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C:\Users\이재형\Desktop\"/>
    </mc:Choice>
  </mc:AlternateContent>
  <xr:revisionPtr revIDLastSave="0" documentId="13_ncr:1_{428C6267-C9E8-4CC7-B20C-8B858863F096}" xr6:coauthVersionLast="46" xr6:coauthVersionMax="46" xr10:uidLastSave="{00000000-0000-0000-0000-000000000000}"/>
  <bookViews>
    <workbookView xWindow="-120" yWindow="-120" windowWidth="29040" windowHeight="15840" xr2:uid="{FE5B45E2-4EE0-48BE-8705-512BF58CB7FA}"/>
  </bookViews>
  <sheets>
    <sheet name="분석서" sheetId="2" r:id="rId1"/>
    <sheet name="통계자료" sheetId="3" r:id="rId2"/>
    <sheet name="역량등급 조건표" sheetId="4" r:id="rId3"/>
    <sheet name="분석서_실습" sheetId="5" r:id="rId4"/>
    <sheet name="데이터" sheetId="1" state="hidden" r:id="rId5"/>
  </sheets>
  <definedNames>
    <definedName name="_xlnm._FilterDatabase" localSheetId="4" hidden="1">데이터!$A$3:$AO$487</definedName>
    <definedName name="_xlnm._FilterDatabase" localSheetId="1" hidden="1">통계자료!$A$3:$AM$487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4" i="2" l="1"/>
  <c r="AQ37" i="2" l="1"/>
  <c r="AY37" i="2" s="1"/>
  <c r="AQ34" i="2"/>
  <c r="AY34" i="2" s="1"/>
  <c r="AQ33" i="2"/>
  <c r="AY33" i="2" s="1"/>
  <c r="AQ28" i="2"/>
  <c r="AY28" i="2" s="1"/>
  <c r="AQ29" i="2"/>
  <c r="AY29" i="2" s="1"/>
  <c r="P39" i="2"/>
  <c r="X39" i="2" s="1"/>
  <c r="P38" i="2"/>
  <c r="X38" i="2" s="1"/>
  <c r="X34" i="2"/>
  <c r="P33" i="2"/>
  <c r="X33" i="2" s="1"/>
  <c r="P29" i="2"/>
  <c r="X29" i="2" s="1"/>
  <c r="P28" i="2"/>
  <c r="X28" i="2" s="1"/>
  <c r="I57" i="2" s="1"/>
  <c r="K19" i="2"/>
  <c r="K17" i="2"/>
  <c r="AD15" i="2"/>
  <c r="K15" i="2"/>
  <c r="AD13" i="2"/>
  <c r="AA57" i="2" l="1"/>
  <c r="AG57" i="2"/>
  <c r="U57" i="2"/>
  <c r="O57" i="2"/>
  <c r="AS15" i="2"/>
  <c r="AN57" i="2" s="1"/>
</calcChain>
</file>

<file path=xl/sharedStrings.xml><?xml version="1.0" encoding="utf-8"?>
<sst xmlns="http://schemas.openxmlformats.org/spreadsheetml/2006/main" count="22031" uniqueCount="3078">
  <si>
    <t>1.기본정보</t>
    <phoneticPr fontId="4" type="noConversion"/>
  </si>
  <si>
    <t>2.제품정보</t>
    <phoneticPr fontId="4" type="noConversion"/>
  </si>
  <si>
    <t>3.소속정보</t>
    <phoneticPr fontId="4" type="noConversion"/>
  </si>
  <si>
    <t>4.지패스정보</t>
    <phoneticPr fontId="4" type="noConversion"/>
  </si>
  <si>
    <t>번호</t>
    <phoneticPr fontId="4" type="noConversion"/>
  </si>
  <si>
    <t>분류(선택)</t>
    <phoneticPr fontId="4" type="noConversion"/>
  </si>
  <si>
    <t>기업명</t>
    <phoneticPr fontId="4" type="noConversion"/>
  </si>
  <si>
    <t>사업자번호</t>
    <phoneticPr fontId="4" type="noConversion"/>
  </si>
  <si>
    <t>대표자명</t>
    <phoneticPr fontId="4" type="noConversion"/>
  </si>
  <si>
    <t>대표자이메일</t>
    <phoneticPr fontId="4" type="noConversion"/>
  </si>
  <si>
    <t>본사주소</t>
    <phoneticPr fontId="4" type="noConversion"/>
  </si>
  <si>
    <t>공장주소</t>
    <phoneticPr fontId="4" type="noConversion"/>
  </si>
  <si>
    <t>품목군(선택)</t>
    <phoneticPr fontId="4" type="noConversion"/>
  </si>
  <si>
    <t>대표품목</t>
    <phoneticPr fontId="4" type="noConversion"/>
  </si>
  <si>
    <t>국내기업</t>
  </si>
  <si>
    <t>(주)대진코스탈</t>
    <phoneticPr fontId="4" type="noConversion"/>
  </si>
  <si>
    <t>강성공</t>
    <phoneticPr fontId="4" type="noConversion"/>
  </si>
  <si>
    <t>djkostal@djkostal.co.kr</t>
    <phoneticPr fontId="4" type="noConversion"/>
  </si>
  <si>
    <t>인천광역시 부평구 청천2동 4-3-22</t>
    <phoneticPr fontId="4" type="noConversion"/>
  </si>
  <si>
    <t>사무기기</t>
    <phoneticPr fontId="4" type="noConversion"/>
  </si>
  <si>
    <t>문서세단기</t>
    <phoneticPr fontId="4" type="noConversion"/>
  </si>
  <si>
    <t>국내기업</t>
    <phoneticPr fontId="4" type="noConversion"/>
  </si>
  <si>
    <t>이륜</t>
    <phoneticPr fontId="4" type="noConversion"/>
  </si>
  <si>
    <t>이동형</t>
    <phoneticPr fontId="4" type="noConversion"/>
  </si>
  <si>
    <t>ceodon@dreamwiz.com</t>
  </si>
  <si>
    <t>서울특별시 종로구 내수동 4번지 옥빌딩 202호</t>
  </si>
  <si>
    <t>사무기기</t>
  </si>
  <si>
    <t>문서세단기</t>
  </si>
  <si>
    <t>광화전선㈜</t>
  </si>
  <si>
    <t>고순거</t>
  </si>
  <si>
    <t>khwh@lycos.co.kr</t>
  </si>
  <si>
    <t>경기도 화성시 장안면 장안로 227번길 166-56</t>
  </si>
  <si>
    <t>전기전자</t>
  </si>
  <si>
    <t>전선및 케이블</t>
  </si>
  <si>
    <t>(주)웹솔루스</t>
    <phoneticPr fontId="4" type="noConversion"/>
  </si>
  <si>
    <t>김홍식</t>
  </si>
  <si>
    <t>jyr@websolus.co.kr</t>
  </si>
  <si>
    <t>서울특별시 구로구 구로디지털로 271 벽산디지털밸리3차 1201호</t>
  </si>
  <si>
    <t>정보통신</t>
    <phoneticPr fontId="4" type="noConversion"/>
  </si>
  <si>
    <t>상하수관로 통합관제 시스템</t>
    <phoneticPr fontId="4" type="noConversion"/>
  </si>
  <si>
    <t>㈜바이오특수</t>
  </si>
  <si>
    <t>오재연</t>
  </si>
  <si>
    <t>voip9@naver.com</t>
  </si>
  <si>
    <t>경기도 양주시 남면 화합로430번길 257</t>
  </si>
  <si>
    <t xml:space="preserve">경기도 용인시 처인구 이동면 어비리 870 </t>
  </si>
  <si>
    <t>건설환경</t>
    <phoneticPr fontId="4" type="noConversion"/>
  </si>
  <si>
    <t>PP롤 방수시트</t>
    <phoneticPr fontId="4" type="noConversion"/>
  </si>
  <si>
    <t>(주)아이카이스트</t>
    <phoneticPr fontId="4" type="noConversion"/>
  </si>
  <si>
    <t>김성진</t>
  </si>
  <si>
    <t>i-cto@i-kaist.com</t>
  </si>
  <si>
    <t>대전광역시 유성구 문지로 193 KAIST 문지캠퍼스 부속1동</t>
  </si>
  <si>
    <t>스쿨박스, 터치테이블</t>
    <phoneticPr fontId="4" type="noConversion"/>
  </si>
  <si>
    <t>주식회사 호산피앤티</t>
    <phoneticPr fontId="4" type="noConversion"/>
  </si>
  <si>
    <t>이인호</t>
  </si>
  <si>
    <t>inho6016@naver.com</t>
  </si>
  <si>
    <t>광주광역시 북구 운신남길 10-3(운암동, 1336번지)</t>
  </si>
  <si>
    <t>전남 나주 동수동 387-6</t>
  </si>
  <si>
    <t>화학섬유</t>
  </si>
  <si>
    <t>친환경 OPP 테이프</t>
    <phoneticPr fontId="4" type="noConversion"/>
  </si>
  <si>
    <t>(주)엔키소프트</t>
    <phoneticPr fontId="4" type="noConversion"/>
  </si>
  <si>
    <t>정경현</t>
  </si>
  <si>
    <t>khjung@enkisoft.co.kr</t>
  </si>
  <si>
    <t>서울특별시 강남구 논현로 722(논현동, 신한빌딩 4층)</t>
  </si>
  <si>
    <t>소프트웨어</t>
    <phoneticPr fontId="4" type="noConversion"/>
  </si>
  <si>
    <t>선광에이앤씨㈜</t>
    <phoneticPr fontId="4" type="noConversion"/>
  </si>
  <si>
    <t>장태성</t>
  </si>
  <si>
    <t>skanc0686@naver.com</t>
  </si>
  <si>
    <t>부산광역시 기장군 정관읍 정관덕산길 36 2층 201호</t>
  </si>
  <si>
    <t xml:space="preserve">서울특별시 강남구 개포로 221 네비스빌딩 3층 </t>
  </si>
  <si>
    <t>전기전자</t>
    <phoneticPr fontId="4" type="noConversion"/>
  </si>
  <si>
    <t>LED 가로등
LED 보안등</t>
    <phoneticPr fontId="4" type="noConversion"/>
  </si>
  <si>
    <t>(주)제이엔알쓰리디</t>
    <phoneticPr fontId="4" type="noConversion"/>
  </si>
  <si>
    <t>최영준</t>
  </si>
  <si>
    <t>ceo@jnr3d.com</t>
  </si>
  <si>
    <t>경기도 고양시 일산동구 동국로 32 7층 708호</t>
  </si>
  <si>
    <t>전자제품</t>
    <phoneticPr fontId="4" type="noConversion"/>
  </si>
  <si>
    <t>(주)하이파오피스</t>
    <phoneticPr fontId="4" type="noConversion"/>
  </si>
  <si>
    <t>김종일</t>
  </si>
  <si>
    <t>hifao@hanmail.net</t>
  </si>
  <si>
    <t>경기도 파주시 조리읍 은골길 81-33</t>
  </si>
  <si>
    <t>서울특별시 강서구 공항대로 434 대지산업 B/D 3F</t>
  </si>
  <si>
    <t>사무용가구</t>
    <phoneticPr fontId="4" type="noConversion"/>
  </si>
  <si>
    <t>(주)피앤텍</t>
    <phoneticPr fontId="4" type="noConversion"/>
  </si>
  <si>
    <t>조혜정</t>
  </si>
  <si>
    <t>pnt2711@hanmail.net</t>
    <phoneticPr fontId="4" type="noConversion"/>
  </si>
  <si>
    <t>경남 진주시 대곡면 대화로 32</t>
    <phoneticPr fontId="4" type="noConversion"/>
  </si>
  <si>
    <t>PE하수관 및 연결구</t>
    <phoneticPr fontId="4" type="noConversion"/>
  </si>
  <si>
    <t>컴박스테크놀러지</t>
    <phoneticPr fontId="4" type="noConversion"/>
  </si>
  <si>
    <t>김철곤</t>
  </si>
  <si>
    <t>admin@commbox.co.kr</t>
    <phoneticPr fontId="4" type="noConversion"/>
  </si>
  <si>
    <t>경기도 화성시 삼성1로 2길 16</t>
    <phoneticPr fontId="4" type="noConversion"/>
  </si>
  <si>
    <t>전자칠판, 전자교탁</t>
    <phoneticPr fontId="4" type="noConversion"/>
  </si>
  <si>
    <t>에스피하이테크(주)</t>
    <phoneticPr fontId="4" type="noConversion"/>
  </si>
  <si>
    <t>정장식</t>
  </si>
  <si>
    <t>sp010@sphitech.co.kr</t>
    <phoneticPr fontId="4" type="noConversion"/>
  </si>
  <si>
    <t>부산광역시 강서구 녹산산업북로 53</t>
    <phoneticPr fontId="4" type="noConversion"/>
  </si>
  <si>
    <t>이종육성용접품</t>
    <phoneticPr fontId="4" type="noConversion"/>
  </si>
  <si>
    <t>㈜이지닉스</t>
  </si>
  <si>
    <t>김용식</t>
  </si>
  <si>
    <t>ceo@egnics.com</t>
    <phoneticPr fontId="4" type="noConversion"/>
  </si>
  <si>
    <t>경기도 광주시 곤지암읍 광여로 99번길 30-17</t>
    <phoneticPr fontId="4" type="noConversion"/>
  </si>
  <si>
    <t>LED조명,반도체장비</t>
    <phoneticPr fontId="4" type="noConversion"/>
  </si>
  <si>
    <t>백광플라텍㈜</t>
  </si>
  <si>
    <t>박종대</t>
    <phoneticPr fontId="4" type="noConversion"/>
  </si>
  <si>
    <t>bkp0050@navaer.com</t>
    <phoneticPr fontId="4" type="noConversion"/>
  </si>
  <si>
    <t xml:space="preserve">경남 김해시 안골로 88-5 </t>
    <phoneticPr fontId="4" type="noConversion"/>
  </si>
  <si>
    <t>SMC물탱크</t>
    <phoneticPr fontId="4" type="noConversion"/>
  </si>
  <si>
    <t>㈜나눔테크</t>
  </si>
  <si>
    <t>최무진</t>
  </si>
  <si>
    <t>moosik2@hanmail.net</t>
  </si>
  <si>
    <t>광주광역시 북구 첨단 벤처소로 57</t>
  </si>
  <si>
    <t>과기의료</t>
    <phoneticPr fontId="4" type="noConversion"/>
  </si>
  <si>
    <t>자동제세동기</t>
    <phoneticPr fontId="4" type="noConversion"/>
  </si>
  <si>
    <t>㈜비츠로테크</t>
  </si>
  <si>
    <t>유병언</t>
  </si>
  <si>
    <t>jk6962@vitzrotech.com</t>
  </si>
  <si>
    <t>서울특별시 광진구 군자동 241 비츠로빌딩</t>
  </si>
  <si>
    <t>배전반</t>
    <phoneticPr fontId="4" type="noConversion"/>
  </si>
  <si>
    <t>김경미</t>
  </si>
  <si>
    <t>meg1923@nate.com</t>
  </si>
  <si>
    <t>경기도 김포시 통진읍 흥신로 254번길 10-44</t>
  </si>
  <si>
    <t>LED 조명</t>
    <phoneticPr fontId="4" type="noConversion"/>
  </si>
  <si>
    <t>하서산업주식회사</t>
    <phoneticPr fontId="4" type="noConversion"/>
  </si>
  <si>
    <t>김상국</t>
  </si>
  <si>
    <t>elimskkim@empas.com</t>
  </si>
  <si>
    <t>전라남도 화순군 동면 동농공길 7</t>
  </si>
  <si>
    <t>기계장치</t>
    <phoneticPr fontId="4" type="noConversion"/>
  </si>
  <si>
    <t>펌프일체형수문</t>
    <phoneticPr fontId="4" type="noConversion"/>
  </si>
  <si>
    <t>㈜오텍</t>
  </si>
  <si>
    <t>강성희</t>
  </si>
  <si>
    <t>iysong@autech.co.kr</t>
  </si>
  <si>
    <t>충청남도 예산군 고덕면 호음리 930</t>
  </si>
  <si>
    <t xml:space="preserve">서울특별시 영등포구 양평도 3가 46 이앤씨 드림타워 1101호 </t>
  </si>
  <si>
    <t>특장차</t>
    <phoneticPr fontId="4" type="noConversion"/>
  </si>
  <si>
    <t>케이넷주식회사</t>
  </si>
  <si>
    <t>서성남</t>
  </si>
  <si>
    <t>sns@e-knet.co.kr</t>
  </si>
  <si>
    <t>전북 정읍시 고부면 고부농단길 41</t>
    <phoneticPr fontId="4" type="noConversion"/>
  </si>
  <si>
    <t>서울시 강서구 양천로 551-17</t>
    <phoneticPr fontId="4" type="noConversion"/>
  </si>
  <si>
    <t>수도관</t>
    <phoneticPr fontId="4" type="noConversion"/>
  </si>
  <si>
    <t>㈜두크</t>
  </si>
  <si>
    <t>정상용</t>
  </si>
  <si>
    <t>dspump@doochpump.com</t>
  </si>
  <si>
    <t>경기도 화성시 장안면 사곡리 295</t>
  </si>
  <si>
    <t>부스터펌프</t>
    <phoneticPr fontId="4" type="noConversion"/>
  </si>
  <si>
    <t>㈜인펙비전</t>
  </si>
  <si>
    <t>강현인</t>
  </si>
  <si>
    <t>hikang@inpeg.com</t>
  </si>
  <si>
    <t>부산광역시 금정구 부곡동 226-3</t>
  </si>
  <si>
    <t>서울특별시 구로구 구로동 197-5 삼성 IT밸리 609호</t>
  </si>
  <si>
    <t>주차관제시스템</t>
    <phoneticPr fontId="4" type="noConversion"/>
  </si>
  <si>
    <t>㈜한중유화</t>
  </si>
  <si>
    <t>배종찬</t>
  </si>
  <si>
    <t>hjlube@hanmail.net</t>
  </si>
  <si>
    <t>경상남도 김해시 한림면 병동리 1005</t>
  </si>
  <si>
    <t>서울특별시 양천구 목동서로 77 현대월드타워 2030호</t>
  </si>
  <si>
    <t>포소화약제, 윤활유</t>
    <phoneticPr fontId="4" type="noConversion"/>
  </si>
  <si>
    <t>㈜하라테크</t>
  </si>
  <si>
    <t>김선환</t>
  </si>
  <si>
    <t>ceo@harachair.co.kr</t>
  </si>
  <si>
    <t>경기도 김포시 대곶면 대곶로 119번길 55</t>
  </si>
  <si>
    <t>기능성 의자</t>
    <phoneticPr fontId="4" type="noConversion"/>
  </si>
  <si>
    <t>㈜에이팩</t>
  </si>
  <si>
    <t>송규섭</t>
  </si>
  <si>
    <t>KSSONG@APACK.NET</t>
  </si>
  <si>
    <t>대전광역시 유성구 대덕대로 838</t>
  </si>
  <si>
    <t>대전 유성구 대덕대로 838</t>
  </si>
  <si>
    <t>㈜영진엘리베이터</t>
  </si>
  <si>
    <t>김진영</t>
  </si>
  <si>
    <t>yjcom2@hanmail.net</t>
  </si>
  <si>
    <t>부산광역시 기장군 정관면 달산리 1113-1 2층</t>
  </si>
  <si>
    <t>승강기</t>
    <phoneticPr fontId="4" type="noConversion"/>
  </si>
  <si>
    <t>케이제이싹스앤아이엔씨 주식회사</t>
  </si>
  <si>
    <t>박종엽</t>
  </si>
  <si>
    <t>park@kjsocks.co.kr</t>
  </si>
  <si>
    <t>경기도 성남시 야탑남로 230 분당테크노파크 D-401</t>
  </si>
  <si>
    <t>양말</t>
    <phoneticPr fontId="4" type="noConversion"/>
  </si>
  <si>
    <t>명세씨엠케이㈜</t>
  </si>
  <si>
    <t>김종섭</t>
  </si>
  <si>
    <t>mscmk@hanmail.net</t>
  </si>
  <si>
    <t>부산광역시 기장군 정관읍 산단 3로 73</t>
    <phoneticPr fontId="4" type="noConversion"/>
  </si>
  <si>
    <t>전동식온냉배선카</t>
    <phoneticPr fontId="4" type="noConversion"/>
  </si>
  <si>
    <t>㈜신도디앤텍</t>
  </si>
  <si>
    <t>오동환</t>
  </si>
  <si>
    <t>sindodesign@yahoo.co.kr</t>
  </si>
  <si>
    <t>서울특별시 강남구 논현동 149-4 신도빌딩 2층 (070-8765-6563)</t>
  </si>
  <si>
    <t>경기도 안산시 단원구 성곡동 637-12번지 2층</t>
    <phoneticPr fontId="4" type="noConversion"/>
  </si>
  <si>
    <t>광고물부착방지물</t>
    <phoneticPr fontId="4" type="noConversion"/>
  </si>
  <si>
    <t>키그린㈜</t>
  </si>
  <si>
    <t>박서영</t>
  </si>
  <si>
    <t>keygreen@naver.com</t>
  </si>
  <si>
    <t>경기도 광주시 광남안로 129번길 23-15</t>
    <phoneticPr fontId="4" type="noConversion"/>
  </si>
  <si>
    <t>잔디보호매트</t>
    <phoneticPr fontId="4" type="noConversion"/>
  </si>
  <si>
    <t>드림에어 (구 삼정인터내셔널)</t>
  </si>
  <si>
    <t>정진구</t>
  </si>
  <si>
    <t>noskkorea@naver.com</t>
  </si>
  <si>
    <t>경기도 성남시 중원구 상대원1동 223-12 현대아이밸리 713호</t>
  </si>
  <si>
    <t>코마스크</t>
    <phoneticPr fontId="4" type="noConversion"/>
  </si>
  <si>
    <t>㈜현대아이비티</t>
  </si>
  <si>
    <t>오상기</t>
  </si>
  <si>
    <t>ohsky@hyundaiibt.com</t>
  </si>
  <si>
    <t>경상북도 김천시 아포공단길 116</t>
  </si>
  <si>
    <t>LCD 모니터</t>
    <phoneticPr fontId="4" type="noConversion"/>
  </si>
  <si>
    <t>㈜텔미전자</t>
  </si>
  <si>
    <t>박찬덕</t>
    <phoneticPr fontId="4" type="noConversion"/>
  </si>
  <si>
    <t>wdpark8@naver.com</t>
  </si>
  <si>
    <t>경기도 안양시 만안구 안양동 192-21 찬재빌딩 306</t>
  </si>
  <si>
    <t>CCTV 카메라</t>
    <phoneticPr fontId="4" type="noConversion"/>
  </si>
  <si>
    <t>대륙기술 주식회사</t>
  </si>
  <si>
    <t>이봉후</t>
  </si>
  <si>
    <t>info@dtl.kr</t>
  </si>
  <si>
    <t>서울특별시 송파구 송파동 185-6 아주빌딩 4층</t>
  </si>
  <si>
    <t>㈜스페이스링크</t>
  </si>
  <si>
    <t>양희식</t>
  </si>
  <si>
    <t>hsyang@spacelink.co.kr</t>
  </si>
  <si>
    <t xml:space="preserve">서울특별시 마포구 매봉산로 37 DMC산학협력연구센터 9층 </t>
    <phoneticPr fontId="4" type="noConversion"/>
  </si>
  <si>
    <t>경기도 파주시 검산동 403-2</t>
    <phoneticPr fontId="4" type="noConversion"/>
  </si>
  <si>
    <t>핸드드라이어, 배터리 복원기</t>
    <phoneticPr fontId="4" type="noConversion"/>
  </si>
  <si>
    <t>㈜케이디파워</t>
  </si>
  <si>
    <t>임덕순</t>
    <phoneticPr fontId="4" type="noConversion"/>
  </si>
  <si>
    <t>gganboo@kdpower.co.kr</t>
  </si>
  <si>
    <t>강원도 춘천시 남산면 해오름길 117</t>
  </si>
  <si>
    <t>강원 춘천시 남산면 해오름길 117</t>
  </si>
  <si>
    <t>배전반, 태양광발전기</t>
    <phoneticPr fontId="4" type="noConversion"/>
  </si>
  <si>
    <t>(주)유니온앤이씨</t>
    <phoneticPr fontId="4" type="noConversion"/>
  </si>
  <si>
    <t>윤충한</t>
  </si>
  <si>
    <t>chyoon@unionnec.co.kr</t>
  </si>
  <si>
    <t>경기도 성남시 분당구 판교로 253 씨-203</t>
  </si>
  <si>
    <t>문서관리 솔루션</t>
    <phoneticPr fontId="4" type="noConversion"/>
  </si>
  <si>
    <t>(주)초이테크</t>
    <phoneticPr fontId="4" type="noConversion"/>
  </si>
  <si>
    <t>최성영</t>
  </si>
  <si>
    <t>cshyx@hanmail.net</t>
  </si>
  <si>
    <t>경기도 파주시 하우3길 100-23</t>
  </si>
  <si>
    <t>오염방지제품</t>
    <phoneticPr fontId="4" type="noConversion"/>
  </si>
  <si>
    <t>일진씨앤에이㈜</t>
    <phoneticPr fontId="4" type="noConversion"/>
  </si>
  <si>
    <t>박용수</t>
  </si>
  <si>
    <t>il1705@naver.com</t>
  </si>
  <si>
    <t>인천광역시 남동구 고잔동 738-7 남동공단 161B-8L</t>
  </si>
  <si>
    <t>연결식의자</t>
    <phoneticPr fontId="4" type="noConversion"/>
  </si>
  <si>
    <t>창신인터내셔날㈜</t>
    <phoneticPr fontId="4" type="noConversion"/>
  </si>
  <si>
    <t>이채구</t>
  </si>
  <si>
    <t>csi@okcsi.com</t>
  </si>
  <si>
    <t>울산광역시 울주군 온산읍 처용산업3길 32</t>
    <phoneticPr fontId="4" type="noConversion"/>
  </si>
  <si>
    <t>울산시 울주군 온산읍 처용산업3길 32</t>
  </si>
  <si>
    <t>DTH Hammer</t>
    <phoneticPr fontId="4" type="noConversion"/>
  </si>
  <si>
    <t>크린테크 코리아㈜</t>
    <phoneticPr fontId="4" type="noConversion"/>
  </si>
  <si>
    <t>정성호</t>
  </si>
  <si>
    <t>ctic@kita.net</t>
  </si>
  <si>
    <t>경기도 광주시 초월읍 신월리 675-3</t>
    <phoneticPr fontId="4" type="noConversion"/>
  </si>
  <si>
    <t>경기도 광주시 초월읍 신월리 675-3</t>
  </si>
  <si>
    <t>산업용 공기필터</t>
    <phoneticPr fontId="4" type="noConversion"/>
  </si>
  <si>
    <t>㈜오리온테크놀로지</t>
    <phoneticPr fontId="4" type="noConversion"/>
  </si>
  <si>
    <t>김봉관</t>
  </si>
  <si>
    <t>bkkim@oriont.kr</t>
  </si>
  <si>
    <t>경상북도 김천시 아포읍 아포공단길 147</t>
  </si>
  <si>
    <t>선박 전장품, 보안 영상 기기, DID</t>
    <phoneticPr fontId="4" type="noConversion"/>
  </si>
  <si>
    <t>(주)프로랭스</t>
    <phoneticPr fontId="4" type="noConversion"/>
  </si>
  <si>
    <t>권태영</t>
  </si>
  <si>
    <t>kwonty@prolangs.co.kr</t>
  </si>
  <si>
    <t>서울특별시 금천구 디지털로 130, 8층 801호</t>
    <phoneticPr fontId="4" type="noConversion"/>
  </si>
  <si>
    <t>공사및용역</t>
    <phoneticPr fontId="4" type="noConversion"/>
  </si>
  <si>
    <t>번역 서비스</t>
    <phoneticPr fontId="4" type="noConversion"/>
  </si>
  <si>
    <t>(주)아이젠</t>
    <phoneticPr fontId="4" type="noConversion"/>
  </si>
  <si>
    <t>최명자, 유병호</t>
    <phoneticPr fontId="4" type="noConversion"/>
  </si>
  <si>
    <t>byungki2@gmail.com</t>
  </si>
  <si>
    <t>경기도 김포시 월곶면 고막리 3-12번지</t>
  </si>
  <si>
    <t>전자식 비데</t>
    <phoneticPr fontId="4" type="noConversion"/>
  </si>
  <si>
    <t>㈜대흥에프에스씨복합창</t>
    <phoneticPr fontId="4" type="noConversion"/>
  </si>
  <si>
    <t>엄재호</t>
    <phoneticPr fontId="4" type="noConversion"/>
  </si>
  <si>
    <t>psitron@korea.com</t>
  </si>
  <si>
    <t>서울특별시 강남구 역삼동 707-10 대흥빌딩 4층</t>
  </si>
  <si>
    <t>충북 음성군 금왕읍 행제길 56</t>
    <phoneticPr fontId="4" type="noConversion"/>
  </si>
  <si>
    <t>알루미늄 PS 복합창</t>
    <phoneticPr fontId="4" type="noConversion"/>
  </si>
  <si>
    <t>㈜넷앤드휴먼인터페이스</t>
  </si>
  <si>
    <t>신호철</t>
  </si>
  <si>
    <t>shibb@netand.co.kr</t>
  </si>
  <si>
    <t>서울특별시 영등포구 의사당대로1길 25 하남빌딩 10층</t>
  </si>
  <si>
    <t>소프트웨어(통합접근제어 및 계정관리)</t>
    <phoneticPr fontId="4" type="noConversion"/>
  </si>
  <si>
    <t>대한전광</t>
  </si>
  <si>
    <t>김재을</t>
  </si>
  <si>
    <t>kimjaeeul@msn.com</t>
  </si>
  <si>
    <t>서울특별시 서초구 방배4동 873-29</t>
  </si>
  <si>
    <t>LED 전광판</t>
    <phoneticPr fontId="4" type="noConversion"/>
  </si>
  <si>
    <t>삼영플랜트㈜</t>
    <phoneticPr fontId="4" type="noConversion"/>
  </si>
  <si>
    <t>기준호</t>
  </si>
  <si>
    <t>sy4840@hanmail.net</t>
  </si>
  <si>
    <t>경기도 안성시 대덕면 시미실길 158</t>
  </si>
  <si>
    <t>Crusher</t>
    <phoneticPr fontId="4" type="noConversion"/>
  </si>
  <si>
    <t>주식회사 아모센스</t>
    <phoneticPr fontId="4" type="noConversion"/>
  </si>
  <si>
    <t>김병규</t>
  </si>
  <si>
    <t>pkkim@amotech.co.kr</t>
  </si>
  <si>
    <t>충청남도 천안시 서북구 직산읍4산단5길 90</t>
  </si>
  <si>
    <t>충남 천안시 서북구 직산읍4산단5길 90</t>
  </si>
  <si>
    <t>LED</t>
    <phoneticPr fontId="4" type="noConversion"/>
  </si>
  <si>
    <t>㈜에이텍정밀화학</t>
    <phoneticPr fontId="4" type="noConversion"/>
  </si>
  <si>
    <t>이홍식</t>
  </si>
  <si>
    <t>hslee@atekfc.com</t>
  </si>
  <si>
    <t>충청북도 음성군 원남면 원남산단1길 32-21</t>
  </si>
  <si>
    <t>충북 음성군 원남면 원남산단1길 32-21</t>
  </si>
  <si>
    <t>콘크리트혼화제/코팅제</t>
    <phoneticPr fontId="4" type="noConversion"/>
  </si>
  <si>
    <t>(주)와코코퍼레이션</t>
    <phoneticPr fontId="4" type="noConversion"/>
  </si>
  <si>
    <t>신용성</t>
  </si>
  <si>
    <t>admin@hyundaiwater.com</t>
  </si>
  <si>
    <t>서울특별시 노원구 노원로 15길 10 하계테크노타운 A-301</t>
  </si>
  <si>
    <t>정수장치</t>
    <phoneticPr fontId="4" type="noConversion"/>
  </si>
  <si>
    <t>(주)네브레이코리아</t>
    <phoneticPr fontId="4" type="noConversion"/>
  </si>
  <si>
    <t>한상권</t>
  </si>
  <si>
    <t>sghan@navraykorea.com</t>
  </si>
  <si>
    <t>경기도 군포시 고산로 148번길 17 군포IT벨리 A동 20층</t>
  </si>
  <si>
    <t>LED조명등기구</t>
    <phoneticPr fontId="4" type="noConversion"/>
  </si>
  <si>
    <t>부강종합건설㈜</t>
    <phoneticPr fontId="4" type="noConversion"/>
  </si>
  <si>
    <t>이상훈</t>
    <phoneticPr fontId="4" type="noConversion"/>
  </si>
  <si>
    <t>bukang1@nate.com</t>
  </si>
  <si>
    <t>울산광역시 남구 중앙로 230 대원빌딩 6층</t>
  </si>
  <si>
    <t>건설업</t>
    <phoneticPr fontId="4" type="noConversion"/>
  </si>
  <si>
    <t>㈜에스씨티</t>
    <phoneticPr fontId="4" type="noConversion"/>
  </si>
  <si>
    <t>김현규</t>
  </si>
  <si>
    <t>khg@scteng.co.kr</t>
  </si>
  <si>
    <t>충청북도 청주시 서원구 남이면 척산길 7-44</t>
    <phoneticPr fontId="4" type="noConversion"/>
  </si>
  <si>
    <t>플랜트엔지니어링</t>
    <phoneticPr fontId="4" type="noConversion"/>
  </si>
  <si>
    <t>㈜바이저</t>
    <phoneticPr fontId="4" type="noConversion"/>
  </si>
  <si>
    <t>송미란</t>
  </si>
  <si>
    <t>smr@viser.co.kr</t>
  </si>
  <si>
    <t>경상남도 김해시 한림면 김해대로 1538번길 57-7</t>
  </si>
  <si>
    <t>경남 김해시 한림면 김해대로 1022번길 105</t>
    <phoneticPr fontId="4" type="noConversion"/>
  </si>
  <si>
    <t>시스템 비계</t>
    <phoneticPr fontId="4" type="noConversion"/>
  </si>
  <si>
    <t>성보전기공업</t>
    <phoneticPr fontId="4" type="noConversion"/>
  </si>
  <si>
    <t>배영호</t>
  </si>
  <si>
    <t>sbe9001@chol.com</t>
  </si>
  <si>
    <t>부산광역시 기장 정관면 정관로 929-9</t>
    <phoneticPr fontId="4" type="noConversion"/>
  </si>
  <si>
    <t>부산 기장 정관면 정관로 929-9</t>
  </si>
  <si>
    <t>수배전반</t>
    <phoneticPr fontId="4" type="noConversion"/>
  </si>
  <si>
    <t>나우</t>
    <phoneticPr fontId="4" type="noConversion"/>
  </si>
  <si>
    <t>정대혁</t>
  </si>
  <si>
    <t>pr@nawoo.com</t>
  </si>
  <si>
    <t>경기도 광주시 고불로 305</t>
    <phoneticPr fontId="4" type="noConversion"/>
  </si>
  <si>
    <t>경기도 광주시 고불로 305</t>
  </si>
  <si>
    <t>비파괴검사장비</t>
    <phoneticPr fontId="4" type="noConversion"/>
  </si>
  <si>
    <t>영광기제㈜</t>
    <phoneticPr fontId="4" type="noConversion"/>
  </si>
  <si>
    <t>송석영</t>
  </si>
  <si>
    <t>yktank@daum.net</t>
  </si>
  <si>
    <t>경기도 화성시 팔탄면 노하길 347-6</t>
  </si>
  <si>
    <t>물탱크</t>
    <phoneticPr fontId="4" type="noConversion"/>
  </si>
  <si>
    <t>㈜엔키아</t>
    <phoneticPr fontId="4" type="noConversion"/>
  </si>
  <si>
    <t>이선우</t>
  </si>
  <si>
    <t>stmlswc@hanmail.net</t>
  </si>
  <si>
    <t>경기도 성남시 분당구 대황판교로 660 유스페이스1 B동 10층</t>
  </si>
  <si>
    <t>유니슨이테크㈜</t>
    <phoneticPr fontId="4" type="noConversion"/>
  </si>
  <si>
    <t>허재헝, 이규홍</t>
    <phoneticPr fontId="4" type="noConversion"/>
  </si>
  <si>
    <t>yu1001@uet.co.kr</t>
  </si>
  <si>
    <t>충청남도 천안시 동남구 수시면 우각골길 53</t>
  </si>
  <si>
    <t>토목 / 건축 자재, 방음벽, 경관재</t>
    <phoneticPr fontId="4" type="noConversion"/>
  </si>
  <si>
    <t>㈜대림엘이디</t>
    <phoneticPr fontId="4" type="noConversion"/>
  </si>
  <si>
    <t>박동홍</t>
  </si>
  <si>
    <t>igniter5@naver.com</t>
  </si>
  <si>
    <t>부산광역시 해운대구광역시 센텀동로 99,408-1호(재송동, 벽산e-센텀클래스원)</t>
  </si>
  <si>
    <t>부산광역시 해운대구 센텀동로 99,408-1호(재송동, 벽산e-센텀클래스원)</t>
  </si>
  <si>
    <t>LED 가로등, 보안등</t>
    <phoneticPr fontId="4" type="noConversion"/>
  </si>
  <si>
    <t>㈜로토텍</t>
    <phoneticPr fontId="4" type="noConversion"/>
  </si>
  <si>
    <t>송재구</t>
  </si>
  <si>
    <t>rototec@naver.com</t>
  </si>
  <si>
    <t>충청북도 청주시 흥덕구 서현북로 42, 2층</t>
  </si>
  <si>
    <t>충청북도 진천군 이월면 신대길 23</t>
    <phoneticPr fontId="4" type="noConversion"/>
  </si>
  <si>
    <t>놀이터 놀이시설물</t>
    <phoneticPr fontId="4" type="noConversion"/>
  </si>
  <si>
    <t>㈜신성컨트롤(구 신성정공)</t>
    <phoneticPr fontId="4" type="noConversion"/>
  </si>
  <si>
    <t>오상훈</t>
  </si>
  <si>
    <t>ssv@sinsungv.com</t>
  </si>
  <si>
    <t>부산광역시 강서구 화전산단5로 48번길 21</t>
  </si>
  <si>
    <t>메탈시트 조절형 버터플라이밸브</t>
    <phoneticPr fontId="4" type="noConversion"/>
  </si>
  <si>
    <t>㈜유디피</t>
    <phoneticPr fontId="4" type="noConversion"/>
  </si>
  <si>
    <t>안정근</t>
  </si>
  <si>
    <t>james.ahn@udptechnology.com</t>
  </si>
  <si>
    <t>서울특별시 강서구 양천로 583, 우림 블루나인 A동 401호</t>
  </si>
  <si>
    <t>경기도 성남시 중원구 상대원동 333-11 순환엔지니어링 건물 4층 UDP RMA</t>
    <phoneticPr fontId="4" type="noConversion"/>
  </si>
  <si>
    <t>지능형 IP 카메라 외</t>
    <phoneticPr fontId="4" type="noConversion"/>
  </si>
  <si>
    <t>㈜토치</t>
    <phoneticPr fontId="4" type="noConversion"/>
  </si>
  <si>
    <t>김태호</t>
  </si>
  <si>
    <t>plan@torch.co.kr</t>
  </si>
  <si>
    <t xml:space="preserve">대구광역시 서구 염색공단천로 14길 16-11 </t>
  </si>
  <si>
    <t xml:space="preserve">대구광역시 서구 염색공단천로 14길 16-11 </t>
    <phoneticPr fontId="4" type="noConversion"/>
  </si>
  <si>
    <t>아이리스 골드 메쉬 체어</t>
    <phoneticPr fontId="4" type="noConversion"/>
  </si>
  <si>
    <t>대윤지오텍㈜</t>
    <phoneticPr fontId="4" type="noConversion"/>
  </si>
  <si>
    <t>이상기</t>
  </si>
  <si>
    <t>lisangky@hanmail.net</t>
  </si>
  <si>
    <t>서울특별시 영등포구 당산로 41길 11 W1707호 (당산동 4가 SK VI센터)</t>
  </si>
  <si>
    <t>토목섬유</t>
    <phoneticPr fontId="4" type="noConversion"/>
  </si>
  <si>
    <t>대우디스플레이㈜</t>
    <phoneticPr fontId="6" type="noConversion"/>
  </si>
  <si>
    <t>이상용</t>
  </si>
  <si>
    <t>sylee@dw-display.com</t>
  </si>
  <si>
    <t>경상북도 김천시 어모면 산업단지3로 63</t>
  </si>
  <si>
    <t>전기전자</t>
    <phoneticPr fontId="6" type="noConversion"/>
  </si>
  <si>
    <t>LED TV,전자칠판</t>
    <phoneticPr fontId="6" type="noConversion"/>
  </si>
  <si>
    <t>우진비앤지㈜</t>
    <phoneticPr fontId="4" type="noConversion"/>
  </si>
  <si>
    <t>강석진</t>
  </si>
  <si>
    <t>ksj@woogenebng.com</t>
  </si>
  <si>
    <t>경기도 화성시 양감면 정문송산로 230</t>
  </si>
  <si>
    <t>프로비온</t>
    <phoneticPr fontId="4" type="noConversion"/>
  </si>
  <si>
    <t>㈜지디일렉스</t>
    <phoneticPr fontId="4" type="noConversion"/>
  </si>
  <si>
    <t>김선배</t>
  </si>
  <si>
    <t>gd@gdelecs.com</t>
  </si>
  <si>
    <t xml:space="preserve">경기도 김포시 장릉로 43 </t>
  </si>
  <si>
    <t>분전반류, 수,배전반, 전동기 제어반</t>
    <phoneticPr fontId="4" type="noConversion"/>
  </si>
  <si>
    <t>㈜한일티앤씨</t>
    <phoneticPr fontId="4" type="noConversion"/>
  </si>
  <si>
    <t>유제황</t>
  </si>
  <si>
    <t>hanil2002@chol.com</t>
  </si>
  <si>
    <t>강원도 원주시 문막읍 문막공단길 69</t>
  </si>
  <si>
    <t>무대기계, LED조명</t>
    <phoneticPr fontId="4" type="noConversion"/>
  </si>
  <si>
    <t>다음스틸앤에너지 주식회사</t>
    <phoneticPr fontId="4" type="noConversion"/>
  </si>
  <si>
    <t>김문철</t>
  </si>
  <si>
    <t>top01034@naver.com</t>
  </si>
  <si>
    <t>경기도 화성시 장안면 버들로 1170-1</t>
  </si>
  <si>
    <t>일체형 난방용 전열관</t>
    <phoneticPr fontId="4" type="noConversion"/>
  </si>
  <si>
    <t>주식회사 광명이엔지</t>
    <phoneticPr fontId="4" type="noConversion"/>
  </si>
  <si>
    <t>정윤석</t>
  </si>
  <si>
    <t>kmeng@km-eng.com</t>
  </si>
  <si>
    <t>경기도 화성시 장덕북길 110-59</t>
  </si>
  <si>
    <t>케이블트레이</t>
    <phoneticPr fontId="4" type="noConversion"/>
  </si>
  <si>
    <t>㈜에코니티</t>
    <phoneticPr fontId="4" type="noConversion"/>
  </si>
  <si>
    <t>장문석</t>
  </si>
  <si>
    <t>moonseog@chol.com</t>
  </si>
  <si>
    <t>경기도 용인시 처인구 양지면 중부대로 2374-41</t>
  </si>
  <si>
    <t>수처리용 분리막(멤브레인)</t>
    <phoneticPr fontId="4" type="noConversion"/>
  </si>
  <si>
    <t>주식회사 쿨맥스</t>
    <phoneticPr fontId="4" type="noConversion"/>
  </si>
  <si>
    <t>최상곤</t>
  </si>
  <si>
    <t>samwon86@samwon86.co.kr</t>
  </si>
  <si>
    <t>경기도 양주시 광적면 그루고개로 143번길 232</t>
  </si>
  <si>
    <t>대형냉장고</t>
    <phoneticPr fontId="4" type="noConversion"/>
  </si>
  <si>
    <t>㈜엠에이피한터인종합건축사무소</t>
    <phoneticPr fontId="4" type="noConversion"/>
  </si>
  <si>
    <t>정형무</t>
  </si>
  <si>
    <t>zenzen99@mapgroup.co.kr</t>
  </si>
  <si>
    <t>서울특별시 서초구 바우뫼로 18길 19 MAP BLDG</t>
  </si>
  <si>
    <t>건축설계</t>
    <phoneticPr fontId="4" type="noConversion"/>
  </si>
  <si>
    <t>㈜시코</t>
    <phoneticPr fontId="4" type="noConversion"/>
  </si>
  <si>
    <t>백충원</t>
  </si>
  <si>
    <t>sicok@hanmial.net</t>
  </si>
  <si>
    <t>경상남도 김해시 진례면 고모로 180번길 108</t>
  </si>
  <si>
    <t>경남 김해시 진례면 고모로 180번길 108</t>
  </si>
  <si>
    <t>환봉 연결구</t>
    <phoneticPr fontId="4" type="noConversion"/>
  </si>
  <si>
    <t>청원산업</t>
    <phoneticPr fontId="4" type="noConversion"/>
  </si>
  <si>
    <t>원승연</t>
  </si>
  <si>
    <t>cw9119@hanmail.net</t>
  </si>
  <si>
    <t>경기도 용인시 처인구 포곡읍 곡현로 216-10</t>
  </si>
  <si>
    <t>경기 용인시 처인구 포곡읍 곡현로 216-10</t>
  </si>
  <si>
    <t>승하강식 옥외 소화전</t>
    <phoneticPr fontId="4" type="noConversion"/>
  </si>
  <si>
    <t>대성테크</t>
    <phoneticPr fontId="4" type="noConversion"/>
  </si>
  <si>
    <t>최윤호</t>
  </si>
  <si>
    <t>dst419@hanmail.net</t>
  </si>
  <si>
    <t>대구광역시 북구 오봉로 24길 11</t>
  </si>
  <si>
    <t>대구광역시 북구 오봉로 24길 11</t>
    <phoneticPr fontId="4" type="noConversion"/>
  </si>
  <si>
    <t>신소재 플라스틱 그레이팅, 맨홀</t>
    <phoneticPr fontId="4" type="noConversion"/>
  </si>
  <si>
    <t>경창산업</t>
    <phoneticPr fontId="4" type="noConversion"/>
  </si>
  <si>
    <t>노태종</t>
  </si>
  <si>
    <t>sales@kyungchang.com</t>
  </si>
  <si>
    <t>경기도 파주시 탄현면 방촌로 879번길 58</t>
  </si>
  <si>
    <t>방탄헬멧, 탄창, 방탄조끼, 수갑/족쇄, 진압복</t>
    <phoneticPr fontId="4" type="noConversion"/>
  </si>
  <si>
    <t>대창이엔지㈜</t>
    <phoneticPr fontId="4" type="noConversion"/>
  </si>
  <si>
    <t>박희민</t>
  </si>
  <si>
    <t>dchang1@chol.com</t>
  </si>
  <si>
    <t>충청북도 음성군 대소면 소석로 82</t>
  </si>
  <si>
    <t>충북 음성군 대소면 소석로 82</t>
  </si>
  <si>
    <t>교량용 받침 및 신축이음장치</t>
    <phoneticPr fontId="4" type="noConversion"/>
  </si>
  <si>
    <t>㈜인트론바이오테크놀로지</t>
    <phoneticPr fontId="4" type="noConversion"/>
  </si>
  <si>
    <t>윤성준</t>
  </si>
  <si>
    <t>alekyoon@intron.co.kr</t>
  </si>
  <si>
    <t>경기도 성남시 중원구 사기막골로 중아인더스피아 5차 701호</t>
  </si>
  <si>
    <t>경기 성남시 중원구 사기막골로 중아인더스피아 5차 701호</t>
  </si>
  <si>
    <t>유전자시약 및 분자진단 제품</t>
    <phoneticPr fontId="4" type="noConversion"/>
  </si>
  <si>
    <t>㈜에이스브이</t>
    <phoneticPr fontId="4" type="noConversion"/>
  </si>
  <si>
    <t>구윤회</t>
  </si>
  <si>
    <t>acevalve@acevalve.co.kr</t>
  </si>
  <si>
    <t>경상남도 김해시 주촌면 망덕리 278-4</t>
  </si>
  <si>
    <t>경남 김해시 주촌면 소망길 1-12</t>
  </si>
  <si>
    <t>버터플라이밸브</t>
    <phoneticPr fontId="4" type="noConversion"/>
  </si>
  <si>
    <t>유니맥스</t>
    <phoneticPr fontId="4" type="noConversion"/>
  </si>
  <si>
    <t>이용준</t>
  </si>
  <si>
    <t>junelee@firstdive.co.kr</t>
  </si>
  <si>
    <t>서울특별시 양천구 오목로 42길 1 B01</t>
  </si>
  <si>
    <t>서울특별시 양천구 신정4동 988-18 지하</t>
  </si>
  <si>
    <t>스킨 스쿠버 다이빙 &amp; 군수특수 잠수 장비</t>
    <phoneticPr fontId="4" type="noConversion"/>
  </si>
  <si>
    <t>썬에어로시스</t>
    <phoneticPr fontId="4" type="noConversion"/>
  </si>
  <si>
    <t>박선태</t>
  </si>
  <si>
    <t>stpark@sunaerosys.com</t>
  </si>
  <si>
    <t>충청북도 청주시 서원구 현도면 선동2길 263 (선동리 128)</t>
  </si>
  <si>
    <t>충북 청주시 서원구 현도면 선동2길 263 (선동리 128)</t>
  </si>
  <si>
    <t>전기식 모션 플랫폼</t>
    <phoneticPr fontId="4" type="noConversion"/>
  </si>
  <si>
    <t>㈜썬텍엔지니어링</t>
    <phoneticPr fontId="4" type="noConversion"/>
  </si>
  <si>
    <t>손창식</t>
  </si>
  <si>
    <t>ste5528@hanmail.net</t>
  </si>
  <si>
    <t>부산광역시 사상구 대동로 303, 803호</t>
  </si>
  <si>
    <t>다항목수질계측기</t>
    <phoneticPr fontId="4" type="noConversion"/>
  </si>
  <si>
    <t>㈜일원테크</t>
    <phoneticPr fontId="4" type="noConversion"/>
  </si>
  <si>
    <t>이두성</t>
  </si>
  <si>
    <t>yido6020@naver.com</t>
  </si>
  <si>
    <t>경기도 부천시 원미구 상동로 105 현해프라자 5층</t>
  </si>
  <si>
    <t>교량용 신축이음장치</t>
    <phoneticPr fontId="4" type="noConversion"/>
  </si>
  <si>
    <t>(주)성광유니텍</t>
    <phoneticPr fontId="4" type="noConversion"/>
  </si>
  <si>
    <t>윤준호</t>
  </si>
  <si>
    <t>doongs2000@hanmail.net</t>
  </si>
  <si>
    <t>대전광역시 중구 대둔산로 255번길 21 성광빌딩 3층</t>
  </si>
  <si>
    <t>대전시 중구 대둔산로 255번길 21 성광빌딩 3층</t>
  </si>
  <si>
    <t>윈가드, PVC창호</t>
    <phoneticPr fontId="4" type="noConversion"/>
  </si>
  <si>
    <t>㈜바램</t>
  </si>
  <si>
    <t>조상현</t>
  </si>
  <si>
    <t>snm@balem.com</t>
    <phoneticPr fontId="4" type="noConversion"/>
  </si>
  <si>
    <t>부산광역시 강서구 녹산산업중로 46</t>
    <phoneticPr fontId="4" type="noConversion"/>
  </si>
  <si>
    <t>밸브</t>
    <phoneticPr fontId="4" type="noConversion"/>
  </si>
  <si>
    <t>동진기공</t>
  </si>
  <si>
    <t>강동석</t>
  </si>
  <si>
    <t>dongjinind@hanmail.net</t>
    <phoneticPr fontId="4" type="noConversion"/>
  </si>
  <si>
    <t>부산광역시 강서구 화전동 590-1</t>
    <phoneticPr fontId="4" type="noConversion"/>
  </si>
  <si>
    <t>협잡물처리기</t>
    <phoneticPr fontId="4" type="noConversion"/>
  </si>
  <si>
    <t>㈜플랜맥스</t>
    <phoneticPr fontId="4" type="noConversion"/>
  </si>
  <si>
    <t>변용택</t>
  </si>
  <si>
    <t>ytbnews@naver.com</t>
    <phoneticPr fontId="4" type="noConversion"/>
  </si>
  <si>
    <t>인천시 남동구 능허대로 625번길 18-21</t>
    <phoneticPr fontId="4" type="noConversion"/>
  </si>
  <si>
    <t>OA칸막이</t>
    <phoneticPr fontId="4" type="noConversion"/>
  </si>
  <si>
    <t>O</t>
    <phoneticPr fontId="4" type="noConversion"/>
  </si>
  <si>
    <t>어스그린코리아㈜</t>
  </si>
  <si>
    <t>박용순</t>
  </si>
  <si>
    <t>egkorea1@hanmail.net</t>
    <phoneticPr fontId="4" type="noConversion"/>
  </si>
  <si>
    <t>인천시 서구 경명대로 263번길 16</t>
    <phoneticPr fontId="4" type="noConversion"/>
  </si>
  <si>
    <t>경기도 김포시 통진읍 가현리 726-24</t>
    <phoneticPr fontId="4" type="noConversion"/>
  </si>
  <si>
    <t>가로수보호판</t>
    <phoneticPr fontId="4" type="noConversion"/>
  </si>
  <si>
    <t>(주)삼진정밀</t>
    <phoneticPr fontId="4" type="noConversion"/>
  </si>
  <si>
    <t>정태희</t>
  </si>
  <si>
    <t>samjin@samjinvalve.com</t>
    <phoneticPr fontId="4" type="noConversion"/>
  </si>
  <si>
    <t>대전광역시 대덕구 대화로 132 22</t>
    <phoneticPr fontId="4" type="noConversion"/>
  </si>
  <si>
    <t>㈜썬테크</t>
  </si>
  <si>
    <t>이선휴</t>
  </si>
  <si>
    <t>sun@sun-tech.co.kr</t>
    <phoneticPr fontId="4" type="noConversion"/>
  </si>
  <si>
    <t>전라남도 순천시 해룡면 율촌산단4로</t>
    <phoneticPr fontId="4" type="noConversion"/>
  </si>
  <si>
    <t>발전기</t>
    <phoneticPr fontId="4" type="noConversion"/>
  </si>
  <si>
    <t>㈜에스코알티에스</t>
  </si>
  <si>
    <t>조영철</t>
  </si>
  <si>
    <t>jhkim@enrtech.co.kr</t>
    <phoneticPr fontId="4" type="noConversion"/>
  </si>
  <si>
    <t>서울시 강남구 테헤란로7길 7</t>
    <phoneticPr fontId="4" type="noConversion"/>
  </si>
  <si>
    <t>경기도 안성시 미양면 협동단지길43</t>
    <phoneticPr fontId="4" type="noConversion"/>
  </si>
  <si>
    <t>교량받침</t>
    <phoneticPr fontId="4" type="noConversion"/>
  </si>
  <si>
    <t>(유)원진알미늄</t>
  </si>
  <si>
    <t>원경의</t>
  </si>
  <si>
    <t>wonjin1987@korea.com</t>
    <phoneticPr fontId="4" type="noConversion"/>
  </si>
  <si>
    <t>전라북도 완주군 봉동읍 장구리 585-2</t>
    <phoneticPr fontId="4" type="noConversion"/>
  </si>
  <si>
    <t>알미늄 압출형재</t>
    <phoneticPr fontId="4" type="noConversion"/>
  </si>
  <si>
    <t>㈜유창스틸산업</t>
  </si>
  <si>
    <t>김미정</t>
  </si>
  <si>
    <t>msmthkr@hanmail.net</t>
    <phoneticPr fontId="4" type="noConversion"/>
  </si>
  <si>
    <t>경남 김해시 한림면 안하리 2003-1</t>
    <phoneticPr fontId="4" type="noConversion"/>
  </si>
  <si>
    <t>도로안전시설물</t>
    <phoneticPr fontId="4" type="noConversion"/>
  </si>
  <si>
    <t>㈜이스트파워</t>
  </si>
  <si>
    <t>신성호</t>
  </si>
  <si>
    <t>estpwr@chollian.net</t>
    <phoneticPr fontId="4" type="noConversion"/>
  </si>
  <si>
    <t>경기도 파주시 탄현면 평화로634번길17-16</t>
    <phoneticPr fontId="4" type="noConversion"/>
  </si>
  <si>
    <t>디젤발전기</t>
    <phoneticPr fontId="4" type="noConversion"/>
  </si>
  <si>
    <t>㈜우승산업</t>
  </si>
  <si>
    <t>오후석</t>
  </si>
  <si>
    <t>wsgate@hanmail.net</t>
    <phoneticPr fontId="4" type="noConversion"/>
  </si>
  <si>
    <t>전남 나주시 봉황면 봉황농공단지길 134-6</t>
    <phoneticPr fontId="4" type="noConversion"/>
  </si>
  <si>
    <t>수문 권양기, 펌프수문</t>
    <phoneticPr fontId="4" type="noConversion"/>
  </si>
  <si>
    <t>삼익전자공업㈜</t>
  </si>
  <si>
    <t>이재환</t>
  </si>
  <si>
    <t>bingin@samikdisplay.co.kr</t>
    <phoneticPr fontId="4" type="noConversion"/>
  </si>
  <si>
    <t>서울특별시 강남구 강남대로 560</t>
    <phoneticPr fontId="4" type="noConversion"/>
  </si>
  <si>
    <t>인천광역시 부평구 새벌로 17</t>
    <phoneticPr fontId="4" type="noConversion"/>
  </si>
  <si>
    <t>전광판, LED모듈</t>
    <phoneticPr fontId="4" type="noConversion"/>
  </si>
  <si>
    <t>㈜동원프라스틱</t>
  </si>
  <si>
    <t>김인식</t>
  </si>
  <si>
    <t>hgw0527@naver.com</t>
    <phoneticPr fontId="4" type="noConversion"/>
  </si>
  <si>
    <t>서울시 용산구 한강대로 252 우리빌딩 6층</t>
    <phoneticPr fontId="4" type="noConversion"/>
  </si>
  <si>
    <t>전북 익산시 삼기면 기산리 삼기농공단지길 6-37</t>
    <phoneticPr fontId="4" type="noConversion"/>
  </si>
  <si>
    <t>플라스틱 제품</t>
    <phoneticPr fontId="4" type="noConversion"/>
  </si>
  <si>
    <t>㈜삼영이앤티</t>
  </si>
  <si>
    <t>박인호</t>
  </si>
  <si>
    <t>sayou525@syent.co.kr</t>
    <phoneticPr fontId="4" type="noConversion"/>
  </si>
  <si>
    <t>대구광역시 달성군 다사읍 세천로 1길 87</t>
    <phoneticPr fontId="4" type="noConversion"/>
  </si>
  <si>
    <t>슬러지수집기, 복합 탈취기</t>
    <phoneticPr fontId="4" type="noConversion"/>
  </si>
  <si>
    <t>서번산업엔지니어링㈜</t>
  </si>
  <si>
    <t>정용환</t>
  </si>
  <si>
    <t>servan@servan.co.kr</t>
    <phoneticPr fontId="4" type="noConversion"/>
  </si>
  <si>
    <t>부산광역시 강서구 화전동 600-7</t>
    <phoneticPr fontId="4" type="noConversion"/>
  </si>
  <si>
    <t>공기조화기</t>
    <phoneticPr fontId="4" type="noConversion"/>
  </si>
  <si>
    <t>㈜하이드로넷</t>
  </si>
  <si>
    <t>박준기</t>
  </si>
  <si>
    <t>net@hydronet.co.kr</t>
    <phoneticPr fontId="4" type="noConversion"/>
  </si>
  <si>
    <t>경기도 성남시 중원구 갈마치로 186</t>
    <phoneticPr fontId="4" type="noConversion"/>
  </si>
  <si>
    <t>지하수수질자동계측장비</t>
    <phoneticPr fontId="4" type="noConversion"/>
  </si>
  <si>
    <t>㈜경인기계</t>
  </si>
  <si>
    <t>구제병</t>
  </si>
  <si>
    <t>sales@kimcoct.com</t>
    <phoneticPr fontId="4" type="noConversion"/>
  </si>
  <si>
    <t>인천시 중구 서해대로 307</t>
    <phoneticPr fontId="4" type="noConversion"/>
  </si>
  <si>
    <t>냉각탑</t>
    <phoneticPr fontId="4" type="noConversion"/>
  </si>
  <si>
    <t>부커셰링코리아㈜</t>
  </si>
  <si>
    <t>피터그라함로데</t>
    <phoneticPr fontId="4" type="noConversion"/>
  </si>
  <si>
    <t>sunghoyoo@buchermunicipal.co.kr</t>
    <phoneticPr fontId="4" type="noConversion"/>
  </si>
  <si>
    <t>경기도 시흥시 서해안로 258</t>
    <phoneticPr fontId="4" type="noConversion"/>
  </si>
  <si>
    <t>노면청소차</t>
    <phoneticPr fontId="4" type="noConversion"/>
  </si>
  <si>
    <t>㈜복주</t>
  </si>
  <si>
    <t>권귀순</t>
  </si>
  <si>
    <t>bj9559500@hanmail.net</t>
    <phoneticPr fontId="4" type="noConversion"/>
  </si>
  <si>
    <t>경북 안동시 남후면 농공길 37-10 남후농공단지내</t>
    <phoneticPr fontId="4" type="noConversion"/>
  </si>
  <si>
    <t>물탱크 및 라이닝</t>
    <phoneticPr fontId="4" type="noConversion"/>
  </si>
  <si>
    <t>㈜가보테크</t>
  </si>
  <si>
    <t>김종만</t>
  </si>
  <si>
    <t>jmkim7158@hanmail.net</t>
    <phoneticPr fontId="4" type="noConversion"/>
  </si>
  <si>
    <t>경기도 성남시 수정구 복정로 33</t>
    <phoneticPr fontId="4" type="noConversion"/>
  </si>
  <si>
    <t>경기도 용인시 처인구 모현읍 독점로 31-7</t>
    <phoneticPr fontId="4" type="noConversion"/>
  </si>
  <si>
    <t>조명제어장치</t>
    <phoneticPr fontId="4" type="noConversion"/>
  </si>
  <si>
    <t>㈜휴먼라이텍</t>
  </si>
  <si>
    <t>박홍배, 임영상</t>
    <phoneticPr fontId="4" type="noConversion"/>
  </si>
  <si>
    <t>iris1048@naver.com</t>
    <phoneticPr fontId="4" type="noConversion"/>
  </si>
  <si>
    <t>전남 영광군 영광읍 그린테크로 8-18</t>
    <phoneticPr fontId="4" type="noConversion"/>
  </si>
  <si>
    <t>광주광역시 북구 첨단벤처소로 15번길 23</t>
    <phoneticPr fontId="4" type="noConversion"/>
  </si>
  <si>
    <t>LED조명</t>
    <phoneticPr fontId="4" type="noConversion"/>
  </si>
  <si>
    <t>이텍산업㈜</t>
  </si>
  <si>
    <t>이두식</t>
  </si>
  <si>
    <t>re-n-tech@re-n-tech.com</t>
    <phoneticPr fontId="4" type="noConversion"/>
  </si>
  <si>
    <t>세종특별자치시 연동면 명학산단 남로 62</t>
    <phoneticPr fontId="4" type="noConversion"/>
  </si>
  <si>
    <t>특수차량</t>
    <phoneticPr fontId="4" type="noConversion"/>
  </si>
  <si>
    <t>전진바이오팜㈜</t>
  </si>
  <si>
    <t>이태훈</t>
  </si>
  <si>
    <t>ceo@jjbio.co.kr</t>
    <phoneticPr fontId="4" type="noConversion"/>
  </si>
  <si>
    <t>대국광역시 달서구 성서공단로 11길62, 403호</t>
    <phoneticPr fontId="4" type="noConversion"/>
  </si>
  <si>
    <t>조류 퇴치제품</t>
    <phoneticPr fontId="4" type="noConversion"/>
  </si>
  <si>
    <t>㈜대원지에스아이</t>
  </si>
  <si>
    <t>서용교</t>
  </si>
  <si>
    <t>dwonrpc@daewon.com</t>
    <phoneticPr fontId="4" type="noConversion"/>
  </si>
  <si>
    <t>경상북도 칠곡군 왜관읍 공단로 235</t>
    <phoneticPr fontId="4" type="noConversion"/>
  </si>
  <si>
    <t>곡물선별기</t>
    <phoneticPr fontId="4" type="noConversion"/>
  </si>
  <si>
    <t>㈜이오렉스</t>
    <phoneticPr fontId="4" type="noConversion"/>
  </si>
  <si>
    <t>조태현</t>
  </si>
  <si>
    <t>iorex@iorex.co.kr</t>
    <phoneticPr fontId="4" type="noConversion"/>
  </si>
  <si>
    <t>서울 영등포구 국회대로 74길 20 맨하탄 21빌딩 510호</t>
    <phoneticPr fontId="4" type="noConversion"/>
  </si>
  <si>
    <t>전라북도 전주시 덕진구 여의동 530-23</t>
    <phoneticPr fontId="4" type="noConversion"/>
  </si>
  <si>
    <t>이온화식 수처리기</t>
    <phoneticPr fontId="4" type="noConversion"/>
  </si>
  <si>
    <t>도아기업㈜</t>
  </si>
  <si>
    <t>박연우</t>
  </si>
  <si>
    <t>doalee@do-a.co.kr</t>
    <phoneticPr fontId="4" type="noConversion"/>
  </si>
  <si>
    <t>서울시 영등포구 문래동 3가 55-7 에이스테크노타워 701호</t>
    <phoneticPr fontId="4" type="noConversion"/>
  </si>
  <si>
    <t>경기도 시흥시 정왕동 1287-2</t>
    <phoneticPr fontId="4" type="noConversion"/>
  </si>
  <si>
    <t>팬스</t>
    <phoneticPr fontId="4" type="noConversion"/>
  </si>
  <si>
    <t>혜성산업주식회사</t>
  </si>
  <si>
    <t>김진철</t>
  </si>
  <si>
    <t>jckim54@soleno.co.kr</t>
    <phoneticPr fontId="4" type="noConversion"/>
  </si>
  <si>
    <t>인천시 남동구 논현동 434-6 남동공단 444BL 6LT</t>
    <phoneticPr fontId="4" type="noConversion"/>
  </si>
  <si>
    <t>연결식 객석의자</t>
    <phoneticPr fontId="4" type="noConversion"/>
  </si>
  <si>
    <t>㈜아하정보통신</t>
  </si>
  <si>
    <t>구기도</t>
  </si>
  <si>
    <t>gdkoo@ahainc.co.kr</t>
    <phoneticPr fontId="4" type="noConversion"/>
  </si>
  <si>
    <t>경기도 김포시 양촌읍 황금로 109번길 67</t>
    <phoneticPr fontId="4" type="noConversion"/>
  </si>
  <si>
    <t>전자칠판</t>
    <phoneticPr fontId="4" type="noConversion"/>
  </si>
  <si>
    <t>렉스젠 주식회사</t>
  </si>
  <si>
    <t>안순현</t>
  </si>
  <si>
    <t>sky@rexgen.co.kr</t>
    <phoneticPr fontId="4" type="noConversion"/>
  </si>
  <si>
    <t>경기도 안양시 동안구 시민대로 401</t>
    <phoneticPr fontId="4" type="noConversion"/>
  </si>
  <si>
    <t>전북 전주시 덕진구 원만성로 127번지</t>
    <phoneticPr fontId="4" type="noConversion"/>
  </si>
  <si>
    <t>차량판독시스템</t>
    <phoneticPr fontId="4" type="noConversion"/>
  </si>
  <si>
    <t>㈜구츠</t>
  </si>
  <si>
    <t>유인수</t>
  </si>
  <si>
    <t>igoodwater@naver.com</t>
    <phoneticPr fontId="4" type="noConversion"/>
  </si>
  <si>
    <t>경기도 양주시 율정로 274번길 79-6</t>
    <phoneticPr fontId="4" type="noConversion"/>
  </si>
  <si>
    <t>정수기, 공기청정기</t>
    <phoneticPr fontId="4" type="noConversion"/>
  </si>
  <si>
    <t>유양산전㈜</t>
    <phoneticPr fontId="4" type="noConversion"/>
  </si>
  <si>
    <r>
      <t>임대영</t>
    </r>
    <r>
      <rPr>
        <sz val="10"/>
        <rFont val="Arial"/>
        <family val="2"/>
      </rPr>
      <t/>
    </r>
  </si>
  <si>
    <t>youyang1@chollian.net</t>
    <phoneticPr fontId="4" type="noConversion"/>
  </si>
  <si>
    <t>경기도 안양시 동안구 부림로 188번길9</t>
    <phoneticPr fontId="4" type="noConversion"/>
  </si>
  <si>
    <t>항공등화</t>
    <phoneticPr fontId="4" type="noConversion"/>
  </si>
  <si>
    <t>㈜렉스바</t>
  </si>
  <si>
    <t>김호섭</t>
  </si>
  <si>
    <t>vory21@hanmail.net</t>
    <phoneticPr fontId="4" type="noConversion"/>
  </si>
  <si>
    <t>경기도 파주시 검산로 173번길 35</t>
    <phoneticPr fontId="4" type="noConversion"/>
  </si>
  <si>
    <t>난방피리름/면상발열체,히팅케이블</t>
    <phoneticPr fontId="4" type="noConversion"/>
  </si>
  <si>
    <t>제이비씨씨㈜</t>
  </si>
  <si>
    <t>이슬이</t>
  </si>
  <si>
    <t>JBCC@CHOL.COM</t>
    <phoneticPr fontId="4" type="noConversion"/>
  </si>
  <si>
    <t>경기도 남양주시 와부읍 월문리 115-32</t>
  </si>
  <si>
    <t>LED가로등</t>
    <phoneticPr fontId="4" type="noConversion"/>
  </si>
  <si>
    <t>신정개발특장차㈜</t>
  </si>
  <si>
    <t>정봉채</t>
  </si>
  <si>
    <t>SJDC0103@SHINJEONG.CO.KR</t>
    <phoneticPr fontId="4" type="noConversion"/>
  </si>
  <si>
    <t>울산시 울주군 언양읍 곰재길 169</t>
    <phoneticPr fontId="4" type="noConversion"/>
  </si>
  <si>
    <t>도로청소차</t>
    <phoneticPr fontId="4" type="noConversion"/>
  </si>
  <si>
    <t>가락전자㈜</t>
  </si>
  <si>
    <t>장성준</t>
  </si>
  <si>
    <t>ollo@karak.co.kr</t>
    <phoneticPr fontId="4" type="noConversion"/>
  </si>
  <si>
    <t>경기도 부천시 원미구 평천로 655 부천테크노파크 402동 903호</t>
  </si>
  <si>
    <t>방송앰프</t>
    <phoneticPr fontId="4" type="noConversion"/>
  </si>
  <si>
    <t>보국전기공업㈜</t>
  </si>
  <si>
    <t>곽기영</t>
  </si>
  <si>
    <t>kykwak@bokuk.co.kr</t>
    <phoneticPr fontId="4" type="noConversion"/>
  </si>
  <si>
    <t>대구광역시 달성군 구지면 과학동로 42길 90</t>
    <phoneticPr fontId="4" type="noConversion"/>
  </si>
  <si>
    <t>㈜코아스</t>
  </si>
  <si>
    <t>노재근</t>
  </si>
  <si>
    <t>president@Ikoas.com</t>
    <phoneticPr fontId="4" type="noConversion"/>
  </si>
  <si>
    <t>서울특별시 영등포구 당산동6가 340-2</t>
    <phoneticPr fontId="4" type="noConversion"/>
  </si>
  <si>
    <t>경기도 파주시 탄현면 방촌로 493</t>
    <phoneticPr fontId="4" type="noConversion"/>
  </si>
  <si>
    <t>㈜솔라루체</t>
  </si>
  <si>
    <t>김용일</t>
  </si>
  <si>
    <t>kim@solarluce.com</t>
    <phoneticPr fontId="4" type="noConversion"/>
  </si>
  <si>
    <t>경기도 평택시 진위면 동부대로 70</t>
    <phoneticPr fontId="4" type="noConversion"/>
  </si>
  <si>
    <t>광신건설산업 주식회사</t>
  </si>
  <si>
    <t>권영재</t>
  </si>
  <si>
    <t>ori5235@unitel.co.kr</t>
    <phoneticPr fontId="4" type="noConversion"/>
  </si>
  <si>
    <t>인천광역시 연수구 송도과학로 32 (송도동 172-1) 테크노파크 IT센터 M동 1801호</t>
    <phoneticPr fontId="4" type="noConversion"/>
  </si>
  <si>
    <t>경기도 김포시 월곶면 안진골로 64번길 7</t>
    <phoneticPr fontId="4" type="noConversion"/>
  </si>
  <si>
    <t>운형철조망</t>
    <phoneticPr fontId="4" type="noConversion"/>
  </si>
  <si>
    <t>주식회사대진코스탈</t>
  </si>
  <si>
    <t>인천광역시 부평구 청천2동 403-22</t>
    <phoneticPr fontId="4" type="noConversion"/>
  </si>
  <si>
    <t>씨에스텍 주식회사</t>
  </si>
  <si>
    <t>신한석</t>
  </si>
  <si>
    <t>shs48991@naver.com</t>
    <phoneticPr fontId="4" type="noConversion"/>
  </si>
  <si>
    <t>경상북도 구미시 산동면 첨단기업2로 44</t>
    <phoneticPr fontId="4" type="noConversion"/>
  </si>
  <si>
    <t>자인테크놀로지㈜</t>
  </si>
  <si>
    <t>신민철</t>
  </si>
  <si>
    <t>smc@jain.co.kr</t>
    <phoneticPr fontId="4" type="noConversion"/>
  </si>
  <si>
    <t>서울특별시 구로구 구로3동 197-10 이앤시2차 1204호</t>
    <phoneticPr fontId="4" type="noConversion"/>
  </si>
  <si>
    <t>대전광역시 유성구 테크노 2로 94-17</t>
    <phoneticPr fontId="4" type="noConversion"/>
  </si>
  <si>
    <t>초음파유량계</t>
    <phoneticPr fontId="4" type="noConversion"/>
  </si>
  <si>
    <t>㈜미라클산업</t>
  </si>
  <si>
    <t>김영철</t>
    <phoneticPr fontId="4" type="noConversion"/>
  </si>
  <si>
    <t>miracle@miracleits.com</t>
    <phoneticPr fontId="4" type="noConversion"/>
  </si>
  <si>
    <t>서울특별시 강서구 가양동 1487 가양테크노 701</t>
    <phoneticPr fontId="4" type="noConversion"/>
  </si>
  <si>
    <t>태양광,LED조명</t>
    <phoneticPr fontId="4" type="noConversion"/>
  </si>
  <si>
    <t>주식회사 돈호알앤디</t>
  </si>
  <si>
    <t>박용근</t>
  </si>
  <si>
    <t>donhornd@nate.com</t>
    <phoneticPr fontId="4" type="noConversion"/>
  </si>
  <si>
    <t>부산광역시 북구 산성로 48번길 7 돈호빌딩 3층</t>
    <phoneticPr fontId="4" type="noConversion"/>
  </si>
  <si>
    <t>계단논슬립</t>
    <phoneticPr fontId="4" type="noConversion"/>
  </si>
  <si>
    <t>주식회사 오피스안건사</t>
  </si>
  <si>
    <t>정용주</t>
  </si>
  <si>
    <t>angunsa@chol.com</t>
    <phoneticPr fontId="4" type="noConversion"/>
  </si>
  <si>
    <t>서울특별시 강서구 개화동 636-11</t>
    <phoneticPr fontId="4" type="noConversion"/>
  </si>
  <si>
    <t>경기도 김포시 월곶면 애기봉로 469</t>
    <phoneticPr fontId="4" type="noConversion"/>
  </si>
  <si>
    <t>㈜텐코리아</t>
  </si>
  <si>
    <t>김준식</t>
    <phoneticPr fontId="4" type="noConversion"/>
  </si>
  <si>
    <t>master@tenkorea.co.kr</t>
    <phoneticPr fontId="4" type="noConversion"/>
  </si>
  <si>
    <t>경기도 광명시 노온사동 574-56</t>
    <phoneticPr fontId="4" type="noConversion"/>
  </si>
  <si>
    <t>태양광발전시스템</t>
    <phoneticPr fontId="4" type="noConversion"/>
  </si>
  <si>
    <t>주식회사한포스</t>
  </si>
  <si>
    <t>이정수</t>
  </si>
  <si>
    <t>foldlock@naver.com</t>
    <phoneticPr fontId="4" type="noConversion"/>
  </si>
  <si>
    <t>경기도 화성시 현대기아로 324번길 11-11</t>
    <phoneticPr fontId="4" type="noConversion"/>
  </si>
  <si>
    <t>토목용 섬유보강재</t>
    <phoneticPr fontId="4" type="noConversion"/>
  </si>
  <si>
    <t>㈜인바디 (구 바이오스페이스)</t>
  </si>
  <si>
    <t>차기철</t>
  </si>
  <si>
    <t>kaurin1212@inbody.com</t>
    <phoneticPr fontId="4" type="noConversion"/>
  </si>
  <si>
    <t>서울시 강남구 언주로 625 인바디빌딩</t>
    <phoneticPr fontId="4" type="noConversion"/>
  </si>
  <si>
    <t>충청남도 천안시 서북구 입장면 흑암길 15</t>
    <phoneticPr fontId="4" type="noConversion"/>
  </si>
  <si>
    <t>체성분분석기</t>
    <phoneticPr fontId="4" type="noConversion"/>
  </si>
  <si>
    <t>㈜디자인파크개발</t>
  </si>
  <si>
    <t>김요섭</t>
  </si>
  <si>
    <t>dp566@hanmail.net</t>
    <phoneticPr fontId="4" type="noConversion"/>
  </si>
  <si>
    <t>서울특별시 강서구 마곡서로133, 713동 404호</t>
    <phoneticPr fontId="4" type="noConversion"/>
  </si>
  <si>
    <t>경기도 김포시 통진읍 옹정로 46-40</t>
    <phoneticPr fontId="4" type="noConversion"/>
  </si>
  <si>
    <t>체육시설물,어린이놀이시설물</t>
    <phoneticPr fontId="4" type="noConversion"/>
  </si>
  <si>
    <t>㈜컴버스테크</t>
  </si>
  <si>
    <t>이돈원</t>
  </si>
  <si>
    <t>info@combus.co.kr</t>
    <phoneticPr fontId="4" type="noConversion"/>
  </si>
  <si>
    <t>서울특별시 금천구 벚꽃로 234, 403호</t>
    <phoneticPr fontId="4" type="noConversion"/>
  </si>
  <si>
    <t>서울특별시 금천구 벚꽃로 234, 401호, 402호</t>
    <phoneticPr fontId="4" type="noConversion"/>
  </si>
  <si>
    <t>강의용 보드</t>
    <phoneticPr fontId="4" type="noConversion"/>
  </si>
  <si>
    <t>㈜서광양행</t>
  </si>
  <si>
    <t>문인천</t>
    <phoneticPr fontId="4" type="noConversion"/>
  </si>
  <si>
    <t>moonich@hanmail.net</t>
    <phoneticPr fontId="4" type="noConversion"/>
  </si>
  <si>
    <t>서울시 동작구 여의대방로 22카길 43</t>
    <phoneticPr fontId="4" type="noConversion"/>
  </si>
  <si>
    <t>재생토너</t>
    <phoneticPr fontId="4" type="noConversion"/>
  </si>
  <si>
    <t>㈜이도산업</t>
  </si>
  <si>
    <t>이희목</t>
  </si>
  <si>
    <t>iido2000@naver.com</t>
    <phoneticPr fontId="4" type="noConversion"/>
  </si>
  <si>
    <t>대구광역시 달성군 옥포면 비슬로 1900-1</t>
    <phoneticPr fontId="4" type="noConversion"/>
  </si>
  <si>
    <t>경북 군위군 효령면 하평길 81</t>
    <phoneticPr fontId="4" type="noConversion"/>
  </si>
  <si>
    <t>차선분리대</t>
    <phoneticPr fontId="4" type="noConversion"/>
  </si>
  <si>
    <t>㈜신산이</t>
    <phoneticPr fontId="4" type="noConversion"/>
  </si>
  <si>
    <t>김수석</t>
    <phoneticPr fontId="4" type="noConversion"/>
  </si>
  <si>
    <t>sinsanenergy@naver.com</t>
    <phoneticPr fontId="4" type="noConversion"/>
  </si>
  <si>
    <t>전라북도 전주시 덕진구 비석날로 59-11</t>
    <phoneticPr fontId="4" type="noConversion"/>
  </si>
  <si>
    <t>태양열집진기</t>
    <phoneticPr fontId="4" type="noConversion"/>
  </si>
  <si>
    <t>㈜그린아이티코리아</t>
    <phoneticPr fontId="4" type="noConversion"/>
  </si>
  <si>
    <t>강원식</t>
    <phoneticPr fontId="4" type="noConversion"/>
  </si>
  <si>
    <t>ceo@greenitkr.com</t>
    <phoneticPr fontId="4" type="noConversion"/>
  </si>
  <si>
    <t>경기도 남양주시 와부읍 덕소로 234, 비동 301호</t>
    <phoneticPr fontId="4" type="noConversion"/>
  </si>
  <si>
    <t>3DVR/CCTV</t>
    <phoneticPr fontId="4" type="noConversion"/>
  </si>
  <si>
    <t>㈜씨월드</t>
    <phoneticPr fontId="4" type="noConversion"/>
  </si>
  <si>
    <t>곽준석</t>
  </si>
  <si>
    <t>cworld21@hanmail.net</t>
    <phoneticPr fontId="4" type="noConversion"/>
  </si>
  <si>
    <t>접의식의자</t>
    <phoneticPr fontId="4" type="noConversion"/>
  </si>
  <si>
    <t>㈜넥스트</t>
    <phoneticPr fontId="4" type="noConversion"/>
  </si>
  <si>
    <t>신호근</t>
  </si>
  <si>
    <t>nextdeco@next700.com</t>
    <phoneticPr fontId="4" type="noConversion"/>
  </si>
  <si>
    <t>경기도 화성시 팔탄면 온천로165번길 16-5번지</t>
  </si>
  <si>
    <t>조립식구조물</t>
    <phoneticPr fontId="4" type="noConversion"/>
  </si>
  <si>
    <t>네오마루㈜</t>
    <phoneticPr fontId="4" type="noConversion"/>
  </si>
  <si>
    <t>윤규한</t>
    <phoneticPr fontId="4" type="noConversion"/>
  </si>
  <si>
    <t>jsyoun67@intops.co.kr</t>
    <phoneticPr fontId="4" type="noConversion"/>
  </si>
  <si>
    <t xml:space="preserve">광주광역시 북구 첨단벤처소로15번길 49 </t>
  </si>
  <si>
    <t>㈜에너피아</t>
    <phoneticPr fontId="4" type="noConversion"/>
  </si>
  <si>
    <t>이자현</t>
  </si>
  <si>
    <t>master@enerpia.co.kr</t>
    <phoneticPr fontId="4" type="noConversion"/>
  </si>
  <si>
    <t>대구 달성군 화원읍 사문진로 349-13</t>
    <phoneticPr fontId="4" type="noConversion"/>
  </si>
  <si>
    <t>바닥난방시스템</t>
    <phoneticPr fontId="4" type="noConversion"/>
  </si>
  <si>
    <t>삼광산업㈜</t>
    <phoneticPr fontId="4" type="noConversion"/>
  </si>
  <si>
    <t>김진경</t>
  </si>
  <si>
    <t>sk1012@chol.com</t>
    <phoneticPr fontId="4" type="noConversion"/>
  </si>
  <si>
    <t>경기도 안산시 상록구 용담로 97</t>
    <phoneticPr fontId="4" type="noConversion"/>
  </si>
  <si>
    <t>고정식연결의자</t>
    <phoneticPr fontId="4" type="noConversion"/>
  </si>
  <si>
    <t>㈜싸이몬</t>
    <phoneticPr fontId="4" type="noConversion"/>
  </si>
  <si>
    <t>안재봉</t>
  </si>
  <si>
    <t>webmaster@cimon.com</t>
    <phoneticPr fontId="4" type="noConversion"/>
  </si>
  <si>
    <t>경기도 성남시 분당구 벌말로 48 케이디티빌딩</t>
    <phoneticPr fontId="4" type="noConversion"/>
  </si>
  <si>
    <t>공정/시스템 통합관리용 산업자동화 소프트웨어</t>
    <phoneticPr fontId="4" type="noConversion"/>
  </si>
  <si>
    <t>(주)시공사</t>
    <phoneticPr fontId="4" type="noConversion"/>
  </si>
  <si>
    <t>김명석</t>
  </si>
  <si>
    <t>sikongsa137@naver.com</t>
    <phoneticPr fontId="4" type="noConversion"/>
  </si>
  <si>
    <t>경기도 김포시 대곶면 대곶로 331번길 307-142</t>
    <phoneticPr fontId="4" type="noConversion"/>
  </si>
  <si>
    <t>음향반사판</t>
    <phoneticPr fontId="4" type="noConversion"/>
  </si>
  <si>
    <t>㈜씨유메디칼시스템</t>
    <phoneticPr fontId="4" type="noConversion"/>
  </si>
  <si>
    <t>나학록</t>
  </si>
  <si>
    <t>nahrk@cu911.com</t>
    <phoneticPr fontId="4" type="noConversion"/>
  </si>
  <si>
    <t>강원도 원주시 문막읍 동화공단로 130-1</t>
    <phoneticPr fontId="4" type="noConversion"/>
  </si>
  <si>
    <t>자동심실제세동기</t>
    <phoneticPr fontId="4" type="noConversion"/>
  </si>
  <si>
    <t>㈜밝은세상</t>
    <phoneticPr fontId="4" type="noConversion"/>
  </si>
  <si>
    <t>박정희</t>
  </si>
  <si>
    <t>bspole@daum.net</t>
    <phoneticPr fontId="4" type="noConversion"/>
  </si>
  <si>
    <t>경기도 성남시 중원구 상대원동 190-1 sk테크노파크 비즈센터</t>
    <phoneticPr fontId="4" type="noConversion"/>
  </si>
  <si>
    <t>경기도 광주시 곤지암읍 건업리 553-1</t>
    <phoneticPr fontId="4" type="noConversion"/>
  </si>
  <si>
    <t>가로등주 외</t>
    <phoneticPr fontId="4" type="noConversion"/>
  </si>
  <si>
    <t>제우피엔씨㈜</t>
    <phoneticPr fontId="4" type="noConversion"/>
  </si>
  <si>
    <t>양선화</t>
  </si>
  <si>
    <t>sepnc@daum.net</t>
    <phoneticPr fontId="4" type="noConversion"/>
  </si>
  <si>
    <t>충남 보령시 주교면 관창공단길 129</t>
    <phoneticPr fontId="4" type="noConversion"/>
  </si>
  <si>
    <t>피복강관</t>
    <phoneticPr fontId="4" type="noConversion"/>
  </si>
  <si>
    <t>일양산업㈜</t>
    <phoneticPr fontId="4" type="noConversion"/>
  </si>
  <si>
    <t>이부락</t>
  </si>
  <si>
    <t>totogrid@naver.com</t>
    <phoneticPr fontId="4" type="noConversion"/>
  </si>
  <si>
    <t>부산광역시 강서구 가락대로 1214, 2층</t>
    <phoneticPr fontId="4" type="noConversion"/>
  </si>
  <si>
    <t>경남 김해시 진례면 고모로 324번길 103-63</t>
    <phoneticPr fontId="4" type="noConversion"/>
  </si>
  <si>
    <t>지오그리드</t>
    <phoneticPr fontId="4" type="noConversion"/>
  </si>
  <si>
    <t>신도산업㈜</t>
    <phoneticPr fontId="4" type="noConversion"/>
  </si>
  <si>
    <t>황동욱</t>
  </si>
  <si>
    <t>shindo69@moosago.com</t>
    <phoneticPr fontId="4" type="noConversion"/>
  </si>
  <si>
    <t>경기도 파주시 문산읍 돈유1로 59-49</t>
    <phoneticPr fontId="4" type="noConversion"/>
  </si>
  <si>
    <t>방음판, 가드레일</t>
    <phoneticPr fontId="4" type="noConversion"/>
  </si>
  <si>
    <t>㈜신성컨트롤</t>
    <phoneticPr fontId="4" type="noConversion"/>
  </si>
  <si>
    <t>조규현</t>
  </si>
  <si>
    <t>qworld2000@sscontrol.co.kr</t>
    <phoneticPr fontId="4" type="noConversion"/>
  </si>
  <si>
    <t>충청남도 아산시 인주면 인주산단로 75-75</t>
    <phoneticPr fontId="4" type="noConversion"/>
  </si>
  <si>
    <t>충격흡수시설, 방호벽</t>
    <phoneticPr fontId="4" type="noConversion"/>
  </si>
  <si>
    <t>유니슨엔지니어링㈜</t>
    <phoneticPr fontId="4" type="noConversion"/>
  </si>
  <si>
    <t>박찬규</t>
  </si>
  <si>
    <t>okq60@daum.net</t>
    <phoneticPr fontId="4" type="noConversion"/>
  </si>
  <si>
    <t>경기도 화성시 마도면 마도공단로1길 96</t>
    <phoneticPr fontId="4" type="noConversion"/>
  </si>
  <si>
    <t>방음,방진제품</t>
    <phoneticPr fontId="4" type="noConversion"/>
  </si>
  <si>
    <t>㈜우드메탈</t>
    <phoneticPr fontId="4" type="noConversion"/>
  </si>
  <si>
    <t>김춘수</t>
  </si>
  <si>
    <t>wm@woodmetal.co.kr</t>
    <phoneticPr fontId="4" type="noConversion"/>
  </si>
  <si>
    <t>경기도 남양주시 수동면 남가로 1770</t>
    <phoneticPr fontId="4" type="noConversion"/>
  </si>
  <si>
    <t>사무용 가구</t>
    <phoneticPr fontId="4" type="noConversion"/>
  </si>
  <si>
    <t>토페스</t>
    <phoneticPr fontId="4" type="noConversion"/>
  </si>
  <si>
    <t>임철규</t>
  </si>
  <si>
    <t>ceo@topes.com</t>
    <phoneticPr fontId="4" type="noConversion"/>
  </si>
  <si>
    <t>경기도 남양주시 화도읍 녹촌로 106번길 31</t>
    <phoneticPr fontId="4" type="noConversion"/>
  </si>
  <si>
    <t>CCTV시스템</t>
    <phoneticPr fontId="4" type="noConversion"/>
  </si>
  <si>
    <t>㈜케이에스아이</t>
    <phoneticPr fontId="4" type="noConversion"/>
  </si>
  <si>
    <t>채종술</t>
  </si>
  <si>
    <t>gsind8686@hanmail.net</t>
    <phoneticPr fontId="4" type="noConversion"/>
  </si>
  <si>
    <t>전라북도 남원시 용정동 75-12</t>
    <phoneticPr fontId="4" type="noConversion"/>
  </si>
  <si>
    <t>가드레일</t>
    <phoneticPr fontId="4" type="noConversion"/>
  </si>
  <si>
    <t>(주)다빈워텍</t>
    <phoneticPr fontId="4" type="noConversion"/>
  </si>
  <si>
    <t>박민재</t>
    <phoneticPr fontId="4" type="noConversion"/>
  </si>
  <si>
    <t>6251663@daum.net</t>
    <phoneticPr fontId="4" type="noConversion"/>
  </si>
  <si>
    <t>경기도 남양주시 진건읍 용정리 34-17</t>
    <phoneticPr fontId="4" type="noConversion"/>
  </si>
  <si>
    <t>스팀살균 정수기</t>
    <phoneticPr fontId="4" type="noConversion"/>
  </si>
  <si>
    <t>(주)디에스엘</t>
    <phoneticPr fontId="4" type="noConversion"/>
  </si>
  <si>
    <t>이춘구</t>
  </si>
  <si>
    <t>bridge3879@naver.com</t>
    <phoneticPr fontId="4" type="noConversion"/>
  </si>
  <si>
    <t>인천광역시 서구 백범로 934번길 11</t>
    <phoneticPr fontId="4" type="noConversion"/>
  </si>
  <si>
    <t>교좌장치, 교량신축이음장치</t>
    <phoneticPr fontId="4" type="noConversion"/>
  </si>
  <si>
    <t>㈜에이치케이</t>
    <phoneticPr fontId="4" type="noConversion"/>
  </si>
  <si>
    <t>이향천</t>
  </si>
  <si>
    <t>ljw@hkk.co.kr</t>
    <phoneticPr fontId="4" type="noConversion"/>
  </si>
  <si>
    <t>서울특별시 성동구 동일로 275</t>
    <phoneticPr fontId="4" type="noConversion"/>
  </si>
  <si>
    <t>경기도 이천시 율면 신추리 828-6</t>
    <phoneticPr fontId="4" type="noConversion"/>
  </si>
  <si>
    <t>주방기구</t>
    <phoneticPr fontId="4" type="noConversion"/>
  </si>
  <si>
    <t>㈜한컴라이프케어</t>
    <phoneticPr fontId="4" type="noConversion"/>
  </si>
  <si>
    <t>우준석</t>
    <phoneticPr fontId="4" type="noConversion"/>
  </si>
  <si>
    <t>sancheong@sancheong.com</t>
    <phoneticPr fontId="4" type="noConversion"/>
  </si>
  <si>
    <t>경기도 용인시 처인구 양지면 중부대로 1960번길 53</t>
    <phoneticPr fontId="4" type="noConversion"/>
  </si>
  <si>
    <t>방열복, 공기호흡기</t>
    <phoneticPr fontId="4" type="noConversion"/>
  </si>
  <si>
    <t>대경산업㈜</t>
  </si>
  <si>
    <t>정하희</t>
  </si>
  <si>
    <t>dkinfra@dkinfra.co.kr</t>
    <phoneticPr fontId="4" type="noConversion"/>
  </si>
  <si>
    <t>경기도 고양시 일산동구 설문동 494-1</t>
    <phoneticPr fontId="4" type="noConversion"/>
  </si>
  <si>
    <t>교량받침, 신축이음장치</t>
    <phoneticPr fontId="4" type="noConversion"/>
  </si>
  <si>
    <t>㈜거광기업</t>
  </si>
  <si>
    <t>문은경</t>
  </si>
  <si>
    <t>gurgwang@gurgwang.com</t>
    <phoneticPr fontId="4" type="noConversion"/>
  </si>
  <si>
    <t>서울특별시 강남구 봉은사로 219</t>
    <phoneticPr fontId="4" type="noConversion"/>
  </si>
  <si>
    <t>광주광역시 광산구 손재로 512-25</t>
    <phoneticPr fontId="4" type="noConversion"/>
  </si>
  <si>
    <t>단열복합창호</t>
    <phoneticPr fontId="4" type="noConversion"/>
  </si>
  <si>
    <t>금속제창</t>
    <phoneticPr fontId="4" type="noConversion"/>
  </si>
  <si>
    <t>한유시스템㈜</t>
  </si>
  <si>
    <t>한영일</t>
  </si>
  <si>
    <t>hy0101@unitel.co.kr</t>
    <phoneticPr fontId="4" type="noConversion"/>
  </si>
  <si>
    <t>경기도 화성시 비봉면 화성로1616번길94</t>
    <phoneticPr fontId="4" type="noConversion"/>
  </si>
  <si>
    <t>운동장용 의자</t>
    <phoneticPr fontId="4" type="noConversion"/>
  </si>
  <si>
    <t>(주)한진테크</t>
    <phoneticPr fontId="4" type="noConversion"/>
  </si>
  <si>
    <t>유학연</t>
  </si>
  <si>
    <t>electo282@hanmail.net</t>
    <phoneticPr fontId="4" type="noConversion"/>
  </si>
  <si>
    <t>경기도 화성시 향남읍 한두골안길 65</t>
    <phoneticPr fontId="4" type="noConversion"/>
  </si>
  <si>
    <t>전기 온돌</t>
    <phoneticPr fontId="4" type="noConversion"/>
  </si>
  <si>
    <t>(주)콘포테크</t>
  </si>
  <si>
    <t>신현목</t>
  </si>
  <si>
    <t>conpo@conpo.kr</t>
    <phoneticPr fontId="4" type="noConversion"/>
  </si>
  <si>
    <t>경기도 고양시 일산동구 무궁화로 18</t>
    <phoneticPr fontId="4" type="noConversion"/>
  </si>
  <si>
    <t>경기도 양주시 광적면 현석로 42-38, 가동</t>
    <phoneticPr fontId="4" type="noConversion"/>
  </si>
  <si>
    <t>음식물쓰레기 종량처리기</t>
    <phoneticPr fontId="4" type="noConversion"/>
  </si>
  <si>
    <t>㈜리엔텍엔지니어링</t>
  </si>
  <si>
    <t>조은만</t>
  </si>
  <si>
    <t>bestemc@naver.com</t>
    <phoneticPr fontId="4" type="noConversion"/>
  </si>
  <si>
    <t>경상남도 양산시 소노길 70</t>
    <phoneticPr fontId="4" type="noConversion"/>
  </si>
  <si>
    <t>기류건조기, 컨베이어</t>
    <phoneticPr fontId="4" type="noConversion"/>
  </si>
  <si>
    <t>㈜현대밸브</t>
    <phoneticPr fontId="4" type="noConversion"/>
  </si>
  <si>
    <t>최호정</t>
  </si>
  <si>
    <t>info@hdvalve.co.kr</t>
    <phoneticPr fontId="4" type="noConversion"/>
  </si>
  <si>
    <t>인천광역시 남동구 고잔동 644-1</t>
    <phoneticPr fontId="4" type="noConversion"/>
  </si>
  <si>
    <t>㈜금동강건</t>
    <phoneticPr fontId="4" type="noConversion"/>
  </si>
  <si>
    <t>김수지</t>
  </si>
  <si>
    <t>kdkkcokr@hanmail.net</t>
    <phoneticPr fontId="4" type="noConversion"/>
  </si>
  <si>
    <t>경상남도 밀양시 초동면 초동농공단지길 56</t>
    <phoneticPr fontId="4" type="noConversion"/>
  </si>
  <si>
    <t>가드레일, 낙석방지책</t>
    <phoneticPr fontId="4" type="noConversion"/>
  </si>
  <si>
    <t>(주)영일교육시스템</t>
    <phoneticPr fontId="4" type="noConversion"/>
  </si>
  <si>
    <t>박영종</t>
  </si>
  <si>
    <t>yjpark@yes01.co.kr</t>
    <phoneticPr fontId="4" type="noConversion"/>
  </si>
  <si>
    <t>서울특별시 성동구 성수동2가 280-13번지 삼환디지털 벤처타워 705호</t>
    <phoneticPr fontId="4" type="noConversion"/>
  </si>
  <si>
    <t>경기도 양주시 백석읍 권율로 1253번길 7-34</t>
    <phoneticPr fontId="4" type="noConversion"/>
  </si>
  <si>
    <t>자동차시뮬레이터</t>
    <phoneticPr fontId="4" type="noConversion"/>
  </si>
  <si>
    <t>서광공업㈜</t>
    <phoneticPr fontId="4" type="noConversion"/>
  </si>
  <si>
    <t>김홍렬</t>
    <phoneticPr fontId="4" type="noConversion"/>
  </si>
  <si>
    <t>skvalve@chol.com</t>
    <phoneticPr fontId="4" type="noConversion"/>
  </si>
  <si>
    <t>경기도 안성시 일죽면 죽양대로 498-62</t>
    <phoneticPr fontId="4" type="noConversion"/>
  </si>
  <si>
    <t>㈜하이맥스</t>
    <phoneticPr fontId="4" type="noConversion"/>
  </si>
  <si>
    <t>김강호</t>
    <phoneticPr fontId="4" type="noConversion"/>
  </si>
  <si>
    <t>himax@himax119.co.kr</t>
    <phoneticPr fontId="4" type="noConversion"/>
  </si>
  <si>
    <t>경기도 성남시 중원구 둔촌대로 484 시콕스타워 115호</t>
    <phoneticPr fontId="4" type="noConversion"/>
  </si>
  <si>
    <t>화재수신기,화재감지기</t>
    <phoneticPr fontId="4" type="noConversion"/>
  </si>
  <si>
    <t>㈜씨애치씨랩</t>
    <phoneticPr fontId="4" type="noConversion"/>
  </si>
  <si>
    <t>차형철</t>
  </si>
  <si>
    <t>ceo@chclab.com</t>
    <phoneticPr fontId="4" type="noConversion"/>
  </si>
  <si>
    <t>대전광역시 유성구 테크노 2로 139</t>
    <phoneticPr fontId="4" type="noConversion"/>
  </si>
  <si>
    <t>바이오장비</t>
    <phoneticPr fontId="4" type="noConversion"/>
  </si>
  <si>
    <t>㈜싸인텔레콤</t>
    <phoneticPr fontId="4" type="noConversion"/>
  </si>
  <si>
    <t>성기빈</t>
  </si>
  <si>
    <t>signtelecom@signtelecom.com</t>
    <phoneticPr fontId="4" type="noConversion"/>
  </si>
  <si>
    <t>서울특별시 영등포구 문래동 3가 55-20번지 에이스 하이테크시티 1동119호</t>
    <phoneticPr fontId="4" type="noConversion"/>
  </si>
  <si>
    <t>경기도 파주시 소라지로 195번지 113</t>
    <phoneticPr fontId="4" type="noConversion"/>
  </si>
  <si>
    <t>LED전광판</t>
    <phoneticPr fontId="4" type="noConversion"/>
  </si>
  <si>
    <t xml:space="preserve">(주)신화 </t>
    <phoneticPr fontId="4" type="noConversion"/>
  </si>
  <si>
    <t>정찬욱</t>
  </si>
  <si>
    <t>magt@shmc.kr</t>
    <phoneticPr fontId="4" type="noConversion"/>
  </si>
  <si>
    <t>충청남도 논산시 연무읍 마봉로79번길 20</t>
    <phoneticPr fontId="4" type="noConversion"/>
  </si>
  <si>
    <t>난간, 도로시설물</t>
    <phoneticPr fontId="4" type="noConversion"/>
  </si>
  <si>
    <t>㈜젠탑</t>
    <phoneticPr fontId="4" type="noConversion"/>
  </si>
  <si>
    <t>박홍대</t>
  </si>
  <si>
    <t>ceo@power-teck.co.kr</t>
    <phoneticPr fontId="4" type="noConversion"/>
  </si>
  <si>
    <t>경남 창원시 마산회원구 내서읍 광려천남로 59</t>
    <phoneticPr fontId="4" type="noConversion"/>
  </si>
  <si>
    <t>영상감시장치</t>
    <phoneticPr fontId="4" type="noConversion"/>
  </si>
  <si>
    <t>주식회사 피피아이평화</t>
    <phoneticPr fontId="4" type="noConversion"/>
  </si>
  <si>
    <t>이종호</t>
  </si>
  <si>
    <t>seokdy@ppinet.co.kr</t>
    <phoneticPr fontId="4" type="noConversion"/>
  </si>
  <si>
    <t>경기도 화성시 장안면 버들로 1085-11</t>
    <phoneticPr fontId="4" type="noConversion"/>
  </si>
  <si>
    <t>PVC pipe&amp;fitting</t>
    <phoneticPr fontId="4" type="noConversion"/>
  </si>
  <si>
    <t>주식회사 에이알</t>
    <phoneticPr fontId="4" type="noConversion"/>
  </si>
  <si>
    <t>한승일</t>
  </si>
  <si>
    <t>arp@arp.co.kr</t>
    <phoneticPr fontId="4" type="noConversion"/>
  </si>
  <si>
    <t>경기도 시흥시 공단1대로 260번안길 21</t>
    <phoneticPr fontId="4" type="noConversion"/>
  </si>
  <si>
    <t>항온항습기, 칠러</t>
    <phoneticPr fontId="4" type="noConversion"/>
  </si>
  <si>
    <t>㈜지에프테크놀로지</t>
    <phoneticPr fontId="4" type="noConversion"/>
  </si>
  <si>
    <t>최광현</t>
  </si>
  <si>
    <t>1387go@hanmail.net</t>
    <phoneticPr fontId="4" type="noConversion"/>
  </si>
  <si>
    <t>대전광역시 유성구 대덕대로 512번길 20, 203호</t>
    <phoneticPr fontId="4" type="noConversion"/>
  </si>
  <si>
    <t>사격장비 및 시스템</t>
    <phoneticPr fontId="4" type="noConversion"/>
  </si>
  <si>
    <t>주식회사 금강</t>
    <phoneticPr fontId="4" type="noConversion"/>
  </si>
  <si>
    <t>박현숙</t>
  </si>
  <si>
    <t>ststank@naver.com</t>
    <phoneticPr fontId="4" type="noConversion"/>
  </si>
  <si>
    <t>경상남도 진주시 정촌면 산업로 39번길 20</t>
    <phoneticPr fontId="4" type="noConversion"/>
  </si>
  <si>
    <t>스텐물탱크,스테인리스PE복합파이프</t>
    <phoneticPr fontId="4" type="noConversion"/>
  </si>
  <si>
    <t>㈜엘앤비기술</t>
    <phoneticPr fontId="4" type="noConversion"/>
  </si>
  <si>
    <t>이성희</t>
  </si>
  <si>
    <t>lnb21@hanmail.net</t>
    <phoneticPr fontId="4" type="noConversion"/>
  </si>
  <si>
    <t>부산광역시 연제구 미남로 3(거제동,엘앤비빌딩)</t>
    <phoneticPr fontId="4" type="noConversion"/>
  </si>
  <si>
    <t>디지털 전관 방송 및 AV시스템</t>
    <phoneticPr fontId="4" type="noConversion"/>
  </si>
  <si>
    <t>구내방송장치</t>
    <phoneticPr fontId="4" type="noConversion"/>
  </si>
  <si>
    <t>㈜옥서스</t>
    <phoneticPr fontId="4" type="noConversion"/>
  </si>
  <si>
    <t>이태수</t>
  </si>
  <si>
    <t>tslee@sogang.ac.kr</t>
    <phoneticPr fontId="4" type="noConversion"/>
  </si>
  <si>
    <t>경기도 가평군 설악면 유명로 1294</t>
    <phoneticPr fontId="4" type="noConversion"/>
  </si>
  <si>
    <t>산소발생기</t>
    <phoneticPr fontId="4" type="noConversion"/>
  </si>
  <si>
    <t>㈜기남금속</t>
    <phoneticPr fontId="4" type="noConversion"/>
  </si>
  <si>
    <t>박동현</t>
  </si>
  <si>
    <t>psu@kinam.co.kr</t>
    <phoneticPr fontId="4" type="noConversion"/>
  </si>
  <si>
    <t>경상북도 경산시 진량읍 선화리 126</t>
    <phoneticPr fontId="4" type="noConversion"/>
  </si>
  <si>
    <t>맨홀커버</t>
    <phoneticPr fontId="4" type="noConversion"/>
  </si>
  <si>
    <t>㈜파트라</t>
    <phoneticPr fontId="4" type="noConversion"/>
  </si>
  <si>
    <t>한상국</t>
  </si>
  <si>
    <t>hyhan2000kr@yahoo.co.kr</t>
    <phoneticPr fontId="4" type="noConversion"/>
  </si>
  <si>
    <t>경기도 안산시 단원구 산단로 232</t>
    <phoneticPr fontId="4" type="noConversion"/>
  </si>
  <si>
    <t>사무용의자</t>
    <phoneticPr fontId="4" type="noConversion"/>
  </si>
  <si>
    <t>금호이앤지㈜</t>
    <phoneticPr fontId="4" type="noConversion"/>
  </si>
  <si>
    <t>이임식</t>
  </si>
  <si>
    <t>kumho@escokh.com</t>
    <phoneticPr fontId="4" type="noConversion"/>
  </si>
  <si>
    <t>경기도 광명시 하안로60, 광명SK테크노파크 B동 1207호</t>
    <phoneticPr fontId="4" type="noConversion"/>
  </si>
  <si>
    <t>대구광역시 달성군 다사읍 세천북로16길 27-4</t>
    <phoneticPr fontId="4" type="noConversion"/>
  </si>
  <si>
    <t>에너지통합관리장치, 최대전력관리장치</t>
    <phoneticPr fontId="4" type="noConversion"/>
  </si>
  <si>
    <t>㈜삼명테크</t>
    <phoneticPr fontId="4" type="noConversion"/>
  </si>
  <si>
    <t>임한복</t>
  </si>
  <si>
    <t>hanbokr@hanmail.net</t>
    <phoneticPr fontId="4" type="noConversion"/>
  </si>
  <si>
    <t>경기도 광주시 초월읍 동막골길 150-10</t>
    <phoneticPr fontId="4" type="noConversion"/>
  </si>
  <si>
    <t>에코전기온돌</t>
    <phoneticPr fontId="4" type="noConversion"/>
  </si>
  <si>
    <t>㈜베스텍</t>
    <phoneticPr fontId="4" type="noConversion"/>
  </si>
  <si>
    <t>장세용</t>
  </si>
  <si>
    <t>bestec2000@chol.com</t>
    <phoneticPr fontId="4" type="noConversion"/>
  </si>
  <si>
    <t>경기도 포천시 화현면 문암동길 33</t>
    <phoneticPr fontId="4" type="noConversion"/>
  </si>
  <si>
    <t>이앤에이치㈜</t>
    <phoneticPr fontId="4" type="noConversion"/>
  </si>
  <si>
    <t>박대전</t>
  </si>
  <si>
    <t>thebradpark@gmail.com</t>
    <phoneticPr fontId="4" type="noConversion"/>
  </si>
  <si>
    <t>서울 성동구 성수이로7길 27, 701(서울숲 코오롱디지털타워 2차)</t>
    <phoneticPr fontId="4" type="noConversion"/>
  </si>
  <si>
    <t>강원도 춘천시 동내면 거두단지2길 30</t>
  </si>
  <si>
    <t>태양광발전장치</t>
    <phoneticPr fontId="4" type="noConversion"/>
  </si>
  <si>
    <t>영국전자</t>
    <phoneticPr fontId="4" type="noConversion"/>
  </si>
  <si>
    <t>김배훈</t>
  </si>
  <si>
    <t>youngkook@youngkook.com</t>
    <phoneticPr fontId="4" type="noConversion"/>
  </si>
  <si>
    <t>경기 용인시 기흥구 동백중앙로 16번길 16-25</t>
    <phoneticPr fontId="4" type="noConversion"/>
  </si>
  <si>
    <t>지능형CCTV</t>
    <phoneticPr fontId="4" type="noConversion"/>
  </si>
  <si>
    <t>㈜고리</t>
    <phoneticPr fontId="4" type="noConversion"/>
  </si>
  <si>
    <t>김기환</t>
    <phoneticPr fontId="4" type="noConversion"/>
  </si>
  <si>
    <t>cwonsun@goleepipe.co.kr</t>
    <phoneticPr fontId="4" type="noConversion"/>
  </si>
  <si>
    <t>전라북도 정읍시 2산단 8길 3</t>
    <phoneticPr fontId="4" type="noConversion"/>
  </si>
  <si>
    <t>PVC 내충격 수도관 및 하수관</t>
    <phoneticPr fontId="4" type="noConversion"/>
  </si>
  <si>
    <t>㈜오상엠엔이티</t>
    <phoneticPr fontId="4" type="noConversion"/>
  </si>
  <si>
    <t>김성기, 박성득</t>
    <phoneticPr fontId="4" type="noConversion"/>
  </si>
  <si>
    <t>lionpapa@naver.com</t>
    <phoneticPr fontId="4" type="noConversion"/>
  </si>
  <si>
    <t>부산광역시 부산진구 전포대로 162 한웅인터빌 2층</t>
    <phoneticPr fontId="4" type="noConversion"/>
  </si>
  <si>
    <t>㈜서전기전</t>
    <phoneticPr fontId="4" type="noConversion"/>
  </si>
  <si>
    <t>김한수</t>
    <phoneticPr fontId="4" type="noConversion"/>
  </si>
  <si>
    <t>seojeon@chol.com</t>
    <phoneticPr fontId="4" type="noConversion"/>
  </si>
  <si>
    <t>경기도 이천시 대월면 대월로 667번길 38-19</t>
    <phoneticPr fontId="4" type="noConversion"/>
  </si>
  <si>
    <t>㈜플러버</t>
    <phoneticPr fontId="6" type="noConversion"/>
  </si>
  <si>
    <t>문연향</t>
  </si>
  <si>
    <t>ceo@plubber.co.kr</t>
    <phoneticPr fontId="4" type="noConversion"/>
  </si>
  <si>
    <t>전라남도 함평군 월야면 백야길 88-70</t>
    <phoneticPr fontId="4" type="noConversion"/>
  </si>
  <si>
    <t>건설환경</t>
    <phoneticPr fontId="6" type="noConversion"/>
  </si>
  <si>
    <t>고무롤시트,고무블록 매트</t>
    <phoneticPr fontId="4" type="noConversion"/>
  </si>
  <si>
    <t>㈜디엔디전자</t>
    <phoneticPr fontId="6" type="noConversion"/>
  </si>
  <si>
    <t>서순기</t>
  </si>
  <si>
    <t>soongi@dndele.com</t>
    <phoneticPr fontId="4" type="noConversion"/>
  </si>
  <si>
    <t>경기도 안양시 동안구 학의로 268, 207호</t>
    <phoneticPr fontId="4" type="noConversion"/>
  </si>
  <si>
    <t>기계장치</t>
    <phoneticPr fontId="6" type="noConversion"/>
  </si>
  <si>
    <t>나오크린(전해살균수제조장치)</t>
    <phoneticPr fontId="4" type="noConversion"/>
  </si>
  <si>
    <t>㈜야흥금속</t>
    <phoneticPr fontId="4" type="noConversion"/>
  </si>
  <si>
    <t>김정태</t>
  </si>
  <si>
    <t>yhahoung2611@hanmail.net</t>
    <phoneticPr fontId="4" type="noConversion"/>
  </si>
  <si>
    <t>경상북도 경산시 자인면 단북길 33</t>
    <phoneticPr fontId="4" type="noConversion"/>
  </si>
  <si>
    <t>교육용&amp;사무용 가구</t>
    <phoneticPr fontId="4" type="noConversion"/>
  </si>
  <si>
    <t>㈜세계주철</t>
    <phoneticPr fontId="4" type="noConversion"/>
  </si>
  <si>
    <t>최익구</t>
  </si>
  <si>
    <t>caston123@hanmail.net</t>
    <phoneticPr fontId="4" type="noConversion"/>
  </si>
  <si>
    <t>경상북도 경산시 와촌면 용천길 5길 29</t>
  </si>
  <si>
    <t>주철맨홀, 이형관</t>
    <phoneticPr fontId="4" type="noConversion"/>
  </si>
  <si>
    <t>매크로드 주식회사</t>
    <phoneticPr fontId="4" type="noConversion"/>
  </si>
  <si>
    <t>최은철</t>
  </si>
  <si>
    <t>macroad@empas.com</t>
    <phoneticPr fontId="4" type="noConversion"/>
  </si>
  <si>
    <t>서울특별시 송파구 새말로 125 어은빌딩 5층</t>
  </si>
  <si>
    <t>경기도 화성시 남양읍 신남로 365번길 129-45</t>
    <phoneticPr fontId="4" type="noConversion"/>
  </si>
  <si>
    <t>교량받침, 난간, 신축이음</t>
    <phoneticPr fontId="4" type="noConversion"/>
  </si>
  <si>
    <t>㈜송산특수엘리베이터</t>
    <phoneticPr fontId="4" type="noConversion"/>
  </si>
  <si>
    <t>김기영</t>
  </si>
  <si>
    <t>songsan2@songsan.co.kr</t>
    <phoneticPr fontId="4" type="noConversion"/>
  </si>
  <si>
    <t>경기도 시흥시 마유로 70번길 65</t>
    <phoneticPr fontId="4" type="noConversion"/>
  </si>
  <si>
    <t>엘리베이터,에스컬레이터</t>
    <phoneticPr fontId="4" type="noConversion"/>
  </si>
  <si>
    <t>엘리베이터</t>
    <phoneticPr fontId="4" type="noConversion"/>
  </si>
  <si>
    <t>아이제트-포그</t>
    <phoneticPr fontId="4" type="noConversion"/>
  </si>
  <si>
    <t>배현식</t>
  </si>
  <si>
    <t>izfog1@naver.com</t>
    <phoneticPr fontId="4" type="noConversion"/>
  </si>
  <si>
    <t>경상남도 김해시 상동면 상동로 197번길 34-20</t>
    <phoneticPr fontId="4" type="noConversion"/>
  </si>
  <si>
    <t>방역용소독장비</t>
    <phoneticPr fontId="4" type="noConversion"/>
  </si>
  <si>
    <t>㈜KWM산업기술</t>
    <phoneticPr fontId="4" type="noConversion"/>
  </si>
  <si>
    <t>이동건</t>
  </si>
  <si>
    <t>kwm@kwmind.com</t>
    <phoneticPr fontId="4" type="noConversion"/>
  </si>
  <si>
    <t>경기도 평택시 고덕면 고덕북로 61 KWM빌딩</t>
    <phoneticPr fontId="4" type="noConversion"/>
  </si>
  <si>
    <t>전기,통신,플랜트,소방 시공</t>
    <phoneticPr fontId="4" type="noConversion"/>
  </si>
  <si>
    <t>기민전자㈜</t>
    <phoneticPr fontId="4" type="noConversion"/>
  </si>
  <si>
    <t>류상원</t>
  </si>
  <si>
    <t>kme21@kme21.com</t>
    <phoneticPr fontId="4" type="noConversion"/>
  </si>
  <si>
    <t>경상북도 구미시 1공단로 10길 67</t>
    <phoneticPr fontId="4" type="noConversion"/>
  </si>
  <si>
    <t>LED평판조명</t>
    <phoneticPr fontId="4" type="noConversion"/>
  </si>
  <si>
    <t>국제전기㈜</t>
    <phoneticPr fontId="4" type="noConversion"/>
  </si>
  <si>
    <t>김봉현</t>
  </si>
  <si>
    <t>bhkim@ieckr.com</t>
    <phoneticPr fontId="4" type="noConversion"/>
  </si>
  <si>
    <t>충청북도 음성군 금왕읍 신개천로 98</t>
    <phoneticPr fontId="4" type="noConversion"/>
  </si>
  <si>
    <t>변압기</t>
    <phoneticPr fontId="4" type="noConversion"/>
  </si>
  <si>
    <t>㈜엑사이엔씨</t>
    <phoneticPr fontId="4" type="noConversion"/>
  </si>
  <si>
    <t>구자극</t>
  </si>
  <si>
    <t>jpark@exaenc.com</t>
    <phoneticPr fontId="4" type="noConversion"/>
  </si>
  <si>
    <t>서울특별시 구로구 디지털로 288 대륭포스트타워 1차 15층</t>
    <phoneticPr fontId="4" type="noConversion"/>
  </si>
  <si>
    <t>경기도 김포시 통진읍 가현로 43</t>
  </si>
  <si>
    <t>파티션,클린룸</t>
    <phoneticPr fontId="4" type="noConversion"/>
  </si>
  <si>
    <t>대동안전㈜</t>
    <phoneticPr fontId="4" type="noConversion"/>
  </si>
  <si>
    <t>권영준, 정봉성</t>
  </si>
  <si>
    <t>ddsj012@hanmail.net</t>
    <phoneticPr fontId="4" type="noConversion"/>
  </si>
  <si>
    <t>경기도 광명시 범안로 817</t>
    <phoneticPr fontId="4" type="noConversion"/>
  </si>
  <si>
    <t>차선도색공사</t>
    <phoneticPr fontId="4" type="noConversion"/>
  </si>
  <si>
    <t>㈜에이엘테크</t>
    <phoneticPr fontId="4" type="noConversion"/>
  </si>
  <si>
    <t>조성수</t>
    <phoneticPr fontId="4" type="noConversion"/>
  </si>
  <si>
    <t>altech0@hanmail.net</t>
    <phoneticPr fontId="4" type="noConversion"/>
  </si>
  <si>
    <t>대구광역시 달서구 성서서로 131</t>
    <phoneticPr fontId="4" type="noConversion"/>
  </si>
  <si>
    <t>태양광발광형 광섬유 표지판</t>
    <phoneticPr fontId="4" type="noConversion"/>
  </si>
  <si>
    <t>㈜듀오백</t>
  </si>
  <si>
    <t>정관영</t>
  </si>
  <si>
    <t>duoback@korea.com</t>
    <phoneticPr fontId="4" type="noConversion"/>
  </si>
  <si>
    <t>인천광역시 서구 가재울로 32번길 27</t>
    <phoneticPr fontId="4" type="noConversion"/>
  </si>
  <si>
    <t>(주)인터엠</t>
    <phoneticPr fontId="4" type="noConversion"/>
  </si>
  <si>
    <t>조순구</t>
  </si>
  <si>
    <t>jhhan01@inter-m.com</t>
    <phoneticPr fontId="4" type="noConversion"/>
  </si>
  <si>
    <t>경기도 양주시 화합로 1402번길 73</t>
    <phoneticPr fontId="4" type="noConversion"/>
  </si>
  <si>
    <t>경기도 양주시 광적면 백은로 263</t>
    <phoneticPr fontId="4" type="noConversion"/>
  </si>
  <si>
    <t>방송 시스템 및 방송용 기자재</t>
    <phoneticPr fontId="4" type="noConversion"/>
  </si>
  <si>
    <t>(주)인텔리안테크놀로지스</t>
    <phoneticPr fontId="4" type="noConversion"/>
  </si>
  <si>
    <t>성상엽</t>
  </si>
  <si>
    <t>eric.sung@intelliantech.com</t>
    <phoneticPr fontId="4" type="noConversion"/>
  </si>
  <si>
    <t>경기도 평택시 진위면 진위산단로 18-7</t>
    <phoneticPr fontId="4" type="noConversion"/>
  </si>
  <si>
    <t>위성안테나</t>
    <phoneticPr fontId="4" type="noConversion"/>
  </si>
  <si>
    <t>(주)모피언스</t>
    <phoneticPr fontId="4" type="noConversion"/>
  </si>
  <si>
    <t>박병기</t>
    <phoneticPr fontId="4" type="noConversion"/>
  </si>
  <si>
    <t>ucjung@mopiens.com</t>
    <phoneticPr fontId="4" type="noConversion"/>
  </si>
  <si>
    <t>서울시 송파구 오금로 111</t>
    <phoneticPr fontId="4" type="noConversion"/>
  </si>
  <si>
    <t>경기도 부천시 오정구 석천로 345</t>
    <phoneticPr fontId="4" type="noConversion"/>
  </si>
  <si>
    <t>항행안전무선장비</t>
    <phoneticPr fontId="4" type="noConversion"/>
  </si>
  <si>
    <t>(주)에이알케이</t>
    <phoneticPr fontId="4" type="noConversion"/>
  </si>
  <si>
    <t>홍상헌</t>
  </si>
  <si>
    <t>sludge21@korea.com</t>
    <phoneticPr fontId="4" type="noConversion"/>
  </si>
  <si>
    <t>서울특별시 강남구 역삼1동 838-11</t>
    <phoneticPr fontId="4" type="noConversion"/>
  </si>
  <si>
    <t>슬러지농축,탈수기</t>
    <phoneticPr fontId="4" type="noConversion"/>
  </si>
  <si>
    <t>에프디씨㈜</t>
    <phoneticPr fontId="4" type="noConversion"/>
  </si>
  <si>
    <t>윤하원</t>
  </si>
  <si>
    <t>finedisc@finedisc.co.kr</t>
    <phoneticPr fontId="4" type="noConversion"/>
  </si>
  <si>
    <t>경남 김해시 주촌면 양동리 368-13</t>
    <phoneticPr fontId="4" type="noConversion"/>
  </si>
  <si>
    <t>파열판</t>
    <phoneticPr fontId="4" type="noConversion"/>
  </si>
  <si>
    <t>주식회사 현대아이티</t>
    <phoneticPr fontId="4" type="noConversion"/>
  </si>
  <si>
    <t>장제만</t>
  </si>
  <si>
    <t>been8144@hdit.co.kr</t>
    <phoneticPr fontId="4" type="noConversion"/>
  </si>
  <si>
    <t>서울시 강동구 상일로10길 36 세종텔레콤 지식산업센터 5층</t>
    <phoneticPr fontId="4" type="noConversion"/>
  </si>
  <si>
    <t>경상북도 김천시 아포읍 아포공단길 106</t>
    <phoneticPr fontId="4" type="noConversion"/>
  </si>
  <si>
    <t>인터랙티브 보드</t>
    <phoneticPr fontId="4" type="noConversion"/>
  </si>
  <si>
    <t>(주)광림</t>
    <phoneticPr fontId="4" type="noConversion"/>
  </si>
  <si>
    <t>이인우</t>
  </si>
  <si>
    <t>kanglim@kanglim.com</t>
    <phoneticPr fontId="4" type="noConversion"/>
  </si>
  <si>
    <t>충북 청주시 서원구 현도면 청남로 484</t>
    <phoneticPr fontId="4" type="noConversion"/>
  </si>
  <si>
    <t>크레인,고소작업차</t>
    <phoneticPr fontId="4" type="noConversion"/>
  </si>
  <si>
    <t>(주)에너토크</t>
    <phoneticPr fontId="4" type="noConversion"/>
  </si>
  <si>
    <t>최진국</t>
  </si>
  <si>
    <t>jkchoi@enertork.com</t>
    <phoneticPr fontId="4" type="noConversion"/>
  </si>
  <si>
    <t>경기도 여주시 능여로 344</t>
    <phoneticPr fontId="4" type="noConversion"/>
  </si>
  <si>
    <t>전동엑추에이터</t>
    <phoneticPr fontId="4" type="noConversion"/>
  </si>
  <si>
    <t>(주)국보싸이언스</t>
    <phoneticPr fontId="4" type="noConversion"/>
  </si>
  <si>
    <t>안호영</t>
  </si>
  <si>
    <t>skylounge@kukboscience.co.kr</t>
    <phoneticPr fontId="4" type="noConversion"/>
  </si>
  <si>
    <t>충북 청주시 흥덕구 산단로 49</t>
    <phoneticPr fontId="4" type="noConversion"/>
  </si>
  <si>
    <t>방역약품,식품첨가물</t>
    <phoneticPr fontId="4" type="noConversion"/>
  </si>
  <si>
    <t>(주)성신알에스티</t>
    <phoneticPr fontId="4" type="noConversion"/>
  </si>
  <si>
    <t>박계출</t>
  </si>
  <si>
    <t>pr@ssrst.com</t>
    <phoneticPr fontId="4" type="noConversion"/>
  </si>
  <si>
    <t>경남 함안군 칠원면 구성리 214-3</t>
    <phoneticPr fontId="4" type="noConversion"/>
  </si>
  <si>
    <t>경북 문경시 마성면 외어리 709-1번지</t>
    <phoneticPr fontId="4" type="noConversion"/>
  </si>
  <si>
    <t>철도차량 외</t>
    <phoneticPr fontId="4" type="noConversion"/>
  </si>
  <si>
    <t>에이펙스인텍 주식회사</t>
    <phoneticPr fontId="4" type="noConversion"/>
  </si>
  <si>
    <t>김권진</t>
  </si>
  <si>
    <t>kjkim@apexint.co.kr</t>
    <phoneticPr fontId="4" type="noConversion"/>
  </si>
  <si>
    <t>경상북도 칠곡군 가산면 인동가산로 619-9</t>
    <phoneticPr fontId="4" type="noConversion"/>
  </si>
  <si>
    <t>LED 조명기구</t>
    <phoneticPr fontId="4" type="noConversion"/>
  </si>
  <si>
    <t>(주)디에코에너지</t>
    <phoneticPr fontId="4" type="noConversion"/>
  </si>
  <si>
    <t>유인택</t>
  </si>
  <si>
    <t>to4272@gmail.com</t>
    <phoneticPr fontId="4" type="noConversion"/>
  </si>
  <si>
    <t>용인시 처인구 양지면 주북리 426</t>
    <phoneticPr fontId="4" type="noConversion"/>
  </si>
  <si>
    <t>(주)엔티뱅크</t>
    <phoneticPr fontId="4" type="noConversion"/>
  </si>
  <si>
    <t>김경환</t>
  </si>
  <si>
    <t>ntbank@hanmail.net</t>
    <phoneticPr fontId="4" type="noConversion"/>
  </si>
  <si>
    <t>대전광역시 유성구 테크노 1로 62-4</t>
    <phoneticPr fontId="4" type="noConversion"/>
  </si>
  <si>
    <t>전기조명장치</t>
    <phoneticPr fontId="4" type="noConversion"/>
  </si>
  <si>
    <t>현대인프라코어(주)</t>
    <phoneticPr fontId="4" type="noConversion"/>
  </si>
  <si>
    <t>양종석</t>
  </si>
  <si>
    <t>hd2386@naver.com</t>
    <phoneticPr fontId="4" type="noConversion"/>
  </si>
  <si>
    <t>서울시 송파구 법원로 114, B동 1009호</t>
    <phoneticPr fontId="4" type="noConversion"/>
  </si>
  <si>
    <t>화재수신기</t>
    <phoneticPr fontId="4" type="noConversion"/>
  </si>
  <si>
    <t>(유)애니체</t>
    <phoneticPr fontId="4" type="noConversion"/>
  </si>
  <si>
    <t>김창용</t>
  </si>
  <si>
    <t>anyche@hanmail.net</t>
    <phoneticPr fontId="4" type="noConversion"/>
  </si>
  <si>
    <t>광주광역시 광산구 소촌로 25-12</t>
    <phoneticPr fontId="4" type="noConversion"/>
  </si>
  <si>
    <t>(주)에이엠특장</t>
    <phoneticPr fontId="4" type="noConversion"/>
  </si>
  <si>
    <t>윤홍식</t>
  </si>
  <si>
    <t>amsekj@chol.com</t>
    <phoneticPr fontId="4" type="noConversion"/>
  </si>
  <si>
    <t>광주광역시 북구 삼소로 270번길 42</t>
    <phoneticPr fontId="4" type="noConversion"/>
  </si>
  <si>
    <t>압축진개차</t>
    <phoneticPr fontId="4" type="noConversion"/>
  </si>
  <si>
    <t>(주)엠피기술산업</t>
    <phoneticPr fontId="4" type="noConversion"/>
  </si>
  <si>
    <t>조명자</t>
  </si>
  <si>
    <t>mptech21@nate.com</t>
    <phoneticPr fontId="4" type="noConversion"/>
  </si>
  <si>
    <t>경기도 김포시 대곶면 거물대리 165-1</t>
    <phoneticPr fontId="4" type="noConversion"/>
  </si>
  <si>
    <t>(주)태진인포텍</t>
    <phoneticPr fontId="4" type="noConversion"/>
  </si>
  <si>
    <t>조병철</t>
  </si>
  <si>
    <t>gm@taejin.co.kr</t>
    <phoneticPr fontId="4" type="noConversion"/>
  </si>
  <si>
    <t>서울특별시 용산구 녹사평대로 11길24</t>
    <phoneticPr fontId="4" type="noConversion"/>
  </si>
  <si>
    <t>하이브리드 반도체시스템</t>
    <phoneticPr fontId="4" type="noConversion"/>
  </si>
  <si>
    <t>이노뎁(주)</t>
    <phoneticPr fontId="4" type="noConversion"/>
  </si>
  <si>
    <t>이성진</t>
  </si>
  <si>
    <t>grant@innodep.com</t>
    <phoneticPr fontId="4" type="noConversion"/>
  </si>
  <si>
    <t>서울특별시 구로구 디지털로 31길 61, 5층 이노뎁</t>
    <phoneticPr fontId="4" type="noConversion"/>
  </si>
  <si>
    <t>고화질 영상처리제품</t>
    <phoneticPr fontId="4" type="noConversion"/>
  </si>
  <si>
    <t>(주)고비</t>
    <phoneticPr fontId="4" type="noConversion"/>
  </si>
  <si>
    <t>신진욱</t>
  </si>
  <si>
    <t>gobee.info@gmail.com</t>
    <phoneticPr fontId="4" type="noConversion"/>
  </si>
  <si>
    <t>충청남도 예산군 고덕면 예덕로 1033-55</t>
    <phoneticPr fontId="4" type="noConversion"/>
  </si>
  <si>
    <t>급,배수관,하수관</t>
    <phoneticPr fontId="4" type="noConversion"/>
  </si>
  <si>
    <t>(주)대아펌프</t>
    <phoneticPr fontId="4" type="noConversion"/>
  </si>
  <si>
    <t>차도윤</t>
  </si>
  <si>
    <t>daeapump@naver.com</t>
    <phoneticPr fontId="4" type="noConversion"/>
  </si>
  <si>
    <t>경기도 평택시 청북읍 고잔길 175</t>
    <phoneticPr fontId="4" type="noConversion"/>
  </si>
  <si>
    <t>원심펌프</t>
    <phoneticPr fontId="4" type="noConversion"/>
  </si>
  <si>
    <t>(유)도건엔지니어링</t>
    <phoneticPr fontId="4" type="noConversion"/>
  </si>
  <si>
    <t>김창현</t>
  </si>
  <si>
    <t>dokeon8801@hanmail.net</t>
    <phoneticPr fontId="4" type="noConversion"/>
  </si>
  <si>
    <t>전라북도 고창군 흥덕면 선운대로 3619-80</t>
    <phoneticPr fontId="4" type="noConversion"/>
  </si>
  <si>
    <t>가동보, 수문</t>
    <phoneticPr fontId="4" type="noConversion"/>
  </si>
  <si>
    <t>신우공조(주)</t>
    <phoneticPr fontId="4" type="noConversion"/>
  </si>
  <si>
    <t>박종찬</t>
  </si>
  <si>
    <t>sw8723@chol.com</t>
    <phoneticPr fontId="4" type="noConversion"/>
  </si>
  <si>
    <t>경기 파주시 파주읍 정문로 588번길 106</t>
    <phoneticPr fontId="4" type="noConversion"/>
  </si>
  <si>
    <t>팬코일유닛, 열회수형 환기장치</t>
    <phoneticPr fontId="4" type="noConversion"/>
  </si>
  <si>
    <t>탐투스(주)</t>
    <phoneticPr fontId="4" type="noConversion"/>
  </si>
  <si>
    <t>최명수</t>
  </si>
  <si>
    <t>kschoi02@naver.com</t>
    <phoneticPr fontId="4" type="noConversion"/>
  </si>
  <si>
    <t>경기도 부천시 오정구 석천로 345, 201동 1406호</t>
    <phoneticPr fontId="4" type="noConversion"/>
  </si>
  <si>
    <t>전자칠판, 실물화상기</t>
    <phoneticPr fontId="4" type="noConversion"/>
  </si>
  <si>
    <t>(유)한독엘리베이터</t>
    <phoneticPr fontId="4" type="noConversion"/>
  </si>
  <si>
    <t>유기준</t>
  </si>
  <si>
    <t>handokel@hanmail.net</t>
    <phoneticPr fontId="4" type="noConversion"/>
  </si>
  <si>
    <t>전라북도 완주군 삼례읍 별산농원길 77-24</t>
    <phoneticPr fontId="4" type="noConversion"/>
  </si>
  <si>
    <t>㈜미지에너텍</t>
    <phoneticPr fontId="4" type="noConversion"/>
  </si>
  <si>
    <t>김범수</t>
  </si>
  <si>
    <t>master@mijienertech.co.kr</t>
    <phoneticPr fontId="4" type="noConversion"/>
  </si>
  <si>
    <t>대구광역시 달서구 달서대로 555 일신테크노밸리 402호</t>
    <phoneticPr fontId="4" type="noConversion"/>
  </si>
  <si>
    <t>태양광 가로등</t>
    <phoneticPr fontId="4" type="noConversion"/>
  </si>
  <si>
    <t>(주)이노셈코리아</t>
    <phoneticPr fontId="4" type="noConversion"/>
  </si>
  <si>
    <t>최운용</t>
  </si>
  <si>
    <t>bill@innocem.co.kr</t>
    <phoneticPr fontId="4" type="noConversion"/>
  </si>
  <si>
    <t>서울시 금천구 가산디지털2로 14 대륭테크노타운 12차 706호</t>
    <phoneticPr fontId="4" type="noConversion"/>
  </si>
  <si>
    <t>LED조명기구</t>
    <phoneticPr fontId="4" type="noConversion"/>
  </si>
  <si>
    <t>주식회사 덕신하우징</t>
    <phoneticPr fontId="4" type="noConversion"/>
  </si>
  <si>
    <t>이수인</t>
  </si>
  <si>
    <t>sumin88@duckshin.com</t>
    <phoneticPr fontId="4" type="noConversion"/>
  </si>
  <si>
    <t>충청남도 천안시 동남구 수신면 수신로 485-34</t>
    <phoneticPr fontId="4" type="noConversion"/>
  </si>
  <si>
    <t>데크플레이트</t>
    <phoneticPr fontId="4" type="noConversion"/>
  </si>
  <si>
    <t>(주)금룡</t>
    <phoneticPr fontId="4" type="noConversion"/>
  </si>
  <si>
    <t>정미숙</t>
  </si>
  <si>
    <t>ceo@goldfill.kr</t>
    <phoneticPr fontId="4" type="noConversion"/>
  </si>
  <si>
    <t>경기도 화성시 팔탄면 밤뒤길 42번길 70-14</t>
    <phoneticPr fontId="4" type="noConversion"/>
  </si>
  <si>
    <t>인조잔디 충진재</t>
    <phoneticPr fontId="4" type="noConversion"/>
  </si>
  <si>
    <t>신성산전(주)</t>
    <phoneticPr fontId="4" type="noConversion"/>
  </si>
  <si>
    <t>이주억</t>
  </si>
  <si>
    <t>jdlee@ssiec.co.kr</t>
    <phoneticPr fontId="4" type="noConversion"/>
  </si>
  <si>
    <t>충청남도 천안시 서북구 성환읍 연암로 143</t>
    <phoneticPr fontId="4" type="noConversion"/>
  </si>
  <si>
    <t>개폐기,차단기</t>
    <phoneticPr fontId="4" type="noConversion"/>
  </si>
  <si>
    <t>두리계전</t>
    <phoneticPr fontId="4" type="noConversion"/>
  </si>
  <si>
    <t>이기관</t>
  </si>
  <si>
    <t>duri5500@hanmail.net</t>
    <phoneticPr fontId="4" type="noConversion"/>
  </si>
  <si>
    <t>경기도 파주시 교하로 1205번길 44-7</t>
    <phoneticPr fontId="4" type="noConversion"/>
  </si>
  <si>
    <t>가로등용 분전함,접속함</t>
    <phoneticPr fontId="4" type="noConversion"/>
  </si>
  <si>
    <t>한국파라마운트(주)</t>
    <phoneticPr fontId="4" type="noConversion"/>
  </si>
  <si>
    <t>조정근</t>
  </si>
  <si>
    <t>chojroot@kpara.com</t>
    <phoneticPr fontId="4" type="noConversion"/>
  </si>
  <si>
    <t>서울시 영등포구 여의대방로 69길 7, 909호</t>
    <phoneticPr fontId="4" type="noConversion"/>
  </si>
  <si>
    <t>경기도 파주시 탄현면 평화로 696-3</t>
    <phoneticPr fontId="4" type="noConversion"/>
  </si>
  <si>
    <t xml:space="preserve">벤토나이트 방수제 </t>
    <phoneticPr fontId="4" type="noConversion"/>
  </si>
  <si>
    <t>로보테크</t>
    <phoneticPr fontId="4" type="noConversion"/>
  </si>
  <si>
    <t>남기호</t>
  </si>
  <si>
    <t>namkiho@naver.com</t>
    <phoneticPr fontId="4" type="noConversion"/>
  </si>
  <si>
    <t>경남 김해시 서부로 378번길 52-45</t>
    <phoneticPr fontId="4" type="noConversion"/>
  </si>
  <si>
    <t>송,배전용 전기자재</t>
    <phoneticPr fontId="4" type="noConversion"/>
  </si>
  <si>
    <t>디에스기술㈜</t>
    <phoneticPr fontId="4" type="noConversion"/>
  </si>
  <si>
    <t>전해옥</t>
  </si>
  <si>
    <t>ceo@daidong.com</t>
    <phoneticPr fontId="4" type="noConversion"/>
  </si>
  <si>
    <t>인천광역시 남동구 고잔동 729-2, 남동곤단 159B 3L</t>
    <phoneticPr fontId="4" type="noConversion"/>
  </si>
  <si>
    <t>자동제어반 외</t>
    <phoneticPr fontId="4" type="noConversion"/>
  </si>
  <si>
    <t>티엠시(주)</t>
    <phoneticPr fontId="4" type="noConversion"/>
  </si>
  <si>
    <t>이형민</t>
  </si>
  <si>
    <t>zaaz@korea.com</t>
    <phoneticPr fontId="4" type="noConversion"/>
  </si>
  <si>
    <t>경남 함안군 칠북면 삼칠로 1826</t>
    <phoneticPr fontId="4" type="noConversion"/>
  </si>
  <si>
    <t>플랜트 기자재</t>
    <phoneticPr fontId="4" type="noConversion"/>
  </si>
  <si>
    <t>성일테크원㈜</t>
    <phoneticPr fontId="4" type="noConversion"/>
  </si>
  <si>
    <t>신관식</t>
  </si>
  <si>
    <t>sitank@naver.com</t>
    <phoneticPr fontId="4" type="noConversion"/>
  </si>
  <si>
    <t>서울 마포구 동교로25길 16</t>
    <phoneticPr fontId="4" type="noConversion"/>
  </si>
  <si>
    <t>경기 김포시 대곶면 대명항로488</t>
    <phoneticPr fontId="4" type="noConversion"/>
  </si>
  <si>
    <t>압력용기, 물탱크</t>
    <phoneticPr fontId="4" type="noConversion"/>
  </si>
  <si>
    <t>로지시스템(주)</t>
    <phoneticPr fontId="4" type="noConversion"/>
  </si>
  <si>
    <t>노경호</t>
  </si>
  <si>
    <t>logi@chol.com</t>
    <phoneticPr fontId="4" type="noConversion"/>
  </si>
  <si>
    <t>경기도 용인시 기흥구 흥덕1로 13, A동 501호</t>
    <phoneticPr fontId="4" type="noConversion"/>
  </si>
  <si>
    <t>빌딩자동제어시스템</t>
    <phoneticPr fontId="4" type="noConversion"/>
  </si>
  <si>
    <t>(주)네오캠</t>
    <phoneticPr fontId="4" type="noConversion"/>
  </si>
  <si>
    <t>오광수</t>
  </si>
  <si>
    <t>wwneochem@hanmail.net</t>
    <phoneticPr fontId="4" type="noConversion"/>
  </si>
  <si>
    <t>충청남도 부여군 석성면 증산리 369</t>
    <phoneticPr fontId="4" type="noConversion"/>
  </si>
  <si>
    <t>대용량 곡물백,양식장</t>
    <phoneticPr fontId="4" type="noConversion"/>
  </si>
  <si>
    <t>지앤피바이오텍(주)</t>
    <phoneticPr fontId="4" type="noConversion"/>
  </si>
  <si>
    <t>임부택</t>
    <phoneticPr fontId="4" type="noConversion"/>
  </si>
  <si>
    <t>gpisoup@gmail.com</t>
    <phoneticPr fontId="4" type="noConversion"/>
  </si>
  <si>
    <t>서울시 서초구 강남대로 39길 15-7 브니엘빌딩 3층</t>
    <phoneticPr fontId="4" type="noConversion"/>
  </si>
  <si>
    <t>음식물처리기기</t>
    <phoneticPr fontId="4" type="noConversion"/>
  </si>
  <si>
    <t>(주)쎄미라이팅</t>
    <phoneticPr fontId="4" type="noConversion"/>
  </si>
  <si>
    <t>최승자</t>
  </si>
  <si>
    <t>semi@semi-lighting.com</t>
    <phoneticPr fontId="4" type="noConversion"/>
  </si>
  <si>
    <t>경기도 광주시 도척면 도척윗로 328-32</t>
    <phoneticPr fontId="4" type="noConversion"/>
  </si>
  <si>
    <t>LED등기구</t>
    <phoneticPr fontId="4" type="noConversion"/>
  </si>
  <si>
    <t>(주)온수텍</t>
    <phoneticPr fontId="4" type="noConversion"/>
  </si>
  <si>
    <t>조명기</t>
  </si>
  <si>
    <t>jmk57916n@naver.com</t>
    <phoneticPr fontId="4" type="noConversion"/>
  </si>
  <si>
    <t>경기도 포천시 초가팔리 173-4</t>
    <phoneticPr fontId="4" type="noConversion"/>
  </si>
  <si>
    <t>온수패널,난방전용 전기보일러</t>
    <phoneticPr fontId="4" type="noConversion"/>
  </si>
  <si>
    <t>(주)담디자인건축</t>
    <phoneticPr fontId="4" type="noConversion"/>
  </si>
  <si>
    <t>박병균</t>
  </si>
  <si>
    <t>pk3047@hanmail.net</t>
    <phoneticPr fontId="4" type="noConversion"/>
  </si>
  <si>
    <t>서울 마포구 동교로 134 미진빌딩 6층</t>
    <phoneticPr fontId="4" type="noConversion"/>
  </si>
  <si>
    <t>실내건축공사업</t>
    <phoneticPr fontId="4" type="noConversion"/>
  </si>
  <si>
    <t>재진가로등(주)</t>
    <phoneticPr fontId="4" type="noConversion"/>
  </si>
  <si>
    <t>이성형</t>
  </si>
  <si>
    <t>jaejincokr@hanmail.net</t>
    <phoneticPr fontId="4" type="noConversion"/>
  </si>
  <si>
    <t>경북 고령군 다산면 다산산단 2길 10-62</t>
    <phoneticPr fontId="4" type="noConversion"/>
  </si>
  <si>
    <t>대성아이디에스(주)</t>
    <phoneticPr fontId="4" type="noConversion"/>
  </si>
  <si>
    <t>최성규</t>
  </si>
  <si>
    <t>dsids@dsids.com</t>
    <phoneticPr fontId="4" type="noConversion"/>
  </si>
  <si>
    <t>경기도 양주시 칠봉산로 228번길 156-14</t>
    <phoneticPr fontId="4" type="noConversion"/>
  </si>
  <si>
    <t>엘리베이터 제어반</t>
    <phoneticPr fontId="4" type="noConversion"/>
  </si>
  <si>
    <t>쿠도커뮤니케이션(주)</t>
    <phoneticPr fontId="4" type="noConversion"/>
  </si>
  <si>
    <t>김용식, 박기훈</t>
  </si>
  <si>
    <t>park@cudo.co.kr</t>
    <phoneticPr fontId="4" type="noConversion"/>
  </si>
  <si>
    <t>서울특별시 서초구 남부순환로 2351 아리랑타워 11층</t>
    <phoneticPr fontId="4" type="noConversion"/>
  </si>
  <si>
    <t>경기도 의왕시 성고개로 53 에이스청계타워 4층</t>
    <phoneticPr fontId="4" type="noConversion"/>
  </si>
  <si>
    <t>영상분석시스템</t>
    <phoneticPr fontId="4" type="noConversion"/>
  </si>
  <si>
    <t>경동산업(주)</t>
    <phoneticPr fontId="4" type="noConversion"/>
  </si>
  <si>
    <t>박준남</t>
  </si>
  <si>
    <t>kdpvc@hanmail.net</t>
    <phoneticPr fontId="4" type="noConversion"/>
  </si>
  <si>
    <t>경기도 화성시 양감면 요당길 145-17</t>
    <phoneticPr fontId="4" type="noConversion"/>
  </si>
  <si>
    <t>친환경 합성목재</t>
    <phoneticPr fontId="4" type="noConversion"/>
  </si>
  <si>
    <t>(주)트라비스엘리베이터</t>
    <phoneticPr fontId="4" type="noConversion"/>
  </si>
  <si>
    <t>안상현</t>
  </si>
  <si>
    <t>shan@st21.co.kr</t>
    <phoneticPr fontId="4" type="noConversion"/>
  </si>
  <si>
    <t>경기도 김포시 대곶면 대명항로 205번길 99</t>
    <phoneticPr fontId="4" type="noConversion"/>
  </si>
  <si>
    <t>(주)텔트론</t>
    <phoneticPr fontId="4" type="noConversion"/>
  </si>
  <si>
    <t>이재진</t>
  </si>
  <si>
    <t>jjlee@teltron.com</t>
    <phoneticPr fontId="4" type="noConversion"/>
  </si>
  <si>
    <t>대전광역시 유성구 가정북로 26-41 Itplex 202호</t>
    <phoneticPr fontId="4" type="noConversion"/>
  </si>
  <si>
    <t>센서,ATP측정기</t>
    <phoneticPr fontId="4" type="noConversion"/>
  </si>
  <si>
    <t>(주)삼이씨앤지</t>
    <phoneticPr fontId="4" type="noConversion"/>
  </si>
  <si>
    <t>정효선</t>
  </si>
  <si>
    <t>sami3233@hanmail.net</t>
    <phoneticPr fontId="4" type="noConversion"/>
  </si>
  <si>
    <t>충남 공주시 사곡면 차동로 1169-16</t>
    <phoneticPr fontId="4" type="noConversion"/>
  </si>
  <si>
    <t>콘크리트 투수블록</t>
    <phoneticPr fontId="4" type="noConversion"/>
  </si>
  <si>
    <t>(유)한성산기</t>
    <phoneticPr fontId="4" type="noConversion"/>
  </si>
  <si>
    <t>백대준</t>
  </si>
  <si>
    <t>hansung98@dreamwiz.com</t>
    <phoneticPr fontId="4" type="noConversion"/>
  </si>
  <si>
    <t>전라북도 군산시 옥구읍 상평리 829-1 옥구농곤단지 내 23번지</t>
    <phoneticPr fontId="4" type="noConversion"/>
  </si>
  <si>
    <t>펌프,전동기</t>
    <phoneticPr fontId="4" type="noConversion"/>
  </si>
  <si>
    <t>(주)오티에스</t>
    <phoneticPr fontId="4" type="noConversion"/>
  </si>
  <si>
    <t>송무상</t>
  </si>
  <si>
    <t>sm1440@chol.com</t>
    <phoneticPr fontId="4" type="noConversion"/>
  </si>
  <si>
    <t>대전광역시 서구 복수동로 87번길 13-6 OTS빌딩</t>
  </si>
  <si>
    <t>CCTV 유지보수용 오토리프트 장치</t>
    <phoneticPr fontId="4" type="noConversion"/>
  </si>
  <si>
    <t>(주)삼정스틸</t>
    <phoneticPr fontId="4" type="noConversion"/>
  </si>
  <si>
    <t>전영진</t>
  </si>
  <si>
    <t>sj3588@hanmail.net</t>
    <phoneticPr fontId="4" type="noConversion"/>
  </si>
  <si>
    <t>경기도 성남시 중원구 둔촌대로 388번길 24 우림라이온스밸리3차 901~902호</t>
    <phoneticPr fontId="4" type="noConversion"/>
  </si>
  <si>
    <t>충청남도 당진시 송악읍 순성로 780</t>
    <phoneticPr fontId="4" type="noConversion"/>
  </si>
  <si>
    <t>도로방음벽,가설방음벽</t>
    <phoneticPr fontId="4" type="noConversion"/>
  </si>
  <si>
    <t>원기업 주식회사</t>
    <phoneticPr fontId="4" type="noConversion"/>
  </si>
  <si>
    <t>원부성</t>
  </si>
  <si>
    <t>jjun@designpole.co.kr</t>
    <phoneticPr fontId="4" type="noConversion"/>
  </si>
  <si>
    <t>경기도 양주시 칠봉산로 370</t>
    <phoneticPr fontId="4" type="noConversion"/>
  </si>
  <si>
    <t>흄관,수로관,전주,디자인폴</t>
    <phoneticPr fontId="4" type="noConversion"/>
  </si>
  <si>
    <t>주식회사 넥스파 시스템</t>
    <phoneticPr fontId="4" type="noConversion"/>
  </si>
  <si>
    <t>이상준</t>
  </si>
  <si>
    <t>yhc7717@nexpa.co.kr</t>
    <phoneticPr fontId="4" type="noConversion"/>
  </si>
  <si>
    <t>서울특별시 송파구 백제고분로 266</t>
    <phoneticPr fontId="4" type="noConversion"/>
  </si>
  <si>
    <t>무인교통감시장치,영상감시장치</t>
    <phoneticPr fontId="4" type="noConversion"/>
  </si>
  <si>
    <t>한성의료산업(주)</t>
    <phoneticPr fontId="4" type="noConversion"/>
  </si>
  <si>
    <t>유동수</t>
  </si>
  <si>
    <t>6740097@naver.com</t>
    <phoneticPr fontId="4" type="noConversion"/>
  </si>
  <si>
    <t>충남 천안시 동남구 목천읍 서흥1길 81</t>
    <phoneticPr fontId="4" type="noConversion"/>
  </si>
  <si>
    <t>고압증기멸군기</t>
    <phoneticPr fontId="4" type="noConversion"/>
  </si>
  <si>
    <t>(주)리얼허브</t>
    <phoneticPr fontId="4" type="noConversion"/>
  </si>
  <si>
    <t>이강석</t>
  </si>
  <si>
    <t>realhub@daum.net</t>
    <phoneticPr fontId="4" type="noConversion"/>
  </si>
  <si>
    <t>부산 해운대구 우동 1459 퍼스트인센텀 802호</t>
    <phoneticPr fontId="4" type="noConversion"/>
  </si>
  <si>
    <t>네트워크영상통합 운영 소프트웨어</t>
    <phoneticPr fontId="4" type="noConversion"/>
  </si>
  <si>
    <t>(주)원캐스트</t>
    <phoneticPr fontId="4" type="noConversion"/>
  </si>
  <si>
    <t>정광재</t>
  </si>
  <si>
    <t>jkj317@onecast.co.kr</t>
    <phoneticPr fontId="4" type="noConversion"/>
  </si>
  <si>
    <t>서울시 성동구 아차산로 17길57, 9층(성수동2가 일신건영휴먼테코 905~908호)</t>
    <phoneticPr fontId="4" type="noConversion"/>
  </si>
  <si>
    <t>경기도 성남시 중원구 둔촌대로 449(상대원동,중앙인더스피아 304~307호</t>
    <phoneticPr fontId="4" type="noConversion"/>
  </si>
  <si>
    <t>음향영상 방송시스템</t>
    <phoneticPr fontId="4" type="noConversion"/>
  </si>
  <si>
    <t>(주)디씨앤씨에이</t>
    <phoneticPr fontId="4" type="noConversion"/>
  </si>
  <si>
    <t>마성준</t>
  </si>
  <si>
    <t>all@dcnca.com</t>
    <phoneticPr fontId="4" type="noConversion"/>
  </si>
  <si>
    <t>경기도 성남시 중원구 사기막골로45번길 14 A동 806</t>
    <phoneticPr fontId="4" type="noConversion"/>
  </si>
  <si>
    <t>경기도 성남시 중원구 사기막골로45번길 14 A동 1608</t>
    <phoneticPr fontId="4" type="noConversion"/>
  </si>
  <si>
    <t>태양광 에너지저장장치</t>
    <phoneticPr fontId="4" type="noConversion"/>
  </si>
  <si>
    <t>㈜세진에스엠씨</t>
    <phoneticPr fontId="4" type="noConversion"/>
  </si>
  <si>
    <t>최경식</t>
  </si>
  <si>
    <t>sejinsmc@hanmail.net</t>
    <phoneticPr fontId="4" type="noConversion"/>
  </si>
  <si>
    <t>서울특별시 영등포구 국제금융로 70 미원빌딩 16층</t>
    <phoneticPr fontId="4" type="noConversion"/>
  </si>
  <si>
    <t>경기도 안산시 단원구 첨단로 267번길 30</t>
    <phoneticPr fontId="4" type="noConversion"/>
  </si>
  <si>
    <t>플로우테크(주)</t>
    <phoneticPr fontId="4" type="noConversion"/>
  </si>
  <si>
    <t>양재구</t>
  </si>
  <si>
    <t>jgyang@flowtech21.co.kr</t>
    <phoneticPr fontId="4" type="noConversion"/>
  </si>
  <si>
    <t>인천 부평구 부평대로 283 A동 409호</t>
    <phoneticPr fontId="4" type="noConversion"/>
  </si>
  <si>
    <t>경남 함안군 칠원읍 원서로 139-30</t>
    <phoneticPr fontId="4" type="noConversion"/>
  </si>
  <si>
    <t>수충격방지설비</t>
    <phoneticPr fontId="4" type="noConversion"/>
  </si>
  <si>
    <t>제이디미디어(주)</t>
    <phoneticPr fontId="4" type="noConversion"/>
  </si>
  <si>
    <t>김석호</t>
  </si>
  <si>
    <t>ceo@jd-media.co.kr</t>
    <phoneticPr fontId="4" type="noConversion"/>
  </si>
  <si>
    <t>경기도 화성시 양감면 은행나무로 170번길 23</t>
    <phoneticPr fontId="4" type="noConversion"/>
  </si>
  <si>
    <t>전관방송장비</t>
    <phoneticPr fontId="4" type="noConversion"/>
  </si>
  <si>
    <t>(주)개선스포츠</t>
    <phoneticPr fontId="4" type="noConversion"/>
  </si>
  <si>
    <t>장보영</t>
  </si>
  <si>
    <t>ceo@kaesun.com</t>
    <phoneticPr fontId="4" type="noConversion"/>
  </si>
  <si>
    <t>서울특별시 구로구 디지털로 288, 대륭포스트타워1, 706호</t>
    <phoneticPr fontId="4" type="noConversion"/>
  </si>
  <si>
    <t>경기도 파주시 탑삭골길 330-22</t>
    <phoneticPr fontId="4" type="noConversion"/>
  </si>
  <si>
    <t>indoor 운동기구</t>
    <phoneticPr fontId="4" type="noConversion"/>
  </si>
  <si>
    <t>아이스파이프(주)</t>
    <phoneticPr fontId="4" type="noConversion"/>
  </si>
  <si>
    <t>이석호</t>
  </si>
  <si>
    <t>shlee@zaonzi.com</t>
    <phoneticPr fontId="4" type="noConversion"/>
  </si>
  <si>
    <t>서울특별시 금천구 가산디지털1로 219</t>
    <phoneticPr fontId="4" type="noConversion"/>
  </si>
  <si>
    <t>충청남도 천안시 서북구 성거읍 요방리 219-13</t>
    <phoneticPr fontId="4" type="noConversion"/>
  </si>
  <si>
    <t>LED고출력 투광등</t>
    <phoneticPr fontId="4" type="noConversion"/>
  </si>
  <si>
    <t>김동건</t>
  </si>
  <si>
    <t>dkkim@dh.co.kr</t>
    <phoneticPr fontId="4" type="noConversion"/>
  </si>
  <si>
    <t>부산광역시 강서구 녹산산단 261로 7</t>
    <phoneticPr fontId="4" type="noConversion"/>
  </si>
  <si>
    <t>열교환기</t>
    <phoneticPr fontId="4" type="noConversion"/>
  </si>
  <si>
    <t>엔디에스솔루션㈜</t>
    <phoneticPr fontId="4" type="noConversion"/>
  </si>
  <si>
    <t>김남교</t>
  </si>
  <si>
    <t>horatio@netds.net</t>
    <phoneticPr fontId="4" type="noConversion"/>
  </si>
  <si>
    <t>경기도 용인시 기흥구 영덕동 1029 U-TOWER 지식산업센터 1507호</t>
    <phoneticPr fontId="4" type="noConversion"/>
  </si>
  <si>
    <t>디지털사이니지솔루션</t>
    <phoneticPr fontId="4" type="noConversion"/>
  </si>
  <si>
    <t>에이비메디컬(주)</t>
    <phoneticPr fontId="4" type="noConversion"/>
  </si>
  <si>
    <t>김영균</t>
  </si>
  <si>
    <t>ceo@abmedical.co.kr</t>
    <phoneticPr fontId="4" type="noConversion"/>
  </si>
  <si>
    <t>서울시 송파구 법원로 128 문정 SKV1 메트로시티 C동 1516호</t>
    <phoneticPr fontId="4" type="noConversion"/>
  </si>
  <si>
    <t>전남 장성군 남면 나노산단 5로 6-24</t>
    <phoneticPr fontId="4" type="noConversion"/>
  </si>
  <si>
    <t>진공채혈관</t>
    <phoneticPr fontId="4" type="noConversion"/>
  </si>
  <si>
    <t>일랑아트</t>
    <phoneticPr fontId="4" type="noConversion"/>
  </si>
  <si>
    <t>김정원</t>
  </si>
  <si>
    <t>ylangart@hanmail.net</t>
    <phoneticPr fontId="4" type="noConversion"/>
  </si>
  <si>
    <t>경기도 고양시 덕양구 중앙로 645 그린빌딩 5층</t>
    <phoneticPr fontId="4" type="noConversion"/>
  </si>
  <si>
    <t>전통문화상품</t>
    <phoneticPr fontId="4" type="noConversion"/>
  </si>
  <si>
    <t>초극세사 핸드타올</t>
    <phoneticPr fontId="4" type="noConversion"/>
  </si>
  <si>
    <t>국선옻칠</t>
    <phoneticPr fontId="4" type="noConversion"/>
  </si>
  <si>
    <t>오명호</t>
  </si>
  <si>
    <t>gs570@naver.com</t>
    <phoneticPr fontId="4" type="noConversion"/>
  </si>
  <si>
    <t>서울특별시 종로구 창경궁로 88 (예지동) 광장3층 2390호</t>
    <phoneticPr fontId="4" type="noConversion"/>
  </si>
  <si>
    <t>나전칠기 공예품</t>
    <phoneticPr fontId="4" type="noConversion"/>
  </si>
  <si>
    <t>주식회사 파루</t>
    <phoneticPr fontId="4" type="noConversion"/>
  </si>
  <si>
    <t>강문식</t>
  </si>
  <si>
    <t>phw711@paru.co.kr</t>
    <phoneticPr fontId="4" type="noConversion"/>
  </si>
  <si>
    <t>전라남도 순천시 서면 산단4길 12</t>
    <phoneticPr fontId="4" type="noConversion"/>
  </si>
  <si>
    <t>전라남도 순천시 해룡면 율촌산단1로 19-94</t>
    <phoneticPr fontId="4" type="noConversion"/>
  </si>
  <si>
    <t>스마트 태양광추적 시스템</t>
    <phoneticPr fontId="4" type="noConversion"/>
  </si>
  <si>
    <t>㈜센코</t>
    <phoneticPr fontId="4" type="noConversion"/>
  </si>
  <si>
    <t>하승철</t>
  </si>
  <si>
    <t>scha@senko.co.kr</t>
    <phoneticPr fontId="4" type="noConversion"/>
  </si>
  <si>
    <t>경기도 오산시 외삼미로 15번길 73</t>
    <phoneticPr fontId="4" type="noConversion"/>
  </si>
  <si>
    <t>가스센서 및 가스검지기</t>
    <phoneticPr fontId="4" type="noConversion"/>
  </si>
  <si>
    <t>㈜영인크로매스</t>
    <phoneticPr fontId="4" type="noConversion"/>
  </si>
  <si>
    <t>서승민</t>
    <phoneticPr fontId="4" type="noConversion"/>
  </si>
  <si>
    <t>younglin@younglin.com</t>
    <phoneticPr fontId="4" type="noConversion"/>
  </si>
  <si>
    <t>경기도 안양시 동안구 안양천동로 60 영린빌딩</t>
    <phoneticPr fontId="4" type="noConversion"/>
  </si>
  <si>
    <t>의료용 분석기</t>
    <phoneticPr fontId="4" type="noConversion"/>
  </si>
  <si>
    <t>김연중</t>
  </si>
  <si>
    <t>jiman.kim@wilo.co.kr</t>
    <phoneticPr fontId="4" type="noConversion"/>
  </si>
  <si>
    <t>부산광역시 강서구 미음산단1로(구랑동)  46</t>
    <phoneticPr fontId="4" type="noConversion"/>
  </si>
  <si>
    <t>펌프</t>
    <phoneticPr fontId="4" type="noConversion"/>
  </si>
  <si>
    <t>㈜젬</t>
    <phoneticPr fontId="4" type="noConversion"/>
  </si>
  <si>
    <t>박춘하</t>
  </si>
  <si>
    <t>pado7799@hanmail.net</t>
    <phoneticPr fontId="4" type="noConversion"/>
  </si>
  <si>
    <t>충북 음성군 맹동면 용두5길 22</t>
    <phoneticPr fontId="4" type="noConversion"/>
  </si>
  <si>
    <t>㈜자동기</t>
    <phoneticPr fontId="4" type="noConversion"/>
  </si>
  <si>
    <t>이계석</t>
  </si>
  <si>
    <t>kam3240@hanmail.net</t>
    <phoneticPr fontId="4" type="noConversion"/>
  </si>
  <si>
    <t>인천광역시 남동구 남동동로 197번길 31</t>
    <phoneticPr fontId="4" type="noConversion"/>
  </si>
  <si>
    <t>살포기,제설기</t>
    <phoneticPr fontId="4" type="noConversion"/>
  </si>
  <si>
    <t>체어마이스터 주식회사</t>
    <phoneticPr fontId="4" type="noConversion"/>
  </si>
  <si>
    <t>전재천</t>
  </si>
  <si>
    <t>paul@winwincm.com</t>
    <phoneticPr fontId="4" type="noConversion"/>
  </si>
  <si>
    <t>경기도 김포시 통진읍 가현로 85번길 99-4</t>
    <phoneticPr fontId="4" type="noConversion"/>
  </si>
  <si>
    <t>사무용 의자</t>
    <phoneticPr fontId="4" type="noConversion"/>
  </si>
  <si>
    <t>크리에이티브넷(주)</t>
    <phoneticPr fontId="4" type="noConversion"/>
  </si>
  <si>
    <t>주형진</t>
  </si>
  <si>
    <t>hjjoo@creativenet.kr</t>
    <phoneticPr fontId="4" type="noConversion"/>
  </si>
  <si>
    <t>세종특별자치시 조치원읍 새내2길 7 1층</t>
    <phoneticPr fontId="4" type="noConversion"/>
  </si>
  <si>
    <t>출입통제시스텝,영상감시장치</t>
    <phoneticPr fontId="4" type="noConversion"/>
  </si>
  <si>
    <t>㈜에스엠테크</t>
    <phoneticPr fontId="4" type="noConversion"/>
  </si>
  <si>
    <t>양철수</t>
  </si>
  <si>
    <t>ceo@waterhammer.co.kr</t>
    <phoneticPr fontId="4" type="noConversion"/>
  </si>
  <si>
    <t>경기도 부천시 원미구 부천로 198번길 18 춘의테크노파크 201동 1201~2,4호</t>
    <phoneticPr fontId="4" type="noConversion"/>
  </si>
  <si>
    <t>㈜명신메디칼</t>
    <phoneticPr fontId="4" type="noConversion"/>
  </si>
  <si>
    <t>손종기</t>
  </si>
  <si>
    <t>msmedi@hanmail.net</t>
    <phoneticPr fontId="4" type="noConversion"/>
  </si>
  <si>
    <t>광주광역시 북구 첨단벤처소로62번길 35</t>
    <phoneticPr fontId="4" type="noConversion"/>
  </si>
  <si>
    <t>의료 온열기</t>
    <phoneticPr fontId="4" type="noConversion"/>
  </si>
  <si>
    <t>설영기</t>
  </si>
  <si>
    <t>yksull@thtc.co.kr</t>
    <phoneticPr fontId="4" type="noConversion"/>
  </si>
  <si>
    <t>서울시 영등포구 국제금융로 2길 17</t>
    <phoneticPr fontId="4" type="noConversion"/>
  </si>
  <si>
    <t>전북 완주군 이서면 은교리 834번지</t>
    <phoneticPr fontId="4" type="noConversion"/>
  </si>
  <si>
    <t>면 직물/니트/군복 등</t>
    <phoneticPr fontId="4" type="noConversion"/>
  </si>
  <si>
    <t>㈜디투엔지니어링</t>
    <phoneticPr fontId="4" type="noConversion"/>
  </si>
  <si>
    <t>김낙경</t>
  </si>
  <si>
    <t>nkkim385@nate.com</t>
    <phoneticPr fontId="4" type="noConversion"/>
  </si>
  <si>
    <t>서울특별시 마포구 월드컵로 134 금수빌딩</t>
    <phoneticPr fontId="4" type="noConversion"/>
  </si>
  <si>
    <t>경기도 화성시 향남읍 발안공단로 3길 52</t>
    <phoneticPr fontId="4" type="noConversion"/>
  </si>
  <si>
    <t>스프링식 장력 조정장치</t>
    <phoneticPr fontId="4" type="noConversion"/>
  </si>
  <si>
    <t>㈜유나</t>
    <phoneticPr fontId="4" type="noConversion"/>
  </si>
  <si>
    <t>윤윤하</t>
  </si>
  <si>
    <t>yoonacall@hanmail.net</t>
    <phoneticPr fontId="4" type="noConversion"/>
  </si>
  <si>
    <t>대전광역시 유성구 유성대로 1205번길 6-2</t>
    <phoneticPr fontId="4" type="noConversion"/>
  </si>
  <si>
    <t>안전시약장</t>
    <phoneticPr fontId="4" type="noConversion"/>
  </si>
  <si>
    <t>㈜한아테크</t>
    <phoneticPr fontId="4" type="noConversion"/>
  </si>
  <si>
    <t>han_a2003@naver.com</t>
    <phoneticPr fontId="4" type="noConversion"/>
  </si>
  <si>
    <t>경기도 김포시 양촌읍 황금3로 20</t>
    <phoneticPr fontId="4" type="noConversion"/>
  </si>
  <si>
    <t>조립식 막 구조물</t>
    <phoneticPr fontId="4" type="noConversion"/>
  </si>
  <si>
    <t>엔트라㈜</t>
    <phoneticPr fontId="4" type="noConversion"/>
  </si>
  <si>
    <t>박재희</t>
  </si>
  <si>
    <t>jhpark@dsht95.com</t>
    <phoneticPr fontId="4" type="noConversion"/>
  </si>
  <si>
    <t>울산광역시 울주군 상북면 길천산업3길 28-9</t>
    <phoneticPr fontId="4" type="noConversion"/>
  </si>
  <si>
    <t>세차기</t>
    <phoneticPr fontId="4" type="noConversion"/>
  </si>
  <si>
    <t>(주)피앤이시스템즈</t>
    <phoneticPr fontId="4" type="noConversion"/>
  </si>
  <si>
    <t>정도양</t>
  </si>
  <si>
    <t>jungdy@pnesys.co.kr</t>
    <phoneticPr fontId="4" type="noConversion"/>
  </si>
  <si>
    <t>경기도 수원시 권선구 산업로 185</t>
    <phoneticPr fontId="4" type="noConversion"/>
  </si>
  <si>
    <t>전기자동차 충전기, ESS</t>
    <phoneticPr fontId="4" type="noConversion"/>
  </si>
  <si>
    <t>㈜효신테크</t>
    <phoneticPr fontId="4" type="noConversion"/>
  </si>
  <si>
    <t>유상운</t>
  </si>
  <si>
    <t>hyoshintec@naver.com</t>
    <phoneticPr fontId="4" type="noConversion"/>
  </si>
  <si>
    <t>인천광역시 부평구 부평북로 244</t>
    <phoneticPr fontId="4" type="noConversion"/>
  </si>
  <si>
    <t>상업용 오븐</t>
    <phoneticPr fontId="4" type="noConversion"/>
  </si>
  <si>
    <t>㈜에스앤에이치이엔지</t>
    <phoneticPr fontId="4" type="noConversion"/>
  </si>
  <si>
    <t>한정흠</t>
  </si>
  <si>
    <t>sch1515@hanmail.net</t>
    <phoneticPr fontId="4" type="noConversion"/>
  </si>
  <si>
    <t>경기도 안성시 대덕면 미륵로 149</t>
    <phoneticPr fontId="4" type="noConversion"/>
  </si>
  <si>
    <t>서형바이클랙 주식회사</t>
    <phoneticPr fontId="4" type="noConversion"/>
  </si>
  <si>
    <t>박흥일</t>
  </si>
  <si>
    <t>phi5555@naver.com</t>
    <phoneticPr fontId="4" type="noConversion"/>
  </si>
  <si>
    <t>경기도 김포시 대곶면 율생중앙로 169번길 43-15</t>
    <phoneticPr fontId="4" type="noConversion"/>
  </si>
  <si>
    <t>기능성 자전거보관대</t>
    <phoneticPr fontId="4" type="noConversion"/>
  </si>
  <si>
    <t>웰텍 주식회사</t>
    <phoneticPr fontId="4" type="noConversion"/>
  </si>
  <si>
    <t>이성식</t>
  </si>
  <si>
    <t>wt-plant@weltech3lp.co.kr</t>
    <phoneticPr fontId="4" type="noConversion"/>
  </si>
  <si>
    <t>경기도 의왕시 이미로 40, D동 908호(포일동 인덕원 IT밸리)</t>
    <phoneticPr fontId="4" type="noConversion"/>
  </si>
  <si>
    <t>강원도 횡성군 횡성읍 한우로 755</t>
    <phoneticPr fontId="4" type="noConversion"/>
  </si>
  <si>
    <t>㈜아모스아인스가구</t>
    <phoneticPr fontId="4" type="noConversion"/>
  </si>
  <si>
    <t>이순종</t>
  </si>
  <si>
    <t>13681@hanmail.net</t>
    <phoneticPr fontId="4" type="noConversion"/>
  </si>
  <si>
    <t>인천광역시 서구 가현산로 23번길 24</t>
    <phoneticPr fontId="4" type="noConversion"/>
  </si>
  <si>
    <t>화신주방산업㈜</t>
    <phoneticPr fontId="4" type="noConversion"/>
  </si>
  <si>
    <t>이승구</t>
  </si>
  <si>
    <t>sesrkd@naver.com</t>
    <phoneticPr fontId="4" type="noConversion"/>
  </si>
  <si>
    <t>경기도 광주시 고불로 229번지 32(태전동 474)</t>
    <phoneticPr fontId="4" type="noConversion"/>
  </si>
  <si>
    <t>상업용 주방기구</t>
    <phoneticPr fontId="4" type="noConversion"/>
  </si>
  <si>
    <t>금전기업 주식회사</t>
    <phoneticPr fontId="4" type="noConversion"/>
  </si>
  <si>
    <t>홍종식</t>
  </si>
  <si>
    <t>bn0912@hanmail.net</t>
    <phoneticPr fontId="4" type="noConversion"/>
  </si>
  <si>
    <t>전라북도 김제시 황산면 용마리 39-117번지</t>
    <phoneticPr fontId="4" type="noConversion"/>
  </si>
  <si>
    <t>수문,폄프,제진기</t>
    <phoneticPr fontId="4" type="noConversion"/>
  </si>
  <si>
    <t>주식회사 한성넥스</t>
    <phoneticPr fontId="4" type="noConversion"/>
  </si>
  <si>
    <t>오성환</t>
  </si>
  <si>
    <t>hs-nex@naver.com</t>
    <phoneticPr fontId="4" type="noConversion"/>
  </si>
  <si>
    <t>충남 논산시 광석면 사계로 196</t>
    <phoneticPr fontId="4" type="noConversion"/>
  </si>
  <si>
    <t>침대,매트리스,OA가구</t>
    <phoneticPr fontId="4" type="noConversion"/>
  </si>
  <si>
    <t>이지라이트</t>
    <phoneticPr fontId="4" type="noConversion"/>
  </si>
  <si>
    <t>이영주</t>
  </si>
  <si>
    <t>easylite@easylite.kr</t>
    <phoneticPr fontId="4" type="noConversion"/>
  </si>
  <si>
    <t>경기도 부천시 오정구 석천로 397, 303동 702호</t>
    <phoneticPr fontId="4" type="noConversion"/>
  </si>
  <si>
    <t>㈜캠퍼스라인</t>
    <phoneticPr fontId="4" type="noConversion"/>
  </si>
  <si>
    <t>이정원</t>
  </si>
  <si>
    <t>camfursline@daum.net</t>
    <phoneticPr fontId="4" type="noConversion"/>
  </si>
  <si>
    <t>경기 파주시 조리읍 뇌조리 126번지</t>
    <phoneticPr fontId="4" type="noConversion"/>
  </si>
  <si>
    <t>책상 외</t>
    <phoneticPr fontId="4" type="noConversion"/>
  </si>
  <si>
    <t>㈜대경바스컴</t>
    <phoneticPr fontId="4" type="noConversion"/>
  </si>
  <si>
    <t>한대현, 한승민</t>
  </si>
  <si>
    <t>trd@dkvascom.co.kr</t>
    <phoneticPr fontId="4" type="noConversion"/>
  </si>
  <si>
    <t>서울특별시 강남구 개포동 1164-15</t>
    <phoneticPr fontId="4" type="noConversion"/>
  </si>
  <si>
    <t>경기도 의정부시 용현동 522-10</t>
    <phoneticPr fontId="4" type="noConversion"/>
  </si>
  <si>
    <t>방송음향,영상기기</t>
    <phoneticPr fontId="4" type="noConversion"/>
  </si>
  <si>
    <t>㈜청우네이처</t>
    <phoneticPr fontId="4" type="noConversion"/>
  </si>
  <si>
    <t>박명선</t>
  </si>
  <si>
    <t>cwp2@chol.com</t>
    <phoneticPr fontId="4" type="noConversion"/>
  </si>
  <si>
    <t>경기도 김포시 양촌읍 삼도로 237</t>
    <phoneticPr fontId="4" type="noConversion"/>
  </si>
  <si>
    <t>수처리시설 장치</t>
    <phoneticPr fontId="4" type="noConversion"/>
  </si>
  <si>
    <t>주식회사 엠엔지이엔티</t>
    <phoneticPr fontId="4" type="noConversion"/>
  </si>
  <si>
    <t>안성주</t>
  </si>
  <si>
    <t>jkjeon@twokey.co.kr</t>
    <phoneticPr fontId="4" type="noConversion"/>
  </si>
  <si>
    <t>서울시 영등포구 양평로98 M&amp;G타워</t>
    <phoneticPr fontId="4" type="noConversion"/>
  </si>
  <si>
    <t>태블릿PC,데스크톱 컴퓨터</t>
    <phoneticPr fontId="4" type="noConversion"/>
  </si>
  <si>
    <t xml:space="preserve">대진전기㈜ </t>
    <phoneticPr fontId="4" type="noConversion"/>
  </si>
  <si>
    <t>임채현</t>
  </si>
  <si>
    <t>sales@daijinelec.com</t>
    <phoneticPr fontId="4" type="noConversion"/>
  </si>
  <si>
    <t>경기도 군포시 엘에스로 182번길 3-4</t>
    <phoneticPr fontId="4" type="noConversion"/>
  </si>
  <si>
    <t>수배전반,전기산업용기계</t>
    <phoneticPr fontId="4" type="noConversion"/>
  </si>
  <si>
    <t>㈜디아이피</t>
    <phoneticPr fontId="4" type="noConversion"/>
  </si>
  <si>
    <t>정택종</t>
  </si>
  <si>
    <t>pjs@dipkorea.co.kr</t>
    <phoneticPr fontId="4" type="noConversion"/>
  </si>
  <si>
    <t>인천광역시 서구 로봇랜드로 249번길 62-28</t>
    <phoneticPr fontId="4" type="noConversion"/>
  </si>
  <si>
    <t>㈜동아스트</t>
    <phoneticPr fontId="4" type="noConversion"/>
  </si>
  <si>
    <t>이장복</t>
  </si>
  <si>
    <t>dast21@dast21.com</t>
    <phoneticPr fontId="4" type="noConversion"/>
  </si>
  <si>
    <t>경기도 안양시 동안구 관양동 대륭테크노타운 15차 1406호</t>
    <phoneticPr fontId="4" type="noConversion"/>
  </si>
  <si>
    <t>충북 괴산군 괴산읍 능촌리 800번지</t>
    <phoneticPr fontId="4" type="noConversion"/>
  </si>
  <si>
    <t>막구조물</t>
    <phoneticPr fontId="4" type="noConversion"/>
  </si>
  <si>
    <t>(주)나라엔퍼스</t>
    <phoneticPr fontId="4" type="noConversion"/>
  </si>
  <si>
    <t>장진영</t>
  </si>
  <si>
    <t>nfurs@hanmail.net</t>
    <phoneticPr fontId="4" type="noConversion"/>
  </si>
  <si>
    <t>경상북도 경산시 진량읍 신제리 공단7로 147</t>
    <phoneticPr fontId="4" type="noConversion"/>
  </si>
  <si>
    <t>평화사무용가구</t>
    <phoneticPr fontId="4" type="noConversion"/>
  </si>
  <si>
    <t>김윤섭</t>
  </si>
  <si>
    <t>phgg1215@naver.com</t>
    <phoneticPr fontId="4" type="noConversion"/>
  </si>
  <si>
    <t>경기도 파주시 조리읍 능안로 266번길 18 평화사무용가구</t>
    <phoneticPr fontId="4" type="noConversion"/>
  </si>
  <si>
    <t>책상,강연대,응접탁자</t>
    <phoneticPr fontId="4" type="noConversion"/>
  </si>
  <si>
    <t>㈜경원알미늄</t>
    <phoneticPr fontId="4" type="noConversion"/>
  </si>
  <si>
    <t>양동철</t>
  </si>
  <si>
    <t>ycj0718@hanmail.net</t>
    <phoneticPr fontId="4" type="noConversion"/>
  </si>
  <si>
    <t>대전광역시 유성구 교촌대정로 202</t>
    <phoneticPr fontId="4" type="noConversion"/>
  </si>
  <si>
    <t>충남 논산시 연산면 천호1길 7</t>
    <phoneticPr fontId="4" type="noConversion"/>
  </si>
  <si>
    <t>알미늄 창호</t>
    <phoneticPr fontId="4" type="noConversion"/>
  </si>
  <si>
    <t>한국프라임</t>
    <phoneticPr fontId="4" type="noConversion"/>
  </si>
  <si>
    <t>이혜옥, 전병호</t>
  </si>
  <si>
    <t>primehk@naver.com</t>
    <phoneticPr fontId="4" type="noConversion"/>
  </si>
  <si>
    <t>경기도 남양주시 화도읍 비룡로 411번길 99-9</t>
    <phoneticPr fontId="4" type="noConversion"/>
  </si>
  <si>
    <t>㈜키친메이트</t>
    <phoneticPr fontId="4" type="noConversion"/>
  </si>
  <si>
    <t>허옥자, 이강길</t>
  </si>
  <si>
    <t>km6263@chol.com</t>
    <phoneticPr fontId="4" type="noConversion"/>
  </si>
  <si>
    <t>경기도 광주시 초월읍 두월길 29</t>
    <phoneticPr fontId="4" type="noConversion"/>
  </si>
  <si>
    <t>식기세척기 및 주방기기</t>
    <phoneticPr fontId="4" type="noConversion"/>
  </si>
  <si>
    <t>인프라닉스㈜</t>
    <phoneticPr fontId="4" type="noConversion"/>
  </si>
  <si>
    <t>송영선</t>
  </si>
  <si>
    <t>info@infranics.com</t>
    <phoneticPr fontId="4" type="noConversion"/>
  </si>
  <si>
    <t>서울특별시 서초구 서초중앙로66(서초동 서초빌딩 3F,5F)</t>
    <phoneticPr fontId="4" type="noConversion"/>
  </si>
  <si>
    <t>클라우드 서비스</t>
    <phoneticPr fontId="4" type="noConversion"/>
  </si>
  <si>
    <t>주식회사 트리엠</t>
    <phoneticPr fontId="4" type="noConversion"/>
  </si>
  <si>
    <t>김동수</t>
  </si>
  <si>
    <t>shmoon@treem.co.kr</t>
    <phoneticPr fontId="4" type="noConversion"/>
  </si>
  <si>
    <t>서울특별시 성동구 상원길19, 4층(성수동1가, 신한IT타워)</t>
    <phoneticPr fontId="4" type="noConversion"/>
  </si>
  <si>
    <t>컴퓨터,모니터</t>
    <phoneticPr fontId="4" type="noConversion"/>
  </si>
  <si>
    <t>우리OA가구산업</t>
    <phoneticPr fontId="4" type="noConversion"/>
  </si>
  <si>
    <t>박요환</t>
  </si>
  <si>
    <t>proseahawk@hanmail.net</t>
    <phoneticPr fontId="4" type="noConversion"/>
  </si>
  <si>
    <t>광주 서구 무진대로 467</t>
    <phoneticPr fontId="4" type="noConversion"/>
  </si>
  <si>
    <t>케이앤비준우</t>
    <phoneticPr fontId="4" type="noConversion"/>
  </si>
  <si>
    <t>하석준</t>
  </si>
  <si>
    <t>kbjunwoo@hanmail.net</t>
    <phoneticPr fontId="4" type="noConversion"/>
  </si>
  <si>
    <t>대구광역시 달성군 논공읍 논공로 407</t>
    <phoneticPr fontId="4" type="noConversion"/>
  </si>
  <si>
    <t>건설환경</t>
  </si>
  <si>
    <t>친환경 인조잔디</t>
    <phoneticPr fontId="4" type="noConversion"/>
  </si>
  <si>
    <t>㈜세모콘</t>
  </si>
  <si>
    <t>유명호</t>
  </si>
  <si>
    <t>jmlee.john@semocon.com</t>
    <phoneticPr fontId="4" type="noConversion"/>
  </si>
  <si>
    <t>인천 남동구 청능대로289번길 45</t>
    <phoneticPr fontId="4" type="noConversion"/>
  </si>
  <si>
    <t>정보통신</t>
  </si>
  <si>
    <t>CCTV 외</t>
    <phoneticPr fontId="4" type="noConversion"/>
  </si>
  <si>
    <t>주식회사 태평양</t>
    <phoneticPr fontId="4" type="noConversion"/>
  </si>
  <si>
    <t>김태수</t>
    <phoneticPr fontId="4" type="noConversion"/>
  </si>
  <si>
    <t>tpy70@daum.net</t>
    <phoneticPr fontId="4" type="noConversion"/>
  </si>
  <si>
    <t>전라북도 군산시 외항로 921</t>
    <phoneticPr fontId="4" type="noConversion"/>
  </si>
  <si>
    <t>주식회사 인텍</t>
  </si>
  <si>
    <t>이창선</t>
  </si>
  <si>
    <t>ahnsungc@naver.com</t>
    <phoneticPr fontId="4" type="noConversion"/>
  </si>
  <si>
    <t>전라북도 전주시 덕진구 팔과정로 20</t>
    <phoneticPr fontId="4" type="noConversion"/>
  </si>
  <si>
    <t>마스크(보건용,산업용)</t>
    <phoneticPr fontId="4" type="noConversion"/>
  </si>
  <si>
    <t>㈜정석케미칼</t>
  </si>
  <si>
    <t>김용현</t>
  </si>
  <si>
    <t>bluepuz@jschem.co.kr</t>
    <phoneticPr fontId="4" type="noConversion"/>
  </si>
  <si>
    <t>전북 완주군 봉동읍 완주산단5로 192</t>
    <phoneticPr fontId="4" type="noConversion"/>
  </si>
  <si>
    <t>도료</t>
    <phoneticPr fontId="4" type="noConversion"/>
  </si>
  <si>
    <t>㈜본우드</t>
  </si>
  <si>
    <t>조분형</t>
  </si>
  <si>
    <t>chang5251@chol.com</t>
    <phoneticPr fontId="4" type="noConversion"/>
  </si>
  <si>
    <t>서울시 강서구 양천로 551-24,907호(가양동,한화비즈메트로2차)</t>
    <phoneticPr fontId="4" type="noConversion"/>
  </si>
  <si>
    <t>경기도 화성시 향남읍 서봉로 724-48</t>
    <phoneticPr fontId="4" type="noConversion"/>
  </si>
  <si>
    <t>합성목재,디자인형 울타리</t>
    <phoneticPr fontId="4" type="noConversion"/>
  </si>
  <si>
    <t>주식회사 토템</t>
  </si>
  <si>
    <t>이재권</t>
  </si>
  <si>
    <t>itotem@hanmail.net</t>
    <phoneticPr fontId="4" type="noConversion"/>
  </si>
  <si>
    <t>경기도 파주시 조리읍 은골길 81-23</t>
    <phoneticPr fontId="4" type="noConversion"/>
  </si>
  <si>
    <t>사물함</t>
    <phoneticPr fontId="4" type="noConversion"/>
  </si>
  <si>
    <t>㈜씨앤엘</t>
  </si>
  <si>
    <t>박세훈</t>
  </si>
  <si>
    <t>dsoh@coolnlight.com</t>
    <phoneticPr fontId="4" type="noConversion"/>
  </si>
  <si>
    <t xml:space="preserve">인천광역시 남동구 고잔동 718번지 남동공단 143BL 1LT </t>
    <phoneticPr fontId="4" type="noConversion"/>
  </si>
  <si>
    <t>기계장치</t>
  </si>
  <si>
    <t>열전냉각기</t>
    <phoneticPr fontId="4" type="noConversion"/>
  </si>
  <si>
    <t>호평중공업 주식회사</t>
  </si>
  <si>
    <t>윤상원</t>
  </si>
  <si>
    <t>jsprit@nate.com</t>
    <phoneticPr fontId="4" type="noConversion"/>
  </si>
  <si>
    <t>전라북도 김제시 금구면 옥성리 500-13</t>
    <phoneticPr fontId="4" type="noConversion"/>
  </si>
  <si>
    <t>전북 군산시 자유무역로 140번지</t>
    <phoneticPr fontId="4" type="noConversion"/>
  </si>
  <si>
    <t>수문,권양기,펌프,제진기</t>
    <phoneticPr fontId="4" type="noConversion"/>
  </si>
  <si>
    <t>㈜동원기업</t>
  </si>
  <si>
    <t>우영배</t>
  </si>
  <si>
    <t>dong5454@hanmail.net</t>
    <phoneticPr fontId="4" type="noConversion"/>
  </si>
  <si>
    <t>경북 경산시 중방동 859-4</t>
    <phoneticPr fontId="4" type="noConversion"/>
  </si>
  <si>
    <t>경북 영천시 대창면 사리리 215번지</t>
    <phoneticPr fontId="4" type="noConversion"/>
  </si>
  <si>
    <t>STS물탱크</t>
    <phoneticPr fontId="4" type="noConversion"/>
  </si>
  <si>
    <t>㈜거성산업</t>
  </si>
  <si>
    <t>김종주</t>
  </si>
  <si>
    <t>gschair@naver.com</t>
    <phoneticPr fontId="4" type="noConversion"/>
  </si>
  <si>
    <t>경기도 광주시 오포음 오포로 650-6</t>
    <phoneticPr fontId="4" type="noConversion"/>
  </si>
  <si>
    <t>사무용 의자 및 소파</t>
    <phoneticPr fontId="4" type="noConversion"/>
  </si>
  <si>
    <t>주식회사 체어로</t>
  </si>
  <si>
    <t>안창규, 안순규</t>
  </si>
  <si>
    <t>dschairo@naver.com</t>
    <phoneticPr fontId="4" type="noConversion"/>
  </si>
  <si>
    <t>경기도 남양주시 화도읍 경춘로 2275번길 9-17</t>
    <phoneticPr fontId="4" type="noConversion"/>
  </si>
  <si>
    <t>㈜이륜</t>
    <phoneticPr fontId="4" type="noConversion"/>
  </si>
  <si>
    <t>배성진</t>
  </si>
  <si>
    <t>trf123@eoeryun.com</t>
    <phoneticPr fontId="4" type="noConversion"/>
  </si>
  <si>
    <t>경기도 부천시 원미구 송내대로 265번길 67,306</t>
    <phoneticPr fontId="4" type="noConversion"/>
  </si>
  <si>
    <t>㈜엔씨원(청원산업)</t>
    <phoneticPr fontId="4" type="noConversion"/>
  </si>
  <si>
    <t>유세아</t>
  </si>
  <si>
    <t>ncwon@ncwon.com</t>
  </si>
  <si>
    <t>서울시 서초구 논현로 31길 14 서울미디어빌딩 2층</t>
    <phoneticPr fontId="4" type="noConversion"/>
  </si>
  <si>
    <t>전라북도 익산시 함열읍 용왕석재길 30</t>
    <phoneticPr fontId="4" type="noConversion"/>
  </si>
  <si>
    <t>㈜삼원중공업</t>
  </si>
  <si>
    <t>한창범</t>
  </si>
  <si>
    <t>samwonship@hanmail.net</t>
    <phoneticPr fontId="4" type="noConversion"/>
  </si>
  <si>
    <t>전라북도 군산시 동장산로 95</t>
    <phoneticPr fontId="4" type="noConversion"/>
  </si>
  <si>
    <t>전라북도 군산시 외항1길 32-46</t>
    <phoneticPr fontId="4" type="noConversion"/>
  </si>
  <si>
    <t>강선전조 및 수리, 선박제조</t>
    <phoneticPr fontId="4" type="noConversion"/>
  </si>
  <si>
    <t>㈜대경산전</t>
  </si>
  <si>
    <t>김대호</t>
  </si>
  <si>
    <t>dgsj9911@hanmail.net</t>
    <phoneticPr fontId="4" type="noConversion"/>
  </si>
  <si>
    <t>전라북도 전주시 덕진구 팔복동1가 신복로 26</t>
    <phoneticPr fontId="4" type="noConversion"/>
  </si>
  <si>
    <t>수배전반,태양광발전장치,ESS외</t>
    <phoneticPr fontId="4" type="noConversion"/>
  </si>
  <si>
    <t>㈜화신코리아</t>
  </si>
  <si>
    <t>유승진</t>
  </si>
  <si>
    <t>hsenb@naver.com</t>
    <phoneticPr fontId="4" type="noConversion"/>
  </si>
  <si>
    <t>충남 천안시 서북구 입장면 연곡길 172-32</t>
    <phoneticPr fontId="4" type="noConversion"/>
  </si>
  <si>
    <t>산업용LED등,LED용 컨버터</t>
    <phoneticPr fontId="4" type="noConversion"/>
  </si>
  <si>
    <t>나라비전</t>
  </si>
  <si>
    <t>한이식</t>
  </si>
  <si>
    <t>jhan@nara.co.kr</t>
    <phoneticPr fontId="4" type="noConversion"/>
  </si>
  <si>
    <t>경기도 고양시 일산서구 킨텍스로 217-59 킨텍스 제2전시장 오피스동 3층 나라비전</t>
    <phoneticPr fontId="4" type="noConversion"/>
  </si>
  <si>
    <t>경기도 고양시 일산서구 킨텍스로 217-59 킨텍스 제2전시장 오피스동 306호 나라비전 기술연구소</t>
    <phoneticPr fontId="4" type="noConversion"/>
  </si>
  <si>
    <t>IT컨설팅, 소프트웨어 개발 및 공급</t>
    <phoneticPr fontId="4" type="noConversion"/>
  </si>
  <si>
    <t>㈜대우가구</t>
  </si>
  <si>
    <t>이경상</t>
  </si>
  <si>
    <t>dw5622@naver.com</t>
    <phoneticPr fontId="4" type="noConversion"/>
  </si>
  <si>
    <t>충북 음성군 감곡면 가곡로 478-50</t>
    <phoneticPr fontId="4" type="noConversion"/>
  </si>
  <si>
    <t>철재가구</t>
    <phoneticPr fontId="4" type="noConversion"/>
  </si>
  <si>
    <t>㈜케이에스피</t>
  </si>
  <si>
    <t>이정우</t>
  </si>
  <si>
    <t>i-ksp@hanmail.net</t>
    <phoneticPr fontId="4" type="noConversion"/>
  </si>
  <si>
    <t>경기도 파주시 탄현면 방촌로 879번길 57</t>
    <phoneticPr fontId="4" type="noConversion"/>
  </si>
  <si>
    <t>정수기,음수기,온수제조기</t>
    <phoneticPr fontId="4" type="noConversion"/>
  </si>
  <si>
    <t>㈜대명콘스텍</t>
  </si>
  <si>
    <t>신영태</t>
  </si>
  <si>
    <t>dmcst@dmcst.com</t>
    <phoneticPr fontId="4" type="noConversion"/>
  </si>
  <si>
    <t>충청북도 보은군 삼승면 남부로 3800</t>
    <phoneticPr fontId="4" type="noConversion"/>
  </si>
  <si>
    <t>무기질도막방수재</t>
    <phoneticPr fontId="4" type="noConversion"/>
  </si>
  <si>
    <t>해신체어</t>
  </si>
  <si>
    <t>연봉흠</t>
  </si>
  <si>
    <t>haesin01@haesin01.com</t>
    <phoneticPr fontId="4" type="noConversion"/>
  </si>
  <si>
    <t>인천광역시 서구 세자봉로 100번길 19</t>
    <phoneticPr fontId="4" type="noConversion"/>
  </si>
  <si>
    <t>덕산 엔지니어링㈜</t>
  </si>
  <si>
    <t>김재선</t>
  </si>
  <si>
    <t>hy5365010@hanmail.net</t>
    <phoneticPr fontId="4" type="noConversion"/>
  </si>
  <si>
    <t xml:space="preserve">전북 정읍시 고부면 고부농단길 29(고부농공단지 15블럭) </t>
  </si>
  <si>
    <t>수처리 기계</t>
    <phoneticPr fontId="4" type="noConversion"/>
  </si>
  <si>
    <t>㈜대일텍</t>
  </si>
  <si>
    <t>백원옥</t>
  </si>
  <si>
    <t>daeiltec@daum.net</t>
    <phoneticPr fontId="4" type="noConversion"/>
  </si>
  <si>
    <t>충청북도 진천구 이월면 삼용길 100-13</t>
    <phoneticPr fontId="4" type="noConversion"/>
  </si>
  <si>
    <t>투수블록</t>
    <phoneticPr fontId="4" type="noConversion"/>
  </si>
  <si>
    <t>유로폼</t>
  </si>
  <si>
    <t>박건률</t>
  </si>
  <si>
    <t>coogi221@naver.com</t>
    <phoneticPr fontId="4" type="noConversion"/>
  </si>
  <si>
    <t>경기도 고양시 일산동구 지영로 194번길 107</t>
    <phoneticPr fontId="4" type="noConversion"/>
  </si>
  <si>
    <t>소파,철재사무용</t>
    <phoneticPr fontId="4" type="noConversion"/>
  </si>
  <si>
    <t>성진종합전기㈜</t>
    <phoneticPr fontId="4" type="noConversion"/>
  </si>
  <si>
    <t>김정환</t>
  </si>
  <si>
    <t>sjsj9977@naver.com</t>
    <phoneticPr fontId="4" type="noConversion"/>
  </si>
  <si>
    <t>경기도 화성시 화성로 1424번길 17-26</t>
    <phoneticPr fontId="4" type="noConversion"/>
  </si>
  <si>
    <t>㈜진우에스엠씨</t>
    <phoneticPr fontId="4" type="noConversion"/>
  </si>
  <si>
    <t>이준호</t>
  </si>
  <si>
    <t>jinscar@hanmail.net</t>
    <phoneticPr fontId="4" type="noConversion"/>
  </si>
  <si>
    <t>전북 익산시 춘포면 석암로 353</t>
    <phoneticPr fontId="4" type="noConversion"/>
  </si>
  <si>
    <t>고소작업차,무인파괴방수차</t>
    <phoneticPr fontId="4" type="noConversion"/>
  </si>
  <si>
    <t>㈜릴테크</t>
    <phoneticPr fontId="4" type="noConversion"/>
  </si>
  <si>
    <t>신정훈</t>
  </si>
  <si>
    <t>622-2552@hanmail.net</t>
    <phoneticPr fontId="4" type="noConversion"/>
  </si>
  <si>
    <t>전남 순천시 해룡면 해광로 519</t>
    <phoneticPr fontId="4" type="noConversion"/>
  </si>
  <si>
    <t>자동 승강 시스템</t>
    <phoneticPr fontId="4" type="noConversion"/>
  </si>
  <si>
    <t>(주)신동디지텍</t>
    <phoneticPr fontId="4" type="noConversion"/>
  </si>
  <si>
    <t>장철순</t>
  </si>
  <si>
    <t>csjang@shindong.com</t>
    <phoneticPr fontId="4" type="noConversion"/>
  </si>
  <si>
    <t>부산광역시 동구 중앙대로 180번길 12 진영빌딩 3~5층</t>
    <phoneticPr fontId="4" type="noConversion"/>
  </si>
  <si>
    <t>부산광역시 강서구 미음산단3로 14</t>
    <phoneticPr fontId="4" type="noConversion"/>
  </si>
  <si>
    <t>해사위성통신장치, 해양기상관측부이</t>
    <phoneticPr fontId="4" type="noConversion"/>
  </si>
  <si>
    <t>㈜에너테크</t>
    <phoneticPr fontId="4" type="noConversion"/>
  </si>
  <si>
    <t>박훈양</t>
  </si>
  <si>
    <t>ceo@enerkeeper.com</t>
    <phoneticPr fontId="4" type="noConversion"/>
  </si>
  <si>
    <t>경기도 성남시 중원구 둔촌대로545, 1056</t>
    <phoneticPr fontId="4" type="noConversion"/>
  </si>
  <si>
    <t>하이브리드 변압기</t>
    <phoneticPr fontId="4" type="noConversion"/>
  </si>
  <si>
    <t>㈜대영파워펌프</t>
  </si>
  <si>
    <t>송경희</t>
  </si>
  <si>
    <t>dypump@dypump.co.kr</t>
    <phoneticPr fontId="4" type="noConversion"/>
  </si>
  <si>
    <t>경기도 화성시 마도면 마도로 421-13</t>
    <phoneticPr fontId="4" type="noConversion"/>
  </si>
  <si>
    <t>주식회사 지엠에스</t>
  </si>
  <si>
    <t>윤근진, 윤영숙</t>
  </si>
  <si>
    <t>giantstar@hanmail.net</t>
    <phoneticPr fontId="4" type="noConversion"/>
  </si>
  <si>
    <t>경기도 양주시 은현면 검준2길 201-22</t>
    <phoneticPr fontId="4" type="noConversion"/>
  </si>
  <si>
    <t>실험실용 냉장고, 실험실용 냉동고</t>
    <phoneticPr fontId="4" type="noConversion"/>
  </si>
  <si>
    <t>종합맨홀스틸산업</t>
  </si>
  <si>
    <t>김경호</t>
  </si>
  <si>
    <t>jmanhole@hanmail.net</t>
    <phoneticPr fontId="4" type="noConversion"/>
  </si>
  <si>
    <t>경북 영천시 화산면 덕암리 548-43</t>
    <phoneticPr fontId="4" type="noConversion"/>
  </si>
  <si>
    <t>주철맨홀뚜껑</t>
    <phoneticPr fontId="4" type="noConversion"/>
  </si>
  <si>
    <t>동광전자 주식회사</t>
  </si>
  <si>
    <t>신동헌</t>
  </si>
  <si>
    <t>dk@dket.co.kr</t>
    <phoneticPr fontId="4" type="noConversion"/>
  </si>
  <si>
    <t>경기도 안양시 만안구 덕천로 26</t>
    <phoneticPr fontId="4" type="noConversion"/>
  </si>
  <si>
    <t>한삼코라㈜</t>
  </si>
  <si>
    <t>조남수</t>
  </si>
  <si>
    <t>hansamkora@naver.com</t>
    <phoneticPr fontId="4" type="noConversion"/>
  </si>
  <si>
    <t>전북 김제시 금산면 구성길 364</t>
    <phoneticPr fontId="4" type="noConversion"/>
  </si>
  <si>
    <t>자동 염소투입기,물탱크</t>
    <phoneticPr fontId="4" type="noConversion"/>
  </si>
  <si>
    <t>㈜에그텍</t>
  </si>
  <si>
    <t>윤택진</t>
  </si>
  <si>
    <t>eggtec@eggtec.com</t>
    <phoneticPr fontId="4" type="noConversion"/>
  </si>
  <si>
    <t>대전광역시 유성구 테크노3로 77번지 에그텍빌딩</t>
    <phoneticPr fontId="4" type="noConversion"/>
  </si>
  <si>
    <t>계란자동선별시스템</t>
    <phoneticPr fontId="4" type="noConversion"/>
  </si>
  <si>
    <t>㈜진명아이앤씨</t>
  </si>
  <si>
    <t>권오복</t>
  </si>
  <si>
    <t>jmav@jmav.com</t>
    <phoneticPr fontId="4" type="noConversion"/>
  </si>
  <si>
    <t>대구광역시 달성군 현풍읍 테크노대로 62</t>
    <phoneticPr fontId="4" type="noConversion"/>
  </si>
  <si>
    <t>음향기기,방송기기,CCTV</t>
    <phoneticPr fontId="4" type="noConversion"/>
  </si>
  <si>
    <t>이기만</t>
  </si>
  <si>
    <t>gv@gv-korea.com</t>
    <phoneticPr fontId="4" type="noConversion"/>
  </si>
  <si>
    <t>경기도 안양시 동안구 흥안대로415 두산벤처다임 806호</t>
    <phoneticPr fontId="4" type="noConversion"/>
  </si>
  <si>
    <t>무선 원격제어형 디지털 구내 방송장치</t>
    <phoneticPr fontId="4" type="noConversion"/>
  </si>
  <si>
    <t>㈜부영물산(비와이물산)</t>
    <phoneticPr fontId="4" type="noConversion"/>
  </si>
  <si>
    <t>노덕현</t>
  </si>
  <si>
    <t>bycnt@naver.com</t>
    <phoneticPr fontId="4" type="noConversion"/>
  </si>
  <si>
    <t>경기도 오산시 원동 92-1</t>
    <phoneticPr fontId="4" type="noConversion"/>
  </si>
  <si>
    <t>광희엔지니어링㈜</t>
  </si>
  <si>
    <t>봉하근</t>
  </si>
  <si>
    <t>bhg12345@hanmail.net</t>
    <phoneticPr fontId="4" type="noConversion"/>
  </si>
  <si>
    <t>충청남도 천안시 서북구 직산읍 관방길 64-31</t>
    <phoneticPr fontId="4" type="noConversion"/>
  </si>
  <si>
    <t>수문권양기,게이트펌프,가동보,제진기</t>
    <phoneticPr fontId="4" type="noConversion"/>
  </si>
  <si>
    <t>㈜설악전기</t>
  </si>
  <si>
    <t>박정배</t>
  </si>
  <si>
    <t>sorakkd@chol.com</t>
    <phoneticPr fontId="4" type="noConversion"/>
  </si>
  <si>
    <t>인천광역시 남동구 남동동로 93번길 11</t>
    <phoneticPr fontId="4" type="noConversion"/>
  </si>
  <si>
    <t>내진형 배전반,분전반</t>
    <phoneticPr fontId="4" type="noConversion"/>
  </si>
  <si>
    <t>㈜제니시스</t>
    <phoneticPr fontId="4" type="noConversion"/>
  </si>
  <si>
    <t>이진만</t>
  </si>
  <si>
    <t>webmaster@i-genesis.co.kr</t>
    <phoneticPr fontId="4" type="noConversion"/>
  </si>
  <si>
    <t>경기도 화성시 장안면 포승장안로 1003-11</t>
    <phoneticPr fontId="4" type="noConversion"/>
  </si>
  <si>
    <t>시스템 사무용 가구</t>
    <phoneticPr fontId="4" type="noConversion"/>
  </si>
  <si>
    <t>주식회사 선일일렉콤</t>
  </si>
  <si>
    <t>송보선</t>
  </si>
  <si>
    <t>ceo@ezlighting.co.kr</t>
    <phoneticPr fontId="4" type="noConversion"/>
  </si>
  <si>
    <t>경북 영주시 장수면 장수로 342번길 21-19</t>
    <phoneticPr fontId="4" type="noConversion"/>
  </si>
  <si>
    <t>LED조명장치 및 등기구</t>
    <phoneticPr fontId="4" type="noConversion"/>
  </si>
  <si>
    <t>(주)대원모빌렉</t>
  </si>
  <si>
    <t>이종진</t>
  </si>
  <si>
    <t>info@mobile-rack.co.kr</t>
    <phoneticPr fontId="4" type="noConversion"/>
  </si>
  <si>
    <t>충청북도 음성군 삼성면 대덕로 63-75</t>
    <phoneticPr fontId="4" type="noConversion"/>
  </si>
  <si>
    <t>이동식서가, 책장,사물함,보관용 선반</t>
    <phoneticPr fontId="4" type="noConversion"/>
  </si>
  <si>
    <t>㈜월드퍼니처</t>
  </si>
  <si>
    <t>강석진</t>
    <phoneticPr fontId="4" type="noConversion"/>
  </si>
  <si>
    <t xml:space="preserve">jong3098@naver.com </t>
    <phoneticPr fontId="4" type="noConversion"/>
  </si>
  <si>
    <t>부산광역시 강서구 과학산단 2로 42번길23</t>
    <phoneticPr fontId="4" type="noConversion"/>
  </si>
  <si>
    <t>사무용가구 및 부품</t>
    <phoneticPr fontId="4" type="noConversion"/>
  </si>
  <si>
    <t>주식회사 컴트리</t>
  </si>
  <si>
    <t>이숙영</t>
  </si>
  <si>
    <t xml:space="preserve">comtree@comtree.kr </t>
    <phoneticPr fontId="4" type="noConversion"/>
  </si>
  <si>
    <t>서울특별시 금천구 가산디지털1로 30 에이스하이앤드10차 17층 1708-1714호</t>
    <phoneticPr fontId="4" type="noConversion"/>
  </si>
  <si>
    <t>데스크톱,모니터,망분리 듀얼PC</t>
    <phoneticPr fontId="4" type="noConversion"/>
  </si>
  <si>
    <t>신동국</t>
  </si>
  <si>
    <t xml:space="preserve">ceo@gentice.co.kr </t>
    <phoneticPr fontId="4" type="noConversion"/>
  </si>
  <si>
    <t>경기도 성남시 분당구 구미1동 구미로 9번길 3-10</t>
    <phoneticPr fontId="4" type="noConversion"/>
  </si>
  <si>
    <t>매트리스</t>
    <phoneticPr fontId="4" type="noConversion"/>
  </si>
  <si>
    <t>주식회사 삼진이아이씨</t>
  </si>
  <si>
    <t>장혁</t>
  </si>
  <si>
    <t xml:space="preserve">samjinele@hanafos.com </t>
    <phoneticPr fontId="4" type="noConversion"/>
  </si>
  <si>
    <t>서울시 성동구 성수동1가 656-252</t>
    <phoneticPr fontId="4" type="noConversion"/>
  </si>
  <si>
    <t>경기도 포천시 가산면 금현리 334-7</t>
    <phoneticPr fontId="4" type="noConversion"/>
  </si>
  <si>
    <t>조명타워,가로등주,조명기구</t>
    <phoneticPr fontId="4" type="noConversion"/>
  </si>
  <si>
    <t>영진앵글 주식회사</t>
  </si>
  <si>
    <t>김성철</t>
  </si>
  <si>
    <t>ksc7799@naver.com</t>
    <phoneticPr fontId="4" type="noConversion"/>
  </si>
  <si>
    <t>경기도 하남시 미사동로 46</t>
    <phoneticPr fontId="4" type="noConversion"/>
  </si>
  <si>
    <t>보관용 선반</t>
    <phoneticPr fontId="4" type="noConversion"/>
  </si>
  <si>
    <t>은우산업</t>
  </si>
  <si>
    <t>최희선</t>
  </si>
  <si>
    <t>eunwoo2193@daum.net</t>
    <phoneticPr fontId="4" type="noConversion"/>
  </si>
  <si>
    <t>전남 여수시 화양면 화양로 1121-13</t>
    <phoneticPr fontId="4" type="noConversion"/>
  </si>
  <si>
    <t>저수탱크</t>
    <phoneticPr fontId="4" type="noConversion"/>
  </si>
  <si>
    <t>㈜미래인더스트리</t>
    <phoneticPr fontId="4" type="noConversion"/>
  </si>
  <si>
    <t>손명숙</t>
  </si>
  <si>
    <t xml:space="preserve">mk2290@nate.com </t>
    <phoneticPr fontId="4" type="noConversion"/>
  </si>
  <si>
    <t>경상북도 김천시 어모면 산업단지6로 52</t>
    <phoneticPr fontId="4" type="noConversion"/>
  </si>
  <si>
    <t>상하수도 부품자재 및 건축설비 자재</t>
    <phoneticPr fontId="4" type="noConversion"/>
  </si>
  <si>
    <t>주식회사 위노스</t>
  </si>
  <si>
    <t>신성현</t>
  </si>
  <si>
    <t>010-2359-3621</t>
  </si>
  <si>
    <t>경기도 포천시 군내면 용정경제로1길 94-47</t>
    <phoneticPr fontId="4" type="noConversion"/>
  </si>
  <si>
    <t>사무용가구,의자</t>
    <phoneticPr fontId="4" type="noConversion"/>
  </si>
  <si>
    <t>(주)비룡씨에이치씨</t>
  </si>
  <si>
    <t>박광구</t>
  </si>
  <si>
    <t>ql9455@hanmail.net</t>
    <phoneticPr fontId="4" type="noConversion"/>
  </si>
  <si>
    <t>강원도 춘천시 등산면 논골길 17-24</t>
    <phoneticPr fontId="4" type="noConversion"/>
  </si>
  <si>
    <t>알루미늄 합금제창</t>
    <phoneticPr fontId="4" type="noConversion"/>
  </si>
  <si>
    <t>주식회사 오넥트</t>
  </si>
  <si>
    <t>박미설</t>
  </si>
  <si>
    <t>jwfur@naver.com</t>
    <phoneticPr fontId="4" type="noConversion"/>
  </si>
  <si>
    <t>인천광역시 서구 가좌동 468-4번지</t>
    <phoneticPr fontId="4" type="noConversion"/>
  </si>
  <si>
    <t>㈜삼진엘앤디</t>
    <phoneticPr fontId="4" type="noConversion"/>
  </si>
  <si>
    <t>이경재</t>
  </si>
  <si>
    <t>gjlee@samjin.co.kr</t>
    <phoneticPr fontId="4" type="noConversion"/>
  </si>
  <si>
    <t>경기도 화성시 동탄면 동탄기흥로 64-17</t>
    <phoneticPr fontId="4" type="noConversion"/>
  </si>
  <si>
    <t>LED조명,복합기주변기기</t>
    <phoneticPr fontId="4" type="noConversion"/>
  </si>
  <si>
    <t>주식회사 대우루컴즈</t>
  </si>
  <si>
    <t>윤춘기</t>
  </si>
  <si>
    <t>sjyun@lucoms.com</t>
    <phoneticPr fontId="4" type="noConversion"/>
  </si>
  <si>
    <t>경기도 용인시 처인구 포곡읍 금어로 238</t>
    <phoneticPr fontId="4" type="noConversion"/>
  </si>
  <si>
    <t>최종하</t>
  </si>
  <si>
    <t xml:space="preserve">hsunil@sindoh.com </t>
    <phoneticPr fontId="4" type="noConversion"/>
  </si>
  <si>
    <t>서울특별시 성동구 성수2가 3동 277-22</t>
    <phoneticPr fontId="4" type="noConversion"/>
  </si>
  <si>
    <t>복합기,3D프린터,레이저 프린터,팩스</t>
    <phoneticPr fontId="4" type="noConversion"/>
  </si>
  <si>
    <t>오성기전㈜</t>
  </si>
  <si>
    <t>문성환</t>
  </si>
  <si>
    <t>osemco1@korea.com</t>
    <phoneticPr fontId="4" type="noConversion"/>
  </si>
  <si>
    <t>경기 파주시 월롱면 한태말길 136</t>
    <phoneticPr fontId="4" type="noConversion"/>
  </si>
  <si>
    <t>수배전반,자동절체개폐기</t>
    <phoneticPr fontId="4" type="noConversion"/>
  </si>
  <si>
    <t>대영이앤비㈜</t>
  </si>
  <si>
    <t>김종민</t>
  </si>
  <si>
    <t>info@lassele.com</t>
    <phoneticPr fontId="4" type="noConversion"/>
  </si>
  <si>
    <t>경기도 안산시 단원구 산단로 163번길 55</t>
    <phoneticPr fontId="4" type="noConversion"/>
  </si>
  <si>
    <t>상업용 냉장고</t>
    <phoneticPr fontId="4" type="noConversion"/>
  </si>
  <si>
    <t>케이유피피㈜</t>
  </si>
  <si>
    <t>오근성</t>
  </si>
  <si>
    <t>ksoh@kupp.co.kr</t>
    <phoneticPr fontId="4" type="noConversion"/>
  </si>
  <si>
    <t>충청남도 천안시 서북구 성환읍 대홍3길26</t>
    <phoneticPr fontId="4" type="noConversion"/>
  </si>
  <si>
    <t>폴리에틸렌관</t>
    <phoneticPr fontId="4" type="noConversion"/>
  </si>
  <si>
    <t>㈜코리아반도체조명</t>
  </si>
  <si>
    <t>김종덕</t>
  </si>
  <si>
    <t>gomkms@kledh.com</t>
    <phoneticPr fontId="4" type="noConversion"/>
  </si>
  <si>
    <t>경상북도 안동시 태화3길</t>
    <phoneticPr fontId="4" type="noConversion"/>
  </si>
  <si>
    <t>대구광역시 달서구 성서공단남로 190 성서2차 산업단지</t>
    <phoneticPr fontId="4" type="noConversion"/>
  </si>
  <si>
    <t>LED가로등기구</t>
    <phoneticPr fontId="4" type="noConversion"/>
  </si>
  <si>
    <t>㈜삼광산전</t>
  </si>
  <si>
    <t>은종환</t>
  </si>
  <si>
    <t>8996@samkwang.org</t>
    <phoneticPr fontId="4" type="noConversion"/>
  </si>
  <si>
    <t>경기도 고양시 일산동구 일산로142 420호</t>
    <phoneticPr fontId="4" type="noConversion"/>
  </si>
  <si>
    <t>태양광발전장치,LED등</t>
    <phoneticPr fontId="4" type="noConversion"/>
  </si>
  <si>
    <t>㈜지넷시스템</t>
  </si>
  <si>
    <t>정정준</t>
  </si>
  <si>
    <t>jjj@tibetsystem.com</t>
    <phoneticPr fontId="4" type="noConversion"/>
  </si>
  <si>
    <t>서울시 금천구 가산 디지털2로98,2동6층</t>
    <phoneticPr fontId="4" type="noConversion"/>
  </si>
  <si>
    <t>경기도 화성시 송산면 송산로 514-5</t>
    <phoneticPr fontId="4" type="noConversion"/>
  </si>
  <si>
    <t>차량용 영상 녹화 장비</t>
    <phoneticPr fontId="4" type="noConversion"/>
  </si>
  <si>
    <t>㈜투윈스컴</t>
  </si>
  <si>
    <t>박성하</t>
  </si>
  <si>
    <t>account@twowins.com</t>
    <phoneticPr fontId="4" type="noConversion"/>
  </si>
  <si>
    <t>서울특별시 성동구 아차산로 11길 27 윈스타워</t>
    <phoneticPr fontId="4" type="noConversion"/>
  </si>
  <si>
    <t>씨씨티비 및 주변장치</t>
    <phoneticPr fontId="4" type="noConversion"/>
  </si>
  <si>
    <t>주식회사 삼보컴퓨터</t>
  </si>
  <si>
    <t>이홍선</t>
  </si>
  <si>
    <t>jks3csa@trigem.co.kr</t>
    <phoneticPr fontId="4" type="noConversion"/>
  </si>
  <si>
    <t>경기도 안산시 단원구 능안로 98-12</t>
    <phoneticPr fontId="4" type="noConversion"/>
  </si>
  <si>
    <t>데스크톱 컴퓨터,노트북 컴퓨터</t>
    <phoneticPr fontId="4" type="noConversion"/>
  </si>
  <si>
    <t>레이져라이팅㈜</t>
  </si>
  <si>
    <t>김상우</t>
  </si>
  <si>
    <t>kevin@laserlighting.co.kr</t>
    <phoneticPr fontId="4" type="noConversion"/>
  </si>
  <si>
    <t>경기도 수원시 권선구 산업로156번길 88-47</t>
    <phoneticPr fontId="4" type="noConversion"/>
  </si>
  <si>
    <t>LED실내조명등</t>
    <phoneticPr fontId="4" type="noConversion"/>
  </si>
  <si>
    <t>주식회사 성진하이텍</t>
  </si>
  <si>
    <t>김은영</t>
  </si>
  <si>
    <t>sj7225@hanmail.net</t>
    <phoneticPr fontId="4" type="noConversion"/>
  </si>
  <si>
    <t>울산광역시 중구 함월6길 29-10</t>
    <phoneticPr fontId="4" type="noConversion"/>
  </si>
  <si>
    <t>LED스포츠조명</t>
    <phoneticPr fontId="4" type="noConversion"/>
  </si>
  <si>
    <t>주식회사 누리콘</t>
  </si>
  <si>
    <t>정해창</t>
  </si>
  <si>
    <t>cj@nuricon.co.kr</t>
    <phoneticPr fontId="4" type="noConversion"/>
  </si>
  <si>
    <t>경기도 성남시 분당구 삼평동 판교역로 240 삼환하이팩스 A동 307호</t>
    <phoneticPr fontId="4" type="noConversion"/>
  </si>
  <si>
    <t>멀티스크린컴퓨터</t>
    <phoneticPr fontId="4" type="noConversion"/>
  </si>
  <si>
    <t>㈜에이텍</t>
  </si>
  <si>
    <t>한가진</t>
  </si>
  <si>
    <t>hgj@atec.kr</t>
    <phoneticPr fontId="4" type="noConversion"/>
  </si>
  <si>
    <t>경기도 성남시 분당구 판교로 289</t>
    <phoneticPr fontId="4" type="noConversion"/>
  </si>
  <si>
    <t>컴퓨터 및 주변기기</t>
    <phoneticPr fontId="4" type="noConversion"/>
  </si>
  <si>
    <t xml:space="preserve">유호전기공업㈜ </t>
  </si>
  <si>
    <t>유인창</t>
  </si>
  <si>
    <t>icyou@youho.co.kr</t>
    <phoneticPr fontId="4" type="noConversion"/>
  </si>
  <si>
    <t>경기도 양주시 백석읍 권율로 1253번길 39042</t>
    <phoneticPr fontId="4" type="noConversion"/>
  </si>
  <si>
    <t>수배전반 및 자동제어반</t>
    <phoneticPr fontId="4" type="noConversion"/>
  </si>
  <si>
    <t>김주윤</t>
  </si>
  <si>
    <t>dot@dotincorp.com</t>
    <phoneticPr fontId="4" type="noConversion"/>
  </si>
  <si>
    <t>서울특별시 금천구 가산디지털2로67 20층 2002호</t>
    <phoneticPr fontId="4" type="noConversion"/>
  </si>
  <si>
    <t>시각장애인용 점자 스마트워치</t>
    <phoneticPr fontId="4" type="noConversion"/>
  </si>
  <si>
    <t>주식회사 포머스</t>
  </si>
  <si>
    <t>강준기, 허연옥</t>
  </si>
  <si>
    <t>dongyangfu@hanmail.net</t>
    <phoneticPr fontId="4" type="noConversion"/>
  </si>
  <si>
    <t>경북 경산시 와촌면 불굴사길 29</t>
    <phoneticPr fontId="4" type="noConversion"/>
  </si>
  <si>
    <t>세우메쉬산업</t>
  </si>
  <si>
    <t>윤진영</t>
  </si>
  <si>
    <t>sewomesh@naver.com</t>
    <phoneticPr fontId="4" type="noConversion"/>
  </si>
  <si>
    <t>경기 화성시 안녕길 131-7</t>
    <phoneticPr fontId="4" type="noConversion"/>
  </si>
  <si>
    <t>용접철망</t>
    <phoneticPr fontId="4" type="noConversion"/>
  </si>
  <si>
    <t>주식회사 코아드</t>
  </si>
  <si>
    <t>이대훈</t>
  </si>
  <si>
    <t>sales@coaddoor.com</t>
    <phoneticPr fontId="4" type="noConversion"/>
  </si>
  <si>
    <t>경기도 화성시 남양읍 현대기아로 202-37</t>
    <phoneticPr fontId="4" type="noConversion"/>
  </si>
  <si>
    <t>산업용 자동문</t>
    <phoneticPr fontId="4" type="noConversion"/>
  </si>
  <si>
    <t>㈜그랜드우성</t>
  </si>
  <si>
    <t>이수정</t>
  </si>
  <si>
    <t>openshowcase@gmail.com</t>
    <phoneticPr fontId="4" type="noConversion"/>
  </si>
  <si>
    <t>충청남도 천안시 동남구 광덕면 광덕로 258-16</t>
    <phoneticPr fontId="4" type="noConversion"/>
  </si>
  <si>
    <t>업소용 냉장고,쇼케이스,튀김기,세척기</t>
    <phoneticPr fontId="4" type="noConversion"/>
  </si>
  <si>
    <t>주식회사 케이엘디</t>
  </si>
  <si>
    <t>하영재</t>
  </si>
  <si>
    <t>kldc@kldc.co.kr</t>
    <phoneticPr fontId="4" type="noConversion"/>
  </si>
  <si>
    <t>경기도 성남시 분당구 판교로 253 판교이노밸리 C동 103호</t>
    <phoneticPr fontId="4" type="noConversion"/>
  </si>
  <si>
    <t>경기도 파주시 동패샘길 241-6</t>
    <phoneticPr fontId="4" type="noConversion"/>
  </si>
  <si>
    <t>LED전광판,홍보안내전광판</t>
    <phoneticPr fontId="4" type="noConversion"/>
  </si>
  <si>
    <t>㈜티에스케이</t>
  </si>
  <si>
    <t>김옥영</t>
  </si>
  <si>
    <t>okyoung.kim@daum.net</t>
    <phoneticPr fontId="4" type="noConversion"/>
  </si>
  <si>
    <t>경기도 김포시 양촌읍 삼도공단로 38</t>
    <phoneticPr fontId="4" type="noConversion"/>
  </si>
  <si>
    <t>상업용오븐,취반기,자외선살균소독기</t>
    <phoneticPr fontId="4" type="noConversion"/>
  </si>
  <si>
    <t>비원이미지주식회사</t>
  </si>
  <si>
    <t>원종명</t>
  </si>
  <si>
    <t>wjm1958@hanmail.net</t>
    <phoneticPr fontId="4" type="noConversion"/>
  </si>
  <si>
    <t>부산광역시 부산진구 엄광로386번길 33</t>
    <phoneticPr fontId="4" type="noConversion"/>
  </si>
  <si>
    <t>차량번호인식시스템</t>
    <phoneticPr fontId="4" type="noConversion"/>
  </si>
  <si>
    <t xml:space="preserve">㈜오라시스템 </t>
  </si>
  <si>
    <t>김동화</t>
  </si>
  <si>
    <t>orasys@chol.com</t>
    <phoneticPr fontId="4" type="noConversion"/>
  </si>
  <si>
    <t>서울시 구로구 구로3동 191-7 에이스테크노타워 8차 1010호</t>
    <phoneticPr fontId="4" type="noConversion"/>
  </si>
  <si>
    <t>LED 전자식 전광판</t>
    <phoneticPr fontId="4" type="noConversion"/>
  </si>
  <si>
    <t xml:space="preserve">엘티스㈜ </t>
  </si>
  <si>
    <t>임훈, 윤석순</t>
  </si>
  <si>
    <t>yss0725@empas.com</t>
    <phoneticPr fontId="4" type="noConversion"/>
  </si>
  <si>
    <t>경기도 평택시 팽성읍 주팔산단 1길 207</t>
    <phoneticPr fontId="4" type="noConversion"/>
  </si>
  <si>
    <t>충청남도 천안시 성환읍 율금리 772</t>
    <phoneticPr fontId="4" type="noConversion"/>
  </si>
  <si>
    <t>LED조명기구,GMP등기구 외</t>
    <phoneticPr fontId="4" type="noConversion"/>
  </si>
  <si>
    <t>이재걸</t>
  </si>
  <si>
    <t>essi92@hanmail.net</t>
    <phoneticPr fontId="4" type="noConversion"/>
  </si>
  <si>
    <t>경기도 화성시 남양읍 주석로 276</t>
    <phoneticPr fontId="4" type="noConversion"/>
  </si>
  <si>
    <t>케이블트레이차화커버</t>
    <phoneticPr fontId="4" type="noConversion"/>
  </si>
  <si>
    <t>강창만</t>
  </si>
  <si>
    <t>owen.kang0509@gmail.com</t>
    <phoneticPr fontId="4" type="noConversion"/>
  </si>
  <si>
    <t xml:space="preserve">서울시 마포구 백범로 83 3층 </t>
    <phoneticPr fontId="4" type="noConversion"/>
  </si>
  <si>
    <t>투명 디스플레이, 투명 3D 디스플레이</t>
    <phoneticPr fontId="4" type="noConversion"/>
  </si>
  <si>
    <t xml:space="preserve">성신전기공업㈜ </t>
  </si>
  <si>
    <t>이기현</t>
  </si>
  <si>
    <t>isseco@isseco.com</t>
    <phoneticPr fontId="4" type="noConversion"/>
  </si>
  <si>
    <t>경기도 수원시 권선구 산업로 155번길 228-69</t>
    <phoneticPr fontId="4" type="noConversion"/>
  </si>
  <si>
    <t>무정전전원장치</t>
    <phoneticPr fontId="4" type="noConversion"/>
  </si>
  <si>
    <t>㈜피치케이블</t>
    <phoneticPr fontId="4" type="noConversion"/>
  </si>
  <si>
    <t>임동욱</t>
  </si>
  <si>
    <t>dwook1021@hanmail.net</t>
    <phoneticPr fontId="4" type="noConversion"/>
  </si>
  <si>
    <t>전북 전주시 덕진구 원만성로 106 탄소융합부품소재창업보육센터 212호</t>
    <phoneticPr fontId="4" type="noConversion"/>
  </si>
  <si>
    <t>탄소발열의자,탄소섬유 발열방석</t>
    <phoneticPr fontId="4" type="noConversion"/>
  </si>
  <si>
    <t>유영화학주식회사</t>
  </si>
  <si>
    <t>이의웅</t>
  </si>
  <si>
    <t>bestpvc@naver.com</t>
    <phoneticPr fontId="4" type="noConversion"/>
  </si>
  <si>
    <t>경상남도 김해시 어방동 1050-11</t>
    <phoneticPr fontId="4" type="noConversion"/>
  </si>
  <si>
    <t>내충격용 상하수도용 PVC PIPE</t>
    <phoneticPr fontId="4" type="noConversion"/>
  </si>
  <si>
    <t>㈜썬더테크놀로지</t>
  </si>
  <si>
    <t>강용희</t>
  </si>
  <si>
    <t>sales@thunderspeaker.com</t>
    <phoneticPr fontId="4" type="noConversion"/>
  </si>
  <si>
    <t>전라북도 진안군 진안읍 거북바위로3길 15-15</t>
    <phoneticPr fontId="4" type="noConversion"/>
  </si>
  <si>
    <t>스피커,파워앰프,디지털 프로세서,전관방송 시스템</t>
    <phoneticPr fontId="4" type="noConversion"/>
  </si>
  <si>
    <t>강연수</t>
  </si>
  <si>
    <t>topotw@alls-well.co.kr</t>
    <phoneticPr fontId="4" type="noConversion"/>
  </si>
  <si>
    <t>인천광역시 연수구 송도미래로 30, B동 912호</t>
    <phoneticPr fontId="4" type="noConversion"/>
  </si>
  <si>
    <t>냉간압연 공정용 환기 및 공기정화 시스템</t>
    <phoneticPr fontId="4" type="noConversion"/>
  </si>
  <si>
    <t>㈜오맥스</t>
  </si>
  <si>
    <t>김성원</t>
  </si>
  <si>
    <t>clash20@omax.co.kr</t>
    <phoneticPr fontId="4" type="noConversion"/>
  </si>
  <si>
    <t>경기도 부천시 삼작로 79번길 25</t>
    <phoneticPr fontId="4" type="noConversion"/>
  </si>
  <si>
    <t>현미경</t>
    <phoneticPr fontId="4" type="noConversion"/>
  </si>
  <si>
    <t>체어플러스</t>
  </si>
  <si>
    <t>서준석</t>
  </si>
  <si>
    <t>hi-junseok@hanmail.net</t>
    <phoneticPr fontId="4" type="noConversion"/>
  </si>
  <si>
    <t>인천광역시 계양구 서운산업로 50번길 12-12</t>
    <phoneticPr fontId="4" type="noConversion"/>
  </si>
  <si>
    <t xml:space="preserve">상원엔지니어링㈜ </t>
  </si>
  <si>
    <t>정정순</t>
  </si>
  <si>
    <t>sw4623@hanmail.net</t>
    <phoneticPr fontId="4" type="noConversion"/>
  </si>
  <si>
    <t>대전광역시 대덕구 대화로 213</t>
    <phoneticPr fontId="4" type="noConversion"/>
  </si>
  <si>
    <t>㈜스페샬화인</t>
  </si>
  <si>
    <t>허수탁</t>
  </si>
  <si>
    <t>spher@hanmail.net</t>
    <phoneticPr fontId="4" type="noConversion"/>
  </si>
  <si>
    <t>경상북도 구미시 오태8길 28</t>
    <phoneticPr fontId="4" type="noConversion"/>
  </si>
  <si>
    <t>오버헤드도어,스텍킹도어,호수건조대</t>
    <phoneticPr fontId="4" type="noConversion"/>
  </si>
  <si>
    <t>㈜스토즈</t>
  </si>
  <si>
    <t>이규영</t>
  </si>
  <si>
    <t>lky0006@daum.net</t>
    <phoneticPr fontId="4" type="noConversion"/>
  </si>
  <si>
    <t>인천광역시 서구 가현산로23번길 24</t>
    <phoneticPr fontId="4" type="noConversion"/>
  </si>
  <si>
    <t>㈜대원산업</t>
    <phoneticPr fontId="4" type="noConversion"/>
  </si>
  <si>
    <t>이은영</t>
  </si>
  <si>
    <t>master@bannerbox.co.kr</t>
    <phoneticPr fontId="4" type="noConversion"/>
  </si>
  <si>
    <t>경기도 시흥시 마유로32번길 15</t>
    <phoneticPr fontId="4" type="noConversion"/>
  </si>
  <si>
    <t>열승화전사지</t>
    <phoneticPr fontId="4" type="noConversion"/>
  </si>
  <si>
    <t>㈜디에스퍼니처</t>
    <phoneticPr fontId="4" type="noConversion"/>
  </si>
  <si>
    <t>조남석</t>
  </si>
  <si>
    <t>nadrioa@hanmail.net</t>
    <phoneticPr fontId="4" type="noConversion"/>
  </si>
  <si>
    <t>세종특별자치시 보듬3로 8-20 311호</t>
    <phoneticPr fontId="4" type="noConversion"/>
  </si>
  <si>
    <t>사무용 가구, 교육용가구</t>
    <phoneticPr fontId="4" type="noConversion"/>
  </si>
  <si>
    <t>주식회사 한길산업</t>
  </si>
  <si>
    <t>송영한</t>
  </si>
  <si>
    <t>hangilkj@hanmail.net</t>
    <phoneticPr fontId="4" type="noConversion"/>
  </si>
  <si>
    <t>전남 함평군 학교읍 학교공단길 35</t>
    <phoneticPr fontId="4" type="noConversion"/>
  </si>
  <si>
    <t xml:space="preserve">영남강철㈜ </t>
  </si>
  <si>
    <t>최성대</t>
  </si>
  <si>
    <t>oasteel@hanmail.net</t>
    <phoneticPr fontId="4" type="noConversion"/>
  </si>
  <si>
    <t xml:space="preserve">충남 금산군 복수면 다복로 213 </t>
    <phoneticPr fontId="4" type="noConversion"/>
  </si>
  <si>
    <t>가구</t>
    <phoneticPr fontId="4" type="noConversion"/>
  </si>
  <si>
    <t>㈜글로윈스</t>
  </si>
  <si>
    <t>김미숙</t>
  </si>
  <si>
    <t>mk-0078@hanmail.net</t>
    <phoneticPr fontId="4" type="noConversion"/>
  </si>
  <si>
    <t>경기도 남양주시 진접읍 부마로 33</t>
    <phoneticPr fontId="4" type="noConversion"/>
  </si>
  <si>
    <t>㈜비에스</t>
  </si>
  <si>
    <t>송준웅</t>
  </si>
  <si>
    <t>joonus54@naver.com</t>
    <phoneticPr fontId="4" type="noConversion"/>
  </si>
  <si>
    <t>경북 고령군 다산면 다산산단1길 39</t>
    <phoneticPr fontId="4" type="noConversion"/>
  </si>
  <si>
    <t>가로등주,가로등기구,보안등기구</t>
    <phoneticPr fontId="4" type="noConversion"/>
  </si>
  <si>
    <t>㈜하이트론씨스템즈</t>
  </si>
  <si>
    <t>최영덕</t>
  </si>
  <si>
    <t>ydchoi@hitron.co.kr</t>
    <phoneticPr fontId="4" type="noConversion"/>
  </si>
  <si>
    <t>경기도 안성시 삼죽면 서동대로 5953-85</t>
    <phoneticPr fontId="4" type="noConversion"/>
  </si>
  <si>
    <t>CCTV,보안용카메라</t>
    <phoneticPr fontId="4" type="noConversion"/>
  </si>
  <si>
    <t>(주)피티케이</t>
  </si>
  <si>
    <t>안흥우</t>
  </si>
  <si>
    <t>hwan@ptk4u.com</t>
    <phoneticPr fontId="4" type="noConversion"/>
  </si>
  <si>
    <t>경기도 김포시 양촌읍 황금로 59번길 50</t>
    <phoneticPr fontId="4" type="noConversion"/>
  </si>
  <si>
    <t>제약기계</t>
    <phoneticPr fontId="4" type="noConversion"/>
  </si>
  <si>
    <t>㈜파세코</t>
  </si>
  <si>
    <t>유일한</t>
  </si>
  <si>
    <t>kcs@paseco.co.kr</t>
    <phoneticPr fontId="4" type="noConversion"/>
  </si>
  <si>
    <t>경기도 안산시 단원구 원시로 248</t>
    <phoneticPr fontId="4" type="noConversion"/>
  </si>
  <si>
    <t>석유히터,빌트인 가전</t>
    <phoneticPr fontId="4" type="noConversion"/>
  </si>
  <si>
    <t>㈜파인테크닉스</t>
  </si>
  <si>
    <t>김근우, 이재규</t>
    <phoneticPr fontId="4" type="noConversion"/>
  </si>
  <si>
    <t>gmsong81@finetechnix.com</t>
    <phoneticPr fontId="4" type="noConversion"/>
  </si>
  <si>
    <t>경기도 안양시 만안구 덕천로 38</t>
    <phoneticPr fontId="4" type="noConversion"/>
  </si>
  <si>
    <t>LED조명,휴대폰 부품</t>
    <phoneticPr fontId="4" type="noConversion"/>
  </si>
  <si>
    <t>김수경</t>
  </si>
  <si>
    <t>kclee@noroo.co.kr</t>
    <phoneticPr fontId="4" type="noConversion"/>
  </si>
  <si>
    <t>경기도 안양시 만안구 박달로 351</t>
    <phoneticPr fontId="4" type="noConversion"/>
  </si>
  <si>
    <t>페인트,수지</t>
    <phoneticPr fontId="4" type="noConversion"/>
  </si>
  <si>
    <t>(주)폴리텍</t>
  </si>
  <si>
    <t>김덕현, 이대영</t>
  </si>
  <si>
    <t>sisdylee@gmail.com</t>
    <phoneticPr fontId="4" type="noConversion"/>
  </si>
  <si>
    <t>충북 청주시 흥덕구 오송읍 가로수로 171-5</t>
    <phoneticPr fontId="4" type="noConversion"/>
  </si>
  <si>
    <t>폴리에틸렌밸브</t>
    <phoneticPr fontId="4" type="noConversion"/>
  </si>
  <si>
    <t>동방전기공업㈜</t>
  </si>
  <si>
    <t>양태권</t>
  </si>
  <si>
    <t>busi@dbeco.co.kr</t>
    <phoneticPr fontId="4" type="noConversion"/>
  </si>
  <si>
    <t>경기도 안산시 단원구 원시로 119</t>
    <phoneticPr fontId="4" type="noConversion"/>
  </si>
  <si>
    <t>변압기,개폐기</t>
    <phoneticPr fontId="4" type="noConversion"/>
  </si>
  <si>
    <t>㈜서원양행</t>
  </si>
  <si>
    <t>이광</t>
  </si>
  <si>
    <t xml:space="preserve">seowonco@seowonco.com </t>
    <phoneticPr fontId="4" type="noConversion"/>
  </si>
  <si>
    <t>경기도 부천시 부천로 198번길 17</t>
    <phoneticPr fontId="4" type="noConversion"/>
  </si>
  <si>
    <t>충북 괴산군 사리면 모래재로</t>
    <phoneticPr fontId="4" type="noConversion"/>
  </si>
  <si>
    <t>건설,일반 프라스틱선</t>
    <phoneticPr fontId="4" type="noConversion"/>
  </si>
  <si>
    <t>주식회사 메디아나</t>
  </si>
  <si>
    <t>길문종, 김응석</t>
    <phoneticPr fontId="4" type="noConversion"/>
  </si>
  <si>
    <t>mjkhil@mediana.co.kr</t>
    <phoneticPr fontId="4" type="noConversion"/>
  </si>
  <si>
    <t>강원도 원주시 문막읍 동화공단로 132</t>
    <phoneticPr fontId="4" type="noConversion"/>
  </si>
  <si>
    <t>과기의료</t>
  </si>
  <si>
    <t>환자감시장치,제세동기</t>
    <phoneticPr fontId="4" type="noConversion"/>
  </si>
  <si>
    <t>㈜카티스</t>
  </si>
  <si>
    <t>김승수</t>
  </si>
  <si>
    <t>master@catis.biz</t>
    <phoneticPr fontId="4" type="noConversion"/>
  </si>
  <si>
    <t>경기도 안양시 만안구 덕천로 48번길 28</t>
    <phoneticPr fontId="4" type="noConversion"/>
  </si>
  <si>
    <t>통합보안시스템</t>
    <phoneticPr fontId="4" type="noConversion"/>
  </si>
  <si>
    <t>삼인싸이언스㈜</t>
  </si>
  <si>
    <t>장효철</t>
  </si>
  <si>
    <t>saminsci@kornet.net</t>
    <phoneticPr fontId="4" type="noConversion"/>
  </si>
  <si>
    <t>경기도 안산시 단원구 엠티브이4로 48번길 27</t>
    <phoneticPr fontId="4" type="noConversion"/>
  </si>
  <si>
    <t>실험대,배기기</t>
    <phoneticPr fontId="4" type="noConversion"/>
  </si>
  <si>
    <t>주식회사 리뉴시스템</t>
  </si>
  <si>
    <t>이종용</t>
  </si>
  <si>
    <t>jylee@re-new.co.kr</t>
    <phoneticPr fontId="4" type="noConversion"/>
  </si>
  <si>
    <t>서울시 강남구 개포로 652 빌딩스타 3-4층</t>
    <phoneticPr fontId="4" type="noConversion"/>
  </si>
  <si>
    <t>경기도 여주시 북내면 외재로 216-42</t>
    <phoneticPr fontId="4" type="noConversion"/>
  </si>
  <si>
    <t>건설자재(방수재)</t>
    <phoneticPr fontId="4" type="noConversion"/>
  </si>
  <si>
    <t>주식회사 케빅</t>
  </si>
  <si>
    <t>정병철</t>
  </si>
  <si>
    <t>jbc@kevic.com</t>
    <phoneticPr fontId="4" type="noConversion"/>
  </si>
  <si>
    <t>서울시 강남구 논현로 24길</t>
    <phoneticPr fontId="4" type="noConversion"/>
  </si>
  <si>
    <t>강원도 철원군 김화읍 외골길 17-40</t>
    <phoneticPr fontId="4" type="noConversion"/>
  </si>
  <si>
    <t>음향 및 영상기기</t>
    <phoneticPr fontId="4" type="noConversion"/>
  </si>
  <si>
    <t>신진정공㈜</t>
  </si>
  <si>
    <t>김은석</t>
  </si>
  <si>
    <t>sjsrs@chol.com</t>
    <phoneticPr fontId="4" type="noConversion"/>
  </si>
  <si>
    <t>인천시 남동구 남동서로 173</t>
    <phoneticPr fontId="4" type="noConversion"/>
  </si>
  <si>
    <t>제수밸브</t>
    <phoneticPr fontId="4" type="noConversion"/>
  </si>
  <si>
    <t>㈜주연테크</t>
  </si>
  <si>
    <t>김희라</t>
  </si>
  <si>
    <t>yongbog@jooyon.co.kr</t>
    <phoneticPr fontId="4" type="noConversion"/>
  </si>
  <si>
    <t>서울시 마포구 양화로 134 화병빌딩 5층</t>
    <phoneticPr fontId="4" type="noConversion"/>
  </si>
  <si>
    <t>경기도 고양시 일산동구 공릉천로 71번길 38-19</t>
    <phoneticPr fontId="4" type="noConversion"/>
  </si>
  <si>
    <t>컴퓨터</t>
    <phoneticPr fontId="4" type="noConversion"/>
  </si>
  <si>
    <t>인성엔프라㈜</t>
  </si>
  <si>
    <t>윤형관</t>
  </si>
  <si>
    <t>tsyun3@insungenpla.co.kr</t>
    <phoneticPr fontId="4" type="noConversion"/>
  </si>
  <si>
    <t>인천광역시 서구 가정로 58번길 24</t>
    <phoneticPr fontId="4" type="noConversion"/>
  </si>
  <si>
    <t>LED램프</t>
    <phoneticPr fontId="4" type="noConversion"/>
  </si>
  <si>
    <t>주식회사 재영</t>
  </si>
  <si>
    <t>심택수</t>
    <phoneticPr fontId="4" type="noConversion"/>
  </si>
  <si>
    <t>master@jflor.co.kr</t>
    <phoneticPr fontId="4" type="noConversion"/>
  </si>
  <si>
    <t>경기도 파주시 조리읍 장곡리 603-31</t>
    <phoneticPr fontId="4" type="noConversion"/>
  </si>
  <si>
    <t>프라스틱 바닥재</t>
    <phoneticPr fontId="4" type="noConversion"/>
  </si>
  <si>
    <t>㈜테크윈시스템</t>
  </si>
  <si>
    <t>김래진</t>
  </si>
  <si>
    <t>njkim@techwins.com</t>
    <phoneticPr fontId="4" type="noConversion"/>
  </si>
  <si>
    <t>경기도 성남시 중원구 둔촌대로 474, 913호</t>
    <phoneticPr fontId="4" type="noConversion"/>
  </si>
  <si>
    <t>원격감시제어기기</t>
    <phoneticPr fontId="4" type="noConversion"/>
  </si>
  <si>
    <t>㈜테크엔</t>
  </si>
  <si>
    <t>이영섭</t>
  </si>
  <si>
    <t>bs6264@hanmail.net</t>
    <phoneticPr fontId="4" type="noConversion"/>
  </si>
  <si>
    <t>대구시 달성군 구지면 국가산단대로 50길 99</t>
    <phoneticPr fontId="4" type="noConversion"/>
  </si>
  <si>
    <t>(주)한국피이엠</t>
  </si>
  <si>
    <t>김원열</t>
  </si>
  <si>
    <t>david@pemkorea.com</t>
    <phoneticPr fontId="4" type="noConversion"/>
  </si>
  <si>
    <t>세종특별자치시 연기면 공단로 130</t>
    <phoneticPr fontId="4" type="noConversion"/>
  </si>
  <si>
    <t>수도용 폴리에틸렌관</t>
    <phoneticPr fontId="4" type="noConversion"/>
  </si>
  <si>
    <t>㈜늑대와여우컴퓨터</t>
  </si>
  <si>
    <t>우명구</t>
    <phoneticPr fontId="4" type="noConversion"/>
  </si>
  <si>
    <t>kbkim00@nycomputer.co.kr</t>
    <phoneticPr fontId="4" type="noConversion"/>
  </si>
  <si>
    <t>경기도 파주시 송학3길 26</t>
    <phoneticPr fontId="4" type="noConversion"/>
  </si>
  <si>
    <t>주식회사 네오퍼스</t>
  </si>
  <si>
    <t>윤진현</t>
  </si>
  <si>
    <t>neofurs@hanmail.net</t>
    <phoneticPr fontId="4" type="noConversion"/>
  </si>
  <si>
    <t>경기도 포천시 가산면 정금로255번길 4-29</t>
    <phoneticPr fontId="4" type="noConversion"/>
  </si>
  <si>
    <t>(주)트렉스타</t>
  </si>
  <si>
    <t>권동칠</t>
  </si>
  <si>
    <t>dckwon@treksta.co.kr</t>
    <phoneticPr fontId="4" type="noConversion"/>
  </si>
  <si>
    <t>부산시 강서구 녹산산업중로 192번길 10</t>
    <phoneticPr fontId="4" type="noConversion"/>
  </si>
  <si>
    <t>등산화,전투화</t>
    <phoneticPr fontId="4" type="noConversion"/>
  </si>
  <si>
    <t>㈜금경라이팅</t>
  </si>
  <si>
    <t>김금연</t>
  </si>
  <si>
    <t xml:space="preserve">kkled1@naver.com </t>
    <phoneticPr fontId="4" type="noConversion"/>
  </si>
  <si>
    <t>부산광역시 기장군 정관읍 산단6로 12-6</t>
    <phoneticPr fontId="4" type="noConversion"/>
  </si>
  <si>
    <t>한국교육시스템㈜</t>
  </si>
  <si>
    <t>김영순</t>
  </si>
  <si>
    <t xml:space="preserve">koreagabe@hotmail.net </t>
    <phoneticPr fontId="4" type="noConversion"/>
  </si>
  <si>
    <t>서울특별시 종로구 종로 382,708호</t>
    <phoneticPr fontId="4" type="noConversion"/>
  </si>
  <si>
    <t>경기도 이천시 백사면 지읍로53번길 141-11</t>
    <phoneticPr fontId="4" type="noConversion"/>
  </si>
  <si>
    <t>블록교구</t>
    <phoneticPr fontId="4" type="noConversion"/>
  </si>
  <si>
    <t>주식회사 한위드정보기술</t>
  </si>
  <si>
    <t>김창환</t>
  </si>
  <si>
    <t>chkim@hanwith.com</t>
    <phoneticPr fontId="4" type="noConversion"/>
  </si>
  <si>
    <t>서울특별시 금천구 벚꽃로 254,월드메르디앙1차 408호</t>
    <phoneticPr fontId="4" type="noConversion"/>
  </si>
  <si>
    <t>㈜보고</t>
  </si>
  <si>
    <t>임성기, 전애영</t>
  </si>
  <si>
    <t xml:space="preserve">jay@vogoeng.com </t>
    <phoneticPr fontId="4" type="noConversion"/>
  </si>
  <si>
    <t>강원도 삼척시 근덕면 본동길 21-196</t>
    <phoneticPr fontId="4" type="noConversion"/>
  </si>
  <si>
    <t>잠수정,고속단정</t>
    <phoneticPr fontId="4" type="noConversion"/>
  </si>
  <si>
    <t>금강변압기</t>
    <phoneticPr fontId="4" type="noConversion"/>
  </si>
  <si>
    <t>임종봉</t>
  </si>
  <si>
    <t>kumkang9980@naver.com</t>
    <phoneticPr fontId="4" type="noConversion"/>
  </si>
  <si>
    <t>경기도 화성시 마도면 마도공단로 1길 214번지</t>
    <phoneticPr fontId="4" type="noConversion"/>
  </si>
  <si>
    <t>(주)나우시스템</t>
  </si>
  <si>
    <t>이종한</t>
  </si>
  <si>
    <t xml:space="preserve">hanss7@hanmail.net </t>
    <phoneticPr fontId="4" type="noConversion"/>
  </si>
  <si>
    <t>서울시 금천구 가산디지털2로 67 에이스하이엔드타워 7차 1201호</t>
    <phoneticPr fontId="4" type="noConversion"/>
  </si>
  <si>
    <t>음향 영상장비</t>
    <phoneticPr fontId="4" type="noConversion"/>
  </si>
  <si>
    <t>이에스솔라㈜</t>
  </si>
  <si>
    <t>박상희</t>
  </si>
  <si>
    <t>akaruish@naver.com</t>
    <phoneticPr fontId="4" type="noConversion"/>
  </si>
  <si>
    <t>경기도 수원시 영통구 대학4로 17</t>
    <phoneticPr fontId="4" type="noConversion"/>
  </si>
  <si>
    <t>경기도 수원시 권선구 산업로 155번길 146</t>
    <phoneticPr fontId="4" type="noConversion"/>
  </si>
  <si>
    <t>이솔라텍㈜</t>
  </si>
  <si>
    <t>유인숙</t>
  </si>
  <si>
    <t>pv-petech@daum.net</t>
    <phoneticPr fontId="4" type="noConversion"/>
  </si>
  <si>
    <t>충청남도 공주시 이인면 조정리 22</t>
    <phoneticPr fontId="4" type="noConversion"/>
  </si>
  <si>
    <t>㈜두원전자통신</t>
    <phoneticPr fontId="4" type="noConversion"/>
  </si>
  <si>
    <t>정준호</t>
  </si>
  <si>
    <t>sslee@doowoninc.com</t>
    <phoneticPr fontId="4" type="noConversion"/>
  </si>
  <si>
    <t>경기도 부천시 오정구 석천로 397, 301동 408호</t>
    <phoneticPr fontId="4" type="noConversion"/>
  </si>
  <si>
    <t>폐쇄회로텔레비전</t>
    <phoneticPr fontId="4" type="noConversion"/>
  </si>
  <si>
    <t>(주)한양엔티</t>
  </si>
  <si>
    <t>김경옥, 박영태</t>
  </si>
  <si>
    <t>starcoat@unitel.com</t>
    <phoneticPr fontId="4" type="noConversion"/>
  </si>
  <si>
    <t>서울시 송파구 법원로 11길 25, G비즈니스파크 A동 511~515호</t>
    <phoneticPr fontId="4" type="noConversion"/>
  </si>
  <si>
    <t>경기도 안성시 죽산면 칠장로 84-12</t>
    <phoneticPr fontId="4" type="noConversion"/>
  </si>
  <si>
    <t>스타그린 폴리바 시트</t>
    <phoneticPr fontId="4" type="noConversion"/>
  </si>
  <si>
    <t>주식회사 엘이디파워</t>
  </si>
  <si>
    <t>박두열</t>
  </si>
  <si>
    <t xml:space="preserve">dypark@kdpower.co.kr </t>
    <phoneticPr fontId="4" type="noConversion"/>
  </si>
  <si>
    <t>서울시 성동구 성수일로 20 동일빌딩 5,6층</t>
    <phoneticPr fontId="4" type="noConversion"/>
  </si>
  <si>
    <t>경기도 김포시 대곶면 소래로 104</t>
    <phoneticPr fontId="4" type="noConversion"/>
  </si>
  <si>
    <t>주식회사 즐거운미래</t>
  </si>
  <si>
    <t>김용철</t>
  </si>
  <si>
    <t>ceo@ecojf.com</t>
    <phoneticPr fontId="4" type="noConversion"/>
  </si>
  <si>
    <t>경기도 이천시 장호원읍 서동대로 8759번길 67-57 장호원산업단지</t>
    <phoneticPr fontId="4" type="noConversion"/>
  </si>
  <si>
    <t>친환경액상제설제</t>
    <phoneticPr fontId="4" type="noConversion"/>
  </si>
  <si>
    <t>(주)가림환경개발</t>
  </si>
  <si>
    <t>전부영</t>
  </si>
  <si>
    <t>biogro@hanmail</t>
    <phoneticPr fontId="4" type="noConversion"/>
  </si>
  <si>
    <t>서울특별시 양천구 신정3동 1254 신트리 테크노 타운 602호</t>
    <phoneticPr fontId="4" type="noConversion"/>
  </si>
  <si>
    <t>토양개량제</t>
    <phoneticPr fontId="4" type="noConversion"/>
  </si>
  <si>
    <t>㈜엔지피</t>
  </si>
  <si>
    <t>김은숙</t>
  </si>
  <si>
    <t>green@ngp.kr</t>
    <phoneticPr fontId="4" type="noConversion"/>
  </si>
  <si>
    <t>경상남도 창원시 마산회원구 자유무역3길 118 마산자유무역지역내</t>
    <phoneticPr fontId="4" type="noConversion"/>
  </si>
  <si>
    <t>태양광발전,LED조명</t>
    <phoneticPr fontId="4" type="noConversion"/>
  </si>
  <si>
    <t>주식회사 금성침대</t>
  </si>
  <si>
    <t>고중환</t>
  </si>
  <si>
    <t xml:space="preserve">dassbed02@hanmail.net </t>
    <phoneticPr fontId="4" type="noConversion"/>
  </si>
  <si>
    <t>경기도 양주시 어하고개로 109-14</t>
    <phoneticPr fontId="4" type="noConversion"/>
  </si>
  <si>
    <t>매트리스,침대</t>
    <phoneticPr fontId="4" type="noConversion"/>
  </si>
  <si>
    <t>이재현</t>
  </si>
  <si>
    <t>q24x75@hanmail.net</t>
    <phoneticPr fontId="4" type="noConversion"/>
  </si>
  <si>
    <t>전라북도 전주시 덕진구 상리1길 34 별관 2동</t>
    <phoneticPr fontId="4" type="noConversion"/>
  </si>
  <si>
    <t>㈜라눅스</t>
  </si>
  <si>
    <t>정재형</t>
  </si>
  <si>
    <t>ralux1211@chol.com</t>
    <phoneticPr fontId="4" type="noConversion"/>
  </si>
  <si>
    <t>강원도 춘천시 퇴계공단 1길 56-9</t>
    <phoneticPr fontId="4" type="noConversion"/>
  </si>
  <si>
    <t>㈜에스케이엘엠스</t>
  </si>
  <si>
    <t>안복순</t>
  </si>
  <si>
    <t>cha@sklms.com</t>
    <phoneticPr fontId="4" type="noConversion"/>
  </si>
  <si>
    <t>경기도 파주시 적성면 적성산단1로 22-31</t>
    <phoneticPr fontId="4" type="noConversion"/>
  </si>
  <si>
    <t>수장고용 수납장</t>
    <phoneticPr fontId="4" type="noConversion"/>
  </si>
  <si>
    <t>에스더블류도로안전 주식회사</t>
  </si>
  <si>
    <t>우홍순</t>
    <phoneticPr fontId="4" type="noConversion"/>
  </si>
  <si>
    <t>sin0293@hanmail.net</t>
    <phoneticPr fontId="4" type="noConversion"/>
  </si>
  <si>
    <t>충남 홍성군 은하면 은하로 184번길 111-26</t>
    <phoneticPr fontId="4" type="noConversion"/>
  </si>
  <si>
    <t>도로시설물</t>
    <phoneticPr fontId="4" type="noConversion"/>
  </si>
  <si>
    <t>주식회사 다원시스</t>
  </si>
  <si>
    <t>박선순</t>
  </si>
  <si>
    <t>sspark@dawonsys.com</t>
    <phoneticPr fontId="4" type="noConversion"/>
  </si>
  <si>
    <t>경기도 안산시 단원구 시화호수로 485</t>
    <phoneticPr fontId="4" type="noConversion"/>
  </si>
  <si>
    <t>정류기,철도차량</t>
    <phoneticPr fontId="4" type="noConversion"/>
  </si>
  <si>
    <t>주식회사 진행워터웨이</t>
  </si>
  <si>
    <t>심학섭</t>
  </si>
  <si>
    <t>ceo@waterway.kr</t>
    <phoneticPr fontId="4" type="noConversion"/>
  </si>
  <si>
    <t>경기도 안성시 대덕면 모산로 58-11</t>
    <phoneticPr fontId="4" type="noConversion"/>
  </si>
  <si>
    <t>물리적 이온 수처리기</t>
    <phoneticPr fontId="4" type="noConversion"/>
  </si>
  <si>
    <t>주식회사 대원그린</t>
  </si>
  <si>
    <t>김민석</t>
    <phoneticPr fontId="4" type="noConversion"/>
  </si>
  <si>
    <t>info@daewongreen.com</t>
    <phoneticPr fontId="4" type="noConversion"/>
  </si>
  <si>
    <t>경상북도 군위군 효령면 구효령길 29</t>
    <phoneticPr fontId="4" type="noConversion"/>
  </si>
  <si>
    <t>인조잔디</t>
    <phoneticPr fontId="4" type="noConversion"/>
  </si>
  <si>
    <t>주식회사 이너스텍</t>
  </si>
  <si>
    <t>정창용</t>
  </si>
  <si>
    <t>dragon7260@enus.co.kr</t>
    <phoneticPr fontId="4" type="noConversion"/>
  </si>
  <si>
    <t>경기도 안양시 동안구 학의로 282 금강펜테리움 IT타워 B동 10F</t>
    <phoneticPr fontId="4" type="noConversion"/>
  </si>
  <si>
    <t>경기도 안양시 단원구 능안로 98-12 잉크테크 3F</t>
    <phoneticPr fontId="4" type="noConversion"/>
  </si>
  <si>
    <t>무선원격조명감시제어 시스템,가로등자동점멸기</t>
    <phoneticPr fontId="4" type="noConversion"/>
  </si>
  <si>
    <t>서한섬유</t>
  </si>
  <si>
    <t>김형주</t>
  </si>
  <si>
    <t>seohansocks@hanmail.net</t>
    <phoneticPr fontId="4" type="noConversion"/>
  </si>
  <si>
    <t>경기도 의정부시 산단로 68번길 109</t>
    <phoneticPr fontId="4" type="noConversion"/>
  </si>
  <si>
    <t>코스모아이앤디(주)</t>
  </si>
  <si>
    <t>신영석</t>
  </si>
  <si>
    <t>hjkim@cosmoind.com</t>
    <phoneticPr fontId="4" type="noConversion"/>
  </si>
  <si>
    <t>세종특별시 전의면 음담말길 12</t>
    <phoneticPr fontId="4" type="noConversion"/>
  </si>
  <si>
    <t>(가스/수도)이음관,밸브</t>
    <phoneticPr fontId="4" type="noConversion"/>
  </si>
  <si>
    <t>하나에너텍</t>
  </si>
  <si>
    <t>오충록</t>
  </si>
  <si>
    <t>hana9568@hanmail.net</t>
    <phoneticPr fontId="4" type="noConversion"/>
  </si>
  <si>
    <t>전남 담양군 담양읍 에코산단3로 52</t>
    <phoneticPr fontId="4" type="noConversion"/>
  </si>
  <si>
    <t>공기순환기</t>
    <phoneticPr fontId="4" type="noConversion"/>
  </si>
  <si>
    <t>주식회사 에스앤비라이팅</t>
  </si>
  <si>
    <t>손홍배</t>
  </si>
  <si>
    <t>sb5847431@daum.net</t>
    <phoneticPr fontId="4" type="noConversion"/>
  </si>
  <si>
    <t>대구 달서구 성서4차첨단로 85</t>
    <phoneticPr fontId="4" type="noConversion"/>
  </si>
  <si>
    <t>대화페인트공업 주식회사</t>
  </si>
  <si>
    <t>이건택</t>
  </si>
  <si>
    <t>kuntacklee@hotmail.com</t>
    <phoneticPr fontId="4" type="noConversion"/>
  </si>
  <si>
    <t>경기도 안산시 단원구 성곡동 신원로 190</t>
    <phoneticPr fontId="4" type="noConversion"/>
  </si>
  <si>
    <t>노면표지용 도료</t>
    <phoneticPr fontId="4" type="noConversion"/>
  </si>
  <si>
    <t>우성엘이디조명주식회사</t>
  </si>
  <si>
    <t>전창호</t>
  </si>
  <si>
    <t>wooesung@empas.com</t>
    <phoneticPr fontId="4" type="noConversion"/>
  </si>
  <si>
    <t>경기도 양주시 은현면 운하로 127-30</t>
    <phoneticPr fontId="4" type="noConversion"/>
  </si>
  <si>
    <t>등기구</t>
    <phoneticPr fontId="4" type="noConversion"/>
  </si>
  <si>
    <t>(주)다나와컴퓨터</t>
  </si>
  <si>
    <t>손윤환</t>
    <phoneticPr fontId="4" type="noConversion"/>
  </si>
  <si>
    <t>chko@danawa.com</t>
    <phoneticPr fontId="4" type="noConversion"/>
  </si>
  <si>
    <t>경기도 안양시 엘에스로91번길 34 다나와빌딩 1,2층</t>
    <phoneticPr fontId="4" type="noConversion"/>
  </si>
  <si>
    <t>데스크톱컴퓨터 및 모니터</t>
    <phoneticPr fontId="4" type="noConversion"/>
  </si>
  <si>
    <t>주식회사 컴텔싸인</t>
  </si>
  <si>
    <t>이우규</t>
  </si>
  <si>
    <t>ceo@comtel-sign.com</t>
    <phoneticPr fontId="4" type="noConversion"/>
  </si>
  <si>
    <t>경기도 용인시 기흥구 용구대로 2236</t>
    <phoneticPr fontId="4" type="noConversion"/>
  </si>
  <si>
    <t>(주)에이비엠</t>
    <phoneticPr fontId="4" type="noConversion"/>
  </si>
  <si>
    <t>김병철</t>
  </si>
  <si>
    <t>abmceo@hanmail.net</t>
    <phoneticPr fontId="4" type="noConversion"/>
  </si>
  <si>
    <t>부산시 해운대구 센텀중앙로 48 2002호</t>
    <phoneticPr fontId="4" type="noConversion"/>
  </si>
  <si>
    <t>경남 밀양시 부북면 춘화로 378</t>
    <phoneticPr fontId="4" type="noConversion"/>
  </si>
  <si>
    <t>건물일체형 태양광발전, 고효율 태양광발전</t>
    <phoneticPr fontId="4" type="noConversion"/>
  </si>
  <si>
    <t>주식회사 이텍</t>
  </si>
  <si>
    <t>정영일</t>
  </si>
  <si>
    <t>jyi123@chol.com</t>
    <phoneticPr fontId="4" type="noConversion"/>
  </si>
  <si>
    <t>전북 정읍시 2산단1길 16</t>
    <phoneticPr fontId="4" type="noConversion"/>
  </si>
  <si>
    <t>전북 전주시 덕진구 반룡로 110-11 한국탄소융합기술원 내</t>
    <phoneticPr fontId="4" type="noConversion"/>
  </si>
  <si>
    <t>무전극램프 및 조명,LED조명</t>
    <phoneticPr fontId="4" type="noConversion"/>
  </si>
  <si>
    <t>주식회사 나로텍</t>
    <phoneticPr fontId="4" type="noConversion"/>
  </si>
  <si>
    <t>현상우</t>
  </si>
  <si>
    <t>tony@narotekinc.com</t>
  </si>
  <si>
    <t>경기 화성시 팔탄면 서근내길 52-32</t>
    <phoneticPr fontId="4" type="noConversion"/>
  </si>
  <si>
    <t>LED터널등기구,LED투광등기구</t>
    <phoneticPr fontId="4" type="noConversion"/>
  </si>
  <si>
    <t>선경산업</t>
  </si>
  <si>
    <t>김종석</t>
  </si>
  <si>
    <t>sun-kyung@sun-kyung.co.kr</t>
    <phoneticPr fontId="4" type="noConversion"/>
  </si>
  <si>
    <t>인천 계양구 서운산단로3길 1</t>
    <phoneticPr fontId="4" type="noConversion"/>
  </si>
  <si>
    <t>자외선소독기,젖병소독기</t>
    <phoneticPr fontId="4" type="noConversion"/>
  </si>
  <si>
    <t>(주)선우시스</t>
  </si>
  <si>
    <t>박명신</t>
  </si>
  <si>
    <t>suyullee@sonusys.co.kr</t>
    <phoneticPr fontId="4" type="noConversion"/>
  </si>
  <si>
    <t>경기도 김포시 대곶면 대곶북로 305번길 42-30</t>
    <phoneticPr fontId="4" type="noConversion"/>
  </si>
  <si>
    <t>창호</t>
    <phoneticPr fontId="4" type="noConversion"/>
  </si>
  <si>
    <t>주식회사 그린우전</t>
  </si>
  <si>
    <t>강승구</t>
  </si>
  <si>
    <t>ksg4555@naver.com</t>
    <phoneticPr fontId="4" type="noConversion"/>
  </si>
  <si>
    <t>경기도 양주시 백석읍 연곡리40-3</t>
    <phoneticPr fontId="4" type="noConversion"/>
  </si>
  <si>
    <t>차량충격흡수시설</t>
    <phoneticPr fontId="4" type="noConversion"/>
  </si>
  <si>
    <t>(주)현대인더스트리</t>
  </si>
  <si>
    <t>김황경</t>
  </si>
  <si>
    <t>h2251682@naver.com</t>
    <phoneticPr fontId="4" type="noConversion"/>
  </si>
  <si>
    <t>경기도 화성시 정남면 서봉로 755번길 26</t>
    <phoneticPr fontId="4" type="noConversion"/>
  </si>
  <si>
    <t>전선관,광케이블 전선관</t>
    <phoneticPr fontId="4" type="noConversion"/>
  </si>
  <si>
    <t>주식회사 데코페이브</t>
  </si>
  <si>
    <t>박문석</t>
  </si>
  <si>
    <t>infowars@chol.com</t>
    <phoneticPr fontId="4" type="noConversion"/>
  </si>
  <si>
    <t>부산광역시 강서구 공항앞길 209, 202호</t>
    <phoneticPr fontId="4" type="noConversion"/>
  </si>
  <si>
    <t>충청북도 단양군 매포읍 단양산업단지 2로 102</t>
    <phoneticPr fontId="4" type="noConversion"/>
  </si>
  <si>
    <t>보차도용 보도블록</t>
    <phoneticPr fontId="4" type="noConversion"/>
  </si>
  <si>
    <t>트라웍스 주식회사</t>
  </si>
  <si>
    <t>김선미</t>
  </si>
  <si>
    <t>help63@traworks.co.kr</t>
    <phoneticPr fontId="4" type="noConversion"/>
  </si>
  <si>
    <t>전북 전주시 덕진구 팔과정로 20 , 5층 503-2호</t>
    <phoneticPr fontId="4" type="noConversion"/>
  </si>
  <si>
    <t>차량번호판독시스템</t>
    <phoneticPr fontId="4" type="noConversion"/>
  </si>
  <si>
    <t>(주)동성기업</t>
  </si>
  <si>
    <t>문성필</t>
  </si>
  <si>
    <t>dsuaw@dsuaw.com</t>
    <phoneticPr fontId="4" type="noConversion"/>
  </si>
  <si>
    <t>전남 장흥군 장흥읍 흥성로 22-8</t>
    <phoneticPr fontId="4" type="noConversion"/>
  </si>
  <si>
    <t>광주광역시 서구 덕흥1길 31</t>
    <phoneticPr fontId="4" type="noConversion"/>
  </si>
  <si>
    <t>금속제 창호</t>
    <phoneticPr fontId="4" type="noConversion"/>
  </si>
  <si>
    <t>주식회사 크로바가구</t>
  </si>
  <si>
    <t>정명희</t>
  </si>
  <si>
    <t>clovergagu@naver.com</t>
    <phoneticPr fontId="4" type="noConversion"/>
  </si>
  <si>
    <t>경기도 양주시 화합로 1325번길 403-8</t>
    <phoneticPr fontId="4" type="noConversion"/>
  </si>
  <si>
    <t>주식회사 점보산업</t>
  </si>
  <si>
    <t>박세일</t>
  </si>
  <si>
    <t>psi2006@naver.com</t>
    <phoneticPr fontId="4" type="noConversion"/>
  </si>
  <si>
    <t>전남 장성군 장성읍 성산길 36-5</t>
    <phoneticPr fontId="4" type="noConversion"/>
  </si>
  <si>
    <t>알루미늄 창호,단역복합 창호</t>
    <phoneticPr fontId="4" type="noConversion"/>
  </si>
  <si>
    <t>세종솔젠텍(주)</t>
  </si>
  <si>
    <t>백종진</t>
  </si>
  <si>
    <t>solgene@daum.net</t>
    <phoneticPr fontId="4" type="noConversion"/>
  </si>
  <si>
    <t>세종특별자치시 한누리대로 234, 르네상스 빌딩 1동 805호</t>
    <phoneticPr fontId="4" type="noConversion"/>
  </si>
  <si>
    <t>배윤호</t>
  </si>
  <si>
    <t>idyunho@naver.com</t>
    <phoneticPr fontId="4" type="noConversion"/>
  </si>
  <si>
    <t>경기도 광주시 초월읍 동막골길 294</t>
    <phoneticPr fontId="4" type="noConversion"/>
  </si>
  <si>
    <t>경기도 용인시 처인구 양지면 양지로 63번길 11</t>
    <phoneticPr fontId="4" type="noConversion"/>
  </si>
  <si>
    <t>태양광발전장치,태양광인버터</t>
    <phoneticPr fontId="4" type="noConversion"/>
  </si>
  <si>
    <t>선우기전(주)</t>
    <phoneticPr fontId="4" type="noConversion"/>
  </si>
  <si>
    <t>김현일</t>
  </si>
  <si>
    <t>swe1302@hanmail.net</t>
    <phoneticPr fontId="4" type="noConversion"/>
  </si>
  <si>
    <t>경기도 화성시 남양읍 신남로 63-44</t>
    <phoneticPr fontId="4" type="noConversion"/>
  </si>
  <si>
    <t>배전반,분전반</t>
    <phoneticPr fontId="4" type="noConversion"/>
  </si>
  <si>
    <t>해외조달시장 진출역량 분석서</t>
    <phoneticPr fontId="4" type="noConversion"/>
  </si>
  <si>
    <t>1. 기업정보</t>
    <phoneticPr fontId="4" type="noConversion"/>
  </si>
  <si>
    <t>기   업   명</t>
    <phoneticPr fontId="4" type="noConversion"/>
  </si>
  <si>
    <t>대   표   자</t>
    <phoneticPr fontId="4" type="noConversion"/>
  </si>
  <si>
    <t>기업 종합 평가</t>
    <phoneticPr fontId="4" type="noConversion"/>
  </si>
  <si>
    <t>연   락   처</t>
    <phoneticPr fontId="4" type="noConversion"/>
  </si>
  <si>
    <t>주         소</t>
    <phoneticPr fontId="4" type="noConversion"/>
  </si>
  <si>
    <t>생 산 품 목</t>
    <phoneticPr fontId="4" type="noConversion"/>
  </si>
  <si>
    <t xml:space="preserve">2. 역량분석 </t>
    <phoneticPr fontId="4" type="noConversion"/>
  </si>
  <si>
    <t>1)수출실적</t>
    <phoneticPr fontId="4" type="noConversion"/>
  </si>
  <si>
    <t>4)해외마케팅 자료 보유</t>
    <phoneticPr fontId="4" type="noConversion"/>
  </si>
  <si>
    <t>범주</t>
    <phoneticPr fontId="4" type="noConversion"/>
  </si>
  <si>
    <t>세부내용</t>
    <phoneticPr fontId="4" type="noConversion"/>
  </si>
  <si>
    <t>역량등급</t>
    <phoneticPr fontId="4" type="noConversion"/>
  </si>
  <si>
    <t>외국어 홈페이지</t>
    <phoneticPr fontId="4" type="noConversion"/>
  </si>
  <si>
    <t>외국어 카탈로그</t>
    <phoneticPr fontId="4" type="noConversion"/>
  </si>
  <si>
    <t>2) 해외입찰참가</t>
    <phoneticPr fontId="4" type="noConversion"/>
  </si>
  <si>
    <t>5)해외 기술성</t>
    <phoneticPr fontId="4" type="noConversion"/>
  </si>
  <si>
    <t>입찰제안서 제출</t>
    <phoneticPr fontId="4" type="noConversion"/>
  </si>
  <si>
    <t>해외인증</t>
    <phoneticPr fontId="4" type="noConversion"/>
  </si>
  <si>
    <t>해외조달 벤더등록</t>
    <phoneticPr fontId="4" type="noConversion"/>
  </si>
  <si>
    <t>6)교육 이수</t>
    <phoneticPr fontId="4" type="noConversion"/>
  </si>
  <si>
    <t>3)수출지원사업 참가</t>
    <phoneticPr fontId="4" type="noConversion"/>
  </si>
  <si>
    <t>해외수출 교육</t>
    <phoneticPr fontId="4" type="noConversion"/>
  </si>
  <si>
    <t>※ 역량등급 구간
매우미흡(★) / 미흡(★★) / 보통(★★★) / 양호(★★★★) / 탁월(★★★★★)</t>
    <phoneticPr fontId="4" type="noConversion"/>
  </si>
  <si>
    <t>3.역량평가</t>
    <phoneticPr fontId="4" type="noConversion"/>
  </si>
  <si>
    <t>1)분야별 역량</t>
    <phoneticPr fontId="4" type="noConversion"/>
  </si>
  <si>
    <t>2)종합역량</t>
    <phoneticPr fontId="4" type="noConversion"/>
  </si>
  <si>
    <t>평균</t>
    <phoneticPr fontId="4" type="noConversion"/>
  </si>
  <si>
    <t>기업</t>
    <phoneticPr fontId="4" type="noConversion"/>
  </si>
  <si>
    <t>신청 기업</t>
    <phoneticPr fontId="4" type="noConversion"/>
  </si>
  <si>
    <t>※ 매우미흡 : 0~1 / 미흡 : 1 ~ 2 / 
   보통 : 2 ~ 3 / 양호 : 3 ~ 4 / 탁월 : 4 ~ 5</t>
    <phoneticPr fontId="4" type="noConversion"/>
  </si>
  <si>
    <t>수출 역량</t>
    <phoneticPr fontId="4" type="noConversion"/>
  </si>
  <si>
    <t>국제입찰 역량</t>
  </si>
  <si>
    <t>해외마케팅 역량</t>
    <phoneticPr fontId="4" type="noConversion"/>
  </si>
  <si>
    <t>홍보 역량</t>
    <phoneticPr fontId="4" type="noConversion"/>
  </si>
  <si>
    <t>기술 역량</t>
    <phoneticPr fontId="4" type="noConversion"/>
  </si>
  <si>
    <t>수출실적 (아시아)</t>
    <phoneticPr fontId="4" type="noConversion"/>
  </si>
  <si>
    <t>★</t>
    <phoneticPr fontId="4" type="noConversion"/>
  </si>
  <si>
    <t>대표 번호</t>
    <phoneticPr fontId="4" type="noConversion"/>
  </si>
  <si>
    <t>아시아 수출 실적(2019)</t>
    <phoneticPr fontId="4" type="noConversion"/>
  </si>
  <si>
    <t>아시아 수출 실적(2020)</t>
    <phoneticPr fontId="4" type="noConversion"/>
  </si>
  <si>
    <t>유럽 수출 실적(2019)</t>
    <phoneticPr fontId="4" type="noConversion"/>
  </si>
  <si>
    <t>유럽 수출 실적(2020)</t>
    <phoneticPr fontId="4" type="noConversion"/>
  </si>
  <si>
    <t>수출실적 (유럽)</t>
    <phoneticPr fontId="4" type="noConversion"/>
  </si>
  <si>
    <t>홈페이지</t>
    <phoneticPr fontId="4" type="noConversion"/>
  </si>
  <si>
    <t>일문</t>
  </si>
  <si>
    <t>중문</t>
  </si>
  <si>
    <t>영문,일문,중문</t>
  </si>
  <si>
    <t>영문,일문</t>
  </si>
  <si>
    <t>일문,중문</t>
  </si>
  <si>
    <t>중문,일문</t>
  </si>
  <si>
    <t>중문,영문</t>
  </si>
  <si>
    <t>카달로그</t>
    <phoneticPr fontId="4" type="noConversion"/>
  </si>
  <si>
    <t>X</t>
    <phoneticPr fontId="4" type="noConversion"/>
  </si>
  <si>
    <t>입찰 제안서
(2018)</t>
    <phoneticPr fontId="4" type="noConversion"/>
  </si>
  <si>
    <t>입찰 제안서
(2019)</t>
    <phoneticPr fontId="4" type="noConversion"/>
  </si>
  <si>
    <t>입찰 제안서
(2020)</t>
    <phoneticPr fontId="4" type="noConversion"/>
  </si>
  <si>
    <t>해외조달 벤더</t>
    <phoneticPr fontId="4" type="noConversion"/>
  </si>
  <si>
    <t>제출</t>
    <phoneticPr fontId="4" type="noConversion"/>
  </si>
  <si>
    <t>등록</t>
    <phoneticPr fontId="4" type="noConversion"/>
  </si>
  <si>
    <t>해외 전시회 참가
(2018)</t>
    <phoneticPr fontId="4" type="noConversion"/>
  </si>
  <si>
    <t>해외 전시회 참가
(2019)</t>
    <phoneticPr fontId="4" type="noConversion"/>
  </si>
  <si>
    <t>해외 전시회 참가
(2020)</t>
    <phoneticPr fontId="4" type="noConversion"/>
  </si>
  <si>
    <t>바이어 상담회
(2018)</t>
    <phoneticPr fontId="4" type="noConversion"/>
  </si>
  <si>
    <t>바이어 상담회
(2019)</t>
    <phoneticPr fontId="4" type="noConversion"/>
  </si>
  <si>
    <t>바이어 상담회
(2020)</t>
    <phoneticPr fontId="4" type="noConversion"/>
  </si>
  <si>
    <t>수출 컨소시엄 참가
(2018)</t>
    <phoneticPr fontId="4" type="noConversion"/>
  </si>
  <si>
    <t>수출 컨소시엄 참가
(2019)</t>
    <phoneticPr fontId="4" type="noConversion"/>
  </si>
  <si>
    <t>수출 컨소시엄 참가
(2020)</t>
    <phoneticPr fontId="4" type="noConversion"/>
  </si>
  <si>
    <t>국내 박람회</t>
    <phoneticPr fontId="4" type="noConversion"/>
  </si>
  <si>
    <t>해외 전시회</t>
    <phoneticPr fontId="4" type="noConversion"/>
  </si>
  <si>
    <t>국내인증</t>
    <phoneticPr fontId="4" type="noConversion"/>
  </si>
  <si>
    <t>교육이수(2018)</t>
    <phoneticPr fontId="4" type="noConversion"/>
  </si>
  <si>
    <t>교육이수(2019)</t>
    <phoneticPr fontId="4" type="noConversion"/>
  </si>
  <si>
    <t>교육이수(2020)</t>
    <phoneticPr fontId="4" type="noConversion"/>
  </si>
  <si>
    <t>615816954A</t>
  </si>
  <si>
    <t>6068199AA0</t>
  </si>
  <si>
    <t>621815A202</t>
  </si>
  <si>
    <t>215866A3A8</t>
  </si>
  <si>
    <t>20681498A6</t>
  </si>
  <si>
    <t>2158A18A05</t>
  </si>
  <si>
    <t>301816A596</t>
  </si>
  <si>
    <t>60A8141683</t>
  </si>
  <si>
    <t>3018142A46</t>
  </si>
  <si>
    <t>21486A1980</t>
  </si>
  <si>
    <t>21586806A2</t>
  </si>
  <si>
    <t>31481A0869</t>
  </si>
  <si>
    <t>606818AA45</t>
  </si>
  <si>
    <t>215864AA51</t>
  </si>
  <si>
    <t>60A8189843</t>
  </si>
  <si>
    <t>6038162A64</t>
  </si>
  <si>
    <t>21586594A0</t>
  </si>
  <si>
    <t>215816A3A3</t>
  </si>
  <si>
    <t>2158A86862</t>
  </si>
  <si>
    <t>220814440A</t>
  </si>
  <si>
    <t>214816519A</t>
  </si>
  <si>
    <t>5038166A80</t>
  </si>
  <si>
    <t>61A81A34A9</t>
  </si>
  <si>
    <t>206862A654</t>
  </si>
  <si>
    <t>409862A520</t>
  </si>
  <si>
    <t>50481A4833</t>
  </si>
  <si>
    <t>5148166A19</t>
  </si>
  <si>
    <t>A098800600</t>
  </si>
  <si>
    <t>40381A3564</t>
  </si>
  <si>
    <t>50581A0499</t>
  </si>
  <si>
    <t>403814A649</t>
  </si>
  <si>
    <t>50504A8831</t>
  </si>
  <si>
    <t>31481A8804</t>
  </si>
  <si>
    <t>206860A2A9</t>
  </si>
  <si>
    <t>21586A6538</t>
  </si>
  <si>
    <t>50381A8331</t>
  </si>
  <si>
    <t>32A8A00041</t>
  </si>
  <si>
    <t>61A8182A21</t>
  </si>
  <si>
    <t>20A814093A</t>
  </si>
  <si>
    <t>4180A84442</t>
  </si>
  <si>
    <t>21486A99A8</t>
  </si>
  <si>
    <t>142814809A</t>
  </si>
  <si>
    <t>606815983A</t>
  </si>
  <si>
    <t>6063A89041</t>
  </si>
  <si>
    <t>402814A350</t>
  </si>
  <si>
    <t>606862A494</t>
  </si>
  <si>
    <t>20381646A4</t>
  </si>
  <si>
    <t>409861850A</t>
  </si>
  <si>
    <t>02-2***-7***</t>
    <phoneticPr fontId="4" type="noConversion"/>
  </si>
  <si>
    <t>032-2***-7***</t>
  </si>
  <si>
    <t>02-6***-7***</t>
  </si>
  <si>
    <t>02-2***-5***</t>
  </si>
  <si>
    <t>041-2***-7***</t>
  </si>
  <si>
    <t>02-3***-7***</t>
  </si>
  <si>
    <t>02-2***-9***</t>
  </si>
  <si>
    <r>
      <t>㈜스타넷(</t>
    </r>
    <r>
      <rPr>
        <b/>
        <sz val="10"/>
        <rFont val="맑은 고딕"/>
        <family val="3"/>
        <charset val="129"/>
        <scheme val="minor"/>
      </rPr>
      <t>폐업</t>
    </r>
    <r>
      <rPr>
        <sz val="10"/>
        <rFont val="맑은 고딕"/>
        <family val="3"/>
        <charset val="129"/>
        <scheme val="minor"/>
      </rPr>
      <t>)</t>
    </r>
    <phoneticPr fontId="4" type="noConversion"/>
  </si>
  <si>
    <r>
      <t xml:space="preserve">경기도 광주시 곤지암읍 광여로 </t>
    </r>
    <r>
      <rPr>
        <sz val="10"/>
        <color rgb="FF000000"/>
        <rFont val="폴라리스새바탕-함초롬바탕호환"/>
        <family val="3"/>
        <charset val="129"/>
      </rPr>
      <t>509</t>
    </r>
  </si>
  <si>
    <r>
      <t>경기도 군포시 산본로 324번길8</t>
    </r>
    <r>
      <rPr>
        <sz val="10"/>
        <color rgb="FF000000"/>
        <rFont val="바탕"/>
        <family val="1"/>
        <charset val="129"/>
      </rPr>
      <t xml:space="preserve">, </t>
    </r>
    <r>
      <rPr>
        <sz val="10"/>
        <color rgb="FF000000"/>
        <rFont val="맑은 고딕"/>
        <family val="3"/>
        <charset val="129"/>
        <scheme val="minor"/>
      </rPr>
      <t>동영센트럴타워 306호</t>
    </r>
    <phoneticPr fontId="4" type="noConversion"/>
  </si>
  <si>
    <r>
      <t>(주)동화엔텍</t>
    </r>
    <r>
      <rPr>
        <vertAlign val="superscript"/>
        <sz val="10"/>
        <color theme="1"/>
        <rFont val="맑은 고딕"/>
        <family val="3"/>
        <charset val="129"/>
        <scheme val="minor"/>
      </rPr>
      <t>*</t>
    </r>
    <phoneticPr fontId="4" type="noConversion"/>
  </si>
  <si>
    <r>
      <t>윌로펌프㈜</t>
    </r>
    <r>
      <rPr>
        <vertAlign val="superscript"/>
        <sz val="10"/>
        <color theme="1"/>
        <rFont val="맑은 고딕"/>
        <family val="3"/>
        <charset val="129"/>
        <scheme val="minor"/>
      </rPr>
      <t>*</t>
    </r>
    <phoneticPr fontId="4" type="noConversion"/>
  </si>
  <si>
    <r>
      <t>대한방직㈜</t>
    </r>
    <r>
      <rPr>
        <vertAlign val="superscript"/>
        <sz val="10"/>
        <color theme="1"/>
        <rFont val="맑은 고딕"/>
        <family val="3"/>
        <charset val="129"/>
        <scheme val="minor"/>
      </rPr>
      <t>*</t>
    </r>
    <phoneticPr fontId="4" type="noConversion"/>
  </si>
  <si>
    <r>
      <t>주식회사 지브이코리아</t>
    </r>
    <r>
      <rPr>
        <vertAlign val="superscript"/>
        <sz val="10"/>
        <color theme="1"/>
        <rFont val="맑은 고딕"/>
        <family val="3"/>
        <charset val="129"/>
        <scheme val="minor"/>
      </rPr>
      <t>**</t>
    </r>
    <phoneticPr fontId="4" type="noConversion"/>
  </si>
  <si>
    <r>
      <t>㈜젠티스</t>
    </r>
    <r>
      <rPr>
        <vertAlign val="superscript"/>
        <sz val="10"/>
        <color theme="1"/>
        <rFont val="맑은 고딕"/>
        <family val="3"/>
        <charset val="129"/>
        <scheme val="minor"/>
      </rPr>
      <t>**</t>
    </r>
    <phoneticPr fontId="4" type="noConversion"/>
  </si>
  <si>
    <r>
      <t>신도리코</t>
    </r>
    <r>
      <rPr>
        <vertAlign val="superscript"/>
        <sz val="10"/>
        <color theme="1"/>
        <rFont val="맑은 고딕"/>
        <family val="3"/>
        <charset val="129"/>
        <scheme val="minor"/>
      </rPr>
      <t>*</t>
    </r>
    <phoneticPr fontId="4" type="noConversion"/>
  </si>
  <si>
    <r>
      <t>충청남도 아산시 배방읍 공수리 883</t>
    </r>
    <r>
      <rPr>
        <sz val="10"/>
        <rFont val="맑은 고딕"/>
        <family val="2"/>
        <scheme val="minor"/>
      </rPr>
      <t>‎</t>
    </r>
    <r>
      <rPr>
        <sz val="10"/>
        <rFont val="맑은 고딕"/>
        <family val="3"/>
        <charset val="129"/>
        <scheme val="minor"/>
      </rPr>
      <t>번지</t>
    </r>
  </si>
  <si>
    <r>
      <t>주식회사 닷</t>
    </r>
    <r>
      <rPr>
        <vertAlign val="superscript"/>
        <sz val="10"/>
        <color theme="1"/>
        <rFont val="맑은 고딕"/>
        <family val="3"/>
        <charset val="129"/>
        <scheme val="minor"/>
      </rPr>
      <t>**</t>
    </r>
    <phoneticPr fontId="4" type="noConversion"/>
  </si>
  <si>
    <r>
      <t>㈜광운기술</t>
    </r>
    <r>
      <rPr>
        <vertAlign val="superscript"/>
        <sz val="10"/>
        <color theme="1"/>
        <rFont val="맑은 고딕"/>
        <family val="3"/>
        <charset val="129"/>
        <scheme val="minor"/>
      </rPr>
      <t>**</t>
    </r>
    <phoneticPr fontId="4" type="noConversion"/>
  </si>
  <si>
    <r>
      <t>주식회사 심포니이미징</t>
    </r>
    <r>
      <rPr>
        <vertAlign val="superscript"/>
        <sz val="10"/>
        <color theme="1"/>
        <rFont val="맑은 고딕"/>
        <family val="3"/>
        <charset val="129"/>
        <scheme val="minor"/>
      </rPr>
      <t>**</t>
    </r>
    <phoneticPr fontId="4" type="noConversion"/>
  </si>
  <si>
    <r>
      <t>주식회사 올스웰</t>
    </r>
    <r>
      <rPr>
        <vertAlign val="superscript"/>
        <sz val="10"/>
        <color theme="1"/>
        <rFont val="맑은 고딕"/>
        <family val="3"/>
        <charset val="129"/>
        <scheme val="minor"/>
      </rPr>
      <t>**</t>
    </r>
    <phoneticPr fontId="4" type="noConversion"/>
  </si>
  <si>
    <r>
      <t>㈜노루페인트</t>
    </r>
    <r>
      <rPr>
        <vertAlign val="superscript"/>
        <sz val="10"/>
        <rFont val="맑은 고딕"/>
        <family val="3"/>
        <charset val="129"/>
        <scheme val="minor"/>
      </rPr>
      <t>*</t>
    </r>
    <phoneticPr fontId="4" type="noConversion"/>
  </si>
  <si>
    <r>
      <t>미동체어</t>
    </r>
    <r>
      <rPr>
        <vertAlign val="superscript"/>
        <sz val="10"/>
        <rFont val="맑은 고딕"/>
        <family val="3"/>
        <charset val="129"/>
        <scheme val="minor"/>
      </rPr>
      <t>**</t>
    </r>
    <phoneticPr fontId="4" type="noConversion"/>
  </si>
  <si>
    <r>
      <t>(주)에코스</t>
    </r>
    <r>
      <rPr>
        <vertAlign val="superscript"/>
        <sz val="10"/>
        <color indexed="8"/>
        <rFont val="맑은 고딕"/>
        <family val="3"/>
        <charset val="129"/>
        <scheme val="minor"/>
      </rPr>
      <t>**</t>
    </r>
    <phoneticPr fontId="4" type="noConversion"/>
  </si>
  <si>
    <t>참가</t>
    <phoneticPr fontId="4" type="noConversion"/>
  </si>
  <si>
    <t>국내인증1</t>
    <phoneticPr fontId="4" type="noConversion"/>
  </si>
  <si>
    <t>국내인증2</t>
    <phoneticPr fontId="4" type="noConversion"/>
  </si>
  <si>
    <t>국내인증3</t>
    <phoneticPr fontId="4" type="noConversion"/>
  </si>
  <si>
    <t>해외인증1</t>
    <phoneticPr fontId="4" type="noConversion"/>
  </si>
  <si>
    <t>해외인증2</t>
    <phoneticPr fontId="4" type="noConversion"/>
  </si>
  <si>
    <t>해외인증3</t>
    <phoneticPr fontId="4" type="noConversion"/>
  </si>
  <si>
    <t>JT</t>
    <phoneticPr fontId="4" type="noConversion"/>
  </si>
  <si>
    <t>CHT</t>
    <phoneticPr fontId="4" type="noConversion"/>
  </si>
  <si>
    <t>UEL</t>
    <phoneticPr fontId="4" type="noConversion"/>
  </si>
  <si>
    <t>KD</t>
    <phoneticPr fontId="4" type="noConversion"/>
  </si>
  <si>
    <t>ORK</t>
    <phoneticPr fontId="4" type="noConversion"/>
  </si>
  <si>
    <t>MDO</t>
    <phoneticPr fontId="4" type="noConversion"/>
  </si>
  <si>
    <t>이수</t>
    <phoneticPr fontId="4" type="noConversion"/>
  </si>
  <si>
    <t>이수</t>
    <phoneticPr fontId="4" type="noConversion"/>
  </si>
  <si>
    <t>N7181930N7</t>
  </si>
  <si>
    <t>N758605041</t>
  </si>
  <si>
    <t>N768164956</t>
  </si>
  <si>
    <t>N768165222</t>
  </si>
  <si>
    <t>N768166269</t>
  </si>
  <si>
    <t>N798154549</t>
  </si>
  <si>
    <t>N798168363</t>
  </si>
  <si>
    <t>N798182N74</t>
  </si>
  <si>
    <t>N7986N76N7</t>
  </si>
  <si>
    <t>1408N72853</t>
  </si>
  <si>
    <t>1418N72894</t>
  </si>
  <si>
    <t>14181N7981</t>
  </si>
  <si>
    <t>1428N79250</t>
  </si>
  <si>
    <t>1438N70816</t>
  </si>
  <si>
    <t>21N7886282</t>
  </si>
  <si>
    <t>2188N70328</t>
  </si>
  <si>
    <t>2198N78468</t>
  </si>
  <si>
    <t>2228N78862</t>
  </si>
  <si>
    <t>3018N78302</t>
  </si>
  <si>
    <t>3028N75031</t>
  </si>
  <si>
    <t>3028N79003</t>
  </si>
  <si>
    <t>4048N72155</t>
  </si>
  <si>
    <t>4058N70636</t>
  </si>
  <si>
    <t>4N781N7024</t>
  </si>
  <si>
    <t>4N78198020</t>
  </si>
  <si>
    <t>5048N74185</t>
  </si>
  <si>
    <t>5N78N74083</t>
  </si>
  <si>
    <t>5158N76316</t>
  </si>
  <si>
    <t>6N78144444</t>
  </si>
  <si>
    <t>6N78153356</t>
  </si>
  <si>
    <t>6N78196409</t>
  </si>
  <si>
    <t>6228N75648</t>
  </si>
  <si>
    <t>6568N70025</t>
  </si>
  <si>
    <t>N74815A634</t>
  </si>
  <si>
    <t>N75814A352</t>
  </si>
  <si>
    <t>N75869329A</t>
  </si>
  <si>
    <t>N7681405A5</t>
  </si>
  <si>
    <t>N79815A022</t>
  </si>
  <si>
    <t>N7A8158840</t>
  </si>
  <si>
    <t>N7A8166898</t>
  </si>
  <si>
    <t>N7A8188456</t>
  </si>
  <si>
    <t>N7A81AA395</t>
  </si>
  <si>
    <t>N7A8A91986</t>
  </si>
  <si>
    <t>1N78190A92</t>
  </si>
  <si>
    <t>1448N74A18</t>
  </si>
  <si>
    <t>1A58N70A68</t>
  </si>
  <si>
    <t>21581A4AN7</t>
  </si>
  <si>
    <t>2188N7633A</t>
  </si>
  <si>
    <t>2458N70N7A</t>
  </si>
  <si>
    <t>3018N769A8</t>
  </si>
  <si>
    <t>3158N709A3</t>
  </si>
  <si>
    <t>31A8N71401</t>
  </si>
  <si>
    <t>4018N7682A</t>
  </si>
  <si>
    <t>4058N74A58</t>
  </si>
  <si>
    <t>40A8N72931</t>
  </si>
  <si>
    <t>4N781540A5</t>
  </si>
  <si>
    <t>4N78668A63</t>
  </si>
  <si>
    <t>4148N709A9</t>
  </si>
  <si>
    <t>60A81N7405</t>
  </si>
  <si>
    <t>61A8N725A6</t>
  </si>
  <si>
    <t>61A8N79190</t>
  </si>
  <si>
    <t>62181N7A55</t>
  </si>
  <si>
    <t>6A28N701N7</t>
  </si>
  <si>
    <t>N718Z09252</t>
  </si>
  <si>
    <t>N748Z03863</t>
  </si>
  <si>
    <t>Z028152488</t>
  </si>
  <si>
    <t>Z038153006</t>
  </si>
  <si>
    <t>Z038155149</t>
  </si>
  <si>
    <t>Z038606508</t>
  </si>
  <si>
    <t>Z048182595</t>
  </si>
  <si>
    <t>Z048614369</t>
  </si>
  <si>
    <t>Z068Z04884</t>
  </si>
  <si>
    <t>Z068142925</t>
  </si>
  <si>
    <t>Z098N71544</t>
  </si>
  <si>
    <t>Z098144349</t>
  </si>
  <si>
    <t>Z098146293</t>
  </si>
  <si>
    <t>Z098602515</t>
  </si>
  <si>
    <t>Z098632630</t>
  </si>
  <si>
    <t>Z098662546</t>
  </si>
  <si>
    <t>2Z08664331</t>
  </si>
  <si>
    <t>2168Z05505</t>
  </si>
  <si>
    <t>2208Z03603</t>
  </si>
  <si>
    <t>2218Z02683</t>
  </si>
  <si>
    <t>3058150Z08</t>
  </si>
  <si>
    <t>3068Z01836</t>
  </si>
  <si>
    <t>4028Z04539</t>
  </si>
  <si>
    <t>4048Z04194</t>
  </si>
  <si>
    <t>409063Z034</t>
  </si>
  <si>
    <t>4188Z06420</t>
  </si>
  <si>
    <t>5058Z08815</t>
  </si>
  <si>
    <t>5088Z04614</t>
  </si>
  <si>
    <t>5088Z08319</t>
  </si>
  <si>
    <t>6038Z05335</t>
  </si>
  <si>
    <t>6088Z09942</t>
  </si>
  <si>
    <t>6158Z03140</t>
  </si>
  <si>
    <t>6158Z06939</t>
  </si>
  <si>
    <t>N7986Z03A5</t>
  </si>
  <si>
    <t>N7A8Z0A43A</t>
  </si>
  <si>
    <t>Z038143A93</t>
  </si>
  <si>
    <t>Z038163A51</t>
  </si>
  <si>
    <t>Z038618A89</t>
  </si>
  <si>
    <t>Z0386368A0</t>
  </si>
  <si>
    <t>Z0A8N79929</t>
  </si>
  <si>
    <t>Z0A81554A6</t>
  </si>
  <si>
    <t>1418Z0AA42</t>
  </si>
  <si>
    <t>1428Z08A9A</t>
  </si>
  <si>
    <t>2088Z0406A</t>
  </si>
  <si>
    <t>2098Z0953A</t>
  </si>
  <si>
    <t>20A8Z05520</t>
  </si>
  <si>
    <t>2Z08639A54</t>
  </si>
  <si>
    <t>2Z0863A038</t>
  </si>
  <si>
    <t>2Z0865A688</t>
  </si>
  <si>
    <t>2Z08A4530A</t>
  </si>
  <si>
    <t>2188Z0A964</t>
  </si>
  <si>
    <t>21A8Z06899</t>
  </si>
  <si>
    <t>21A8Z089A5</t>
  </si>
  <si>
    <t>3058Z02A8A</t>
  </si>
  <si>
    <t>30A8Z05951</t>
  </si>
  <si>
    <t>30A8Z082Z0</t>
  </si>
  <si>
    <t>30A8Z09AA2</t>
  </si>
  <si>
    <t>30A8Z0A833</t>
  </si>
  <si>
    <t>4028148Z0A</t>
  </si>
  <si>
    <t>40A8Z02633</t>
  </si>
  <si>
    <t>4Z0815A153</t>
  </si>
  <si>
    <t>4168Z0306A</t>
  </si>
  <si>
    <t>4168Z04A65</t>
  </si>
  <si>
    <t>Z0681C3200</t>
  </si>
  <si>
    <t>1C38Z06008</t>
  </si>
  <si>
    <t>1C38146201</t>
  </si>
  <si>
    <t>1C38603283</t>
  </si>
  <si>
    <t>1C38606034</t>
  </si>
  <si>
    <t>1C38638045</t>
  </si>
  <si>
    <t>1C38641628</t>
  </si>
  <si>
    <t>2Z081984C3</t>
  </si>
  <si>
    <t>31486C3833</t>
  </si>
  <si>
    <t>50181C3048</t>
  </si>
  <si>
    <t>5N781C3019</t>
  </si>
  <si>
    <t>51481C3520</t>
  </si>
  <si>
    <t>61581C3463</t>
  </si>
  <si>
    <t>Z0A2066C35</t>
  </si>
  <si>
    <t>1C33A64A54</t>
  </si>
  <si>
    <t>1C38156A85</t>
  </si>
  <si>
    <t>1C38180A5A</t>
  </si>
  <si>
    <t>1400202C3A</t>
  </si>
  <si>
    <t>21A81C3615</t>
  </si>
  <si>
    <t>22A81C3252</t>
  </si>
  <si>
    <t>61A818C3C3</t>
  </si>
  <si>
    <t>N728C25801</t>
  </si>
  <si>
    <t>N758646C20</t>
  </si>
  <si>
    <t>Z018C28082</t>
  </si>
  <si>
    <t>C208143980</t>
  </si>
  <si>
    <t>C208616358</t>
  </si>
  <si>
    <t>C228Z06359</t>
  </si>
  <si>
    <t>C228Z08599</t>
  </si>
  <si>
    <t>C2286C2552</t>
  </si>
  <si>
    <t>1C386162C2</t>
  </si>
  <si>
    <t>C242259338</t>
  </si>
  <si>
    <t>C248Z04283</t>
  </si>
  <si>
    <t>C248C24933</t>
  </si>
  <si>
    <t>C248145184</t>
  </si>
  <si>
    <t>C248604285</t>
  </si>
  <si>
    <t>C248635304</t>
  </si>
  <si>
    <t>C258Z0N790</t>
  </si>
  <si>
    <t>C25816N761</t>
  </si>
  <si>
    <t>C268141864</t>
  </si>
  <si>
    <t>C268143090</t>
  </si>
  <si>
    <t>C268145614</t>
  </si>
  <si>
    <t>C268159059</t>
  </si>
  <si>
    <t>C268168669</t>
  </si>
  <si>
    <t>C268183938</t>
  </si>
  <si>
    <t>C268622504</t>
  </si>
  <si>
    <t>C268643381</t>
  </si>
  <si>
    <t>C268646883</t>
  </si>
  <si>
    <t>C281595662</t>
  </si>
  <si>
    <t>C288N75641</t>
  </si>
  <si>
    <t>C288140333</t>
  </si>
  <si>
    <t>C2881502N7</t>
  </si>
  <si>
    <t>C288163433</t>
  </si>
  <si>
    <t>C288169062</t>
  </si>
  <si>
    <t>C298N73909</t>
  </si>
  <si>
    <t>C298193N70</t>
  </si>
  <si>
    <t>C298620316</t>
  </si>
  <si>
    <t>C298688465</t>
  </si>
  <si>
    <t>1438C20938</t>
  </si>
  <si>
    <t>1438C26854</t>
  </si>
  <si>
    <t>2098C20C26</t>
  </si>
  <si>
    <t>2N78C25460</t>
  </si>
  <si>
    <t>2C28140263</t>
  </si>
  <si>
    <t>2248C24096</t>
  </si>
  <si>
    <t>3038C28551</t>
  </si>
  <si>
    <t>3068C24194</t>
  </si>
  <si>
    <t>3088C29900</t>
  </si>
  <si>
    <t>3Z08C22636</t>
  </si>
  <si>
    <t>3C28N76094</t>
  </si>
  <si>
    <t>3C28140205</t>
  </si>
  <si>
    <t>3C28153904</t>
  </si>
  <si>
    <t>3C28640535</t>
  </si>
  <si>
    <t>3C28658054</t>
  </si>
  <si>
    <t>3148C26932</t>
  </si>
  <si>
    <t>4028164C21</t>
  </si>
  <si>
    <t>4048C20866</t>
  </si>
  <si>
    <t>4098C28295</t>
  </si>
  <si>
    <t>4C28140693</t>
  </si>
  <si>
    <t>5038146C25</t>
  </si>
  <si>
    <t>5088C261N7</t>
  </si>
  <si>
    <t>Z0A8C26549</t>
  </si>
  <si>
    <t>Z0A8C28886</t>
  </si>
  <si>
    <t>C208A4399A</t>
  </si>
  <si>
    <t>C208AA65A6</t>
  </si>
  <si>
    <t>C21815AA36</t>
  </si>
  <si>
    <t>C2442AA483</t>
  </si>
  <si>
    <t>C24864C36A</t>
  </si>
  <si>
    <t>C2486915A2</t>
  </si>
  <si>
    <t>C2486A8884</t>
  </si>
  <si>
    <t>C248A2A140</t>
  </si>
  <si>
    <t>C248A342AA</t>
  </si>
  <si>
    <t>C248A4629A</t>
  </si>
  <si>
    <t>C268159A62</t>
  </si>
  <si>
    <t>C2681A9040</t>
  </si>
  <si>
    <t>C2805648A4</t>
  </si>
  <si>
    <t>C28359A4A9</t>
  </si>
  <si>
    <t>C288Z053AA</t>
  </si>
  <si>
    <t>C2881C340A</t>
  </si>
  <si>
    <t>C28814889A</t>
  </si>
  <si>
    <t>C2881A452A</t>
  </si>
  <si>
    <t>C28862A918</t>
  </si>
  <si>
    <t>C28862A994</t>
  </si>
  <si>
    <t>C29816A669</t>
  </si>
  <si>
    <t>C2A0A96154</t>
  </si>
  <si>
    <t>C2A8N7A608</t>
  </si>
  <si>
    <t>C2A8Z0AAA0</t>
  </si>
  <si>
    <t>C2A8143583</t>
  </si>
  <si>
    <t>C2A8146009</t>
  </si>
  <si>
    <t>C2A8158989</t>
  </si>
  <si>
    <t>C2A816Z045</t>
  </si>
  <si>
    <t>C2A8608015</t>
  </si>
  <si>
    <t>C2A8616A5A</t>
  </si>
  <si>
    <t>C2A8639A98</t>
  </si>
  <si>
    <t>C2A86441A5</t>
  </si>
  <si>
    <t>2298C2AA9A</t>
  </si>
  <si>
    <t>30A8C215A9</t>
  </si>
  <si>
    <t>3C28C25A28</t>
  </si>
  <si>
    <t>3C2818A665</t>
  </si>
  <si>
    <t>3C281A0A90</t>
  </si>
  <si>
    <t>3C28626A56</t>
  </si>
  <si>
    <t>4C28N78A09</t>
  </si>
  <si>
    <t>6048C25A43</t>
  </si>
  <si>
    <t>6068C251A1</t>
  </si>
  <si>
    <t>6068C269A6</t>
  </si>
  <si>
    <t>6088C268A5</t>
  </si>
  <si>
    <t>AC25648788</t>
  </si>
  <si>
    <t>N7982D5988</t>
  </si>
  <si>
    <t>Z0482D1820</t>
  </si>
  <si>
    <t>Z0682D3353</t>
  </si>
  <si>
    <t>Z09862D521</t>
  </si>
  <si>
    <t>1C382DN752</t>
  </si>
  <si>
    <t>1C382D5209</t>
  </si>
  <si>
    <t>1C382D8865</t>
  </si>
  <si>
    <t>C2882D0193</t>
  </si>
  <si>
    <t>C2882D5053</t>
  </si>
  <si>
    <t>C2986252D6</t>
  </si>
  <si>
    <t>2D03629520</t>
  </si>
  <si>
    <t>2D081415N7</t>
  </si>
  <si>
    <t>2D08169221</t>
  </si>
  <si>
    <t>2D08185390</t>
  </si>
  <si>
    <t>2D08615036</t>
  </si>
  <si>
    <t>2D08624869</t>
  </si>
  <si>
    <t>2D18Z03981</t>
  </si>
  <si>
    <t>2D18166509</t>
  </si>
  <si>
    <t>2D18186524</t>
  </si>
  <si>
    <t>2D28C28395</t>
  </si>
  <si>
    <t>2D282D5654</t>
  </si>
  <si>
    <t>2D2815C256</t>
  </si>
  <si>
    <t>2D286C2506</t>
  </si>
  <si>
    <t>2D28630601</t>
  </si>
  <si>
    <t>2D38Z08599</t>
  </si>
  <si>
    <t>2D38C25483</t>
  </si>
  <si>
    <t>2D38C28248</t>
  </si>
  <si>
    <t>2D48N7C219</t>
  </si>
  <si>
    <t>2D48N73648</t>
  </si>
  <si>
    <t>2D48N75608</t>
  </si>
  <si>
    <t>2D48N78395</t>
  </si>
  <si>
    <t>2D48Z09039</t>
  </si>
  <si>
    <t>2D48C214C3</t>
  </si>
  <si>
    <t>2D48C29935</t>
  </si>
  <si>
    <t>2D48154C30</t>
  </si>
  <si>
    <t>2D48601816</t>
  </si>
  <si>
    <t>2D486C3182</t>
  </si>
  <si>
    <t>2D48644004</t>
  </si>
  <si>
    <t>2D48645250</t>
  </si>
  <si>
    <t>2D48680091</t>
  </si>
  <si>
    <t>2D58N75386</t>
  </si>
  <si>
    <t>2D58C21955</t>
  </si>
  <si>
    <t>2D582D9528</t>
  </si>
  <si>
    <t>2D58154193</t>
  </si>
  <si>
    <t>2D58644496</t>
  </si>
  <si>
    <t>2D68N75905</t>
  </si>
  <si>
    <t>2D68N79463</t>
  </si>
  <si>
    <t>2D681N7183</t>
  </si>
  <si>
    <t>2D68Z05816</t>
  </si>
  <si>
    <t>2D88N71924</t>
  </si>
  <si>
    <t>2D88N72995</t>
  </si>
  <si>
    <t>2D88164026</t>
  </si>
  <si>
    <t>2D98N79083</t>
  </si>
  <si>
    <t>2D981N7936</t>
  </si>
  <si>
    <t>2D981C3824</t>
  </si>
  <si>
    <t>1418Z02D93</t>
  </si>
  <si>
    <t>20482D0648</t>
  </si>
  <si>
    <t>2048192D44</t>
  </si>
  <si>
    <t>22D8639269</t>
  </si>
  <si>
    <t>214862D9C3</t>
  </si>
  <si>
    <t>22182D22N7</t>
  </si>
  <si>
    <t>22682D2985</t>
  </si>
  <si>
    <t>22982D0953</t>
  </si>
  <si>
    <t>30182D3140</t>
  </si>
  <si>
    <t>30586052D2</t>
  </si>
  <si>
    <t>3N782D1506</t>
  </si>
  <si>
    <t>31482D22Z0</t>
  </si>
  <si>
    <t>31482D4048</t>
  </si>
  <si>
    <t>31482D6143</t>
  </si>
  <si>
    <t>4038N7442D</t>
  </si>
  <si>
    <t>40382D2054</t>
  </si>
  <si>
    <t>40882D3456</t>
  </si>
  <si>
    <t>4N722D6559</t>
  </si>
  <si>
    <t>41682D2201</t>
  </si>
  <si>
    <t>41682D5251</t>
  </si>
  <si>
    <t>50582D9862</t>
  </si>
  <si>
    <t>52D8Z02831</t>
  </si>
  <si>
    <t>5148Z032D4</t>
  </si>
  <si>
    <t>51582D65C3</t>
  </si>
  <si>
    <t>61582D0630</t>
  </si>
  <si>
    <t>N718692DA5</t>
  </si>
  <si>
    <t>N7A862D663</t>
  </si>
  <si>
    <t>1C3862D9A1</t>
  </si>
  <si>
    <t>C2482D44A9</t>
  </si>
  <si>
    <t>C2682D3A96</t>
  </si>
  <si>
    <t>C2882DA328</t>
  </si>
  <si>
    <t>C2A862DA31</t>
  </si>
  <si>
    <t>2D0014A341</t>
  </si>
  <si>
    <t>2D081448A5</t>
  </si>
  <si>
    <t xml:space="preserve">2D0814A0C3 </t>
  </si>
  <si>
    <t>2D08196A85</t>
  </si>
  <si>
    <t>2D08632A15</t>
  </si>
  <si>
    <t>2D0864156A</t>
  </si>
  <si>
    <t>2D218A5481</t>
  </si>
  <si>
    <t>2D225A5548</t>
  </si>
  <si>
    <t>2D281A9142</t>
  </si>
  <si>
    <t>2D2862192A</t>
  </si>
  <si>
    <t>2D38C24A33</t>
  </si>
  <si>
    <t>2D38C2AA63</t>
  </si>
  <si>
    <t>2D48N7A284</t>
  </si>
  <si>
    <t>2D48C2A42D</t>
  </si>
  <si>
    <t>2D48605AA2</t>
  </si>
  <si>
    <t>2D486A4449</t>
  </si>
  <si>
    <t>2D486A5166</t>
  </si>
  <si>
    <t>2D48A00681</t>
  </si>
  <si>
    <t>2D68N7A4A0</t>
  </si>
  <si>
    <t>2D68Z0494A</t>
  </si>
  <si>
    <t>2D98N750A3</t>
  </si>
  <si>
    <t>2D98N7A498</t>
  </si>
  <si>
    <t>2D98Z0A190</t>
  </si>
  <si>
    <t>2DA081669A</t>
  </si>
  <si>
    <t>2DA1938983</t>
  </si>
  <si>
    <t>2DA8C2254A</t>
  </si>
  <si>
    <t>2DA81C3828</t>
  </si>
  <si>
    <t>2DA82D4039</t>
  </si>
  <si>
    <t>2DA82D4529</t>
  </si>
  <si>
    <t>2DA82DA899</t>
  </si>
  <si>
    <t>2DA8141582</t>
  </si>
  <si>
    <t>2DA815043A</t>
  </si>
  <si>
    <t>2DA8153851</t>
  </si>
  <si>
    <t>2DA8155581</t>
  </si>
  <si>
    <t>2DA8166A16</t>
  </si>
  <si>
    <t>2DA8189252</t>
  </si>
  <si>
    <t>2DA8191480</t>
  </si>
  <si>
    <t>2DA8605989</t>
  </si>
  <si>
    <t>2DA861919A</t>
  </si>
  <si>
    <t>2Z08AA042D</t>
  </si>
  <si>
    <t>22D863A688</t>
  </si>
  <si>
    <t>22082DA342</t>
  </si>
  <si>
    <t>22982D80A1</t>
  </si>
  <si>
    <t>30A8C252D9</t>
  </si>
  <si>
    <t>31482D06A8</t>
  </si>
  <si>
    <t>40182D4A40</t>
  </si>
  <si>
    <t>409818AA2D</t>
  </si>
  <si>
    <t>52D82D56A8</t>
  </si>
  <si>
    <t>52D81405A9</t>
  </si>
  <si>
    <t>51582D38A0</t>
  </si>
  <si>
    <t>60A82D0A88</t>
  </si>
  <si>
    <t>62D8Z060A8</t>
  </si>
  <si>
    <t>61582DA934</t>
  </si>
  <si>
    <t>61A82D3588</t>
  </si>
  <si>
    <t>A2886002D6</t>
  </si>
  <si>
    <t>참가</t>
    <phoneticPr fontId="4" type="noConversion"/>
  </si>
  <si>
    <t>영문</t>
  </si>
  <si>
    <t>국내인증</t>
  </si>
  <si>
    <t>★★</t>
    <phoneticPr fontId="4" type="noConversion"/>
  </si>
  <si>
    <t>★★★</t>
    <phoneticPr fontId="4" type="noConversion"/>
  </si>
  <si>
    <t>★★★★</t>
    <phoneticPr fontId="4" type="noConversion"/>
  </si>
  <si>
    <t>★★★★★</t>
    <phoneticPr fontId="4" type="noConversion"/>
  </si>
  <si>
    <t>1억미만</t>
    <phoneticPr fontId="4" type="noConversion"/>
  </si>
  <si>
    <t>3억미만</t>
    <phoneticPr fontId="4" type="noConversion"/>
  </si>
  <si>
    <t>5억미만</t>
    <phoneticPr fontId="4" type="noConversion"/>
  </si>
  <si>
    <t>7억미만</t>
    <phoneticPr fontId="4" type="noConversion"/>
  </si>
  <si>
    <t>1천만원미만</t>
    <phoneticPr fontId="4" type="noConversion"/>
  </si>
  <si>
    <t>3천만원미만</t>
    <phoneticPr fontId="4" type="noConversion"/>
  </si>
  <si>
    <t>5천만원미만</t>
    <phoneticPr fontId="4" type="noConversion"/>
  </si>
  <si>
    <t>7천만원미만</t>
    <phoneticPr fontId="4" type="noConversion"/>
  </si>
  <si>
    <t>미등록</t>
    <phoneticPr fontId="4" type="noConversion"/>
  </si>
  <si>
    <t>0회</t>
  </si>
  <si>
    <t>0회</t>
    <phoneticPr fontId="4" type="noConversion"/>
  </si>
  <si>
    <t>1회</t>
  </si>
  <si>
    <t>1회</t>
    <phoneticPr fontId="4" type="noConversion"/>
  </si>
  <si>
    <t>2회</t>
  </si>
  <si>
    <t>2회</t>
    <phoneticPr fontId="4" type="noConversion"/>
  </si>
  <si>
    <t>3회</t>
    <phoneticPr fontId="4" type="noConversion"/>
  </si>
  <si>
    <t>4회</t>
    <phoneticPr fontId="4" type="noConversion"/>
  </si>
  <si>
    <t>5회이상</t>
    <phoneticPr fontId="4" type="noConversion"/>
  </si>
  <si>
    <t>외국어 홈페이지</t>
  </si>
  <si>
    <t>0개</t>
    <phoneticPr fontId="4" type="noConversion"/>
  </si>
  <si>
    <t>1개</t>
    <phoneticPr fontId="4" type="noConversion"/>
  </si>
  <si>
    <t>2개</t>
    <phoneticPr fontId="4" type="noConversion"/>
  </si>
  <si>
    <t>3개이상</t>
    <phoneticPr fontId="4" type="noConversion"/>
  </si>
  <si>
    <t>없음</t>
    <phoneticPr fontId="4" type="noConversion"/>
  </si>
  <si>
    <t>있음</t>
    <phoneticPr fontId="4" type="noConversion"/>
  </si>
  <si>
    <t>해외수출 교육</t>
  </si>
  <si>
    <t>3회이상</t>
  </si>
  <si>
    <t>㈜아하정보통신</t>
    <phoneticPr fontId="4" type="noConversion"/>
  </si>
  <si>
    <t>㈜아하정보통신</t>
    <phoneticPr fontId="4" type="noConversion"/>
  </si>
  <si>
    <t>홈페이지2</t>
  </si>
  <si>
    <t>홈페이지3</t>
  </si>
  <si>
    <t>역량등급 조건표</t>
    <phoneticPr fontId="4" type="noConversion"/>
  </si>
  <si>
    <t>점수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</si>
</sst>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1" formatCode="_-* #,##0_-;\-* #,##0_-;_-* &quot;-&quot;_-;_-@_-"/>
    <numFmt numFmtId="176" formatCode="#,##0_);[Red]\(#,##0\)"/>
    <numFmt numFmtId="177" formatCode="yyyy/mm/dd\ &quot;기준&quot;"/>
    <numFmt numFmtId="178" formatCode="\$#,##0"/>
    <numFmt numFmtId="179" formatCode="##&quot;회&quot;;;\-"/>
    <numFmt numFmtId="180" formatCode="&quot;있음&quot;;;&quot;없음&quot;"/>
    <numFmt numFmtId="181" formatCode="0.0"/>
    <numFmt numFmtId="182" formatCode="&quot;등록&quot;;;&quot;미등록&quot;"/>
    <numFmt numFmtId="183" formatCode="##&quot;개&quot;;;&quot;없음&quot;"/>
    <numFmt numFmtId="184" formatCode="##&quot;회&quot;;;0&quot;회&quot;"/>
    <numFmt numFmtId="185" formatCode="##&quot;회&quot;;;&quot;없음&quot;"/>
  </numFmts>
  <fonts count="43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</font>
    <font>
      <sz val="10"/>
      <name val="Arial"/>
      <family val="2"/>
    </font>
    <font>
      <sz val="11"/>
      <color indexed="8"/>
      <name val="맑은 고딕"/>
      <family val="2"/>
      <scheme val="minor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sz val="11"/>
      <color theme="0"/>
      <name val="맑은 고딕"/>
      <family val="2"/>
      <charset val="129"/>
      <scheme val="minor"/>
    </font>
    <font>
      <b/>
      <sz val="48"/>
      <color theme="4" tint="-0.499984740745262"/>
      <name val="HY헤드라인M"/>
      <family val="1"/>
      <charset val="129"/>
    </font>
    <font>
      <b/>
      <sz val="24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3"/>
      <color theme="4" tint="-0.499984740745262"/>
      <name val="맑은 고딕"/>
      <family val="3"/>
      <charset val="129"/>
      <scheme val="minor"/>
    </font>
    <font>
      <sz val="13"/>
      <color theme="4" tint="-0.499984740745262"/>
      <name val="맑은 고딕"/>
      <family val="3"/>
      <charset val="129"/>
      <scheme val="minor"/>
    </font>
    <font>
      <sz val="20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10"/>
      <name val="&amp;quot"/>
      <family val="2"/>
    </font>
    <font>
      <sz val="10"/>
      <color rgb="FF000000"/>
      <name val="폴라리스새바탕-함초롬바탕호환"/>
      <family val="3"/>
      <charset val="129"/>
    </font>
    <font>
      <sz val="10"/>
      <color rgb="FF000000"/>
      <name val="바탕"/>
      <family val="1"/>
      <charset val="129"/>
    </font>
    <font>
      <sz val="10"/>
      <color rgb="FF333333"/>
      <name val="맑은 고딕"/>
      <family val="3"/>
      <charset val="129"/>
      <scheme val="minor"/>
    </font>
    <font>
      <sz val="10"/>
      <name val="맑은 고딕"/>
      <family val="2"/>
      <charset val="129"/>
      <scheme val="minor"/>
    </font>
    <font>
      <vertAlign val="superscript"/>
      <sz val="10"/>
      <color theme="1"/>
      <name val="맑은 고딕"/>
      <family val="3"/>
      <charset val="129"/>
      <scheme val="minor"/>
    </font>
    <font>
      <u/>
      <sz val="10"/>
      <color rgb="FF0563C1"/>
      <name val="맑은 고딕"/>
      <family val="3"/>
      <charset val="129"/>
      <scheme val="minor"/>
    </font>
    <font>
      <sz val="10"/>
      <name val="맑은 고딕"/>
      <family val="2"/>
      <scheme val="minor"/>
    </font>
    <font>
      <vertAlign val="superscript"/>
      <sz val="10"/>
      <name val="맑은 고딕"/>
      <family val="3"/>
      <charset val="129"/>
      <scheme val="minor"/>
    </font>
    <font>
      <sz val="10"/>
      <color indexed="8"/>
      <name val="맑은 고딕"/>
      <family val="3"/>
      <charset val="129"/>
      <scheme val="minor"/>
    </font>
    <font>
      <vertAlign val="superscript"/>
      <sz val="10"/>
      <color indexed="8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b/>
      <sz val="9"/>
      <color theme="0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4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double">
        <color theme="3" tint="-0.499984740745262"/>
      </left>
      <right/>
      <top style="double">
        <color theme="3" tint="-0.499984740745262"/>
      </top>
      <bottom/>
      <diagonal/>
    </border>
    <border>
      <left/>
      <right/>
      <top style="double">
        <color theme="3" tint="-0.499984740745262"/>
      </top>
      <bottom/>
      <diagonal/>
    </border>
    <border>
      <left/>
      <right style="double">
        <color theme="3" tint="-0.499984740745262"/>
      </right>
      <top style="double">
        <color theme="3" tint="-0.499984740745262"/>
      </top>
      <bottom/>
      <diagonal/>
    </border>
    <border>
      <left style="double">
        <color theme="3" tint="-0.499984740745262"/>
      </left>
      <right/>
      <top/>
      <bottom/>
      <diagonal/>
    </border>
    <border>
      <left/>
      <right style="double">
        <color theme="3" tint="-0.499984740745262"/>
      </right>
      <top/>
      <bottom/>
      <diagonal/>
    </border>
    <border>
      <left/>
      <right style="thin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thin">
        <color theme="4" tint="-0.499984740745262"/>
      </left>
      <right/>
      <top style="medium">
        <color theme="4" tint="-0.499984740745262"/>
      </top>
      <bottom style="thin">
        <color theme="4" tint="-0.499984740745262"/>
      </bottom>
      <diagonal/>
    </border>
    <border>
      <left/>
      <right style="thin">
        <color theme="4" tint="-0.499984740745262"/>
      </right>
      <top style="thin">
        <color theme="4" tint="-0.499984740745262"/>
      </top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 style="thin">
        <color theme="4" tint="-0.499984740745262"/>
      </top>
      <bottom style="thin">
        <color theme="4" tint="-0.499984740745262"/>
      </bottom>
      <diagonal/>
    </border>
    <border>
      <left style="thin">
        <color theme="4" tint="-0.499984740745262"/>
      </left>
      <right/>
      <top style="thin">
        <color theme="4" tint="-0.499984740745262"/>
      </top>
      <bottom style="thin">
        <color theme="4" tint="-0.499984740745262"/>
      </bottom>
      <diagonal/>
    </border>
    <border>
      <left/>
      <right style="thin">
        <color theme="4" tint="-0.499984740745262"/>
      </right>
      <top style="thin">
        <color theme="4" tint="-0.499984740745262"/>
      </top>
      <bottom style="medium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 style="thin">
        <color theme="4" tint="-0.499984740745262"/>
      </top>
      <bottom style="medium">
        <color theme="4" tint="-0.499984740745262"/>
      </bottom>
      <diagonal/>
    </border>
    <border>
      <left style="thin">
        <color theme="4" tint="-0.499984740745262"/>
      </left>
      <right/>
      <top style="thin">
        <color theme="4" tint="-0.499984740745262"/>
      </top>
      <bottom style="medium">
        <color theme="4" tint="-0.499984740745262"/>
      </bottom>
      <diagonal/>
    </border>
    <border>
      <left/>
      <right/>
      <top style="medium">
        <color theme="4" tint="-0.499984740745262"/>
      </top>
      <bottom/>
      <diagonal/>
    </border>
    <border>
      <left/>
      <right/>
      <top/>
      <bottom style="medium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/>
      <diagonal/>
    </border>
    <border>
      <left/>
      <right style="thin">
        <color theme="4" tint="-0.499984740745262"/>
      </right>
      <top style="medium">
        <color theme="4" tint="-0.499984740745262"/>
      </top>
      <bottom/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medium">
        <color theme="4" tint="-0.499984740745262"/>
      </left>
      <right/>
      <top/>
      <bottom/>
      <diagonal/>
    </border>
    <border>
      <left/>
      <right style="thin">
        <color theme="4" tint="-0.499984740745262"/>
      </right>
      <top/>
      <bottom/>
      <diagonal/>
    </border>
    <border>
      <left/>
      <right style="medium">
        <color theme="4" tint="-0.499984740745262"/>
      </right>
      <top/>
      <bottom/>
      <diagonal/>
    </border>
    <border>
      <left style="medium">
        <color theme="4" tint="-0.499984740745262"/>
      </left>
      <right style="thin">
        <color theme="4" tint="-0.499984740745262"/>
      </right>
      <top style="thin">
        <color theme="4" tint="-0.499984740745262"/>
      </top>
      <bottom style="thin">
        <color theme="4" tint="-0.499984740745262"/>
      </bottom>
      <diagonal/>
    </border>
    <border>
      <left style="thin">
        <color theme="4" tint="-0.499984740745262"/>
      </left>
      <right style="medium">
        <color theme="4" tint="-0.499984740745262"/>
      </right>
      <top style="thin">
        <color theme="4" tint="-0.499984740745262"/>
      </top>
      <bottom style="thin">
        <color theme="4" tint="-0.499984740745262"/>
      </bottom>
      <diagonal/>
    </border>
    <border>
      <left style="medium">
        <color theme="4" tint="-0.499984740745262"/>
      </left>
      <right style="thin">
        <color theme="4" tint="-0.499984740745262"/>
      </right>
      <top style="thin">
        <color theme="4" tint="-0.499984740745262"/>
      </top>
      <bottom style="medium">
        <color theme="4" tint="-0.499984740745262"/>
      </bottom>
      <diagonal/>
    </border>
    <border>
      <left style="thin">
        <color theme="4" tint="-0.499984740745262"/>
      </left>
      <right style="medium">
        <color theme="4" tint="-0.499984740745262"/>
      </right>
      <top style="thin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/>
      <top/>
      <bottom style="medium">
        <color theme="4" tint="-0.499984740745262"/>
      </bottom>
      <diagonal/>
    </border>
    <border>
      <left/>
      <right style="medium">
        <color theme="4" tint="-0.499984740745262"/>
      </right>
      <top/>
      <bottom style="medium">
        <color theme="4" tint="-0.499984740745262"/>
      </bottom>
      <diagonal/>
    </border>
    <border>
      <left style="double">
        <color theme="3" tint="-0.499984740745262"/>
      </left>
      <right/>
      <top/>
      <bottom style="double">
        <color theme="3" tint="-0.499984740745262"/>
      </bottom>
      <diagonal/>
    </border>
    <border>
      <left/>
      <right/>
      <top/>
      <bottom style="double">
        <color theme="3" tint="-0.499984740745262"/>
      </bottom>
      <diagonal/>
    </border>
    <border>
      <left/>
      <right style="double">
        <color theme="3" tint="-0.499984740745262"/>
      </right>
      <top/>
      <bottom style="double">
        <color theme="3" tint="-0.4999847407452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8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" fillId="0" borderId="0">
      <alignment vertical="center"/>
    </xf>
    <xf numFmtId="0" fontId="9" fillId="0" borderId="0"/>
    <xf numFmtId="0" fontId="10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3" fillId="0" borderId="0" applyNumberFormat="0" applyFill="0" applyBorder="0" applyAlignment="0" applyProtection="0">
      <alignment vertical="center"/>
    </xf>
  </cellStyleXfs>
  <cellXfs count="230">
    <xf numFmtId="0" fontId="0" fillId="0" borderId="0" xfId="0">
      <alignment vertical="center"/>
    </xf>
    <xf numFmtId="0" fontId="5" fillId="0" borderId="0" xfId="0" applyFont="1" applyProtection="1">
      <alignment vertical="center"/>
      <protection locked="0"/>
    </xf>
    <xf numFmtId="0" fontId="5" fillId="0" borderId="3" xfId="0" applyFont="1" applyBorder="1" applyProtection="1">
      <alignment vertical="center"/>
      <protection locked="0"/>
    </xf>
    <xf numFmtId="0" fontId="5" fillId="0" borderId="4" xfId="0" applyFont="1" applyBorder="1" applyProtection="1">
      <alignment vertical="center"/>
      <protection locked="0"/>
    </xf>
    <xf numFmtId="0" fontId="5" fillId="0" borderId="5" xfId="0" applyFont="1" applyBorder="1" applyProtection="1">
      <alignment vertical="center"/>
      <protection locked="0"/>
    </xf>
    <xf numFmtId="0" fontId="5" fillId="0" borderId="6" xfId="0" applyFont="1" applyBorder="1" applyProtection="1">
      <alignment vertical="center"/>
      <protection locked="0"/>
    </xf>
    <xf numFmtId="0" fontId="5" fillId="0" borderId="7" xfId="0" applyFont="1" applyBorder="1" applyProtection="1">
      <alignment vertical="center"/>
      <protection locked="0"/>
    </xf>
    <xf numFmtId="0" fontId="13" fillId="0" borderId="0" xfId="0" applyFont="1" applyAlignment="1" applyProtection="1">
      <alignment horizontal="center" vertical="center"/>
      <protection locked="0"/>
    </xf>
    <xf numFmtId="0" fontId="5" fillId="0" borderId="0" xfId="0" applyFont="1" applyAlignment="1" applyProtection="1">
      <alignment horizontal="center" vertical="center"/>
      <protection locked="0"/>
    </xf>
    <xf numFmtId="0" fontId="15" fillId="0" borderId="0" xfId="0" applyFont="1" applyProtection="1">
      <alignment vertical="center"/>
      <protection locked="0"/>
    </xf>
    <xf numFmtId="0" fontId="20" fillId="0" borderId="0" xfId="0" applyFont="1" applyProtection="1">
      <alignment vertical="center"/>
      <protection locked="0"/>
    </xf>
    <xf numFmtId="0" fontId="0" fillId="0" borderId="0" xfId="0" applyProtection="1">
      <alignment vertical="center"/>
      <protection locked="0"/>
    </xf>
    <xf numFmtId="0" fontId="21" fillId="0" borderId="6" xfId="0" applyFont="1" applyBorder="1" applyProtection="1">
      <alignment vertical="center"/>
      <protection locked="0" hidden="1"/>
    </xf>
    <xf numFmtId="0" fontId="21" fillId="0" borderId="0" xfId="0" applyFont="1" applyProtection="1">
      <alignment vertical="center"/>
      <protection hidden="1"/>
    </xf>
    <xf numFmtId="0" fontId="21" fillId="0" borderId="0" xfId="0" applyFont="1" applyProtection="1">
      <alignment vertical="center"/>
      <protection locked="0" hidden="1"/>
    </xf>
    <xf numFmtId="0" fontId="5" fillId="0" borderId="18" xfId="0" applyFont="1" applyBorder="1" applyProtection="1">
      <alignment vertical="center"/>
      <protection locked="0"/>
    </xf>
    <xf numFmtId="0" fontId="22" fillId="0" borderId="0" xfId="0" applyFont="1" applyProtection="1">
      <alignment vertical="center"/>
      <protection locked="0"/>
    </xf>
    <xf numFmtId="0" fontId="23" fillId="0" borderId="0" xfId="0" applyFont="1" applyAlignment="1" applyProtection="1">
      <alignment horizontal="left" vertical="center"/>
      <protection locked="0"/>
    </xf>
    <xf numFmtId="0" fontId="0" fillId="0" borderId="19" xfId="0" applyBorder="1" applyProtection="1">
      <alignment vertical="center"/>
      <protection locked="0"/>
    </xf>
    <xf numFmtId="0" fontId="0" fillId="0" borderId="17" xfId="0" applyBorder="1" applyProtection="1">
      <alignment vertical="center"/>
      <protection locked="0"/>
    </xf>
    <xf numFmtId="0" fontId="0" fillId="0" borderId="20" xfId="0" applyBorder="1" applyProtection="1">
      <alignment vertical="center"/>
      <protection locked="0"/>
    </xf>
    <xf numFmtId="0" fontId="0" fillId="4" borderId="17" xfId="0" applyFill="1" applyBorder="1" applyProtection="1">
      <alignment vertical="center"/>
      <protection locked="0"/>
    </xf>
    <xf numFmtId="0" fontId="5" fillId="4" borderId="17" xfId="0" applyFont="1" applyFill="1" applyBorder="1" applyProtection="1">
      <alignment vertical="center"/>
      <protection locked="0"/>
    </xf>
    <xf numFmtId="0" fontId="5" fillId="4" borderId="20" xfId="0" applyFont="1" applyFill="1" applyBorder="1" applyProtection="1">
      <alignment vertical="center"/>
      <protection locked="0"/>
    </xf>
    <xf numFmtId="0" fontId="5" fillId="4" borderId="21" xfId="0" applyFont="1" applyFill="1" applyBorder="1" applyProtection="1">
      <alignment vertical="center"/>
      <protection locked="0"/>
    </xf>
    <xf numFmtId="0" fontId="24" fillId="0" borderId="17" xfId="0" applyFont="1" applyBorder="1" applyProtection="1">
      <alignment vertical="center"/>
      <protection locked="0"/>
    </xf>
    <xf numFmtId="0" fontId="21" fillId="0" borderId="17" xfId="0" applyFont="1" applyBorder="1" applyProtection="1">
      <alignment vertical="center"/>
      <protection locked="0"/>
    </xf>
    <xf numFmtId="0" fontId="5" fillId="0" borderId="17" xfId="0" applyFont="1" applyBorder="1" applyProtection="1">
      <alignment vertical="center"/>
      <protection locked="0"/>
    </xf>
    <xf numFmtId="0" fontId="5" fillId="0" borderId="21" xfId="0" applyFont="1" applyBorder="1" applyProtection="1">
      <alignment vertical="center"/>
      <protection locked="0"/>
    </xf>
    <xf numFmtId="0" fontId="0" fillId="0" borderId="22" xfId="0" applyBorder="1" applyProtection="1">
      <alignment vertical="center"/>
      <protection locked="0"/>
    </xf>
    <xf numFmtId="0" fontId="0" fillId="0" borderId="23" xfId="0" applyBorder="1" applyProtection="1">
      <alignment vertical="center"/>
      <protection locked="0"/>
    </xf>
    <xf numFmtId="0" fontId="5" fillId="4" borderId="23" xfId="0" applyFont="1" applyFill="1" applyBorder="1" applyProtection="1">
      <alignment vertical="center"/>
      <protection locked="0"/>
    </xf>
    <xf numFmtId="0" fontId="5" fillId="4" borderId="24" xfId="0" applyFont="1" applyFill="1" applyBorder="1" applyProtection="1">
      <alignment vertical="center"/>
      <protection locked="0"/>
    </xf>
    <xf numFmtId="0" fontId="21" fillId="0" borderId="0" xfId="0" applyFont="1" applyProtection="1">
      <alignment vertical="center"/>
      <protection locked="0"/>
    </xf>
    <xf numFmtId="0" fontId="5" fillId="0" borderId="24" xfId="0" applyFont="1" applyBorder="1" applyProtection="1">
      <alignment vertical="center"/>
      <protection locked="0"/>
    </xf>
    <xf numFmtId="0" fontId="24" fillId="0" borderId="22" xfId="0" applyFont="1" applyBorder="1" applyProtection="1">
      <alignment vertical="center"/>
      <protection locked="0"/>
    </xf>
    <xf numFmtId="0" fontId="21" fillId="0" borderId="22" xfId="0" applyFont="1" applyBorder="1" applyProtection="1">
      <alignment vertical="center"/>
      <protection locked="0"/>
    </xf>
    <xf numFmtId="0" fontId="5" fillId="0" borderId="31" xfId="0" applyFont="1" applyBorder="1" applyProtection="1">
      <alignment vertical="center"/>
      <protection locked="0"/>
    </xf>
    <xf numFmtId="0" fontId="5" fillId="0" borderId="32" xfId="0" applyFont="1" applyBorder="1" applyProtection="1">
      <alignment vertical="center"/>
      <protection locked="0"/>
    </xf>
    <xf numFmtId="0" fontId="5" fillId="0" borderId="33" xfId="0" applyFont="1" applyBorder="1" applyProtection="1">
      <alignment vertical="center"/>
      <protection locked="0"/>
    </xf>
    <xf numFmtId="0" fontId="23" fillId="0" borderId="0" xfId="0" applyFont="1" applyFill="1" applyAlignment="1">
      <alignment horizontal="center" vertical="center"/>
    </xf>
    <xf numFmtId="0" fontId="26" fillId="0" borderId="0" xfId="0" applyFont="1" applyFill="1">
      <alignment vertical="center"/>
    </xf>
    <xf numFmtId="0" fontId="26" fillId="0" borderId="0" xfId="0" applyFont="1" applyFill="1" applyAlignment="1">
      <alignment horizontal="center" vertical="center" wrapText="1"/>
    </xf>
    <xf numFmtId="0" fontId="26" fillId="0" borderId="1" xfId="0" applyFont="1" applyFill="1" applyBorder="1">
      <alignment vertical="center"/>
    </xf>
    <xf numFmtId="0" fontId="26" fillId="0" borderId="0" xfId="0" applyFont="1" applyFill="1" applyAlignment="1">
      <alignment horizontal="center" vertical="center"/>
    </xf>
    <xf numFmtId="0" fontId="23" fillId="0" borderId="2" xfId="0" applyFont="1" applyFill="1" applyBorder="1" applyAlignment="1">
      <alignment horizontal="center" vertical="center"/>
    </xf>
    <xf numFmtId="0" fontId="28" fillId="0" borderId="0" xfId="0" applyFont="1" applyFill="1">
      <alignment vertical="center"/>
    </xf>
    <xf numFmtId="0" fontId="23" fillId="0" borderId="0" xfId="0" applyFont="1" applyFill="1" applyAlignment="1">
      <alignment horizontal="left" vertical="center" shrinkToFit="1"/>
    </xf>
    <xf numFmtId="0" fontId="26" fillId="0" borderId="0" xfId="0" applyFont="1" applyFill="1" applyAlignment="1">
      <alignment horizontal="left" vertical="center" shrinkToFit="1"/>
    </xf>
    <xf numFmtId="0" fontId="23" fillId="0" borderId="0" xfId="0" applyFont="1" applyFill="1" applyAlignment="1">
      <alignment horizontal="center" vertical="center" wrapText="1"/>
    </xf>
    <xf numFmtId="0" fontId="23" fillId="0" borderId="0" xfId="0" applyFont="1" applyFill="1">
      <alignment vertical="center"/>
    </xf>
    <xf numFmtId="0" fontId="23" fillId="0" borderId="0" xfId="0" applyFont="1" applyAlignment="1" applyProtection="1">
      <alignment horizontal="left" vertical="center"/>
      <protection locked="0"/>
    </xf>
    <xf numFmtId="0" fontId="23" fillId="0" borderId="34" xfId="0" applyFont="1" applyFill="1" applyBorder="1" applyAlignment="1">
      <alignment horizontal="center" vertical="center" wrapText="1"/>
    </xf>
    <xf numFmtId="0" fontId="23" fillId="0" borderId="34" xfId="0" applyFont="1" applyFill="1" applyBorder="1" applyAlignment="1">
      <alignment horizontal="center" vertical="center"/>
    </xf>
    <xf numFmtId="0" fontId="28" fillId="0" borderId="34" xfId="0" applyNumberFormat="1" applyFont="1" applyFill="1" applyBorder="1" applyAlignment="1">
      <alignment horizontal="center" vertical="center"/>
    </xf>
    <xf numFmtId="0" fontId="28" fillId="0" borderId="34" xfId="0" applyFont="1" applyFill="1" applyBorder="1" applyAlignment="1">
      <alignment horizontal="center" vertical="center"/>
    </xf>
    <xf numFmtId="0" fontId="26" fillId="0" borderId="34" xfId="0" applyFont="1" applyFill="1" applyBorder="1">
      <alignment vertical="center"/>
    </xf>
    <xf numFmtId="0" fontId="23" fillId="0" borderId="34" xfId="0" applyFont="1" applyFill="1" applyBorder="1" applyAlignment="1">
      <alignment horizontal="center" vertical="center" shrinkToFit="1"/>
    </xf>
    <xf numFmtId="41" fontId="26" fillId="0" borderId="34" xfId="1" applyFont="1" applyFill="1" applyBorder="1">
      <alignment vertical="center"/>
    </xf>
    <xf numFmtId="41" fontId="23" fillId="0" borderId="34" xfId="1" applyFont="1" applyFill="1" applyBorder="1" applyAlignment="1">
      <alignment horizontal="center" vertical="center"/>
    </xf>
    <xf numFmtId="14" fontId="23" fillId="0" borderId="34" xfId="0" applyNumberFormat="1" applyFont="1" applyFill="1" applyBorder="1" applyAlignment="1">
      <alignment horizontal="center" vertical="center"/>
    </xf>
    <xf numFmtId="14" fontId="26" fillId="0" borderId="34" xfId="0" applyNumberFormat="1" applyFont="1" applyFill="1" applyBorder="1" applyAlignment="1">
      <alignment horizontal="center" vertical="center"/>
    </xf>
    <xf numFmtId="0" fontId="26" fillId="0" borderId="34" xfId="0" applyFont="1" applyFill="1" applyBorder="1" applyAlignment="1">
      <alignment horizontal="center" vertical="center"/>
    </xf>
    <xf numFmtId="0" fontId="23" fillId="0" borderId="34" xfId="0" applyFont="1" applyFill="1" applyBorder="1" applyAlignment="1">
      <alignment horizontal="left" vertical="center" shrinkToFit="1"/>
    </xf>
    <xf numFmtId="0" fontId="28" fillId="0" borderId="34" xfId="0" applyFont="1" applyFill="1" applyBorder="1" applyAlignment="1">
      <alignment horizontal="left" vertical="center" shrinkToFit="1"/>
    </xf>
    <xf numFmtId="0" fontId="23" fillId="0" borderId="34" xfId="0" applyNumberFormat="1" applyFont="1" applyFill="1" applyBorder="1" applyAlignment="1">
      <alignment horizontal="center" vertical="center"/>
    </xf>
    <xf numFmtId="0" fontId="28" fillId="0" borderId="34" xfId="3" applyNumberFormat="1" applyFont="1" applyFill="1" applyBorder="1" applyAlignment="1">
      <alignment horizontal="center" vertical="center"/>
    </xf>
    <xf numFmtId="0" fontId="26" fillId="0" borderId="34" xfId="0" applyFont="1" applyFill="1" applyBorder="1" applyAlignment="1">
      <alignment horizontal="left" vertical="center" shrinkToFit="1"/>
    </xf>
    <xf numFmtId="0" fontId="29" fillId="0" borderId="34" xfId="0" applyFont="1" applyFill="1" applyBorder="1" applyAlignment="1">
      <alignment horizontal="left" vertical="center" shrinkToFit="1"/>
    </xf>
    <xf numFmtId="0" fontId="29" fillId="0" borderId="34" xfId="0" applyFont="1" applyFill="1" applyBorder="1" applyAlignment="1">
      <alignment horizontal="center" vertical="center"/>
    </xf>
    <xf numFmtId="0" fontId="30" fillId="0" borderId="34" xfId="0" applyNumberFormat="1" applyFont="1" applyFill="1" applyBorder="1" applyAlignment="1">
      <alignment horizontal="center" vertical="center"/>
    </xf>
    <xf numFmtId="0" fontId="33" fillId="0" borderId="34" xfId="0" applyNumberFormat="1" applyFont="1" applyFill="1" applyBorder="1" applyAlignment="1">
      <alignment horizontal="center" vertical="center"/>
    </xf>
    <xf numFmtId="0" fontId="34" fillId="0" borderId="34" xfId="2" applyFont="1" applyFill="1" applyBorder="1" applyAlignment="1">
      <alignment horizontal="left" vertical="center" shrinkToFit="1"/>
    </xf>
    <xf numFmtId="0" fontId="23" fillId="0" borderId="34" xfId="0" applyFont="1" applyFill="1" applyBorder="1">
      <alignment vertical="center"/>
    </xf>
    <xf numFmtId="0" fontId="29" fillId="0" borderId="34" xfId="0" applyNumberFormat="1" applyFont="1" applyFill="1" applyBorder="1" applyAlignment="1">
      <alignment horizontal="center" vertical="center"/>
    </xf>
    <xf numFmtId="49" fontId="28" fillId="0" borderId="34" xfId="3" applyNumberFormat="1" applyFont="1" applyFill="1" applyBorder="1" applyAlignment="1">
      <alignment horizontal="center" vertical="center"/>
    </xf>
    <xf numFmtId="17" fontId="23" fillId="0" borderId="34" xfId="0" applyNumberFormat="1" applyFont="1" applyFill="1" applyBorder="1" applyAlignment="1">
      <alignment horizontal="center" vertical="center"/>
    </xf>
    <xf numFmtId="0" fontId="23" fillId="0" borderId="34" xfId="0" applyFont="1" applyFill="1" applyBorder="1" applyAlignment="1">
      <alignment horizontal="left" vertical="center"/>
    </xf>
    <xf numFmtId="176" fontId="28" fillId="0" borderId="34" xfId="0" applyNumberFormat="1" applyFont="1" applyFill="1" applyBorder="1" applyAlignment="1">
      <alignment horizontal="left" vertical="center" shrinkToFit="1"/>
    </xf>
    <xf numFmtId="0" fontId="36" fillId="0" borderId="34" xfId="0" applyFont="1" applyFill="1" applyBorder="1" applyAlignment="1">
      <alignment horizontal="left" vertical="center" shrinkToFit="1"/>
    </xf>
    <xf numFmtId="0" fontId="39" fillId="0" borderId="34" xfId="5" applyNumberFormat="1" applyFont="1" applyFill="1" applyBorder="1" applyAlignment="1">
      <alignment horizontal="center" vertical="center"/>
    </xf>
    <xf numFmtId="0" fontId="28" fillId="0" borderId="34" xfId="6" applyNumberFormat="1" applyFont="1" applyFill="1" applyBorder="1" applyAlignment="1">
      <alignment horizontal="center" vertical="center"/>
    </xf>
    <xf numFmtId="0" fontId="39" fillId="0" borderId="34" xfId="9" applyNumberFormat="1" applyFont="1" applyFill="1" applyBorder="1" applyAlignment="1">
      <alignment horizontal="center" vertical="center"/>
    </xf>
    <xf numFmtId="0" fontId="28" fillId="0" borderId="34" xfId="10" applyNumberFormat="1" applyFont="1" applyFill="1" applyBorder="1" applyAlignment="1">
      <alignment horizontal="center" vertical="center"/>
    </xf>
    <xf numFmtId="41" fontId="23" fillId="0" borderId="34" xfId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5" borderId="34" xfId="0" applyFill="1" applyBorder="1" applyAlignment="1">
      <alignment horizontal="center" vertical="center"/>
    </xf>
    <xf numFmtId="0" fontId="0" fillId="6" borderId="34" xfId="0" applyFill="1" applyBorder="1" applyAlignment="1">
      <alignment horizontal="center" vertical="center"/>
    </xf>
    <xf numFmtId="0" fontId="24" fillId="0" borderId="0" xfId="0" applyFont="1" applyBorder="1" applyProtection="1">
      <alignment vertical="center"/>
      <protection locked="0"/>
    </xf>
    <xf numFmtId="0" fontId="21" fillId="0" borderId="0" xfId="0" applyFont="1" applyBorder="1" applyProtection="1">
      <alignment vertical="center"/>
      <protection locked="0"/>
    </xf>
    <xf numFmtId="0" fontId="5" fillId="0" borderId="0" xfId="0" applyFont="1" applyBorder="1" applyProtection="1">
      <alignment vertical="center"/>
      <protection locked="0"/>
    </xf>
    <xf numFmtId="0" fontId="0" fillId="0" borderId="0" xfId="0" applyBorder="1" applyProtection="1">
      <alignment vertical="center"/>
      <protection locked="0"/>
    </xf>
    <xf numFmtId="0" fontId="0" fillId="4" borderId="0" xfId="0" applyFill="1" applyBorder="1" applyProtection="1">
      <alignment vertical="center"/>
      <protection locked="0"/>
    </xf>
    <xf numFmtId="0" fontId="5" fillId="4" borderId="0" xfId="0" applyFont="1" applyFill="1" applyBorder="1" applyProtection="1">
      <alignment vertical="center"/>
      <protection locked="0"/>
    </xf>
    <xf numFmtId="0" fontId="26" fillId="4" borderId="34" xfId="0" applyFont="1" applyFill="1" applyBorder="1" applyAlignment="1">
      <alignment horizontal="center" vertical="center"/>
    </xf>
    <xf numFmtId="0" fontId="28" fillId="4" borderId="34" xfId="0" applyNumberFormat="1" applyFont="1" applyFill="1" applyBorder="1" applyAlignment="1">
      <alignment horizontal="center" vertical="center"/>
    </xf>
    <xf numFmtId="0" fontId="28" fillId="4" borderId="34" xfId="0" applyFont="1" applyFill="1" applyBorder="1" applyAlignment="1">
      <alignment horizontal="center" vertical="center"/>
    </xf>
    <xf numFmtId="0" fontId="23" fillId="4" borderId="34" xfId="0" applyFont="1" applyFill="1" applyBorder="1" applyAlignment="1">
      <alignment horizontal="left" vertical="center" shrinkToFit="1"/>
    </xf>
    <xf numFmtId="0" fontId="23" fillId="4" borderId="34" xfId="0" applyFont="1" applyFill="1" applyBorder="1" applyAlignment="1">
      <alignment horizontal="center" vertical="center"/>
    </xf>
    <xf numFmtId="41" fontId="26" fillId="4" borderId="34" xfId="1" applyFont="1" applyFill="1" applyBorder="1">
      <alignment vertical="center"/>
    </xf>
    <xf numFmtId="41" fontId="23" fillId="4" borderId="34" xfId="1" applyFont="1" applyFill="1" applyBorder="1" applyAlignment="1">
      <alignment horizontal="center" vertical="center"/>
    </xf>
    <xf numFmtId="41" fontId="23" fillId="4" borderId="34" xfId="1" applyFont="1" applyFill="1" applyBorder="1" applyAlignment="1">
      <alignment horizontal="center" vertical="center" wrapText="1"/>
    </xf>
    <xf numFmtId="0" fontId="26" fillId="4" borderId="0" xfId="0" applyFont="1" applyFill="1">
      <alignment vertical="center"/>
    </xf>
    <xf numFmtId="0" fontId="23" fillId="0" borderId="35" xfId="0" applyFont="1" applyFill="1" applyBorder="1" applyAlignment="1">
      <alignment horizontal="center" vertical="center"/>
    </xf>
    <xf numFmtId="0" fontId="23" fillId="4" borderId="35" xfId="0" applyFont="1" applyFill="1" applyBorder="1" applyAlignment="1">
      <alignment horizontal="center" vertical="center"/>
    </xf>
    <xf numFmtId="0" fontId="23" fillId="0" borderId="36" xfId="0" applyFont="1" applyFill="1" applyBorder="1" applyAlignment="1">
      <alignment horizontal="center" vertical="center"/>
    </xf>
    <xf numFmtId="0" fontId="23" fillId="4" borderId="36" xfId="0" applyFont="1" applyFill="1" applyBorder="1" applyAlignment="1">
      <alignment horizontal="center" vertical="center"/>
    </xf>
    <xf numFmtId="0" fontId="26" fillId="0" borderId="36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 vertical="center" wrapText="1"/>
    </xf>
    <xf numFmtId="0" fontId="41" fillId="0" borderId="37" xfId="0" applyFont="1" applyFill="1" applyBorder="1" applyAlignment="1">
      <alignment horizontal="center" vertical="center" wrapText="1"/>
    </xf>
    <xf numFmtId="0" fontId="41" fillId="0" borderId="37" xfId="0" applyFont="1" applyFill="1" applyBorder="1" applyAlignment="1">
      <alignment horizontal="center" vertical="center" wrapText="1" shrinkToFit="1"/>
    </xf>
    <xf numFmtId="0" fontId="41" fillId="0" borderId="38" xfId="0" applyFont="1" applyFill="1" applyBorder="1" applyAlignment="1">
      <alignment horizontal="center" vertical="center" wrapText="1"/>
    </xf>
    <xf numFmtId="0" fontId="23" fillId="0" borderId="46" xfId="0" applyFont="1" applyFill="1" applyBorder="1" applyAlignment="1">
      <alignment horizontal="center" vertical="center"/>
    </xf>
    <xf numFmtId="0" fontId="41" fillId="0" borderId="47" xfId="0" applyFont="1" applyFill="1" applyBorder="1" applyAlignment="1">
      <alignment horizontal="center" vertical="center" wrapText="1"/>
    </xf>
    <xf numFmtId="0" fontId="23" fillId="0" borderId="39" xfId="0" applyFont="1" applyFill="1" applyBorder="1" applyAlignment="1">
      <alignment horizontal="center" vertical="center"/>
    </xf>
    <xf numFmtId="0" fontId="23" fillId="0" borderId="48" xfId="0" applyFont="1" applyFill="1" applyBorder="1" applyAlignment="1">
      <alignment horizontal="center" vertical="center"/>
    </xf>
    <xf numFmtId="0" fontId="39" fillId="0" borderId="48" xfId="5" applyNumberFormat="1" applyFont="1" applyFill="1" applyBorder="1" applyAlignment="1">
      <alignment horizontal="center" vertical="center"/>
    </xf>
    <xf numFmtId="0" fontId="23" fillId="0" borderId="48" xfId="0" applyNumberFormat="1" applyFont="1" applyFill="1" applyBorder="1" applyAlignment="1">
      <alignment horizontal="center" vertical="center"/>
    </xf>
    <xf numFmtId="0" fontId="28" fillId="0" borderId="48" xfId="6" applyNumberFormat="1" applyFont="1" applyFill="1" applyBorder="1" applyAlignment="1">
      <alignment horizontal="center" vertical="center"/>
    </xf>
    <xf numFmtId="0" fontId="28" fillId="0" borderId="48" xfId="0" applyFont="1" applyFill="1" applyBorder="1" applyAlignment="1">
      <alignment horizontal="center" vertical="center"/>
    </xf>
    <xf numFmtId="0" fontId="26" fillId="0" borderId="48" xfId="0" applyFont="1" applyFill="1" applyBorder="1">
      <alignment vertical="center"/>
    </xf>
    <xf numFmtId="0" fontId="23" fillId="0" borderId="48" xfId="0" applyFont="1" applyFill="1" applyBorder="1" applyAlignment="1">
      <alignment horizontal="left" vertical="center" shrinkToFit="1"/>
    </xf>
    <xf numFmtId="41" fontId="26" fillId="0" borderId="48" xfId="1" applyFont="1" applyFill="1" applyBorder="1">
      <alignment vertical="center"/>
    </xf>
    <xf numFmtId="41" fontId="23" fillId="0" borderId="48" xfId="1" applyFont="1" applyFill="1" applyBorder="1" applyAlignment="1">
      <alignment horizontal="center" vertical="center"/>
    </xf>
    <xf numFmtId="41" fontId="23" fillId="0" borderId="48" xfId="1" applyFont="1" applyFill="1" applyBorder="1" applyAlignment="1">
      <alignment horizontal="center" vertical="center" wrapText="1"/>
    </xf>
    <xf numFmtId="0" fontId="26" fillId="0" borderId="48" xfId="0" applyFont="1" applyFill="1" applyBorder="1" applyAlignment="1">
      <alignment horizontal="center" vertical="center"/>
    </xf>
    <xf numFmtId="14" fontId="26" fillId="0" borderId="48" xfId="0" applyNumberFormat="1" applyFont="1" applyFill="1" applyBorder="1" applyAlignment="1">
      <alignment horizontal="center" vertical="center"/>
    </xf>
    <xf numFmtId="14" fontId="23" fillId="0" borderId="48" xfId="0" applyNumberFormat="1" applyFont="1" applyFill="1" applyBorder="1" applyAlignment="1">
      <alignment horizontal="center" vertical="center"/>
    </xf>
    <xf numFmtId="0" fontId="5" fillId="0" borderId="0" xfId="0" applyFont="1">
      <alignment vertical="center"/>
    </xf>
    <xf numFmtId="0" fontId="5" fillId="0" borderId="0" xfId="0" applyFont="1" applyAlignment="1" applyProtection="1">
      <alignment vertical="center" shrinkToFit="1"/>
      <protection locked="0"/>
    </xf>
    <xf numFmtId="181" fontId="21" fillId="4" borderId="0" xfId="0" applyNumberFormat="1" applyFont="1" applyFill="1" applyBorder="1" applyAlignment="1" applyProtection="1">
      <alignment horizontal="center" vertical="center"/>
      <protection hidden="1"/>
    </xf>
    <xf numFmtId="0" fontId="25" fillId="4" borderId="0" xfId="0" applyFont="1" applyFill="1" applyBorder="1" applyAlignment="1" applyProtection="1">
      <alignment horizontal="center" vertical="center" wrapText="1"/>
      <protection locked="0"/>
    </xf>
    <xf numFmtId="0" fontId="25" fillId="4" borderId="17" xfId="0" applyFont="1" applyFill="1" applyBorder="1" applyAlignment="1" applyProtection="1">
      <alignment horizontal="center" vertical="center"/>
      <protection hidden="1"/>
    </xf>
    <xf numFmtId="181" fontId="5" fillId="4" borderId="0" xfId="0" applyNumberFormat="1" applyFont="1" applyFill="1" applyBorder="1" applyAlignment="1" applyProtection="1">
      <alignment horizontal="center" vertical="center"/>
      <protection locked="0"/>
    </xf>
    <xf numFmtId="181" fontId="5" fillId="4" borderId="0" xfId="0" applyNumberFormat="1" applyFont="1" applyFill="1" applyBorder="1" applyAlignment="1" applyProtection="1">
      <alignment horizontal="center" vertical="center"/>
      <protection hidden="1"/>
    </xf>
    <xf numFmtId="181" fontId="21" fillId="4" borderId="0" xfId="0" applyNumberFormat="1" applyFont="1" applyFill="1" applyBorder="1" applyAlignment="1" applyProtection="1">
      <alignment horizontal="center" vertical="center"/>
      <protection locked="0"/>
    </xf>
    <xf numFmtId="0" fontId="21" fillId="4" borderId="0" xfId="0" applyFont="1" applyFill="1" applyBorder="1" applyAlignment="1" applyProtection="1">
      <alignment horizontal="center" vertical="center"/>
      <protection hidden="1"/>
    </xf>
    <xf numFmtId="0" fontId="16" fillId="2" borderId="11" xfId="0" applyFont="1" applyFill="1" applyBorder="1" applyAlignment="1" applyProtection="1">
      <alignment horizontal="center" vertical="center"/>
      <protection locked="0"/>
    </xf>
    <xf numFmtId="0" fontId="16" fillId="2" borderId="12" xfId="0" applyFont="1" applyFill="1" applyBorder="1" applyAlignment="1" applyProtection="1">
      <alignment horizontal="center" vertical="center"/>
      <protection locked="0"/>
    </xf>
    <xf numFmtId="0" fontId="17" fillId="0" borderId="12" xfId="0" applyNumberFormat="1" applyFont="1" applyFill="1" applyBorder="1" applyAlignment="1" applyProtection="1">
      <alignment horizontal="center" vertical="center"/>
      <protection hidden="1"/>
    </xf>
    <xf numFmtId="0" fontId="17" fillId="0" borderId="12" xfId="0" applyFont="1" applyFill="1" applyBorder="1" applyAlignment="1" applyProtection="1">
      <alignment horizontal="center" vertical="center"/>
      <protection hidden="1"/>
    </xf>
    <xf numFmtId="0" fontId="17" fillId="0" borderId="13" xfId="0" applyFont="1" applyFill="1" applyBorder="1" applyAlignment="1" applyProtection="1">
      <alignment horizontal="center" vertical="center"/>
      <protection hidden="1"/>
    </xf>
    <xf numFmtId="181" fontId="18" fillId="0" borderId="11" xfId="0" applyNumberFormat="1" applyFont="1" applyBorder="1" applyAlignment="1" applyProtection="1">
      <alignment horizontal="center" vertical="center"/>
      <protection hidden="1"/>
    </xf>
    <xf numFmtId="181" fontId="18" fillId="0" borderId="12" xfId="0" applyNumberFormat="1" applyFont="1" applyBorder="1" applyAlignment="1" applyProtection="1">
      <alignment horizontal="center" vertical="center"/>
      <protection hidden="1"/>
    </xf>
    <xf numFmtId="181" fontId="18" fillId="0" borderId="13" xfId="0" applyNumberFormat="1" applyFont="1" applyBorder="1" applyAlignment="1" applyProtection="1">
      <alignment horizontal="center" vertical="center"/>
      <protection hidden="1"/>
    </xf>
    <xf numFmtId="0" fontId="12" fillId="0" borderId="0" xfId="0" applyFont="1" applyAlignment="1" applyProtection="1">
      <alignment horizontal="center" vertical="center"/>
      <protection locked="0"/>
    </xf>
    <xf numFmtId="0" fontId="14" fillId="0" borderId="0" xfId="0" applyFont="1" applyAlignment="1" applyProtection="1">
      <alignment horizontal="left" vertical="center"/>
      <protection locked="0"/>
    </xf>
    <xf numFmtId="0" fontId="15" fillId="0" borderId="0" xfId="0" applyFont="1" applyAlignment="1" applyProtection="1">
      <alignment horizontal="left" vertical="center"/>
      <protection locked="0"/>
    </xf>
    <xf numFmtId="0" fontId="16" fillId="2" borderId="8" xfId="0" applyFont="1" applyFill="1" applyBorder="1" applyAlignment="1" applyProtection="1">
      <alignment horizontal="center" vertical="center"/>
      <protection locked="0"/>
    </xf>
    <xf numFmtId="0" fontId="16" fillId="2" borderId="9" xfId="0" applyFont="1" applyFill="1" applyBorder="1" applyAlignment="1" applyProtection="1">
      <alignment horizontal="center" vertical="center"/>
      <protection locked="0"/>
    </xf>
    <xf numFmtId="0" fontId="17" fillId="0" borderId="9" xfId="0" applyFont="1" applyFill="1" applyBorder="1" applyAlignment="1" applyProtection="1">
      <alignment horizontal="center" vertical="center"/>
      <protection locked="0"/>
    </xf>
    <xf numFmtId="0" fontId="17" fillId="0" borderId="12" xfId="0" applyFont="1" applyFill="1" applyBorder="1" applyAlignment="1" applyProtection="1">
      <alignment horizontal="center" vertical="center"/>
      <protection locked="0"/>
    </xf>
    <xf numFmtId="0" fontId="17" fillId="0" borderId="9" xfId="0" applyFont="1" applyFill="1" applyBorder="1" applyAlignment="1" applyProtection="1">
      <alignment horizontal="center" vertical="center"/>
      <protection hidden="1"/>
    </xf>
    <xf numFmtId="0" fontId="17" fillId="0" borderId="10" xfId="0" applyFont="1" applyFill="1" applyBorder="1" applyAlignment="1" applyProtection="1">
      <alignment horizontal="center" vertical="center"/>
      <protection hidden="1"/>
    </xf>
    <xf numFmtId="0" fontId="15" fillId="2" borderId="8" xfId="0" applyFont="1" applyFill="1" applyBorder="1" applyAlignment="1" applyProtection="1">
      <alignment horizontal="center" vertical="center"/>
      <protection locked="0"/>
    </xf>
    <xf numFmtId="0" fontId="15" fillId="2" borderId="9" xfId="0" applyFont="1" applyFill="1" applyBorder="1" applyAlignment="1" applyProtection="1">
      <alignment horizontal="center" vertical="center"/>
      <protection locked="0"/>
    </xf>
    <xf numFmtId="0" fontId="15" fillId="2" borderId="10" xfId="0" applyFont="1" applyFill="1" applyBorder="1" applyAlignment="1" applyProtection="1">
      <alignment horizontal="center" vertical="center"/>
      <protection locked="0"/>
    </xf>
    <xf numFmtId="0" fontId="15" fillId="2" borderId="11" xfId="0" applyFont="1" applyFill="1" applyBorder="1" applyAlignment="1" applyProtection="1">
      <alignment horizontal="center" vertical="center"/>
      <protection locked="0"/>
    </xf>
    <xf numFmtId="0" fontId="15" fillId="2" borderId="12" xfId="0" applyFont="1" applyFill="1" applyBorder="1" applyAlignment="1" applyProtection="1">
      <alignment horizontal="center" vertical="center"/>
      <protection locked="0"/>
    </xf>
    <xf numFmtId="0" fontId="15" fillId="2" borderId="13" xfId="0" applyFont="1" applyFill="1" applyBorder="1" applyAlignment="1" applyProtection="1">
      <alignment horizontal="center" vertical="center"/>
      <protection locked="0"/>
    </xf>
    <xf numFmtId="0" fontId="22" fillId="0" borderId="15" xfId="0" applyFont="1" applyFill="1" applyBorder="1" applyAlignment="1" applyProtection="1">
      <alignment horizontal="left" vertical="center"/>
      <protection hidden="1"/>
    </xf>
    <xf numFmtId="0" fontId="22" fillId="0" borderId="16" xfId="0" applyFont="1" applyFill="1" applyBorder="1" applyAlignment="1" applyProtection="1">
      <alignment horizontal="left" vertical="center"/>
      <protection hidden="1"/>
    </xf>
    <xf numFmtId="0" fontId="22" fillId="0" borderId="11" xfId="0" applyFont="1" applyFill="1" applyBorder="1" applyAlignment="1" applyProtection="1">
      <alignment horizontal="center" vertical="center"/>
      <protection locked="0"/>
    </xf>
    <xf numFmtId="0" fontId="22" fillId="0" borderId="12" xfId="0" applyFont="1" applyFill="1" applyBorder="1" applyAlignment="1" applyProtection="1">
      <alignment horizontal="center" vertical="center"/>
      <protection locked="0"/>
    </xf>
    <xf numFmtId="178" fontId="22" fillId="0" borderId="12" xfId="0" applyNumberFormat="1" applyFont="1" applyFill="1" applyBorder="1" applyAlignment="1" applyProtection="1">
      <alignment horizontal="center" vertical="center"/>
      <protection hidden="1"/>
    </xf>
    <xf numFmtId="0" fontId="22" fillId="0" borderId="12" xfId="0" applyFont="1" applyFill="1" applyBorder="1" applyAlignment="1" applyProtection="1">
      <alignment horizontal="left" vertical="center"/>
      <protection hidden="1"/>
    </xf>
    <xf numFmtId="0" fontId="22" fillId="0" borderId="13" xfId="0" applyFont="1" applyFill="1" applyBorder="1" applyAlignment="1" applyProtection="1">
      <alignment horizontal="left" vertical="center"/>
      <protection hidden="1"/>
    </xf>
    <xf numFmtId="183" fontId="22" fillId="0" borderId="12" xfId="0" applyNumberFormat="1" applyFont="1" applyFill="1" applyBorder="1" applyAlignment="1" applyProtection="1">
      <alignment horizontal="center" vertical="center"/>
      <protection hidden="1"/>
    </xf>
    <xf numFmtId="0" fontId="16" fillId="2" borderId="14" xfId="0" applyFont="1" applyFill="1" applyBorder="1" applyAlignment="1" applyProtection="1">
      <alignment horizontal="center" vertical="center"/>
      <protection locked="0"/>
    </xf>
    <xf numFmtId="0" fontId="16" fillId="2" borderId="15" xfId="0" applyFont="1" applyFill="1" applyBorder="1" applyAlignment="1" applyProtection="1">
      <alignment horizontal="center" vertical="center"/>
      <protection locked="0"/>
    </xf>
    <xf numFmtId="0" fontId="17" fillId="0" borderId="15" xfId="0" applyFont="1" applyFill="1" applyBorder="1" applyAlignment="1" applyProtection="1">
      <alignment horizontal="center" vertical="center"/>
      <protection hidden="1"/>
    </xf>
    <xf numFmtId="0" fontId="17" fillId="0" borderId="16" xfId="0" applyFont="1" applyFill="1" applyBorder="1" applyAlignment="1" applyProtection="1">
      <alignment horizontal="center" vertical="center"/>
      <protection hidden="1"/>
    </xf>
    <xf numFmtId="177" fontId="19" fillId="0" borderId="11" xfId="0" applyNumberFormat="1" applyFont="1" applyBorder="1" applyAlignment="1" applyProtection="1">
      <alignment horizontal="center" vertical="center"/>
      <protection hidden="1"/>
    </xf>
    <xf numFmtId="177" fontId="19" fillId="0" borderId="12" xfId="0" applyNumberFormat="1" applyFont="1" applyBorder="1" applyAlignment="1" applyProtection="1">
      <alignment horizontal="center" vertical="center"/>
      <protection hidden="1"/>
    </xf>
    <xf numFmtId="177" fontId="19" fillId="0" borderId="13" xfId="0" applyNumberFormat="1" applyFont="1" applyBorder="1" applyAlignment="1" applyProtection="1">
      <alignment horizontal="center" vertical="center"/>
      <protection hidden="1"/>
    </xf>
    <xf numFmtId="177" fontId="19" fillId="0" borderId="14" xfId="0" applyNumberFormat="1" applyFont="1" applyBorder="1" applyAlignment="1" applyProtection="1">
      <alignment horizontal="center" vertical="center"/>
      <protection hidden="1"/>
    </xf>
    <xf numFmtId="177" fontId="19" fillId="0" borderId="15" xfId="0" applyNumberFormat="1" applyFont="1" applyBorder="1" applyAlignment="1" applyProtection="1">
      <alignment horizontal="center" vertical="center"/>
      <protection hidden="1"/>
    </xf>
    <xf numFmtId="177" fontId="19" fillId="0" borderId="16" xfId="0" applyNumberFormat="1" applyFont="1" applyBorder="1" applyAlignment="1" applyProtection="1">
      <alignment horizontal="center" vertical="center"/>
      <protection hidden="1"/>
    </xf>
    <xf numFmtId="0" fontId="20" fillId="3" borderId="8" xfId="0" applyFont="1" applyFill="1" applyBorder="1" applyAlignment="1" applyProtection="1">
      <alignment horizontal="center" vertical="center"/>
      <protection locked="0"/>
    </xf>
    <xf numFmtId="0" fontId="20" fillId="3" borderId="9" xfId="0" applyFont="1" applyFill="1" applyBorder="1" applyAlignment="1" applyProtection="1">
      <alignment horizontal="center" vertical="center"/>
      <protection locked="0"/>
    </xf>
    <xf numFmtId="0" fontId="20" fillId="3" borderId="10" xfId="0" applyFont="1" applyFill="1" applyBorder="1" applyAlignment="1" applyProtection="1">
      <alignment horizontal="center" vertical="center"/>
      <protection locked="0"/>
    </xf>
    <xf numFmtId="0" fontId="20" fillId="2" borderId="8" xfId="0" applyFont="1" applyFill="1" applyBorder="1" applyAlignment="1" applyProtection="1">
      <alignment horizontal="center" vertical="center"/>
      <protection locked="0"/>
    </xf>
    <xf numFmtId="0" fontId="20" fillId="2" borderId="9" xfId="0" applyFont="1" applyFill="1" applyBorder="1" applyAlignment="1" applyProtection="1">
      <alignment horizontal="center" vertical="center"/>
      <protection locked="0"/>
    </xf>
    <xf numFmtId="0" fontId="20" fillId="2" borderId="1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locked="0"/>
    </xf>
    <xf numFmtId="0" fontId="22" fillId="0" borderId="14" xfId="0" applyFont="1" applyFill="1" applyBorder="1" applyAlignment="1" applyProtection="1">
      <alignment horizontal="center" vertical="center"/>
      <protection locked="0"/>
    </xf>
    <xf numFmtId="0" fontId="22" fillId="0" borderId="15" xfId="0" applyFont="1" applyFill="1" applyBorder="1" applyAlignment="1" applyProtection="1">
      <alignment horizontal="center" vertical="center"/>
      <protection locked="0"/>
    </xf>
    <xf numFmtId="178" fontId="22" fillId="0" borderId="15" xfId="0" applyNumberFormat="1" applyFont="1" applyFill="1" applyBorder="1" applyAlignment="1" applyProtection="1">
      <alignment horizontal="center" vertical="center"/>
      <protection hidden="1"/>
    </xf>
    <xf numFmtId="180" fontId="22" fillId="0" borderId="15" xfId="0" applyNumberFormat="1" applyFont="1" applyFill="1" applyBorder="1" applyAlignment="1" applyProtection="1">
      <alignment horizontal="center" vertical="center"/>
      <protection hidden="1"/>
    </xf>
    <xf numFmtId="182" fontId="22" fillId="0" borderId="15" xfId="0" applyNumberFormat="1" applyFont="1" applyFill="1" applyBorder="1" applyAlignment="1" applyProtection="1">
      <alignment horizontal="center" vertical="center"/>
      <protection hidden="1"/>
    </xf>
    <xf numFmtId="183" fontId="22" fillId="0" borderId="15" xfId="0" applyNumberFormat="1" applyFont="1" applyFill="1" applyBorder="1" applyAlignment="1" applyProtection="1">
      <alignment horizontal="center" vertical="center"/>
      <protection hidden="1"/>
    </xf>
    <xf numFmtId="179" fontId="22" fillId="0" borderId="12" xfId="0" applyNumberFormat="1" applyFont="1" applyFill="1" applyBorder="1" applyAlignment="1" applyProtection="1">
      <alignment horizontal="center" vertical="center"/>
      <protection hidden="1"/>
    </xf>
    <xf numFmtId="0" fontId="22" fillId="4" borderId="14" xfId="0" applyFont="1" applyFill="1" applyBorder="1" applyAlignment="1" applyProtection="1">
      <alignment horizontal="center" vertical="center"/>
      <protection locked="0"/>
    </xf>
    <xf numFmtId="0" fontId="22" fillId="4" borderId="15" xfId="0" applyFont="1" applyFill="1" applyBorder="1" applyAlignment="1" applyProtection="1">
      <alignment horizontal="center" vertical="center"/>
      <protection locked="0"/>
    </xf>
    <xf numFmtId="185" fontId="22" fillId="0" borderId="15" xfId="0" applyNumberFormat="1" applyFont="1" applyFill="1" applyBorder="1" applyAlignment="1" applyProtection="1">
      <alignment horizontal="center" vertical="center"/>
      <protection hidden="1"/>
    </xf>
    <xf numFmtId="0" fontId="23" fillId="0" borderId="0" xfId="0" applyFont="1" applyAlignment="1" applyProtection="1">
      <alignment horizontal="left" vertical="center" wrapText="1"/>
      <protection locked="0"/>
    </xf>
    <xf numFmtId="0" fontId="23" fillId="0" borderId="0" xfId="0" applyFont="1" applyAlignment="1" applyProtection="1">
      <alignment horizontal="left" vertical="center"/>
      <protection locked="0"/>
    </xf>
    <xf numFmtId="0" fontId="11" fillId="0" borderId="19" xfId="0" applyFont="1" applyBorder="1" applyAlignment="1" applyProtection="1">
      <alignment horizontal="center" vertical="center"/>
      <protection locked="0"/>
    </xf>
    <xf numFmtId="0" fontId="21" fillId="0" borderId="17" xfId="0" applyFont="1" applyBorder="1" applyAlignment="1" applyProtection="1">
      <alignment horizontal="center" vertical="center"/>
      <protection locked="0"/>
    </xf>
    <xf numFmtId="0" fontId="21" fillId="0" borderId="22" xfId="0" applyFont="1" applyBorder="1" applyAlignment="1" applyProtection="1">
      <alignment horizontal="center" vertical="center"/>
      <protection hidden="1"/>
    </xf>
    <xf numFmtId="0" fontId="21" fillId="0" borderId="0" xfId="0" applyFont="1" applyBorder="1" applyAlignment="1" applyProtection="1">
      <alignment horizontal="center" vertical="center"/>
      <protection hidden="1"/>
    </xf>
    <xf numFmtId="184" fontId="22" fillId="0" borderId="15" xfId="0" applyNumberFormat="1" applyFont="1" applyFill="1" applyBorder="1" applyAlignment="1" applyProtection="1">
      <alignment horizontal="center" vertical="center"/>
      <protection hidden="1"/>
    </xf>
    <xf numFmtId="0" fontId="23" fillId="0" borderId="22" xfId="0" applyFont="1" applyBorder="1" applyAlignment="1" applyProtection="1">
      <alignment horizontal="center" vertical="center" wrapText="1"/>
      <protection locked="0"/>
    </xf>
    <xf numFmtId="0" fontId="23" fillId="0" borderId="0" xfId="0" applyFont="1" applyBorder="1" applyAlignment="1" applyProtection="1">
      <alignment horizontal="center" vertical="center" wrapText="1"/>
      <protection locked="0"/>
    </xf>
    <xf numFmtId="0" fontId="23" fillId="0" borderId="24" xfId="0" applyFont="1" applyBorder="1" applyAlignment="1" applyProtection="1">
      <alignment horizontal="center" vertical="center" wrapText="1"/>
      <protection locked="0"/>
    </xf>
    <xf numFmtId="0" fontId="23" fillId="0" borderId="29" xfId="0" applyFont="1" applyBorder="1" applyAlignment="1" applyProtection="1">
      <alignment horizontal="center" vertical="center" wrapText="1"/>
      <protection locked="0"/>
    </xf>
    <xf numFmtId="0" fontId="23" fillId="0" borderId="18" xfId="0" applyFont="1" applyBorder="1" applyAlignment="1" applyProtection="1">
      <alignment horizontal="center" vertical="center" wrapText="1"/>
      <protection locked="0"/>
    </xf>
    <xf numFmtId="0" fontId="23" fillId="0" borderId="30" xfId="0" applyFont="1" applyBorder="1" applyAlignment="1" applyProtection="1">
      <alignment horizontal="center" vertical="center" wrapText="1"/>
      <protection locked="0"/>
    </xf>
    <xf numFmtId="0" fontId="2" fillId="3" borderId="27" xfId="0" applyFont="1" applyFill="1" applyBorder="1" applyAlignment="1" applyProtection="1">
      <alignment horizontal="center" vertical="center"/>
      <protection locked="0"/>
    </xf>
    <xf numFmtId="0" fontId="2" fillId="3" borderId="15" xfId="0" applyFont="1" applyFill="1" applyBorder="1" applyAlignment="1" applyProtection="1">
      <alignment horizontal="center" vertical="center"/>
      <protection locked="0"/>
    </xf>
    <xf numFmtId="0" fontId="2" fillId="3" borderId="28" xfId="0" applyFont="1" applyFill="1" applyBorder="1" applyAlignment="1" applyProtection="1">
      <alignment horizontal="center" vertical="center"/>
      <protection locked="0"/>
    </xf>
    <xf numFmtId="0" fontId="25" fillId="3" borderId="25" xfId="0" applyFont="1" applyFill="1" applyBorder="1" applyAlignment="1" applyProtection="1">
      <alignment horizontal="center" vertical="center" wrapText="1"/>
      <protection locked="0"/>
    </xf>
    <xf numFmtId="0" fontId="25" fillId="3" borderId="12" xfId="0" applyFont="1" applyFill="1" applyBorder="1" applyAlignment="1" applyProtection="1">
      <alignment horizontal="center" vertical="center" wrapText="1"/>
      <protection locked="0"/>
    </xf>
    <xf numFmtId="0" fontId="25" fillId="3" borderId="12" xfId="0" applyFont="1" applyFill="1" applyBorder="1" applyAlignment="1" applyProtection="1">
      <alignment horizontal="center" vertical="center"/>
      <protection hidden="1"/>
    </xf>
    <xf numFmtId="0" fontId="42" fillId="4" borderId="0" xfId="0" applyFont="1" applyFill="1" applyBorder="1" applyAlignment="1" applyProtection="1">
      <alignment horizontal="center" vertical="center" wrapText="1"/>
      <protection locked="0"/>
    </xf>
    <xf numFmtId="0" fontId="42" fillId="4" borderId="0" xfId="0" applyFont="1" applyFill="1" applyBorder="1" applyAlignment="1" applyProtection="1">
      <alignment horizontal="center" vertical="center"/>
      <protection hidden="1"/>
    </xf>
    <xf numFmtId="0" fontId="25" fillId="3" borderId="26" xfId="0" applyFont="1" applyFill="1" applyBorder="1" applyAlignment="1" applyProtection="1">
      <alignment horizontal="center" vertical="center"/>
      <protection hidden="1"/>
    </xf>
    <xf numFmtId="0" fontId="26" fillId="0" borderId="0" xfId="0" applyFont="1" applyFill="1" applyAlignment="1">
      <alignment horizontal="center" vertical="center"/>
    </xf>
    <xf numFmtId="0" fontId="14" fillId="0" borderId="40" xfId="0" applyFont="1" applyBorder="1" applyAlignment="1">
      <alignment horizontal="center" vertical="center"/>
    </xf>
    <xf numFmtId="0" fontId="14" fillId="0" borderId="41" xfId="0" applyFont="1" applyBorder="1" applyAlignment="1">
      <alignment horizontal="center" vertical="center"/>
    </xf>
    <xf numFmtId="0" fontId="14" fillId="0" borderId="42" xfId="0" applyFont="1" applyBorder="1" applyAlignment="1">
      <alignment horizontal="center" vertical="center"/>
    </xf>
    <xf numFmtId="0" fontId="14" fillId="0" borderId="43" xfId="0" applyFont="1" applyBorder="1" applyAlignment="1">
      <alignment horizontal="center" vertical="center"/>
    </xf>
    <xf numFmtId="0" fontId="14" fillId="0" borderId="44" xfId="0" applyFont="1" applyBorder="1" applyAlignment="1">
      <alignment horizontal="center" vertical="center"/>
    </xf>
    <xf numFmtId="0" fontId="14" fillId="0" borderId="45" xfId="0" applyFont="1" applyBorder="1" applyAlignment="1">
      <alignment horizontal="center" vertical="center"/>
    </xf>
    <xf numFmtId="0" fontId="22" fillId="0" borderId="12" xfId="0" applyNumberFormat="1" applyFont="1" applyFill="1" applyBorder="1" applyAlignment="1" applyProtection="1">
      <alignment horizontal="left" vertical="center"/>
      <protection hidden="1"/>
    </xf>
    <xf numFmtId="0" fontId="22" fillId="0" borderId="13" xfId="0" applyNumberFormat="1" applyFont="1" applyFill="1" applyBorder="1" applyAlignment="1" applyProtection="1">
      <alignment horizontal="left" vertical="center"/>
      <protection hidden="1"/>
    </xf>
    <xf numFmtId="0" fontId="22" fillId="0" borderId="15" xfId="0" applyNumberFormat="1" applyFont="1" applyFill="1" applyBorder="1" applyAlignment="1" applyProtection="1">
      <alignment horizontal="left" vertical="center"/>
      <protection hidden="1"/>
    </xf>
    <xf numFmtId="0" fontId="22" fillId="0" borderId="16" xfId="0" applyNumberFormat="1" applyFont="1" applyFill="1" applyBorder="1" applyAlignment="1" applyProtection="1">
      <alignment horizontal="left" vertical="center"/>
      <protection hidden="1"/>
    </xf>
    <xf numFmtId="0" fontId="5" fillId="0" borderId="0" xfId="0" applyNumberFormat="1" applyFont="1" applyProtection="1">
      <alignment vertical="center"/>
      <protection locked="0"/>
    </xf>
  </cellXfs>
  <cellStyles count="18">
    <cellStyle name="쉼표 [0]" xfId="1" builtinId="6"/>
    <cellStyle name="표준" xfId="0" builtinId="0"/>
    <cellStyle name="표준 10" xfId="6" xr:uid="{EFA18416-FDD9-425A-A4A9-A5514A210DB2}"/>
    <cellStyle name="표준 14" xfId="12" xr:uid="{97E01319-BCE3-4C69-A7ED-17A132840F71}"/>
    <cellStyle name="표준 18" xfId="14" xr:uid="{C6409FDC-8698-433B-B6DC-7C418B8692CE}"/>
    <cellStyle name="표준 2" xfId="3" xr:uid="{F334A420-B396-4121-A9BA-522B5A3F1730}"/>
    <cellStyle name="표준 2 4" xfId="9" xr:uid="{89FF73F8-4CA6-4BF0-A3AD-EB555137730B}"/>
    <cellStyle name="표준 2 5" xfId="10" xr:uid="{45B1CC37-BBD8-4A0B-8B5B-C203FC6717FE}"/>
    <cellStyle name="표준 25" xfId="15" xr:uid="{CBDD8611-347D-4A23-A817-37D995E11CF1}"/>
    <cellStyle name="표준 26" xfId="16" xr:uid="{C51EC603-6A9D-479F-8D6C-7A666BCB1982}"/>
    <cellStyle name="표준 3" xfId="4" xr:uid="{F45F9D92-8B4C-4331-B157-7ECFE9EC026D}"/>
    <cellStyle name="표준 3 20" xfId="11" xr:uid="{D9827E40-F424-481E-94CF-25AEB607B07F}"/>
    <cellStyle name="표준 6" xfId="7" xr:uid="{963E06CF-0105-4692-A14D-890505455900}"/>
    <cellStyle name="표준 6 3" xfId="8" xr:uid="{FA9B2405-EA12-424C-B894-16FF6F675F94}"/>
    <cellStyle name="표준 9" xfId="5" xr:uid="{613A47A6-9140-4377-AFEA-33773E41A5A3}"/>
    <cellStyle name="하이퍼링크" xfId="2" builtinId="8"/>
    <cellStyle name="하이퍼링크 10" xfId="17" xr:uid="{413F160F-E476-481C-8A0F-D48015F3F0E0}"/>
    <cellStyle name="하이퍼링크 11" xfId="13" xr:uid="{1AED0DD5-BDC6-4BF1-8C7F-0DA767FB34B7}"/>
  </cellStyles>
  <dxfs count="8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numFmt numFmtId="19" formatCode="yyyy/mm/dd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family val="2"/>
        <charset val="129"/>
        <scheme val="minor"/>
      </font>
      <numFmt numFmtId="19" formatCode="yyyy/mm/dd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family val="2"/>
        <charset val="129"/>
        <scheme val="minor"/>
      </font>
      <numFmt numFmtId="19" formatCode="yyyy/mm/dd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family val="2"/>
        <charset val="129"/>
        <scheme val="minor"/>
      </font>
      <numFmt numFmtId="19" formatCode="yyyy/mm/dd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family val="2"/>
        <charset val="129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맑은 고딕"/>
        <family val="3"/>
        <charset val="129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family val="2"/>
        <charset val="129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1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1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1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family val="2"/>
        <charset val="129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맑은 고딕"/>
        <family val="3"/>
        <charset val="129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맑은 고딕"/>
        <family val="3"/>
        <charset val="129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/>
        <vertical/>
        <horizontal/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family val="3"/>
        <charset val="129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numFmt numFmtId="19" formatCode="yyyy/mm/dd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family val="2"/>
        <charset val="129"/>
        <scheme val="minor"/>
      </font>
      <numFmt numFmtId="19" formatCode="yyyy/mm/dd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family val="2"/>
        <charset val="129"/>
        <scheme val="minor"/>
      </font>
      <numFmt numFmtId="19" formatCode="yyyy/mm/dd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family val="2"/>
        <charset val="129"/>
        <scheme val="minor"/>
      </font>
      <numFmt numFmtId="19" formatCode="yyyy/mm/dd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family val="2"/>
        <charset val="129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맑은 고딕"/>
        <family val="3"/>
        <charset val="129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family val="2"/>
        <charset val="129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1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1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1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family val="2"/>
        <charset val="129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맑은 고딕"/>
        <family val="3"/>
        <charset val="129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맑은 고딕"/>
        <family val="3"/>
        <charset val="129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family val="3"/>
        <charset val="129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family val="3"/>
        <charset val="129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E917C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분석서!$AJ$57</c:f>
              <c:strCache>
                <c:ptCount val="1"/>
                <c:pt idx="0">
                  <c:v>점수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071E-42FA-8933-760C2F6F8325}"/>
              </c:ext>
            </c:extLst>
          </c:dPt>
          <c:dPt>
            <c:idx val="1"/>
            <c:invertIfNegative val="0"/>
            <c:bubble3D val="0"/>
            <c:spPr>
              <a:solidFill>
                <a:srgbClr val="E917CB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071E-42FA-8933-760C2F6F8325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분석서!$AK$56:$AP$56</c15:sqref>
                  </c15:fullRef>
                </c:ext>
              </c:extLst>
              <c:f>(분석서!$AK$56,분석서!$AN$56)</c:f>
              <c:strCache>
                <c:ptCount val="2"/>
                <c:pt idx="0">
                  <c:v>평균</c:v>
                </c:pt>
                <c:pt idx="1">
                  <c:v>신청 기업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분석서!$AK$57:$AP$57</c15:sqref>
                  </c15:fullRef>
                </c:ext>
              </c:extLst>
              <c:f>(분석서!$AK$57,분석서!$AN$57)</c:f>
              <c:numCache>
                <c:formatCode>0.0</c:formatCode>
                <c:ptCount val="2"/>
                <c:pt idx="0">
                  <c:v>3</c:v>
                </c:pt>
                <c:pt idx="1">
                  <c:v>3.9090909090909092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1E-42FA-8933-760C2F6F83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452378943"/>
        <c:axId val="452380191"/>
      </c:barChart>
      <c:catAx>
        <c:axId val="45237894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52380191"/>
        <c:crosses val="autoZero"/>
        <c:auto val="1"/>
        <c:lblAlgn val="ctr"/>
        <c:lblOffset val="100"/>
        <c:noMultiLvlLbl val="0"/>
      </c:catAx>
      <c:valAx>
        <c:axId val="452380191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52378943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709-460F-AE35-4AE5E3B8E29F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분석서!$F$56:$K$56</c15:sqref>
                  </c15:fullRef>
                </c:ext>
              </c:extLst>
              <c:f>(분석서!$F$56,분석서!$I$56)</c:f>
              <c:strCache>
                <c:ptCount val="2"/>
                <c:pt idx="0">
                  <c:v>평균</c:v>
                </c:pt>
                <c:pt idx="1">
                  <c:v>신청 기업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분석서!$F$57:$K$57</c15:sqref>
                  </c15:fullRef>
                </c:ext>
              </c:extLst>
              <c:f>(분석서!$F$57,분석서!$I$57)</c:f>
              <c:numCache>
                <c:formatCode>0.0</c:formatCode>
                <c:ptCount val="2"/>
                <c:pt idx="0">
                  <c:v>3</c:v>
                </c:pt>
                <c:pt idx="1" formatCode="General">
                  <c:v>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09-460F-AE35-4AE5E3B8E2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5427376"/>
        <c:axId val="845435280"/>
      </c:barChart>
      <c:catAx>
        <c:axId val="84542737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45435280"/>
        <c:crosses val="autoZero"/>
        <c:auto val="1"/>
        <c:lblAlgn val="ctr"/>
        <c:lblOffset val="100"/>
        <c:noMultiLvlLbl val="0"/>
      </c:catAx>
      <c:valAx>
        <c:axId val="845435280"/>
        <c:scaling>
          <c:orientation val="minMax"/>
          <c:max val="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45427376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DDE-4A8E-A630-C3EC4A88EC86}"/>
              </c:ext>
            </c:extLst>
          </c:dPt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3DDE-4A8E-A630-C3EC4A88EC86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분석서!$L$56:$Q$56</c15:sqref>
                  </c15:fullRef>
                </c:ext>
              </c:extLst>
              <c:f>(분석서!$L$56,분석서!$O$56)</c:f>
              <c:strCache>
                <c:ptCount val="2"/>
                <c:pt idx="0">
                  <c:v>평균</c:v>
                </c:pt>
                <c:pt idx="1">
                  <c:v>신청 기업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분석서!$L$57:$Q$57</c15:sqref>
                  </c15:fullRef>
                </c:ext>
              </c:extLst>
              <c:f>(분석서!$L$57,분석서!$O$57)</c:f>
              <c:numCache>
                <c:formatCode>0.0</c:formatCode>
                <c:ptCount val="2"/>
                <c:pt idx="0">
                  <c:v>3</c:v>
                </c:pt>
                <c:pt idx="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DE-4A8E-A630-C3EC4A88EC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5398256"/>
        <c:axId val="845408240"/>
      </c:barChart>
      <c:catAx>
        <c:axId val="84539825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45408240"/>
        <c:crosses val="autoZero"/>
        <c:auto val="1"/>
        <c:lblAlgn val="ctr"/>
        <c:lblOffset val="100"/>
        <c:noMultiLvlLbl val="0"/>
      </c:catAx>
      <c:valAx>
        <c:axId val="845408240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45398256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36F-4408-A688-4C1514C0EA5E}"/>
              </c:ext>
            </c:extLst>
          </c:dPt>
          <c:dPt>
            <c:idx val="1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C36F-4408-A688-4C1514C0EA5E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분석서!$R$56:$W$56</c15:sqref>
                  </c15:fullRef>
                </c:ext>
              </c:extLst>
              <c:f>(분석서!$R$56,분석서!$U$56)</c:f>
              <c:strCache>
                <c:ptCount val="2"/>
                <c:pt idx="0">
                  <c:v>평균</c:v>
                </c:pt>
                <c:pt idx="1">
                  <c:v>신청 기업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분석서!$R$57:$W$57</c15:sqref>
                  </c15:fullRef>
                </c:ext>
              </c:extLst>
              <c:f>(분석서!$R$57,분석서!$U$57)</c:f>
              <c:numCache>
                <c:formatCode>0.0</c:formatCode>
                <c:ptCount val="2"/>
                <c:pt idx="0">
                  <c:v>3</c:v>
                </c:pt>
                <c:pt idx="1">
                  <c:v>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6F-4408-A688-4C1514C0EA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5429872"/>
        <c:axId val="845430288"/>
      </c:barChart>
      <c:catAx>
        <c:axId val="84542987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45430288"/>
        <c:crosses val="autoZero"/>
        <c:auto val="1"/>
        <c:lblAlgn val="ctr"/>
        <c:lblOffset val="100"/>
        <c:noMultiLvlLbl val="0"/>
      </c:catAx>
      <c:valAx>
        <c:axId val="845430288"/>
        <c:scaling>
          <c:orientation val="minMax"/>
          <c:max val="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45429872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235-4A8C-A2D5-89C07C14BC96}"/>
              </c:ext>
            </c:extLst>
          </c:dPt>
          <c:dPt>
            <c:idx val="1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5235-4A8C-A2D5-89C07C14BC96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분석서!$X$56:$AC$56</c15:sqref>
                  </c15:fullRef>
                </c:ext>
              </c:extLst>
              <c:f>(분석서!$X$56,분석서!$AA$56)</c:f>
              <c:strCache>
                <c:ptCount val="2"/>
                <c:pt idx="0">
                  <c:v>평균</c:v>
                </c:pt>
                <c:pt idx="1">
                  <c:v>신청 기업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분석서!$X$57:$AC$57</c15:sqref>
                  </c15:fullRef>
                </c:ext>
              </c:extLst>
              <c:f>(분석서!$X$57,분석서!$AA$57)</c:f>
              <c:numCache>
                <c:formatCode>0.0</c:formatCode>
                <c:ptCount val="2"/>
                <c:pt idx="0">
                  <c:v>3</c:v>
                </c:pt>
                <c:pt idx="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35-4A8C-A2D5-89C07C14BC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0322064"/>
        <c:axId val="510320400"/>
      </c:barChart>
      <c:catAx>
        <c:axId val="51032206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10320400"/>
        <c:crosses val="autoZero"/>
        <c:auto val="1"/>
        <c:lblAlgn val="ctr"/>
        <c:lblOffset val="100"/>
        <c:noMultiLvlLbl val="0"/>
      </c:catAx>
      <c:valAx>
        <c:axId val="510320400"/>
        <c:scaling>
          <c:orientation val="minMax"/>
          <c:max val="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0322064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BB0-4747-A397-D92277384F5C}"/>
              </c:ext>
            </c:extLst>
          </c:dPt>
          <c:dPt>
            <c:idx val="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BBB0-4747-A397-D92277384F5C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분석서!$AD$56:$AI$56</c15:sqref>
                  </c15:fullRef>
                </c:ext>
              </c:extLst>
              <c:f>(분석서!$AD$56,분석서!$AG$56)</c:f>
              <c:strCache>
                <c:ptCount val="2"/>
                <c:pt idx="0">
                  <c:v>평균</c:v>
                </c:pt>
                <c:pt idx="1">
                  <c:v>신청 기업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분석서!$AD$57:$AI$57</c15:sqref>
                  </c15:fullRef>
                </c:ext>
              </c:extLst>
              <c:f>(분석서!$AD$57,분석서!$AG$57)</c:f>
              <c:numCache>
                <c:formatCode>0.0</c:formatCode>
                <c:ptCount val="2"/>
                <c:pt idx="0">
                  <c:v>3</c:v>
                </c:pt>
                <c:pt idx="1">
                  <c:v>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B0-4747-A397-D92277384F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9683312"/>
        <c:axId val="779683728"/>
      </c:barChart>
      <c:catAx>
        <c:axId val="77968331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79683728"/>
        <c:crosses val="autoZero"/>
        <c:auto val="1"/>
        <c:lblAlgn val="ctr"/>
        <c:lblOffset val="100"/>
        <c:noMultiLvlLbl val="0"/>
      </c:catAx>
      <c:valAx>
        <c:axId val="779683728"/>
        <c:scaling>
          <c:orientation val="minMax"/>
          <c:max val="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79683312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44</xdr:row>
      <xdr:rowOff>0</xdr:rowOff>
    </xdr:from>
    <xdr:to>
      <xdr:col>15</xdr:col>
      <xdr:colOff>0</xdr:colOff>
      <xdr:row>45</xdr:row>
      <xdr:rowOff>9525</xdr:rowOff>
    </xdr:to>
    <xdr:sp macro="" textlink="">
      <xdr:nvSpPr>
        <xdr:cNvPr id="3" name="사각형: 잘린 한쪽 모서리 5">
          <a:extLst>
            <a:ext uri="{FF2B5EF4-FFF2-40B4-BE49-F238E27FC236}">
              <a16:creationId xmlns:a16="http://schemas.microsoft.com/office/drawing/2014/main" id="{43ACCAEB-D619-44C3-9D00-35E04E79DE6B}"/>
            </a:ext>
          </a:extLst>
        </xdr:cNvPr>
        <xdr:cNvSpPr/>
      </xdr:nvSpPr>
      <xdr:spPr>
        <a:xfrm>
          <a:off x="885825" y="10334625"/>
          <a:ext cx="1809750" cy="295275"/>
        </a:xfrm>
        <a:prstGeom prst="snip1Rect">
          <a:avLst/>
        </a:prstGeom>
        <a:noFill/>
        <a:ln w="38100"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2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0</xdr:colOff>
      <xdr:row>23</xdr:row>
      <xdr:rowOff>0</xdr:rowOff>
    </xdr:from>
    <xdr:to>
      <xdr:col>15</xdr:col>
      <xdr:colOff>0</xdr:colOff>
      <xdr:row>24</xdr:row>
      <xdr:rowOff>9525</xdr:rowOff>
    </xdr:to>
    <xdr:sp macro="" textlink="">
      <xdr:nvSpPr>
        <xdr:cNvPr id="6" name="사각형: 잘린 한쪽 모서리 12">
          <a:extLst>
            <a:ext uri="{FF2B5EF4-FFF2-40B4-BE49-F238E27FC236}">
              <a16:creationId xmlns:a16="http://schemas.microsoft.com/office/drawing/2014/main" id="{C627B0FB-18EA-4C47-BC3D-55029916ACF0}"/>
            </a:ext>
          </a:extLst>
        </xdr:cNvPr>
        <xdr:cNvSpPr/>
      </xdr:nvSpPr>
      <xdr:spPr>
        <a:xfrm>
          <a:off x="885825" y="4029075"/>
          <a:ext cx="1809750" cy="295275"/>
        </a:xfrm>
        <a:prstGeom prst="snip1Rect">
          <a:avLst/>
        </a:prstGeom>
        <a:noFill/>
        <a:ln w="38100"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2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0</xdr:colOff>
      <xdr:row>10</xdr:row>
      <xdr:rowOff>0</xdr:rowOff>
    </xdr:from>
    <xdr:to>
      <xdr:col>15</xdr:col>
      <xdr:colOff>0</xdr:colOff>
      <xdr:row>11</xdr:row>
      <xdr:rowOff>9525</xdr:rowOff>
    </xdr:to>
    <xdr:sp macro="" textlink="">
      <xdr:nvSpPr>
        <xdr:cNvPr id="7" name="사각형: 잘린 한쪽 모서리 14">
          <a:extLst>
            <a:ext uri="{FF2B5EF4-FFF2-40B4-BE49-F238E27FC236}">
              <a16:creationId xmlns:a16="http://schemas.microsoft.com/office/drawing/2014/main" id="{141B87BD-4589-4584-9353-08B5997C4ACD}"/>
            </a:ext>
          </a:extLst>
        </xdr:cNvPr>
        <xdr:cNvSpPr/>
      </xdr:nvSpPr>
      <xdr:spPr>
        <a:xfrm>
          <a:off x="885825" y="1876425"/>
          <a:ext cx="1809750" cy="295275"/>
        </a:xfrm>
        <a:prstGeom prst="snip1Rect">
          <a:avLst/>
        </a:prstGeom>
        <a:noFill/>
        <a:ln w="38100"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2"/>
        </a:fontRef>
      </xdr:style>
      <xdr:txBody>
        <a:bodyPr vertOverflow="clip" horzOverflow="clip" rtlCol="0" anchor="t"/>
        <a:lstStyle/>
        <a:p>
          <a:pPr algn="l"/>
          <a:endParaRPr lang="ko-KR" altLang="en-US" sz="1600"/>
        </a:p>
      </xdr:txBody>
    </xdr:sp>
    <xdr:clientData/>
  </xdr:twoCellAnchor>
  <xdr:twoCellAnchor>
    <xdr:from>
      <xdr:col>36</xdr:col>
      <xdr:colOff>9526</xdr:colOff>
      <xdr:row>47</xdr:row>
      <xdr:rowOff>28574</xdr:rowOff>
    </xdr:from>
    <xdr:to>
      <xdr:col>56</xdr:col>
      <xdr:colOff>152400</xdr:colOff>
      <xdr:row>53</xdr:row>
      <xdr:rowOff>0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5E007263-32A1-472B-A7B8-2E9BA95DCB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14287</xdr:colOff>
      <xdr:row>47</xdr:row>
      <xdr:rowOff>38100</xdr:rowOff>
    </xdr:from>
    <xdr:to>
      <xdr:col>10</xdr:col>
      <xdr:colOff>142875</xdr:colOff>
      <xdr:row>52</xdr:row>
      <xdr:rowOff>161924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3BFD1602-525C-4677-AF2F-7A89316AB8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52388</xdr:colOff>
      <xdr:row>47</xdr:row>
      <xdr:rowOff>28574</xdr:rowOff>
    </xdr:from>
    <xdr:to>
      <xdr:col>16</xdr:col>
      <xdr:colOff>123825</xdr:colOff>
      <xdr:row>52</xdr:row>
      <xdr:rowOff>180975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id="{4B3ECE49-C8DD-449C-9ECD-95417CE9D3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61912</xdr:colOff>
      <xdr:row>47</xdr:row>
      <xdr:rowOff>28575</xdr:rowOff>
    </xdr:from>
    <xdr:to>
      <xdr:col>22</xdr:col>
      <xdr:colOff>133350</xdr:colOff>
      <xdr:row>52</xdr:row>
      <xdr:rowOff>171449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id="{AA1F72A1-21B2-4149-81D0-E5830EBF2B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33337</xdr:colOff>
      <xdr:row>47</xdr:row>
      <xdr:rowOff>28575</xdr:rowOff>
    </xdr:from>
    <xdr:to>
      <xdr:col>28</xdr:col>
      <xdr:colOff>152400</xdr:colOff>
      <xdr:row>52</xdr:row>
      <xdr:rowOff>161925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id="{E52A4A14-5F7E-47A9-AD32-71E4860742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29</xdr:col>
      <xdr:colOff>61912</xdr:colOff>
      <xdr:row>47</xdr:row>
      <xdr:rowOff>28574</xdr:rowOff>
    </xdr:from>
    <xdr:to>
      <xdr:col>34</xdr:col>
      <xdr:colOff>152400</xdr:colOff>
      <xdr:row>52</xdr:row>
      <xdr:rowOff>171449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id="{E5B7A6A7-7827-4193-88A7-21197B7FB5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28</xdr:row>
      <xdr:rowOff>0</xdr:rowOff>
    </xdr:from>
    <xdr:to>
      <xdr:col>2</xdr:col>
      <xdr:colOff>495300</xdr:colOff>
      <xdr:row>29</xdr:row>
      <xdr:rowOff>85725</xdr:rowOff>
    </xdr:to>
    <xdr:sp macro="" textlink="">
      <xdr:nvSpPr>
        <xdr:cNvPr id="2" name="사각형: 잘린 한쪽 모서리 14">
          <a:extLst>
            <a:ext uri="{FF2B5EF4-FFF2-40B4-BE49-F238E27FC236}">
              <a16:creationId xmlns:a16="http://schemas.microsoft.com/office/drawing/2014/main" id="{25FCEE5F-9945-4924-A2FA-46534D3403C5}"/>
            </a:ext>
          </a:extLst>
        </xdr:cNvPr>
        <xdr:cNvSpPr/>
      </xdr:nvSpPr>
      <xdr:spPr>
        <a:xfrm>
          <a:off x="685800" y="5886450"/>
          <a:ext cx="1809750" cy="295275"/>
        </a:xfrm>
        <a:prstGeom prst="snip1Rect">
          <a:avLst/>
        </a:prstGeom>
        <a:noFill/>
        <a:ln w="38100"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2"/>
        </a:fontRef>
      </xdr:style>
      <xdr:txBody>
        <a:bodyPr vertOverflow="clip" horzOverflow="clip" rtlCol="0" anchor="t"/>
        <a:lstStyle/>
        <a:p>
          <a:pPr algn="l"/>
          <a:endParaRPr lang="ko-KR" altLang="en-US" sz="16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44</xdr:row>
      <xdr:rowOff>0</xdr:rowOff>
    </xdr:from>
    <xdr:to>
      <xdr:col>15</xdr:col>
      <xdr:colOff>0</xdr:colOff>
      <xdr:row>45</xdr:row>
      <xdr:rowOff>9525</xdr:rowOff>
    </xdr:to>
    <xdr:sp macro="" textlink="">
      <xdr:nvSpPr>
        <xdr:cNvPr id="2" name="사각형: 잘린 한쪽 모서리 5">
          <a:extLst>
            <a:ext uri="{FF2B5EF4-FFF2-40B4-BE49-F238E27FC236}">
              <a16:creationId xmlns:a16="http://schemas.microsoft.com/office/drawing/2014/main" id="{957D33CB-07C4-4AEB-B289-1A47646A81FE}"/>
            </a:ext>
          </a:extLst>
        </xdr:cNvPr>
        <xdr:cNvSpPr/>
      </xdr:nvSpPr>
      <xdr:spPr>
        <a:xfrm>
          <a:off x="885825" y="8829675"/>
          <a:ext cx="1809750" cy="295275"/>
        </a:xfrm>
        <a:prstGeom prst="snip1Rect">
          <a:avLst/>
        </a:prstGeom>
        <a:noFill/>
        <a:ln w="38100"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2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0</xdr:colOff>
      <xdr:row>23</xdr:row>
      <xdr:rowOff>0</xdr:rowOff>
    </xdr:from>
    <xdr:to>
      <xdr:col>15</xdr:col>
      <xdr:colOff>0</xdr:colOff>
      <xdr:row>24</xdr:row>
      <xdr:rowOff>9525</xdr:rowOff>
    </xdr:to>
    <xdr:sp macro="" textlink="">
      <xdr:nvSpPr>
        <xdr:cNvPr id="3" name="사각형: 잘린 한쪽 모서리 12">
          <a:extLst>
            <a:ext uri="{FF2B5EF4-FFF2-40B4-BE49-F238E27FC236}">
              <a16:creationId xmlns:a16="http://schemas.microsoft.com/office/drawing/2014/main" id="{411E769A-4378-4856-A8EB-0686F1420FFC}"/>
            </a:ext>
          </a:extLst>
        </xdr:cNvPr>
        <xdr:cNvSpPr/>
      </xdr:nvSpPr>
      <xdr:spPr>
        <a:xfrm>
          <a:off x="885825" y="4029075"/>
          <a:ext cx="1809750" cy="295275"/>
        </a:xfrm>
        <a:prstGeom prst="snip1Rect">
          <a:avLst/>
        </a:prstGeom>
        <a:noFill/>
        <a:ln w="38100"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2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0</xdr:colOff>
      <xdr:row>10</xdr:row>
      <xdr:rowOff>0</xdr:rowOff>
    </xdr:from>
    <xdr:to>
      <xdr:col>15</xdr:col>
      <xdr:colOff>0</xdr:colOff>
      <xdr:row>11</xdr:row>
      <xdr:rowOff>9525</xdr:rowOff>
    </xdr:to>
    <xdr:sp macro="" textlink="">
      <xdr:nvSpPr>
        <xdr:cNvPr id="4" name="사각형: 잘린 한쪽 모서리 14">
          <a:extLst>
            <a:ext uri="{FF2B5EF4-FFF2-40B4-BE49-F238E27FC236}">
              <a16:creationId xmlns:a16="http://schemas.microsoft.com/office/drawing/2014/main" id="{D084A1DD-04CB-4B48-9B13-A5DAB3E67B00}"/>
            </a:ext>
          </a:extLst>
        </xdr:cNvPr>
        <xdr:cNvSpPr/>
      </xdr:nvSpPr>
      <xdr:spPr>
        <a:xfrm>
          <a:off x="885825" y="1876425"/>
          <a:ext cx="1809750" cy="295275"/>
        </a:xfrm>
        <a:prstGeom prst="snip1Rect">
          <a:avLst/>
        </a:prstGeom>
        <a:noFill/>
        <a:ln w="38100"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2"/>
        </a:fontRef>
      </xdr:style>
      <xdr:txBody>
        <a:bodyPr vertOverflow="clip" horzOverflow="clip" rtlCol="0" anchor="t"/>
        <a:lstStyle/>
        <a:p>
          <a:pPr algn="l"/>
          <a:endParaRPr lang="ko-KR" altLang="en-US" sz="16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EAAB3FF-FA09-4096-A16B-09A91BDDDE46}" name="표2" displayName="표2" ref="A3:AM487" totalsRowShown="0" headerRowDxfId="85" dataDxfId="83" headerRowBorderDxfId="84" tableBorderDxfId="82" totalsRowBorderDxfId="81">
  <autoFilter ref="A3:AM487" xr:uid="{BCE4F7E0-0F03-4C78-B6A8-A93A773F4343}"/>
  <sortState xmlns:xlrd2="http://schemas.microsoft.com/office/spreadsheetml/2017/richdata2" ref="A4:AM487">
    <sortCondition ref="D3:D487"/>
  </sortState>
  <tableColumns count="39">
    <tableColumn id="1" xr3:uid="{8E19F4A4-E443-449F-84A4-3182D14C1461}" name="번호" dataDxfId="80"/>
    <tableColumn id="2" xr3:uid="{F3B58CD9-88C8-47A0-930B-CEB92FB897A8}" name="분류(선택)" dataDxfId="79"/>
    <tableColumn id="3" xr3:uid="{C56F4B76-2D01-4D9D-8C19-694AB0809A20}" name="기업명" dataDxfId="78"/>
    <tableColumn id="4" xr3:uid="{A390A070-B48B-47DD-B7BA-D5CDA0355E21}" name="사업자번호" dataDxfId="77"/>
    <tableColumn id="5" xr3:uid="{830980C4-9DCE-4436-AC77-C496D0618ACA}" name="대표자명" dataDxfId="76"/>
    <tableColumn id="6" xr3:uid="{61BE9425-D5FD-4356-BAC7-5FE7773AE642}" name="대표 번호" dataDxfId="75"/>
    <tableColumn id="7" xr3:uid="{F89EECCD-7DCA-43E2-8A5A-4616FE6168AA}" name="대표자이메일" dataDxfId="74"/>
    <tableColumn id="8" xr3:uid="{46BAFF9B-BF24-4EBF-B0A5-739573040D51}" name="본사주소" dataDxfId="73"/>
    <tableColumn id="9" xr3:uid="{6FA8A1C1-8ECB-44CB-A469-635974B19905}" name="공장주소" dataDxfId="72"/>
    <tableColumn id="10" xr3:uid="{67121406-2D1B-49D3-B648-74A37A5CE1F3}" name="품목군(선택)" dataDxfId="71"/>
    <tableColumn id="11" xr3:uid="{2508A6F4-684D-4E5E-96DA-3E8FF7771482}" name="대표품목" dataDxfId="70"/>
    <tableColumn id="12" xr3:uid="{65F02E3C-F583-4C29-984A-1AFA6C3B20A1}" name="아시아 수출 실적(2019)" dataDxfId="69" dataCellStyle="쉼표 [0]"/>
    <tableColumn id="13" xr3:uid="{634680B0-4D14-49AD-ADFF-8FAE128D7901}" name="아시아 수출 실적(2020)" dataDxfId="68" dataCellStyle="쉼표 [0]"/>
    <tableColumn id="14" xr3:uid="{2CB0554E-9458-42C9-87FB-5037B9634FE4}" name="유럽 수출 실적(2019)" dataDxfId="67" dataCellStyle="쉼표 [0]"/>
    <tableColumn id="15" xr3:uid="{8ABAB5B7-14A7-4BAE-846C-CAB27A66CE87}" name="유럽 수출 실적(2020)" dataDxfId="66" dataCellStyle="쉼표 [0]"/>
    <tableColumn id="16" xr3:uid="{7186C248-59C3-411F-A866-B0290DA714DE}" name="홈페이지" dataDxfId="65"/>
    <tableColumn id="17" xr3:uid="{3092FCAE-8C67-411C-97D9-5D0A9F7F100A}" name="카달로그" dataDxfId="64"/>
    <tableColumn id="18" xr3:uid="{4429E269-F222-4879-A28A-C250130CD39E}" name="입찰 제안서_x000a_(2018)" dataDxfId="63"/>
    <tableColumn id="19" xr3:uid="{6382FCB3-9B3A-41DB-ACA4-EDB349F0E4F4}" name="입찰 제안서_x000a_(2019)" dataDxfId="62"/>
    <tableColumn id="20" xr3:uid="{05BA0C21-9A9C-4FAF-8339-D1A29F20314D}" name="입찰 제안서_x000a_(2020)" dataDxfId="61"/>
    <tableColumn id="21" xr3:uid="{FB36224D-4867-4DD8-8F0F-A0056C219647}" name="해외조달 벤더" dataDxfId="60"/>
    <tableColumn id="22" xr3:uid="{CD19826C-FADD-4A9F-9FCA-D0239C73C39B}" name="해외 전시회 참가_x000a_(2018)" dataDxfId="59"/>
    <tableColumn id="23" xr3:uid="{6AE3C560-69CD-44A0-AFF6-4286A0A8E484}" name="해외 전시회 참가_x000a_(2019)" dataDxfId="58"/>
    <tableColumn id="24" xr3:uid="{13B6B865-6C86-4F1D-9E5F-A2CB4B24D4EE}" name="해외 전시회 참가_x000a_(2020)" dataDxfId="57"/>
    <tableColumn id="25" xr3:uid="{C4CB5AFA-ECDB-441A-B3EF-CE3165A62442}" name="바이어 상담회_x000a_(2018)" dataDxfId="56"/>
    <tableColumn id="26" xr3:uid="{49AE369D-AF2B-42A4-9BEF-7EEDC475E6BC}" name="바이어 상담회_x000a_(2019)"/>
    <tableColumn id="27" xr3:uid="{778B9FA8-EDCC-4012-8014-4B689DF254F4}" name="바이어 상담회_x000a_(2020)" dataDxfId="55"/>
    <tableColumn id="28" xr3:uid="{157182C3-6268-4C2B-8FBA-9A82D0792C6D}" name="수출 컨소시엄 참가_x000a_(2018)" dataDxfId="54"/>
    <tableColumn id="29" xr3:uid="{F011DDCB-6475-4208-800D-593A567D4ED4}" name="수출 컨소시엄 참가_x000a_(2019)" dataDxfId="53"/>
    <tableColumn id="30" xr3:uid="{7B410321-DDEC-4ED0-9B1C-D7526DA36C24}" name="수출 컨소시엄 참가_x000a_(2020)" dataDxfId="52"/>
    <tableColumn id="31" xr3:uid="{5AAD98F5-C3C8-4022-BBEF-5A71ECF99CC1}" name="국내인증1" dataDxfId="51"/>
    <tableColumn id="32" xr3:uid="{74C60456-146C-4428-9B53-B8F6483234B4}" name="국내인증2" dataDxfId="50"/>
    <tableColumn id="33" xr3:uid="{46DC9D3B-865B-4415-B5AD-E473353599BF}" name="국내인증3" dataDxfId="49"/>
    <tableColumn id="34" xr3:uid="{C9D372DC-4A1A-4E04-ACCF-3560338FC308}" name="해외인증1" dataDxfId="48"/>
    <tableColumn id="35" xr3:uid="{40BF410A-E83E-4811-A9E4-FF68F68A4E81}" name="해외인증2" dataDxfId="47"/>
    <tableColumn id="36" xr3:uid="{9D27373E-F735-44F3-8598-C694845C10C0}" name="해외인증3" dataDxfId="46"/>
    <tableColumn id="37" xr3:uid="{EAD4137D-A4E1-4AF9-9E6C-8F865BCF1F3C}" name="교육이수(2018)" dataDxfId="45"/>
    <tableColumn id="38" xr3:uid="{AD5A6FCD-83B5-4DCD-8923-3764648366A3}" name="교육이수(2019)" dataDxfId="44"/>
    <tableColumn id="39" xr3:uid="{A22E8A2E-D7EC-430A-AE9C-69738F660173}" name="교육이수(2020)" dataDxfId="4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155FF46-ADC1-4038-B23C-6C594CD1217D}" name="표1" displayName="표1" ref="A3:AO487" totalsRowShown="0" headerRowDxfId="42" dataDxfId="41" tableBorderDxfId="40">
  <autoFilter ref="A3:AO487" xr:uid="{BCE4F7E0-0F03-4C78-B6A8-A93A773F4343}"/>
  <sortState xmlns:xlrd2="http://schemas.microsoft.com/office/spreadsheetml/2017/richdata2" ref="A4:AO487">
    <sortCondition ref="D3:D487"/>
  </sortState>
  <tableColumns count="41">
    <tableColumn id="1" xr3:uid="{69637D70-0DC2-47F8-9B1F-AD3AD2133671}" name="번호" dataDxfId="39"/>
    <tableColumn id="2" xr3:uid="{DE66C36C-ED42-4F10-A0AF-B076F89D48C5}" name="분류(선택)" dataDxfId="38"/>
    <tableColumn id="3" xr3:uid="{91DA91B7-C295-45FC-BF39-51FC966EAFDF}" name="기업명" dataDxfId="37"/>
    <tableColumn id="4" xr3:uid="{C9837839-BAB5-4A74-A326-A99D8017D125}" name="사업자번호" dataDxfId="36"/>
    <tableColumn id="5" xr3:uid="{9DA0FEDB-A65A-4363-B731-FCBFED860C68}" name="대표자명" dataDxfId="35"/>
    <tableColumn id="6" xr3:uid="{9BE0396A-159C-4860-8C3E-61FA79A4913F}" name="대표 번호" dataDxfId="34"/>
    <tableColumn id="7" xr3:uid="{CD74CC09-E0B5-4596-9DF4-8CDCC2E86654}" name="대표자이메일" dataDxfId="33"/>
    <tableColumn id="8" xr3:uid="{D126C1D0-3D88-4966-9A80-FCF19172E6FD}" name="본사주소" dataDxfId="32"/>
    <tableColumn id="9" xr3:uid="{7E310648-C783-405B-B58C-31FD13C170EF}" name="공장주소" dataDxfId="31"/>
    <tableColumn id="10" xr3:uid="{FE1E2C75-8298-4AFF-BBCF-5E396E401643}" name="품목군(선택)" dataDxfId="30"/>
    <tableColumn id="11" xr3:uid="{47792520-03D0-45A7-94C6-F149D99EAC87}" name="대표품목" dataDxfId="29"/>
    <tableColumn id="12" xr3:uid="{CB1D5540-986E-464B-82E3-AC335CAF4D5D}" name="아시아 수출 실적(2019)" dataDxfId="28" dataCellStyle="쉼표 [0]"/>
    <tableColumn id="13" xr3:uid="{105E5AA2-A158-4607-9E3F-486CCC174DF0}" name="아시아 수출 실적(2020)" dataDxfId="27" dataCellStyle="쉼표 [0]"/>
    <tableColumn id="14" xr3:uid="{8324F045-B2DF-4F48-A63E-8E35119A4B88}" name="유럽 수출 실적(2019)" dataDxfId="26" dataCellStyle="쉼표 [0]"/>
    <tableColumn id="15" xr3:uid="{A6AE0EC4-07E9-4E96-93E9-91701DA1A925}" name="유럽 수출 실적(2020)" dataDxfId="25" dataCellStyle="쉼표 [0]"/>
    <tableColumn id="16" xr3:uid="{1A21DCDA-3951-4574-AD67-9D7D32F6F6ED}" name="홈페이지" dataDxfId="24"/>
    <tableColumn id="17" xr3:uid="{B98848BD-9A6B-4178-8EB9-231B9C1B3FF6}" name="홈페이지2" dataDxfId="23"/>
    <tableColumn id="18" xr3:uid="{184BEC73-0241-41AC-9A04-A55A810ED2A2}" name="홈페이지3" dataDxfId="22"/>
    <tableColumn id="19" xr3:uid="{B272368C-83B2-4D1E-BCDD-EDB88D077FE5}" name="카달로그" dataDxfId="21"/>
    <tableColumn id="20" xr3:uid="{8C9DC418-709E-4DDC-B683-E455F1AA69EC}" name="입찰 제안서_x000a_(2018)" dataDxfId="20"/>
    <tableColumn id="21" xr3:uid="{486AFD4C-87D8-4D6A-842D-98271BD8EA9D}" name="입찰 제안서_x000a_(2019)" dataDxfId="19"/>
    <tableColumn id="22" xr3:uid="{BB413209-4FB1-43C8-B4A5-C36290E493ED}" name="입찰 제안서_x000a_(2020)" dataDxfId="18"/>
    <tableColumn id="23" xr3:uid="{04486094-CA30-4B6C-B250-E26374CCEEBB}" name="해외조달 벤더" dataDxfId="17"/>
    <tableColumn id="24" xr3:uid="{6AAF6293-7DD9-4B66-925F-E7C454FF6342}" name="해외 전시회 참가_x000a_(2018)" dataDxfId="16"/>
    <tableColumn id="25" xr3:uid="{0CF4BB8D-2829-47F1-8BBC-7B0E4E71D67E}" name="해외 전시회 참가_x000a_(2019)" dataDxfId="15"/>
    <tableColumn id="26" xr3:uid="{372F96AB-35DB-417D-AFBC-01B5E3B35E48}" name="해외 전시회 참가_x000a_(2020)" dataDxfId="14"/>
    <tableColumn id="27" xr3:uid="{D2D7B4FA-BCD0-4846-9CE4-FD879F08F26C}" name="바이어 상담회_x000a_(2018)" dataDxfId="13"/>
    <tableColumn id="28" xr3:uid="{AA5D2080-9C58-4081-A2D1-0F55DA125882}" name="바이어 상담회_x000a_(2019)"/>
    <tableColumn id="29" xr3:uid="{E5297FAC-5031-4121-BC1E-EE15F593D85E}" name="바이어 상담회_x000a_(2020)" dataDxfId="12"/>
    <tableColumn id="30" xr3:uid="{D5D0320F-77D4-4600-B87A-7301ABBA8986}" name="수출 컨소시엄 참가_x000a_(2018)" dataDxfId="11"/>
    <tableColumn id="31" xr3:uid="{596D9520-D44C-4753-A149-3BC020EC48F0}" name="수출 컨소시엄 참가_x000a_(2019)" dataDxfId="10"/>
    <tableColumn id="32" xr3:uid="{795D5915-881E-4153-B4B6-C52DA1E66A1C}" name="수출 컨소시엄 참가_x000a_(2020)" dataDxfId="9"/>
    <tableColumn id="33" xr3:uid="{D9601301-0D99-43E4-8154-F867B17B1A68}" name="국내인증" dataDxfId="8"/>
    <tableColumn id="34" xr3:uid="{6DB90931-7E26-40E4-84BE-C223C8B75949}" name="국내인증2" dataDxfId="7"/>
    <tableColumn id="35" xr3:uid="{9B6E8233-EE45-41C8-B7CB-680528AEB4E1}" name="국내인증3" dataDxfId="6"/>
    <tableColumn id="36" xr3:uid="{9570B736-3E7C-4E3F-B832-F7C1C7963B29}" name="해외인증1" dataDxfId="5"/>
    <tableColumn id="37" xr3:uid="{BDF2AB4F-537C-4592-BC3E-B07C18D0AB3E}" name="해외인증2" dataDxfId="4"/>
    <tableColumn id="38" xr3:uid="{DDD93172-3D41-4826-9B28-BA7B195E779E}" name="해외인증3" dataDxfId="3"/>
    <tableColumn id="39" xr3:uid="{61DCEA5F-1527-4CE0-8499-84F6E0EC6194}" name="교육이수(2018)" dataDxfId="2"/>
    <tableColumn id="40" xr3:uid="{6D1610BA-C401-431E-89BB-B3E4AA4AFCAE}" name="교육이수(2019)" dataDxfId="1"/>
    <tableColumn id="41" xr3:uid="{762B2E74-0A70-4286-B08E-03AA5B5C3049}" name="교육이수(2020)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085EE-7C59-4A8A-A22E-BCF8CB962572}">
  <sheetPr codeName="Sheet1"/>
  <dimension ref="C1:CL60"/>
  <sheetViews>
    <sheetView showGridLines="0" tabSelected="1" zoomScale="55" zoomScaleNormal="55" workbookViewId="0"/>
  </sheetViews>
  <sheetFormatPr defaultColWidth="9" defaultRowHeight="16.5"/>
  <cols>
    <col min="1" max="2" width="2.375" style="1" customWidth="1"/>
    <col min="3" max="4" width="2.25" style="1" customWidth="1"/>
    <col min="5" max="65" width="2.375" style="1" customWidth="1"/>
    <col min="66" max="66" width="5.875" style="1" customWidth="1"/>
    <col min="67" max="81" width="2.375" style="1" customWidth="1"/>
    <col min="82" max="129" width="2.25" style="1" customWidth="1"/>
    <col min="130" max="16384" width="9" style="1"/>
  </cols>
  <sheetData>
    <row r="1" spans="3:60" ht="15" customHeight="1" thickBot="1"/>
    <row r="2" spans="3:60" ht="15" customHeight="1" thickTop="1">
      <c r="C2" s="2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4"/>
    </row>
    <row r="3" spans="3:60" ht="15" customHeight="1">
      <c r="C3" s="5"/>
      <c r="BH3" s="6"/>
    </row>
    <row r="4" spans="3:60" ht="15" customHeight="1">
      <c r="C4" s="5"/>
      <c r="F4" s="146" t="s">
        <v>2482</v>
      </c>
      <c r="G4" s="146"/>
      <c r="H4" s="146"/>
      <c r="I4" s="146"/>
      <c r="J4" s="146"/>
      <c r="K4" s="146"/>
      <c r="L4" s="146"/>
      <c r="M4" s="146"/>
      <c r="N4" s="146"/>
      <c r="O4" s="146"/>
      <c r="P4" s="146"/>
      <c r="Q4" s="146"/>
      <c r="R4" s="146"/>
      <c r="S4" s="146"/>
      <c r="T4" s="146"/>
      <c r="U4" s="146"/>
      <c r="V4" s="146"/>
      <c r="W4" s="146"/>
      <c r="X4" s="146"/>
      <c r="Y4" s="146"/>
      <c r="Z4" s="146"/>
      <c r="AA4" s="146"/>
      <c r="AB4" s="146"/>
      <c r="AC4" s="146"/>
      <c r="AD4" s="146"/>
      <c r="AE4" s="146"/>
      <c r="AF4" s="146"/>
      <c r="AG4" s="146"/>
      <c r="AH4" s="146"/>
      <c r="AI4" s="146"/>
      <c r="AJ4" s="146"/>
      <c r="AK4" s="146"/>
      <c r="AL4" s="146"/>
      <c r="AM4" s="146"/>
      <c r="AN4" s="146"/>
      <c r="AO4" s="146"/>
      <c r="AP4" s="146"/>
      <c r="AQ4" s="146"/>
      <c r="AR4" s="146"/>
      <c r="AS4" s="146"/>
      <c r="AT4" s="146"/>
      <c r="AU4" s="146"/>
      <c r="AV4" s="146"/>
      <c r="AW4" s="146"/>
      <c r="AX4" s="146"/>
      <c r="AY4" s="146"/>
      <c r="AZ4" s="146"/>
      <c r="BA4" s="146"/>
      <c r="BB4" s="146"/>
      <c r="BC4" s="146"/>
      <c r="BD4" s="146"/>
      <c r="BE4" s="146"/>
      <c r="BH4" s="6"/>
    </row>
    <row r="5" spans="3:60" ht="13.5" customHeight="1">
      <c r="C5" s="5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  <c r="T5" s="146"/>
      <c r="U5" s="146"/>
      <c r="V5" s="146"/>
      <c r="W5" s="146"/>
      <c r="X5" s="146"/>
      <c r="Y5" s="146"/>
      <c r="Z5" s="146"/>
      <c r="AA5" s="146"/>
      <c r="AB5" s="146"/>
      <c r="AC5" s="146"/>
      <c r="AD5" s="146"/>
      <c r="AE5" s="146"/>
      <c r="AF5" s="146"/>
      <c r="AG5" s="146"/>
      <c r="AH5" s="146"/>
      <c r="AI5" s="146"/>
      <c r="AJ5" s="146"/>
      <c r="AK5" s="146"/>
      <c r="AL5" s="146"/>
      <c r="AM5" s="146"/>
      <c r="AN5" s="146"/>
      <c r="AO5" s="146"/>
      <c r="AP5" s="146"/>
      <c r="AQ5" s="146"/>
      <c r="AR5" s="146"/>
      <c r="AS5" s="146"/>
      <c r="AT5" s="146"/>
      <c r="AU5" s="146"/>
      <c r="AV5" s="146"/>
      <c r="AW5" s="146"/>
      <c r="AX5" s="146"/>
      <c r="AY5" s="146"/>
      <c r="AZ5" s="146"/>
      <c r="BA5" s="146"/>
      <c r="BB5" s="146"/>
      <c r="BC5" s="146"/>
      <c r="BD5" s="146"/>
      <c r="BE5" s="146"/>
      <c r="BH5" s="6"/>
    </row>
    <row r="6" spans="3:60" ht="13.5" customHeight="1">
      <c r="C6" s="5"/>
      <c r="F6" s="146"/>
      <c r="G6" s="146"/>
      <c r="H6" s="146"/>
      <c r="I6" s="146"/>
      <c r="J6" s="146"/>
      <c r="K6" s="146"/>
      <c r="L6" s="146"/>
      <c r="M6" s="146"/>
      <c r="N6" s="146"/>
      <c r="O6" s="146"/>
      <c r="P6" s="146"/>
      <c r="Q6" s="146"/>
      <c r="R6" s="146"/>
      <c r="S6" s="146"/>
      <c r="T6" s="146"/>
      <c r="U6" s="146"/>
      <c r="V6" s="146"/>
      <c r="W6" s="146"/>
      <c r="X6" s="146"/>
      <c r="Y6" s="146"/>
      <c r="Z6" s="146"/>
      <c r="AA6" s="146"/>
      <c r="AB6" s="146"/>
      <c r="AC6" s="146"/>
      <c r="AD6" s="146"/>
      <c r="AE6" s="146"/>
      <c r="AF6" s="146"/>
      <c r="AG6" s="146"/>
      <c r="AH6" s="146"/>
      <c r="AI6" s="146"/>
      <c r="AJ6" s="146"/>
      <c r="AK6" s="146"/>
      <c r="AL6" s="146"/>
      <c r="AM6" s="146"/>
      <c r="AN6" s="146"/>
      <c r="AO6" s="146"/>
      <c r="AP6" s="146"/>
      <c r="AQ6" s="146"/>
      <c r="AR6" s="146"/>
      <c r="AS6" s="146"/>
      <c r="AT6" s="146"/>
      <c r="AU6" s="146"/>
      <c r="AV6" s="146"/>
      <c r="AW6" s="146"/>
      <c r="AX6" s="146"/>
      <c r="AY6" s="146"/>
      <c r="AZ6" s="146"/>
      <c r="BA6" s="146"/>
      <c r="BB6" s="146"/>
      <c r="BC6" s="146"/>
      <c r="BD6" s="146"/>
      <c r="BE6" s="146"/>
      <c r="BH6" s="6"/>
    </row>
    <row r="7" spans="3:60" ht="13.5" customHeight="1">
      <c r="C7" s="5"/>
      <c r="F7" s="146"/>
      <c r="G7" s="146"/>
      <c r="H7" s="146"/>
      <c r="I7" s="146"/>
      <c r="J7" s="146"/>
      <c r="K7" s="146"/>
      <c r="L7" s="146"/>
      <c r="M7" s="146"/>
      <c r="N7" s="146"/>
      <c r="O7" s="146"/>
      <c r="P7" s="146"/>
      <c r="Q7" s="146"/>
      <c r="R7" s="146"/>
      <c r="S7" s="146"/>
      <c r="T7" s="146"/>
      <c r="U7" s="146"/>
      <c r="V7" s="146"/>
      <c r="W7" s="146"/>
      <c r="X7" s="146"/>
      <c r="Y7" s="146"/>
      <c r="Z7" s="146"/>
      <c r="AA7" s="146"/>
      <c r="AB7" s="146"/>
      <c r="AC7" s="146"/>
      <c r="AD7" s="146"/>
      <c r="AE7" s="146"/>
      <c r="AF7" s="146"/>
      <c r="AG7" s="146"/>
      <c r="AH7" s="146"/>
      <c r="AI7" s="146"/>
      <c r="AJ7" s="146"/>
      <c r="AK7" s="146"/>
      <c r="AL7" s="146"/>
      <c r="AM7" s="146"/>
      <c r="AN7" s="146"/>
      <c r="AO7" s="146"/>
      <c r="AP7" s="146"/>
      <c r="AQ7" s="146"/>
      <c r="AR7" s="146"/>
      <c r="AS7" s="146"/>
      <c r="AT7" s="146"/>
      <c r="AU7" s="146"/>
      <c r="AV7" s="146"/>
      <c r="AW7" s="146"/>
      <c r="AX7" s="146"/>
      <c r="AY7" s="146"/>
      <c r="AZ7" s="146"/>
      <c r="BA7" s="146"/>
      <c r="BB7" s="146"/>
      <c r="BC7" s="146"/>
      <c r="BD7" s="146"/>
      <c r="BE7" s="146"/>
      <c r="BH7" s="6"/>
    </row>
    <row r="8" spans="3:60" ht="13.5" customHeight="1">
      <c r="C8" s="5"/>
      <c r="F8" s="146"/>
      <c r="G8" s="146"/>
      <c r="H8" s="146"/>
      <c r="I8" s="146"/>
      <c r="J8" s="146"/>
      <c r="K8" s="146"/>
      <c r="L8" s="146"/>
      <c r="M8" s="146"/>
      <c r="N8" s="146"/>
      <c r="O8" s="146"/>
      <c r="P8" s="146"/>
      <c r="Q8" s="146"/>
      <c r="R8" s="146"/>
      <c r="S8" s="146"/>
      <c r="T8" s="146"/>
      <c r="U8" s="146"/>
      <c r="V8" s="146"/>
      <c r="W8" s="146"/>
      <c r="X8" s="146"/>
      <c r="Y8" s="146"/>
      <c r="Z8" s="146"/>
      <c r="AA8" s="146"/>
      <c r="AB8" s="146"/>
      <c r="AC8" s="146"/>
      <c r="AD8" s="146"/>
      <c r="AE8" s="146"/>
      <c r="AF8" s="146"/>
      <c r="AG8" s="146"/>
      <c r="AH8" s="146"/>
      <c r="AI8" s="146"/>
      <c r="AJ8" s="146"/>
      <c r="AK8" s="146"/>
      <c r="AL8" s="146"/>
      <c r="AM8" s="146"/>
      <c r="AN8" s="146"/>
      <c r="AO8" s="146"/>
      <c r="AP8" s="146"/>
      <c r="AQ8" s="146"/>
      <c r="AR8" s="146"/>
      <c r="AS8" s="146"/>
      <c r="AT8" s="146"/>
      <c r="AU8" s="146"/>
      <c r="AV8" s="146"/>
      <c r="AW8" s="146"/>
      <c r="AX8" s="146"/>
      <c r="AY8" s="146"/>
      <c r="AZ8" s="146"/>
      <c r="BA8" s="146"/>
      <c r="BB8" s="146"/>
      <c r="BC8" s="146"/>
      <c r="BD8" s="146"/>
      <c r="BE8" s="146"/>
      <c r="BH8" s="6"/>
    </row>
    <row r="9" spans="3:60" ht="17.25" customHeight="1">
      <c r="C9" s="5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H9" s="6"/>
    </row>
    <row r="10" spans="3:60">
      <c r="C10" s="5"/>
      <c r="J10" s="8"/>
      <c r="BH10" s="6"/>
    </row>
    <row r="11" spans="3:60" ht="22.5" customHeight="1">
      <c r="C11" s="5"/>
      <c r="F11" s="147" t="s">
        <v>2483</v>
      </c>
      <c r="G11" s="148"/>
      <c r="H11" s="148"/>
      <c r="I11" s="148"/>
      <c r="J11" s="148"/>
      <c r="K11" s="148"/>
      <c r="L11" s="148"/>
      <c r="M11" s="148"/>
      <c r="N11" s="148"/>
      <c r="O11" s="148"/>
      <c r="BH11" s="6"/>
    </row>
    <row r="12" spans="3:60" ht="7.5" customHeight="1" thickBot="1">
      <c r="C12" s="5"/>
      <c r="F12" s="9"/>
      <c r="BH12" s="6"/>
    </row>
    <row r="13" spans="3:60" ht="11.25" customHeight="1">
      <c r="C13" s="5"/>
      <c r="F13" s="149" t="s">
        <v>2484</v>
      </c>
      <c r="G13" s="150"/>
      <c r="H13" s="150"/>
      <c r="I13" s="150"/>
      <c r="J13" s="150"/>
      <c r="K13" s="151" t="s">
        <v>3073</v>
      </c>
      <c r="L13" s="151"/>
      <c r="M13" s="151"/>
      <c r="N13" s="151"/>
      <c r="O13" s="151"/>
      <c r="P13" s="151"/>
      <c r="Q13" s="151"/>
      <c r="R13" s="151"/>
      <c r="S13" s="151"/>
      <c r="T13" s="151"/>
      <c r="U13" s="151"/>
      <c r="V13" s="151"/>
      <c r="W13" s="151"/>
      <c r="X13" s="151"/>
      <c r="Y13" s="150" t="s">
        <v>2485</v>
      </c>
      <c r="Z13" s="150"/>
      <c r="AA13" s="150"/>
      <c r="AB13" s="150"/>
      <c r="AC13" s="150"/>
      <c r="AD13" s="153" t="str">
        <f>VLOOKUP(K13,데이터!$C$3:$E$487,3,0)</f>
        <v>구기도</v>
      </c>
      <c r="AE13" s="153"/>
      <c r="AF13" s="153"/>
      <c r="AG13" s="153"/>
      <c r="AH13" s="153"/>
      <c r="AI13" s="153"/>
      <c r="AJ13" s="153"/>
      <c r="AK13" s="153"/>
      <c r="AL13" s="153"/>
      <c r="AM13" s="153"/>
      <c r="AN13" s="153"/>
      <c r="AO13" s="154"/>
      <c r="AS13" s="155" t="s">
        <v>2486</v>
      </c>
      <c r="AT13" s="156"/>
      <c r="AU13" s="156"/>
      <c r="AV13" s="156"/>
      <c r="AW13" s="156"/>
      <c r="AX13" s="156"/>
      <c r="AY13" s="156"/>
      <c r="AZ13" s="156"/>
      <c r="BA13" s="156"/>
      <c r="BB13" s="156"/>
      <c r="BC13" s="156"/>
      <c r="BD13" s="156"/>
      <c r="BE13" s="157"/>
      <c r="BH13" s="6"/>
    </row>
    <row r="14" spans="3:60" ht="11.25" customHeight="1">
      <c r="C14" s="5"/>
      <c r="F14" s="138"/>
      <c r="G14" s="139"/>
      <c r="H14" s="139"/>
      <c r="I14" s="139"/>
      <c r="J14" s="139"/>
      <c r="K14" s="152"/>
      <c r="L14" s="152"/>
      <c r="M14" s="152"/>
      <c r="N14" s="152"/>
      <c r="O14" s="152"/>
      <c r="P14" s="152"/>
      <c r="Q14" s="152"/>
      <c r="R14" s="152"/>
      <c r="S14" s="152"/>
      <c r="T14" s="152"/>
      <c r="U14" s="152"/>
      <c r="V14" s="152"/>
      <c r="W14" s="152"/>
      <c r="X14" s="152"/>
      <c r="Y14" s="139"/>
      <c r="Z14" s="139"/>
      <c r="AA14" s="139"/>
      <c r="AB14" s="139"/>
      <c r="AC14" s="139"/>
      <c r="AD14" s="141"/>
      <c r="AE14" s="141"/>
      <c r="AF14" s="141"/>
      <c r="AG14" s="141"/>
      <c r="AH14" s="141"/>
      <c r="AI14" s="141"/>
      <c r="AJ14" s="141"/>
      <c r="AK14" s="141"/>
      <c r="AL14" s="141"/>
      <c r="AM14" s="141"/>
      <c r="AN14" s="141"/>
      <c r="AO14" s="142"/>
      <c r="AS14" s="158"/>
      <c r="AT14" s="159"/>
      <c r="AU14" s="159"/>
      <c r="AV14" s="159"/>
      <c r="AW14" s="159"/>
      <c r="AX14" s="159"/>
      <c r="AY14" s="159"/>
      <c r="AZ14" s="159"/>
      <c r="BA14" s="159"/>
      <c r="BB14" s="159"/>
      <c r="BC14" s="159"/>
      <c r="BD14" s="159"/>
      <c r="BE14" s="160"/>
      <c r="BH14" s="6"/>
    </row>
    <row r="15" spans="3:60" ht="11.25" customHeight="1">
      <c r="C15" s="5"/>
      <c r="F15" s="138" t="s">
        <v>7</v>
      </c>
      <c r="G15" s="139"/>
      <c r="H15" s="139"/>
      <c r="I15" s="139"/>
      <c r="J15" s="139"/>
      <c r="K15" s="140" t="str">
        <f>VLOOKUP(K13,데이터!$C$3:$D$487,2,0)</f>
        <v>Z028152488</v>
      </c>
      <c r="L15" s="140"/>
      <c r="M15" s="140"/>
      <c r="N15" s="140"/>
      <c r="O15" s="140"/>
      <c r="P15" s="140"/>
      <c r="Q15" s="140"/>
      <c r="R15" s="140"/>
      <c r="S15" s="140"/>
      <c r="T15" s="140"/>
      <c r="U15" s="140"/>
      <c r="V15" s="140"/>
      <c r="W15" s="140"/>
      <c r="X15" s="140"/>
      <c r="Y15" s="139" t="s">
        <v>2487</v>
      </c>
      <c r="Z15" s="139"/>
      <c r="AA15" s="139"/>
      <c r="AB15" s="139"/>
      <c r="AC15" s="139"/>
      <c r="AD15" s="141" t="str">
        <f>VLOOKUP(K13,데이터!$C$3:$F$487,4,0)</f>
        <v>02-6***-7***</v>
      </c>
      <c r="AE15" s="141"/>
      <c r="AF15" s="141"/>
      <c r="AG15" s="141"/>
      <c r="AH15" s="141"/>
      <c r="AI15" s="141"/>
      <c r="AJ15" s="141"/>
      <c r="AK15" s="141"/>
      <c r="AL15" s="141"/>
      <c r="AM15" s="141"/>
      <c r="AN15" s="141"/>
      <c r="AO15" s="142"/>
      <c r="AS15" s="143">
        <f ca="1">AVERAGE(LEN(X28),LEN(X29),LEN(X33),LEN(X34),LEN(X38),LEN(X39),LEN(AY28),LEN(AY29),LEN(AY33),LEN(AY34),LEN(AY37))</f>
        <v>3.9090909090909092</v>
      </c>
      <c r="AT15" s="144"/>
      <c r="AU15" s="144"/>
      <c r="AV15" s="144"/>
      <c r="AW15" s="144"/>
      <c r="AX15" s="144"/>
      <c r="AY15" s="144"/>
      <c r="AZ15" s="144"/>
      <c r="BA15" s="144"/>
      <c r="BB15" s="144"/>
      <c r="BC15" s="144"/>
      <c r="BD15" s="144"/>
      <c r="BE15" s="145"/>
      <c r="BH15" s="6"/>
    </row>
    <row r="16" spans="3:60" ht="11.25" customHeight="1">
      <c r="C16" s="5"/>
      <c r="F16" s="138"/>
      <c r="G16" s="139"/>
      <c r="H16" s="139"/>
      <c r="I16" s="139"/>
      <c r="J16" s="139"/>
      <c r="K16" s="140"/>
      <c r="L16" s="140"/>
      <c r="M16" s="140"/>
      <c r="N16" s="140"/>
      <c r="O16" s="140"/>
      <c r="P16" s="140"/>
      <c r="Q16" s="140"/>
      <c r="R16" s="140"/>
      <c r="S16" s="140"/>
      <c r="T16" s="140"/>
      <c r="U16" s="140"/>
      <c r="V16" s="140"/>
      <c r="W16" s="140"/>
      <c r="X16" s="140"/>
      <c r="Y16" s="139"/>
      <c r="Z16" s="139"/>
      <c r="AA16" s="139"/>
      <c r="AB16" s="139"/>
      <c r="AC16" s="139"/>
      <c r="AD16" s="141"/>
      <c r="AE16" s="141"/>
      <c r="AF16" s="141"/>
      <c r="AG16" s="141"/>
      <c r="AH16" s="141"/>
      <c r="AI16" s="141"/>
      <c r="AJ16" s="141"/>
      <c r="AK16" s="141"/>
      <c r="AL16" s="141"/>
      <c r="AM16" s="141"/>
      <c r="AN16" s="141"/>
      <c r="AO16" s="142"/>
      <c r="AS16" s="143"/>
      <c r="AT16" s="144"/>
      <c r="AU16" s="144"/>
      <c r="AV16" s="144"/>
      <c r="AW16" s="144"/>
      <c r="AX16" s="144"/>
      <c r="AY16" s="144"/>
      <c r="AZ16" s="144"/>
      <c r="BA16" s="144"/>
      <c r="BB16" s="144"/>
      <c r="BC16" s="144"/>
      <c r="BD16" s="144"/>
      <c r="BE16" s="145"/>
      <c r="BH16" s="6"/>
    </row>
    <row r="17" spans="3:90" ht="11.25" customHeight="1">
      <c r="C17" s="5"/>
      <c r="F17" s="138" t="s">
        <v>2488</v>
      </c>
      <c r="G17" s="139"/>
      <c r="H17" s="139"/>
      <c r="I17" s="139"/>
      <c r="J17" s="139"/>
      <c r="K17" s="141" t="str">
        <f>VLOOKUP(K13,데이터!$C$3:$H$487,6,0)</f>
        <v>경기도 김포시 양촌읍 황금로 109번길 67</v>
      </c>
      <c r="L17" s="141"/>
      <c r="M17" s="141"/>
      <c r="N17" s="141"/>
      <c r="O17" s="141"/>
      <c r="P17" s="141"/>
      <c r="Q17" s="141"/>
      <c r="R17" s="141"/>
      <c r="S17" s="141"/>
      <c r="T17" s="141"/>
      <c r="U17" s="141"/>
      <c r="V17" s="141"/>
      <c r="W17" s="141"/>
      <c r="X17" s="141"/>
      <c r="Y17" s="141"/>
      <c r="Z17" s="141"/>
      <c r="AA17" s="141"/>
      <c r="AB17" s="141"/>
      <c r="AC17" s="141"/>
      <c r="AD17" s="141"/>
      <c r="AE17" s="141"/>
      <c r="AF17" s="141"/>
      <c r="AG17" s="141"/>
      <c r="AH17" s="141"/>
      <c r="AI17" s="141"/>
      <c r="AJ17" s="141"/>
      <c r="AK17" s="141"/>
      <c r="AL17" s="141"/>
      <c r="AM17" s="141"/>
      <c r="AN17" s="141"/>
      <c r="AO17" s="142"/>
      <c r="AS17" s="143"/>
      <c r="AT17" s="144"/>
      <c r="AU17" s="144"/>
      <c r="AV17" s="144"/>
      <c r="AW17" s="144"/>
      <c r="AX17" s="144"/>
      <c r="AY17" s="144"/>
      <c r="AZ17" s="144"/>
      <c r="BA17" s="144"/>
      <c r="BB17" s="144"/>
      <c r="BC17" s="144"/>
      <c r="BD17" s="144"/>
      <c r="BE17" s="145"/>
      <c r="BH17" s="6"/>
    </row>
    <row r="18" spans="3:90" ht="11.25" customHeight="1">
      <c r="C18" s="5"/>
      <c r="F18" s="138"/>
      <c r="G18" s="139"/>
      <c r="H18" s="139"/>
      <c r="I18" s="139"/>
      <c r="J18" s="139"/>
      <c r="K18" s="141"/>
      <c r="L18" s="141"/>
      <c r="M18" s="141"/>
      <c r="N18" s="141"/>
      <c r="O18" s="141"/>
      <c r="P18" s="141"/>
      <c r="Q18" s="141"/>
      <c r="R18" s="141"/>
      <c r="S18" s="141"/>
      <c r="T18" s="141"/>
      <c r="U18" s="141"/>
      <c r="V18" s="141"/>
      <c r="W18" s="141"/>
      <c r="X18" s="141"/>
      <c r="Y18" s="141"/>
      <c r="Z18" s="141"/>
      <c r="AA18" s="141"/>
      <c r="AB18" s="141"/>
      <c r="AC18" s="141"/>
      <c r="AD18" s="141"/>
      <c r="AE18" s="141"/>
      <c r="AF18" s="141"/>
      <c r="AG18" s="141"/>
      <c r="AH18" s="141"/>
      <c r="AI18" s="141"/>
      <c r="AJ18" s="141"/>
      <c r="AK18" s="141"/>
      <c r="AL18" s="141"/>
      <c r="AM18" s="141"/>
      <c r="AN18" s="141"/>
      <c r="AO18" s="142"/>
      <c r="AS18" s="143"/>
      <c r="AT18" s="144"/>
      <c r="AU18" s="144"/>
      <c r="AV18" s="144"/>
      <c r="AW18" s="144"/>
      <c r="AX18" s="144"/>
      <c r="AY18" s="144"/>
      <c r="AZ18" s="144"/>
      <c r="BA18" s="144"/>
      <c r="BB18" s="144"/>
      <c r="BC18" s="144"/>
      <c r="BD18" s="144"/>
      <c r="BE18" s="145"/>
      <c r="BH18" s="6"/>
    </row>
    <row r="19" spans="3:90" ht="11.25" customHeight="1">
      <c r="C19" s="5"/>
      <c r="F19" s="138" t="s">
        <v>2489</v>
      </c>
      <c r="G19" s="139"/>
      <c r="H19" s="139"/>
      <c r="I19" s="139"/>
      <c r="J19" s="139"/>
      <c r="K19" s="141" t="str">
        <f>VLOOKUP(K13,데이터!$C$3:$K$487,9,0)</f>
        <v>전자칠판</v>
      </c>
      <c r="L19" s="141"/>
      <c r="M19" s="141"/>
      <c r="N19" s="141"/>
      <c r="O19" s="141"/>
      <c r="P19" s="141"/>
      <c r="Q19" s="141"/>
      <c r="R19" s="141"/>
      <c r="S19" s="141"/>
      <c r="T19" s="141"/>
      <c r="U19" s="141"/>
      <c r="V19" s="141"/>
      <c r="W19" s="141"/>
      <c r="X19" s="141"/>
      <c r="Y19" s="141"/>
      <c r="Z19" s="141"/>
      <c r="AA19" s="141"/>
      <c r="AB19" s="141"/>
      <c r="AC19" s="141"/>
      <c r="AD19" s="141"/>
      <c r="AE19" s="141"/>
      <c r="AF19" s="141"/>
      <c r="AG19" s="141"/>
      <c r="AH19" s="141"/>
      <c r="AI19" s="141"/>
      <c r="AJ19" s="141"/>
      <c r="AK19" s="141"/>
      <c r="AL19" s="141"/>
      <c r="AM19" s="141"/>
      <c r="AN19" s="141"/>
      <c r="AO19" s="142"/>
      <c r="AS19" s="173">
        <v>44210</v>
      </c>
      <c r="AT19" s="174"/>
      <c r="AU19" s="174"/>
      <c r="AV19" s="174"/>
      <c r="AW19" s="174"/>
      <c r="AX19" s="174"/>
      <c r="AY19" s="174"/>
      <c r="AZ19" s="174"/>
      <c r="BA19" s="174"/>
      <c r="BB19" s="174"/>
      <c r="BC19" s="174"/>
      <c r="BD19" s="174"/>
      <c r="BE19" s="175"/>
      <c r="BH19" s="6"/>
    </row>
    <row r="20" spans="3:90" ht="11.25" customHeight="1" thickBot="1">
      <c r="C20" s="5"/>
      <c r="F20" s="169"/>
      <c r="G20" s="170"/>
      <c r="H20" s="170"/>
      <c r="I20" s="170"/>
      <c r="J20" s="170"/>
      <c r="K20" s="171"/>
      <c r="L20" s="171"/>
      <c r="M20" s="171"/>
      <c r="N20" s="171"/>
      <c r="O20" s="171"/>
      <c r="P20" s="171"/>
      <c r="Q20" s="171"/>
      <c r="R20" s="171"/>
      <c r="S20" s="171"/>
      <c r="T20" s="171"/>
      <c r="U20" s="171"/>
      <c r="V20" s="171"/>
      <c r="W20" s="171"/>
      <c r="X20" s="171"/>
      <c r="Y20" s="171"/>
      <c r="Z20" s="171"/>
      <c r="AA20" s="171"/>
      <c r="AB20" s="171"/>
      <c r="AC20" s="171"/>
      <c r="AD20" s="171"/>
      <c r="AE20" s="171"/>
      <c r="AF20" s="171"/>
      <c r="AG20" s="171"/>
      <c r="AH20" s="171"/>
      <c r="AI20" s="171"/>
      <c r="AJ20" s="171"/>
      <c r="AK20" s="171"/>
      <c r="AL20" s="171"/>
      <c r="AM20" s="171"/>
      <c r="AN20" s="171"/>
      <c r="AO20" s="172"/>
      <c r="AS20" s="176"/>
      <c r="AT20" s="177"/>
      <c r="AU20" s="177"/>
      <c r="AV20" s="177"/>
      <c r="AW20" s="177"/>
      <c r="AX20" s="177"/>
      <c r="AY20" s="177"/>
      <c r="AZ20" s="177"/>
      <c r="BA20" s="177"/>
      <c r="BB20" s="177"/>
      <c r="BC20" s="177"/>
      <c r="BD20" s="177"/>
      <c r="BE20" s="178"/>
      <c r="BH20" s="6"/>
    </row>
    <row r="21" spans="3:90">
      <c r="C21" s="5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H21" s="6"/>
    </row>
    <row r="22" spans="3:90">
      <c r="C22" s="5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H22" s="6"/>
    </row>
    <row r="23" spans="3:90">
      <c r="C23" s="5"/>
      <c r="BH23" s="6"/>
    </row>
    <row r="24" spans="3:90" ht="22.5" customHeight="1">
      <c r="C24" s="5"/>
      <c r="F24" s="147" t="s">
        <v>2490</v>
      </c>
      <c r="G24" s="148"/>
      <c r="H24" s="148"/>
      <c r="I24" s="148"/>
      <c r="J24" s="148"/>
      <c r="K24" s="148"/>
      <c r="L24" s="148"/>
      <c r="M24" s="148"/>
      <c r="N24" s="148"/>
      <c r="O24" s="148"/>
      <c r="BH24" s="6"/>
    </row>
    <row r="25" spans="3:90" ht="7.5" customHeight="1">
      <c r="C25" s="5"/>
      <c r="F25" s="9"/>
      <c r="BH25" s="6"/>
    </row>
    <row r="26" spans="3:90" ht="20.25" thickBot="1">
      <c r="C26" s="5"/>
      <c r="F26" s="10" t="s">
        <v>2491</v>
      </c>
      <c r="AG26" s="10" t="s">
        <v>2492</v>
      </c>
      <c r="BH26" s="6"/>
      <c r="BN26" s="11"/>
      <c r="BO26" s="11"/>
      <c r="BP26" s="11"/>
      <c r="BQ26" s="11"/>
      <c r="BR26" s="11"/>
      <c r="BS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</row>
    <row r="27" spans="3:90" ht="19.5">
      <c r="C27" s="5"/>
      <c r="F27" s="179" t="s">
        <v>2493</v>
      </c>
      <c r="G27" s="180"/>
      <c r="H27" s="180"/>
      <c r="I27" s="180"/>
      <c r="J27" s="180"/>
      <c r="K27" s="180"/>
      <c r="L27" s="180"/>
      <c r="M27" s="180"/>
      <c r="N27" s="180"/>
      <c r="O27" s="180"/>
      <c r="P27" s="180" t="s">
        <v>2494</v>
      </c>
      <c r="Q27" s="180"/>
      <c r="R27" s="180"/>
      <c r="S27" s="180"/>
      <c r="T27" s="180"/>
      <c r="U27" s="180"/>
      <c r="V27" s="180"/>
      <c r="W27" s="180"/>
      <c r="X27" s="180" t="s">
        <v>2495</v>
      </c>
      <c r="Y27" s="180"/>
      <c r="Z27" s="180"/>
      <c r="AA27" s="180"/>
      <c r="AB27" s="180"/>
      <c r="AC27" s="180"/>
      <c r="AD27" s="181"/>
      <c r="AG27" s="182" t="s">
        <v>2493</v>
      </c>
      <c r="AH27" s="183"/>
      <c r="AI27" s="183"/>
      <c r="AJ27" s="183"/>
      <c r="AK27" s="183"/>
      <c r="AL27" s="183"/>
      <c r="AM27" s="183"/>
      <c r="AN27" s="183"/>
      <c r="AO27" s="183"/>
      <c r="AP27" s="183"/>
      <c r="AQ27" s="183" t="s">
        <v>2494</v>
      </c>
      <c r="AR27" s="183"/>
      <c r="AS27" s="183"/>
      <c r="AT27" s="183"/>
      <c r="AU27" s="183"/>
      <c r="AV27" s="183"/>
      <c r="AW27" s="183"/>
      <c r="AX27" s="183"/>
      <c r="AY27" s="183" t="s">
        <v>2495</v>
      </c>
      <c r="AZ27" s="183"/>
      <c r="BA27" s="183"/>
      <c r="BB27" s="183"/>
      <c r="BC27" s="183"/>
      <c r="BD27" s="183"/>
      <c r="BE27" s="184"/>
      <c r="BH27" s="6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</row>
    <row r="28" spans="3:90" ht="19.5">
      <c r="C28" s="12"/>
      <c r="D28" s="13">
        <v>1</v>
      </c>
      <c r="F28" s="163" t="s">
        <v>2519</v>
      </c>
      <c r="G28" s="164"/>
      <c r="H28" s="164"/>
      <c r="I28" s="164"/>
      <c r="J28" s="164"/>
      <c r="K28" s="164"/>
      <c r="L28" s="164"/>
      <c r="M28" s="164"/>
      <c r="N28" s="164"/>
      <c r="O28" s="164"/>
      <c r="P28" s="165">
        <f>VLOOKUP($K$13,데이터!$C$3:$AO$487,10,0)+VLOOKUP($K$13,데이터!$C$3:$AO$487,11,0)</f>
        <v>1400000000</v>
      </c>
      <c r="Q28" s="165"/>
      <c r="R28" s="165"/>
      <c r="S28" s="165"/>
      <c r="T28" s="165"/>
      <c r="U28" s="165"/>
      <c r="V28" s="165"/>
      <c r="W28" s="165"/>
      <c r="X28" s="166" t="str">
        <f>IF(P28&lt;100000000,"★",IF(P28&lt;300000000,"★★",IF(P28&lt;500000000,"★★★",IF(P28&lt;700000000,"★★★★","★★★★★"))))</f>
        <v>★★★★★</v>
      </c>
      <c r="Y28" s="166"/>
      <c r="Z28" s="166"/>
      <c r="AA28" s="166"/>
      <c r="AB28" s="166"/>
      <c r="AC28" s="166"/>
      <c r="AD28" s="167"/>
      <c r="AG28" s="163" t="s">
        <v>2496</v>
      </c>
      <c r="AH28" s="164"/>
      <c r="AI28" s="164"/>
      <c r="AJ28" s="164"/>
      <c r="AK28" s="164"/>
      <c r="AL28" s="164"/>
      <c r="AM28" s="164"/>
      <c r="AN28" s="164"/>
      <c r="AO28" s="164"/>
      <c r="AP28" s="164"/>
      <c r="AQ28" s="168">
        <f ca="1">COUNTA(OFFSET(데이터!$C$3,MATCH(분석서!$K$13,데이터!$C$3:$C$487,0)-1,13,,3))</f>
        <v>3</v>
      </c>
      <c r="AR28" s="168"/>
      <c r="AS28" s="168"/>
      <c r="AT28" s="168"/>
      <c r="AU28" s="168"/>
      <c r="AV28" s="168"/>
      <c r="AW28" s="168"/>
      <c r="AX28" s="168"/>
      <c r="AY28" s="166" t="str">
        <f ca="1">IF(AQ28=0,"★★",IF(AQ28=1,"★★★",IF(AQ28=2,"★★★★",IF(AQ28=3,"★★★★★"))))</f>
        <v>★★★★★</v>
      </c>
      <c r="AZ28" s="166"/>
      <c r="BA28" s="166"/>
      <c r="BB28" s="166"/>
      <c r="BC28" s="166"/>
      <c r="BD28" s="166"/>
      <c r="BE28" s="167"/>
      <c r="BG28" s="13">
        <v>1</v>
      </c>
      <c r="BH28" s="6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</row>
    <row r="29" spans="3:90" ht="20.25" thickBot="1">
      <c r="C29" s="12"/>
      <c r="D29" s="13">
        <v>1</v>
      </c>
      <c r="F29" s="186" t="s">
        <v>2526</v>
      </c>
      <c r="G29" s="187"/>
      <c r="H29" s="187"/>
      <c r="I29" s="187"/>
      <c r="J29" s="187"/>
      <c r="K29" s="187"/>
      <c r="L29" s="187"/>
      <c r="M29" s="187"/>
      <c r="N29" s="187"/>
      <c r="O29" s="187"/>
      <c r="P29" s="188">
        <f>VLOOKUP($K$13,데이터!$C$3:$AO$487,12,0)+VLOOKUP($K$13,데이터!$C$3:$AO$487,13,0)</f>
        <v>18500000</v>
      </c>
      <c r="Q29" s="188"/>
      <c r="R29" s="188"/>
      <c r="S29" s="188"/>
      <c r="T29" s="188"/>
      <c r="U29" s="188"/>
      <c r="V29" s="188"/>
      <c r="W29" s="188"/>
      <c r="X29" s="161" t="str">
        <f>IF(P29&lt;10000000,"★",IF(P29&lt;30000000,"★★",IF(P29&lt;50000000,"★★★",IF(P29&lt;70000000,"★★★★","★★★★★"))))</f>
        <v>★★</v>
      </c>
      <c r="Y29" s="161"/>
      <c r="Z29" s="161"/>
      <c r="AA29" s="161"/>
      <c r="AB29" s="161"/>
      <c r="AC29" s="161"/>
      <c r="AD29" s="162"/>
      <c r="AG29" s="186" t="s">
        <v>2497</v>
      </c>
      <c r="AH29" s="187"/>
      <c r="AI29" s="187"/>
      <c r="AJ29" s="187"/>
      <c r="AK29" s="187"/>
      <c r="AL29" s="187"/>
      <c r="AM29" s="187"/>
      <c r="AN29" s="187"/>
      <c r="AO29" s="187"/>
      <c r="AP29" s="187"/>
      <c r="AQ29" s="189">
        <f ca="1">COUNTA(OFFSET(데이터!$C$3,MATCH(분석서!$K$13,데이터!$C$3:$C$487,0)-1,14))</f>
        <v>1</v>
      </c>
      <c r="AR29" s="189"/>
      <c r="AS29" s="189"/>
      <c r="AT29" s="189"/>
      <c r="AU29" s="189"/>
      <c r="AV29" s="189"/>
      <c r="AW29" s="189"/>
      <c r="AX29" s="189"/>
      <c r="AY29" s="161" t="str">
        <f ca="1">IF(AQ29&lt;=0,"★","★★★★★")</f>
        <v>★★★★★</v>
      </c>
      <c r="AZ29" s="161"/>
      <c r="BA29" s="161"/>
      <c r="BB29" s="161"/>
      <c r="BC29" s="161"/>
      <c r="BD29" s="161"/>
      <c r="BE29" s="162"/>
      <c r="BG29" s="13">
        <v>1</v>
      </c>
      <c r="BH29" s="6"/>
      <c r="BN29" s="11"/>
      <c r="BO29" s="11"/>
      <c r="BP29" s="11"/>
      <c r="BQ29" s="11"/>
      <c r="BR29" s="11"/>
      <c r="BS29" s="11"/>
      <c r="BT29" s="11"/>
      <c r="BU29" s="11"/>
      <c r="BV29" s="11"/>
      <c r="BW29" s="11"/>
      <c r="BX29" s="11"/>
      <c r="BY29" s="11"/>
      <c r="BZ29" s="11"/>
      <c r="CA29" s="11"/>
      <c r="CB29" s="11"/>
      <c r="CC29" s="11"/>
      <c r="CD29" s="11"/>
      <c r="CE29" s="11"/>
      <c r="CF29" s="11"/>
      <c r="CG29" s="11"/>
      <c r="CH29" s="11"/>
      <c r="CI29" s="11"/>
      <c r="CJ29" s="11"/>
      <c r="CK29" s="11"/>
      <c r="CL29" s="11"/>
    </row>
    <row r="30" spans="3:90">
      <c r="C30" s="12"/>
      <c r="D30" s="14"/>
      <c r="X30" s="185"/>
      <c r="Y30" s="185"/>
      <c r="Z30" s="185"/>
      <c r="AA30" s="185"/>
      <c r="AB30" s="185"/>
      <c r="AC30" s="185"/>
      <c r="AD30" s="185"/>
      <c r="BG30" s="14"/>
      <c r="BH30" s="6"/>
      <c r="BN30" s="11"/>
      <c r="BO30" s="11"/>
      <c r="BP30" s="11"/>
      <c r="BQ30" s="11"/>
      <c r="BR30" s="11"/>
      <c r="BS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1"/>
      <c r="CG30" s="11"/>
      <c r="CH30" s="11"/>
      <c r="CI30" s="11"/>
      <c r="CJ30" s="11"/>
      <c r="CK30" s="11"/>
      <c r="CL30" s="11"/>
    </row>
    <row r="31" spans="3:90" ht="20.25" thickBot="1">
      <c r="C31" s="12"/>
      <c r="D31" s="14"/>
      <c r="F31" s="10" t="s">
        <v>2498</v>
      </c>
      <c r="AD31" s="15"/>
      <c r="AG31" s="10" t="s">
        <v>2499</v>
      </c>
      <c r="AH31" s="16"/>
      <c r="BG31" s="14"/>
      <c r="BH31" s="6"/>
      <c r="BN31" s="11"/>
      <c r="BO31" s="11"/>
      <c r="BP31" s="11"/>
      <c r="BQ31" s="11"/>
      <c r="BR31" s="11"/>
      <c r="BS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/>
      <c r="CD31" s="11"/>
      <c r="CE31" s="11"/>
      <c r="CF31" s="11"/>
      <c r="CG31" s="11"/>
      <c r="CH31" s="11"/>
      <c r="CI31" s="11"/>
      <c r="CJ31" s="11"/>
      <c r="CK31" s="11"/>
      <c r="CL31" s="11"/>
    </row>
    <row r="32" spans="3:90" ht="19.5">
      <c r="C32" s="12"/>
      <c r="D32" s="14"/>
      <c r="F32" s="182" t="s">
        <v>2493</v>
      </c>
      <c r="G32" s="183"/>
      <c r="H32" s="183"/>
      <c r="I32" s="183"/>
      <c r="J32" s="183"/>
      <c r="K32" s="183"/>
      <c r="L32" s="183"/>
      <c r="M32" s="183"/>
      <c r="N32" s="183"/>
      <c r="O32" s="183"/>
      <c r="P32" s="183" t="s">
        <v>2494</v>
      </c>
      <c r="Q32" s="183"/>
      <c r="R32" s="183"/>
      <c r="S32" s="183"/>
      <c r="T32" s="183"/>
      <c r="U32" s="183"/>
      <c r="V32" s="183"/>
      <c r="W32" s="183"/>
      <c r="X32" s="183" t="s">
        <v>2495</v>
      </c>
      <c r="Y32" s="183"/>
      <c r="Z32" s="183"/>
      <c r="AA32" s="183"/>
      <c r="AB32" s="183"/>
      <c r="AC32" s="183"/>
      <c r="AD32" s="184"/>
      <c r="AG32" s="182" t="s">
        <v>2493</v>
      </c>
      <c r="AH32" s="183"/>
      <c r="AI32" s="183"/>
      <c r="AJ32" s="183"/>
      <c r="AK32" s="183"/>
      <c r="AL32" s="183"/>
      <c r="AM32" s="183"/>
      <c r="AN32" s="183"/>
      <c r="AO32" s="183"/>
      <c r="AP32" s="183"/>
      <c r="AQ32" s="183" t="s">
        <v>2494</v>
      </c>
      <c r="AR32" s="183"/>
      <c r="AS32" s="183"/>
      <c r="AT32" s="183"/>
      <c r="AU32" s="183"/>
      <c r="AV32" s="183"/>
      <c r="AW32" s="183"/>
      <c r="AX32" s="183"/>
      <c r="AY32" s="183" t="s">
        <v>2495</v>
      </c>
      <c r="AZ32" s="183"/>
      <c r="BA32" s="183"/>
      <c r="BB32" s="183"/>
      <c r="BC32" s="183"/>
      <c r="BD32" s="183"/>
      <c r="BE32" s="184"/>
      <c r="BG32" s="14"/>
      <c r="BH32" s="6"/>
      <c r="BN32" s="11"/>
      <c r="BO32" s="11"/>
      <c r="BP32" s="11"/>
      <c r="BQ32" s="11"/>
      <c r="BR32" s="11"/>
      <c r="BS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1"/>
      <c r="CG32" s="11"/>
      <c r="CH32" s="11"/>
      <c r="CI32" s="11"/>
      <c r="CJ32" s="11"/>
      <c r="CK32" s="11"/>
      <c r="CL32" s="11"/>
    </row>
    <row r="33" spans="3:90" ht="19.5">
      <c r="C33" s="12"/>
      <c r="D33" s="13">
        <v>1</v>
      </c>
      <c r="F33" s="163" t="s">
        <v>2500</v>
      </c>
      <c r="G33" s="164"/>
      <c r="H33" s="164"/>
      <c r="I33" s="164"/>
      <c r="J33" s="164"/>
      <c r="K33" s="164"/>
      <c r="L33" s="164"/>
      <c r="M33" s="164"/>
      <c r="N33" s="164"/>
      <c r="O33" s="164"/>
      <c r="P33" s="192">
        <f ca="1">COUNTA(OFFSET(데이터!$C$3,MATCH(분석서!$K$13,데이터!$C$3:$C$487,0)-1,15,,3))</f>
        <v>3</v>
      </c>
      <c r="Q33" s="192"/>
      <c r="R33" s="192"/>
      <c r="S33" s="192"/>
      <c r="T33" s="192"/>
      <c r="U33" s="192"/>
      <c r="V33" s="192"/>
      <c r="W33" s="192"/>
      <c r="X33" s="166" t="str">
        <f ca="1">IF(P33=0,"★★",IF(P33=1,"★★★",IF(P33=2,"★★★★",IF(P33=3,"★★★★★"))))</f>
        <v>★★★★★</v>
      </c>
      <c r="Y33" s="166"/>
      <c r="Z33" s="166"/>
      <c r="AA33" s="166"/>
      <c r="AB33" s="166"/>
      <c r="AC33" s="166"/>
      <c r="AD33" s="167"/>
      <c r="AG33" s="163" t="s">
        <v>2554</v>
      </c>
      <c r="AH33" s="164"/>
      <c r="AI33" s="164"/>
      <c r="AJ33" s="164"/>
      <c r="AK33" s="164"/>
      <c r="AL33" s="164"/>
      <c r="AM33" s="164"/>
      <c r="AN33" s="164"/>
      <c r="AO33" s="164"/>
      <c r="AP33" s="164"/>
      <c r="AQ33" s="168">
        <f ca="1">COUNTA(OFFSET(데이터!$C$3,MATCH(분석서!$K$13,데이터!$C$3:$C$487,0)-1,30,,3))</f>
        <v>0</v>
      </c>
      <c r="AR33" s="168"/>
      <c r="AS33" s="168"/>
      <c r="AT33" s="168"/>
      <c r="AU33" s="168"/>
      <c r="AV33" s="168"/>
      <c r="AW33" s="168"/>
      <c r="AX33" s="168"/>
      <c r="AY33" s="166" t="str">
        <f ca="1">IF(AQ33=0,"★★",IF(AQ33=1,"★★★",IF(AQ33=2,"★★★★",IF(AQ33=3,"★★★★★"))))</f>
        <v>★★</v>
      </c>
      <c r="AZ33" s="166"/>
      <c r="BA33" s="166"/>
      <c r="BB33" s="166"/>
      <c r="BC33" s="166"/>
      <c r="BD33" s="166"/>
      <c r="BE33" s="167"/>
      <c r="BG33" s="13">
        <v>1</v>
      </c>
      <c r="BH33" s="6"/>
      <c r="BN33" s="11"/>
      <c r="BO33" s="11"/>
      <c r="BP33" s="11"/>
      <c r="BQ33" s="11"/>
      <c r="BR33" s="11"/>
      <c r="BS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/>
      <c r="CF33" s="11"/>
      <c r="CG33" s="11"/>
      <c r="CH33" s="11"/>
      <c r="CI33" s="11"/>
      <c r="CJ33" s="11"/>
      <c r="CK33" s="11"/>
      <c r="CL33" s="11"/>
    </row>
    <row r="34" spans="3:90" ht="20.25" thickBot="1">
      <c r="C34" s="12"/>
      <c r="D34" s="13">
        <v>1</v>
      </c>
      <c r="F34" s="186" t="s">
        <v>2502</v>
      </c>
      <c r="G34" s="187"/>
      <c r="H34" s="187"/>
      <c r="I34" s="187"/>
      <c r="J34" s="187"/>
      <c r="K34" s="187"/>
      <c r="L34" s="187"/>
      <c r="M34" s="187"/>
      <c r="N34" s="187"/>
      <c r="O34" s="187"/>
      <c r="P34" s="190">
        <f ca="1">COUNTA(OFFSET(데이터!$C$3,MATCH(분석서!$K$13,데이터!$C$3:$C$487,0)-1,18))</f>
        <v>1</v>
      </c>
      <c r="Q34" s="190"/>
      <c r="R34" s="190"/>
      <c r="S34" s="190"/>
      <c r="T34" s="190"/>
      <c r="U34" s="190"/>
      <c r="V34" s="190"/>
      <c r="W34" s="190"/>
      <c r="X34" s="161" t="str">
        <f ca="1">IF(P34&lt;=0,"★","★★★★★")</f>
        <v>★★★★★</v>
      </c>
      <c r="Y34" s="161"/>
      <c r="Z34" s="161"/>
      <c r="AA34" s="161"/>
      <c r="AB34" s="161"/>
      <c r="AC34" s="161"/>
      <c r="AD34" s="162"/>
      <c r="AG34" s="186" t="s">
        <v>2501</v>
      </c>
      <c r="AH34" s="187"/>
      <c r="AI34" s="187"/>
      <c r="AJ34" s="187"/>
      <c r="AK34" s="187"/>
      <c r="AL34" s="187"/>
      <c r="AM34" s="187"/>
      <c r="AN34" s="187"/>
      <c r="AO34" s="187"/>
      <c r="AP34" s="187"/>
      <c r="AQ34" s="191">
        <f ca="1">COUNTA(OFFSET(데이터!$C$3,MATCH(분석서!$K$13,데이터!$C$3:$C$487,0)-1,33,,3))</f>
        <v>1</v>
      </c>
      <c r="AR34" s="191"/>
      <c r="AS34" s="191"/>
      <c r="AT34" s="191"/>
      <c r="AU34" s="191"/>
      <c r="AV34" s="191"/>
      <c r="AW34" s="191"/>
      <c r="AX34" s="191"/>
      <c r="AY34" s="161" t="str">
        <f ca="1">IF(AQ34=0,"★★",IF(AQ34=1,"★★★",IF(AQ34=2,"★★★★",IF(AQ34=3,"★★★★★"))))</f>
        <v>★★★</v>
      </c>
      <c r="AZ34" s="161"/>
      <c r="BA34" s="161"/>
      <c r="BB34" s="161"/>
      <c r="BC34" s="161"/>
      <c r="BD34" s="161"/>
      <c r="BE34" s="162"/>
      <c r="BG34" s="13">
        <v>1</v>
      </c>
      <c r="BH34" s="6"/>
      <c r="BN34" s="11"/>
      <c r="BO34" s="11"/>
      <c r="BP34" s="11"/>
      <c r="BQ34" s="11"/>
      <c r="BR34" s="11"/>
      <c r="BS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11"/>
      <c r="CG34" s="11"/>
      <c r="CH34" s="11"/>
      <c r="CI34" s="11"/>
      <c r="CJ34" s="11"/>
      <c r="CK34" s="11"/>
      <c r="CL34" s="11"/>
    </row>
    <row r="35" spans="3:90" ht="20.25" thickBot="1">
      <c r="C35" s="12"/>
      <c r="D35" s="14"/>
      <c r="AG35" s="10" t="s">
        <v>2503</v>
      </c>
      <c r="AH35" s="16"/>
      <c r="BG35" s="14"/>
      <c r="BH35" s="6"/>
      <c r="BN35" s="11"/>
      <c r="BO35" s="11"/>
      <c r="BP35" s="11"/>
      <c r="BQ35" s="11"/>
      <c r="BR35" s="11"/>
      <c r="BS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/>
      <c r="CH35" s="11"/>
      <c r="CI35" s="11"/>
      <c r="CJ35" s="11"/>
      <c r="CK35" s="11"/>
      <c r="CL35" s="11"/>
    </row>
    <row r="36" spans="3:90" ht="20.25" thickBot="1">
      <c r="C36" s="12"/>
      <c r="D36" s="14"/>
      <c r="F36" s="10" t="s">
        <v>2504</v>
      </c>
      <c r="AD36" s="15"/>
      <c r="AG36" s="182" t="s">
        <v>2493</v>
      </c>
      <c r="AH36" s="183"/>
      <c r="AI36" s="183"/>
      <c r="AJ36" s="183"/>
      <c r="AK36" s="183"/>
      <c r="AL36" s="183"/>
      <c r="AM36" s="183"/>
      <c r="AN36" s="183"/>
      <c r="AO36" s="183"/>
      <c r="AP36" s="183"/>
      <c r="AQ36" s="183" t="s">
        <v>2494</v>
      </c>
      <c r="AR36" s="183"/>
      <c r="AS36" s="183"/>
      <c r="AT36" s="183"/>
      <c r="AU36" s="183"/>
      <c r="AV36" s="183"/>
      <c r="AW36" s="183"/>
      <c r="AX36" s="183"/>
      <c r="AY36" s="183" t="s">
        <v>2495</v>
      </c>
      <c r="AZ36" s="183"/>
      <c r="BA36" s="183"/>
      <c r="BB36" s="183"/>
      <c r="BC36" s="183"/>
      <c r="BD36" s="183"/>
      <c r="BE36" s="184"/>
      <c r="BG36" s="14"/>
      <c r="BH36" s="6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/>
      <c r="CI36" s="11"/>
      <c r="CJ36" s="11"/>
      <c r="CK36" s="11"/>
      <c r="CL36" s="11"/>
    </row>
    <row r="37" spans="3:90" ht="20.25" thickBot="1">
      <c r="C37" s="12"/>
      <c r="D37" s="14"/>
      <c r="F37" s="182" t="s">
        <v>2493</v>
      </c>
      <c r="G37" s="183"/>
      <c r="H37" s="183"/>
      <c r="I37" s="183"/>
      <c r="J37" s="183"/>
      <c r="K37" s="183"/>
      <c r="L37" s="183"/>
      <c r="M37" s="183"/>
      <c r="N37" s="183"/>
      <c r="O37" s="183"/>
      <c r="P37" s="183" t="s">
        <v>2494</v>
      </c>
      <c r="Q37" s="183"/>
      <c r="R37" s="183"/>
      <c r="S37" s="183"/>
      <c r="T37" s="183"/>
      <c r="U37" s="183"/>
      <c r="V37" s="183"/>
      <c r="W37" s="183"/>
      <c r="X37" s="183" t="s">
        <v>2495</v>
      </c>
      <c r="Y37" s="183"/>
      <c r="Z37" s="183"/>
      <c r="AA37" s="183"/>
      <c r="AB37" s="183"/>
      <c r="AC37" s="183"/>
      <c r="AD37" s="184"/>
      <c r="AG37" s="193" t="s">
        <v>2505</v>
      </c>
      <c r="AH37" s="194"/>
      <c r="AI37" s="194"/>
      <c r="AJ37" s="194"/>
      <c r="AK37" s="194"/>
      <c r="AL37" s="194"/>
      <c r="AM37" s="194"/>
      <c r="AN37" s="194"/>
      <c r="AO37" s="194"/>
      <c r="AP37" s="194"/>
      <c r="AQ37" s="195">
        <f ca="1">COUNTA(OFFSET(데이터!$C$3,MATCH(분석서!$K$13,데이터!$C$3:$C$487,0)-1,36,,3))</f>
        <v>2</v>
      </c>
      <c r="AR37" s="195"/>
      <c r="AS37" s="195"/>
      <c r="AT37" s="195"/>
      <c r="AU37" s="195"/>
      <c r="AV37" s="195"/>
      <c r="AW37" s="195"/>
      <c r="AX37" s="195"/>
      <c r="AY37" s="161" t="str">
        <f ca="1">IF(AQ37=0,"★★",IF(AQ37=1,"★★★",IF(AQ37=2,"★★★★",IF(AQ37=3,"★★★★★"))))</f>
        <v>★★★★</v>
      </c>
      <c r="AZ37" s="161"/>
      <c r="BA37" s="161"/>
      <c r="BB37" s="161"/>
      <c r="BC37" s="161"/>
      <c r="BD37" s="161"/>
      <c r="BE37" s="162"/>
      <c r="BG37" s="13">
        <v>1</v>
      </c>
      <c r="BH37" s="6"/>
      <c r="BN37" s="11"/>
      <c r="BO37" s="11"/>
      <c r="BP37" s="11"/>
      <c r="BQ37" s="11"/>
      <c r="BR37" s="11"/>
      <c r="BS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/>
      <c r="CJ37" s="11"/>
      <c r="CK37" s="11"/>
      <c r="CL37" s="11"/>
    </row>
    <row r="38" spans="3:90" ht="19.5">
      <c r="C38" s="12"/>
      <c r="D38" s="13">
        <v>1</v>
      </c>
      <c r="F38" s="163" t="s">
        <v>2552</v>
      </c>
      <c r="G38" s="164"/>
      <c r="H38" s="164"/>
      <c r="I38" s="164"/>
      <c r="J38" s="164"/>
      <c r="K38" s="164"/>
      <c r="L38" s="164"/>
      <c r="M38" s="164"/>
      <c r="N38" s="164"/>
      <c r="O38" s="164"/>
      <c r="P38" s="192">
        <f ca="1">COUNTA(OFFSET(데이터!$C$3,MATCH(분석서!$K$13,데이터!$C$3:$C$487,0)-1,22,,6))</f>
        <v>3</v>
      </c>
      <c r="Q38" s="192"/>
      <c r="R38" s="192"/>
      <c r="S38" s="192"/>
      <c r="T38" s="192"/>
      <c r="U38" s="192"/>
      <c r="V38" s="192"/>
      <c r="W38" s="192"/>
      <c r="X38" s="166" t="str">
        <f ca="1">IF(P38&lt;=1,"★",IF(P38&lt;=2,"★★",IF(P38&lt;=3,"★★★",IF(P38&lt;=4,"★★★★","★★★★★"))))</f>
        <v>★★★</v>
      </c>
      <c r="Y38" s="166"/>
      <c r="Z38" s="166"/>
      <c r="AA38" s="166"/>
      <c r="AB38" s="166"/>
      <c r="AC38" s="166"/>
      <c r="AD38" s="167"/>
      <c r="AG38" s="196" t="s">
        <v>2506</v>
      </c>
      <c r="AH38" s="197"/>
      <c r="AI38" s="197"/>
      <c r="AJ38" s="197"/>
      <c r="AK38" s="197"/>
      <c r="AL38" s="197"/>
      <c r="AM38" s="197"/>
      <c r="AN38" s="197"/>
      <c r="AO38" s="197"/>
      <c r="AP38" s="197"/>
      <c r="AQ38" s="197"/>
      <c r="AR38" s="197"/>
      <c r="AS38" s="197"/>
      <c r="AT38" s="197"/>
      <c r="AU38" s="197"/>
      <c r="AV38" s="197"/>
      <c r="AW38" s="197"/>
      <c r="AX38" s="197"/>
      <c r="AY38" s="197"/>
      <c r="AZ38" s="197"/>
      <c r="BA38" s="197"/>
      <c r="BB38" s="197"/>
      <c r="BC38" s="197"/>
      <c r="BD38" s="197"/>
      <c r="BE38" s="197"/>
      <c r="BG38" s="14"/>
      <c r="BH38" s="6"/>
      <c r="BN38" s="11"/>
      <c r="BO38" s="11"/>
      <c r="BP38" s="11"/>
      <c r="BQ38" s="11"/>
      <c r="BR38" s="11"/>
      <c r="BS38" s="11"/>
      <c r="BT38" s="11"/>
      <c r="BU38" s="11"/>
      <c r="BV38" s="11"/>
      <c r="BW38" s="11"/>
      <c r="BX38" s="11"/>
      <c r="BY38" s="11"/>
      <c r="BZ38" s="11"/>
      <c r="CA38" s="11"/>
      <c r="CB38" s="11"/>
      <c r="CC38" s="11"/>
      <c r="CD38" s="11"/>
      <c r="CE38" s="11"/>
      <c r="CF38" s="11"/>
      <c r="CG38" s="11"/>
      <c r="CH38" s="11"/>
      <c r="CI38" s="11"/>
      <c r="CJ38" s="11"/>
      <c r="CK38" s="11"/>
      <c r="CL38" s="11"/>
    </row>
    <row r="39" spans="3:90" ht="20.25" thickBot="1">
      <c r="C39" s="12"/>
      <c r="D39" s="13">
        <v>1</v>
      </c>
      <c r="F39" s="186" t="s">
        <v>2553</v>
      </c>
      <c r="G39" s="187"/>
      <c r="H39" s="187"/>
      <c r="I39" s="187"/>
      <c r="J39" s="187"/>
      <c r="K39" s="187"/>
      <c r="L39" s="187"/>
      <c r="M39" s="187"/>
      <c r="N39" s="187"/>
      <c r="O39" s="187"/>
      <c r="P39" s="202">
        <f ca="1">COUNTA(OFFSET(데이터!$C$3,MATCH(분석서!$K$13,데이터!$C$3:$C$487,0)-1,19,,3))</f>
        <v>2</v>
      </c>
      <c r="Q39" s="202"/>
      <c r="R39" s="202"/>
      <c r="S39" s="202"/>
      <c r="T39" s="202"/>
      <c r="U39" s="202"/>
      <c r="V39" s="202"/>
      <c r="W39" s="202"/>
      <c r="X39" s="161" t="str">
        <f ca="1">IF(P39=0,"★★",IF(P39=1,"★★★",IF(P39=2,"★★★★",IF(P39=3,"★★★★★"))))</f>
        <v>★★★★</v>
      </c>
      <c r="Y39" s="161"/>
      <c r="Z39" s="161"/>
      <c r="AA39" s="161"/>
      <c r="AB39" s="161"/>
      <c r="AC39" s="161"/>
      <c r="AD39" s="162"/>
      <c r="AG39" s="197"/>
      <c r="AH39" s="197"/>
      <c r="AI39" s="197"/>
      <c r="AJ39" s="197"/>
      <c r="AK39" s="197"/>
      <c r="AL39" s="197"/>
      <c r="AM39" s="197"/>
      <c r="AN39" s="197"/>
      <c r="AO39" s="197"/>
      <c r="AP39" s="197"/>
      <c r="AQ39" s="197"/>
      <c r="AR39" s="197"/>
      <c r="AS39" s="197"/>
      <c r="AT39" s="197"/>
      <c r="AU39" s="197"/>
      <c r="AV39" s="197"/>
      <c r="AW39" s="197"/>
      <c r="AX39" s="197"/>
      <c r="AY39" s="197"/>
      <c r="AZ39" s="197"/>
      <c r="BA39" s="197"/>
      <c r="BB39" s="197"/>
      <c r="BC39" s="197"/>
      <c r="BD39" s="197"/>
      <c r="BE39" s="197"/>
      <c r="BG39" s="14"/>
      <c r="BH39" s="6"/>
      <c r="BN39" s="11"/>
      <c r="BO39" s="11"/>
      <c r="BP39" s="11"/>
      <c r="BQ39" s="11"/>
      <c r="BR39" s="11"/>
      <c r="BS39" s="11"/>
      <c r="BT39" s="11"/>
      <c r="BU39" s="11"/>
      <c r="BV39" s="11"/>
      <c r="BW39" s="11"/>
      <c r="BX39" s="11"/>
      <c r="BY39" s="11"/>
      <c r="BZ39" s="11"/>
      <c r="CA39" s="11"/>
      <c r="CB39" s="11"/>
      <c r="CC39" s="11"/>
      <c r="CD39" s="11"/>
      <c r="CE39" s="11"/>
      <c r="CF39" s="11"/>
      <c r="CG39" s="11"/>
      <c r="CH39" s="11"/>
      <c r="CI39" s="11"/>
      <c r="CJ39" s="11"/>
      <c r="CK39" s="11"/>
      <c r="CL39" s="11"/>
    </row>
    <row r="40" spans="3:90" ht="6" customHeight="1">
      <c r="C40" s="5"/>
      <c r="BH40" s="6"/>
      <c r="BN40" s="11"/>
      <c r="BO40" s="11"/>
      <c r="BP40" s="11"/>
      <c r="BQ40" s="11"/>
      <c r="BR40" s="11"/>
      <c r="BS40" s="11"/>
      <c r="BT40" s="11"/>
      <c r="BU40" s="11"/>
      <c r="BV40" s="11"/>
      <c r="BW40" s="11"/>
      <c r="BX40" s="11"/>
      <c r="BY40" s="11"/>
      <c r="BZ40" s="11"/>
      <c r="CA40" s="11"/>
      <c r="CB40" s="11"/>
      <c r="CC40" s="11"/>
      <c r="CD40" s="11"/>
      <c r="CE40" s="11"/>
      <c r="CF40" s="11"/>
      <c r="CG40" s="11"/>
      <c r="CH40" s="11"/>
      <c r="CI40" s="11"/>
      <c r="CJ40" s="11"/>
      <c r="CK40" s="11"/>
      <c r="CL40" s="11"/>
    </row>
    <row r="41" spans="3:90" ht="16.5" customHeight="1">
      <c r="C41" s="5"/>
      <c r="AG41" s="196"/>
      <c r="AH41" s="197"/>
      <c r="AI41" s="197"/>
      <c r="AJ41" s="197"/>
      <c r="AK41" s="197"/>
      <c r="AL41" s="197"/>
      <c r="AM41" s="197"/>
      <c r="AN41" s="197"/>
      <c r="AO41" s="197"/>
      <c r="AP41" s="197"/>
      <c r="AQ41" s="197"/>
      <c r="AR41" s="197"/>
      <c r="AS41" s="197"/>
      <c r="AT41" s="197"/>
      <c r="AU41" s="197"/>
      <c r="AV41" s="197"/>
      <c r="AW41" s="197"/>
      <c r="AX41" s="197"/>
      <c r="AY41" s="197"/>
      <c r="AZ41" s="197"/>
      <c r="BA41" s="197"/>
      <c r="BB41" s="197"/>
      <c r="BC41" s="197"/>
      <c r="BD41" s="197"/>
      <c r="BE41" s="197"/>
      <c r="BH41" s="6"/>
      <c r="BN41" s="11"/>
      <c r="BO41" s="11"/>
      <c r="BP41" s="11"/>
      <c r="BQ41" s="11"/>
      <c r="BR41" s="11"/>
      <c r="BS41" s="11"/>
      <c r="BT41" s="11"/>
      <c r="BU41" s="11"/>
      <c r="BV41" s="11"/>
      <c r="BW41" s="11"/>
      <c r="BX41" s="11"/>
      <c r="BY41" s="11"/>
      <c r="BZ41" s="11"/>
      <c r="CA41" s="11"/>
      <c r="CB41" s="11"/>
      <c r="CC41" s="11"/>
      <c r="CD41" s="11"/>
      <c r="CE41" s="11"/>
      <c r="CF41" s="11"/>
      <c r="CG41" s="11"/>
      <c r="CH41" s="11"/>
      <c r="CI41" s="11"/>
      <c r="CJ41" s="11"/>
      <c r="CK41" s="11"/>
      <c r="CL41" s="11"/>
    </row>
    <row r="42" spans="3:90">
      <c r="C42" s="5"/>
      <c r="AG42" s="197"/>
      <c r="AH42" s="197"/>
      <c r="AI42" s="197"/>
      <c r="AJ42" s="197"/>
      <c r="AK42" s="197"/>
      <c r="AL42" s="197"/>
      <c r="AM42" s="197"/>
      <c r="AN42" s="197"/>
      <c r="AO42" s="197"/>
      <c r="AP42" s="197"/>
      <c r="AQ42" s="197"/>
      <c r="AR42" s="197"/>
      <c r="AS42" s="197"/>
      <c r="AT42" s="197"/>
      <c r="AU42" s="197"/>
      <c r="AV42" s="197"/>
      <c r="AW42" s="197"/>
      <c r="AX42" s="197"/>
      <c r="AY42" s="197"/>
      <c r="AZ42" s="197"/>
      <c r="BA42" s="197"/>
      <c r="BB42" s="197"/>
      <c r="BC42" s="197"/>
      <c r="BD42" s="197"/>
      <c r="BE42" s="197"/>
      <c r="BH42" s="6"/>
      <c r="BN42" s="11"/>
      <c r="BO42" s="11"/>
      <c r="BP42" s="11"/>
      <c r="BQ42" s="11"/>
      <c r="BR42" s="11"/>
      <c r="BS42" s="11"/>
      <c r="BT42" s="11"/>
      <c r="BU42" s="11"/>
      <c r="BV42" s="11"/>
      <c r="BW42" s="11"/>
      <c r="BX42" s="11"/>
      <c r="BY42" s="11"/>
      <c r="BZ42" s="11"/>
      <c r="CA42" s="11"/>
      <c r="CB42" s="11"/>
      <c r="CC42" s="11"/>
      <c r="CD42" s="11"/>
      <c r="CE42" s="11"/>
      <c r="CF42" s="11"/>
      <c r="CG42" s="11"/>
      <c r="CH42" s="11"/>
      <c r="CI42" s="11"/>
      <c r="CJ42" s="11"/>
      <c r="CK42" s="11"/>
      <c r="CL42" s="11"/>
    </row>
    <row r="43" spans="3:90">
      <c r="C43" s="5"/>
      <c r="AG43" s="17"/>
      <c r="AH43" s="17"/>
      <c r="AI43" s="17"/>
      <c r="AJ43" s="1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7"/>
      <c r="AV43" s="17"/>
      <c r="AW43" s="17"/>
      <c r="AX43" s="17"/>
      <c r="AY43" s="17"/>
      <c r="AZ43" s="17"/>
      <c r="BA43" s="17"/>
      <c r="BB43" s="17"/>
      <c r="BC43" s="17"/>
      <c r="BD43" s="17"/>
      <c r="BE43" s="17"/>
      <c r="BH43" s="6"/>
      <c r="BN43" s="11"/>
      <c r="BO43" s="11"/>
      <c r="BP43" s="11"/>
      <c r="BQ43" s="11"/>
      <c r="BR43" s="11"/>
      <c r="BS43" s="11"/>
      <c r="BT43" s="11"/>
      <c r="BU43" s="11"/>
      <c r="BV43" s="11"/>
      <c r="BW43" s="11"/>
      <c r="BX43" s="11"/>
      <c r="BY43" s="11"/>
      <c r="BZ43" s="11"/>
      <c r="CA43" s="11"/>
      <c r="CB43" s="11"/>
      <c r="CC43" s="11"/>
      <c r="CD43" s="11"/>
      <c r="CE43" s="11"/>
      <c r="CF43" s="11"/>
      <c r="CG43" s="11"/>
      <c r="CH43" s="11"/>
      <c r="CI43" s="11"/>
      <c r="CJ43" s="11"/>
      <c r="CK43" s="11"/>
      <c r="CL43" s="11"/>
    </row>
    <row r="44" spans="3:90">
      <c r="C44" s="5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  <c r="BA44" s="17"/>
      <c r="BB44" s="17"/>
      <c r="BC44" s="17"/>
      <c r="BD44" s="17"/>
      <c r="BE44" s="17"/>
      <c r="BH44" s="6"/>
      <c r="BN44" s="11"/>
      <c r="BO44" s="11"/>
      <c r="BP44" s="11"/>
      <c r="BQ44" s="11"/>
      <c r="BR44" s="11"/>
      <c r="BS44" s="11"/>
      <c r="BT44" s="11"/>
      <c r="BU44" s="11"/>
      <c r="BV44" s="11"/>
      <c r="BW44" s="11"/>
      <c r="BX44" s="11"/>
      <c r="BY44" s="11"/>
      <c r="BZ44" s="11"/>
      <c r="CA44" s="11"/>
      <c r="CB44" s="11"/>
      <c r="CC44" s="11"/>
      <c r="CD44" s="11"/>
      <c r="CE44" s="11"/>
      <c r="CF44" s="11"/>
      <c r="CG44" s="11"/>
      <c r="CH44" s="11"/>
      <c r="CI44" s="11"/>
      <c r="CJ44" s="11"/>
      <c r="CK44" s="11"/>
      <c r="CL44" s="11"/>
    </row>
    <row r="45" spans="3:90" ht="22.5" customHeight="1">
      <c r="C45" s="5"/>
      <c r="F45" s="147" t="s">
        <v>2507</v>
      </c>
      <c r="G45" s="148"/>
      <c r="H45" s="148"/>
      <c r="I45" s="148"/>
      <c r="J45" s="148"/>
      <c r="K45" s="148"/>
      <c r="L45" s="148"/>
      <c r="M45" s="148"/>
      <c r="N45" s="148"/>
      <c r="O45" s="148"/>
      <c r="BH45" s="6"/>
    </row>
    <row r="46" spans="3:90" ht="7.5" customHeight="1">
      <c r="C46" s="5"/>
      <c r="F46" s="9"/>
      <c r="L46" s="11"/>
      <c r="BH46" s="6"/>
    </row>
    <row r="47" spans="3:90" ht="20.25" thickBot="1">
      <c r="C47" s="5"/>
      <c r="F47" s="10" t="s">
        <v>2508</v>
      </c>
      <c r="L47" s="11"/>
      <c r="AK47" s="10" t="s">
        <v>2509</v>
      </c>
      <c r="BH47" s="6"/>
    </row>
    <row r="48" spans="3:90">
      <c r="C48" s="5"/>
      <c r="F48" s="18"/>
      <c r="G48" s="19"/>
      <c r="H48" s="19"/>
      <c r="I48" s="19"/>
      <c r="J48" s="19"/>
      <c r="K48" s="20"/>
      <c r="L48" s="21"/>
      <c r="M48" s="22"/>
      <c r="N48" s="22"/>
      <c r="O48" s="22"/>
      <c r="P48" s="22"/>
      <c r="Q48" s="23"/>
      <c r="R48" s="21"/>
      <c r="S48" s="22"/>
      <c r="T48" s="22"/>
      <c r="U48" s="22"/>
      <c r="V48" s="22"/>
      <c r="W48" s="23"/>
      <c r="X48" s="21"/>
      <c r="Y48" s="22"/>
      <c r="Z48" s="22"/>
      <c r="AA48" s="22"/>
      <c r="AB48" s="22"/>
      <c r="AC48" s="23"/>
      <c r="AD48" s="21"/>
      <c r="AE48" s="22"/>
      <c r="AF48" s="22"/>
      <c r="AG48" s="22"/>
      <c r="AH48" s="22"/>
      <c r="AI48" s="24"/>
      <c r="AK48" s="198" t="s">
        <v>2510</v>
      </c>
      <c r="AL48" s="199"/>
      <c r="AM48" s="199"/>
      <c r="AN48" s="199" t="s">
        <v>2511</v>
      </c>
      <c r="AO48" s="199"/>
      <c r="AP48" s="199"/>
      <c r="AQ48" s="25"/>
      <c r="AR48" s="26"/>
      <c r="AS48" s="27"/>
      <c r="AT48" s="27"/>
      <c r="AU48" s="27"/>
      <c r="AV48" s="27"/>
      <c r="AW48" s="27"/>
      <c r="AX48" s="27"/>
      <c r="AY48" s="27"/>
      <c r="AZ48" s="27"/>
      <c r="BA48" s="27"/>
      <c r="BB48" s="27"/>
      <c r="BC48" s="27"/>
      <c r="BD48" s="27"/>
      <c r="BE48" s="28"/>
      <c r="BH48" s="6"/>
    </row>
    <row r="49" spans="3:60">
      <c r="C49" s="5"/>
      <c r="F49" s="29"/>
      <c r="G49" s="92"/>
      <c r="H49" s="92"/>
      <c r="I49" s="92"/>
      <c r="J49" s="92"/>
      <c r="K49" s="30"/>
      <c r="L49" s="93"/>
      <c r="M49" s="92"/>
      <c r="N49" s="92"/>
      <c r="O49" s="92"/>
      <c r="P49" s="92"/>
      <c r="Q49" s="31"/>
      <c r="R49" s="93"/>
      <c r="S49" s="92"/>
      <c r="T49" s="92"/>
      <c r="U49" s="92"/>
      <c r="V49" s="92"/>
      <c r="W49" s="31"/>
      <c r="X49" s="93"/>
      <c r="Y49" s="92"/>
      <c r="Z49" s="92"/>
      <c r="AA49" s="92"/>
      <c r="AB49" s="92"/>
      <c r="AC49" s="31"/>
      <c r="AD49" s="93"/>
      <c r="AE49" s="92"/>
      <c r="AF49" s="92"/>
      <c r="AG49" s="92"/>
      <c r="AH49" s="92"/>
      <c r="AI49" s="32"/>
      <c r="AK49" s="200">
        <v>3</v>
      </c>
      <c r="AL49" s="201"/>
      <c r="AM49" s="201"/>
      <c r="AN49" s="201">
        <v>1</v>
      </c>
      <c r="AO49" s="201"/>
      <c r="AP49" s="201"/>
      <c r="AQ49" s="89"/>
      <c r="AR49" s="90"/>
      <c r="AS49" s="91"/>
      <c r="AT49" s="91"/>
      <c r="AU49" s="91"/>
      <c r="AV49" s="91"/>
      <c r="AW49" s="91"/>
      <c r="AX49" s="91"/>
      <c r="AY49" s="91"/>
      <c r="AZ49" s="91"/>
      <c r="BA49" s="91"/>
      <c r="BB49" s="91"/>
      <c r="BC49" s="91"/>
      <c r="BD49" s="91"/>
      <c r="BE49" s="34"/>
      <c r="BH49" s="6"/>
    </row>
    <row r="50" spans="3:60">
      <c r="C50" s="5"/>
      <c r="F50" s="29"/>
      <c r="G50" s="92"/>
      <c r="H50" s="92"/>
      <c r="I50" s="92"/>
      <c r="J50" s="92"/>
      <c r="K50" s="30"/>
      <c r="L50" s="94"/>
      <c r="M50" s="92"/>
      <c r="N50" s="92"/>
      <c r="O50" s="92"/>
      <c r="P50" s="92"/>
      <c r="Q50" s="31"/>
      <c r="R50" s="94"/>
      <c r="S50" s="92"/>
      <c r="T50" s="92"/>
      <c r="U50" s="92"/>
      <c r="V50" s="92"/>
      <c r="W50" s="31"/>
      <c r="X50" s="94"/>
      <c r="Y50" s="92"/>
      <c r="Z50" s="92"/>
      <c r="AA50" s="92"/>
      <c r="AB50" s="92"/>
      <c r="AC50" s="31"/>
      <c r="AD50" s="94"/>
      <c r="AE50" s="92"/>
      <c r="AF50" s="92"/>
      <c r="AG50" s="92"/>
      <c r="AH50" s="92"/>
      <c r="AI50" s="32"/>
      <c r="AK50" s="35"/>
      <c r="AL50" s="89"/>
      <c r="AM50" s="89"/>
      <c r="AN50" s="89"/>
      <c r="AO50" s="89"/>
      <c r="AP50" s="89"/>
      <c r="AQ50" s="89"/>
      <c r="AR50" s="90"/>
      <c r="AS50" s="92"/>
      <c r="AT50" s="92"/>
      <c r="AU50" s="92"/>
      <c r="AV50" s="92"/>
      <c r="AW50" s="92"/>
      <c r="AX50" s="92"/>
      <c r="AY50" s="92"/>
      <c r="AZ50" s="92"/>
      <c r="BA50" s="92"/>
      <c r="BB50" s="92"/>
      <c r="BC50" s="92"/>
      <c r="BD50" s="92"/>
      <c r="BE50" s="34"/>
      <c r="BH50" s="6"/>
    </row>
    <row r="51" spans="3:60">
      <c r="C51" s="5"/>
      <c r="F51" s="29"/>
      <c r="G51" s="92"/>
      <c r="H51" s="92"/>
      <c r="I51" s="92"/>
      <c r="J51" s="92"/>
      <c r="K51" s="30"/>
      <c r="L51" s="94"/>
      <c r="M51" s="92"/>
      <c r="N51" s="92"/>
      <c r="O51" s="92"/>
      <c r="P51" s="92"/>
      <c r="Q51" s="31"/>
      <c r="R51" s="94"/>
      <c r="S51" s="92"/>
      <c r="T51" s="92"/>
      <c r="U51" s="92"/>
      <c r="V51" s="92"/>
      <c r="W51" s="31"/>
      <c r="X51" s="94"/>
      <c r="Y51" s="92"/>
      <c r="Z51" s="92"/>
      <c r="AA51" s="92"/>
      <c r="AB51" s="92"/>
      <c r="AC51" s="31"/>
      <c r="AD51" s="94"/>
      <c r="AE51" s="92"/>
      <c r="AF51" s="92"/>
      <c r="AG51" s="92"/>
      <c r="AH51" s="92"/>
      <c r="AI51" s="32"/>
      <c r="AK51" s="36"/>
      <c r="AL51" s="90"/>
      <c r="AM51" s="90"/>
      <c r="AN51" s="90"/>
      <c r="AO51" s="90"/>
      <c r="AP51" s="90"/>
      <c r="AQ51" s="90"/>
      <c r="AR51" s="90"/>
      <c r="AS51" s="92"/>
      <c r="AT51" s="92"/>
      <c r="AU51" s="92"/>
      <c r="AV51" s="92"/>
      <c r="AW51" s="92"/>
      <c r="AX51" s="92"/>
      <c r="AY51" s="92"/>
      <c r="AZ51" s="92"/>
      <c r="BA51" s="92"/>
      <c r="BB51" s="92"/>
      <c r="BC51" s="92"/>
      <c r="BD51" s="92"/>
      <c r="BE51" s="34"/>
      <c r="BH51" s="6"/>
    </row>
    <row r="52" spans="3:60">
      <c r="C52" s="5"/>
      <c r="F52" s="29"/>
      <c r="G52" s="92"/>
      <c r="H52" s="92"/>
      <c r="I52" s="92"/>
      <c r="J52" s="92"/>
      <c r="K52" s="30"/>
      <c r="L52" s="94"/>
      <c r="M52" s="92"/>
      <c r="N52" s="92"/>
      <c r="O52" s="92"/>
      <c r="P52" s="92"/>
      <c r="Q52" s="31"/>
      <c r="R52" s="94"/>
      <c r="S52" s="92"/>
      <c r="T52" s="92"/>
      <c r="U52" s="92"/>
      <c r="V52" s="92"/>
      <c r="W52" s="31"/>
      <c r="X52" s="94"/>
      <c r="Y52" s="92"/>
      <c r="Z52" s="92"/>
      <c r="AA52" s="92"/>
      <c r="AB52" s="92"/>
      <c r="AC52" s="31"/>
      <c r="AD52" s="94"/>
      <c r="AE52" s="92"/>
      <c r="AF52" s="92"/>
      <c r="AG52" s="92"/>
      <c r="AH52" s="92"/>
      <c r="AI52" s="32"/>
      <c r="AK52" s="29"/>
      <c r="AL52" s="92"/>
      <c r="AM52" s="92"/>
      <c r="AN52" s="92"/>
      <c r="AO52" s="92"/>
      <c r="AP52" s="92"/>
      <c r="AQ52" s="92"/>
      <c r="AR52" s="92"/>
      <c r="AS52" s="92"/>
      <c r="AT52" s="92"/>
      <c r="AU52" s="92"/>
      <c r="AV52" s="92"/>
      <c r="AW52" s="92"/>
      <c r="AX52" s="92"/>
      <c r="AY52" s="92"/>
      <c r="AZ52" s="92"/>
      <c r="BA52" s="92"/>
      <c r="BB52" s="92"/>
      <c r="BC52" s="92"/>
      <c r="BD52" s="92"/>
      <c r="BE52" s="34"/>
      <c r="BH52" s="6"/>
    </row>
    <row r="53" spans="3:60">
      <c r="C53" s="5"/>
      <c r="F53" s="29"/>
      <c r="G53" s="92"/>
      <c r="H53" s="92"/>
      <c r="I53" s="92"/>
      <c r="J53" s="92"/>
      <c r="K53" s="30"/>
      <c r="L53" s="94"/>
      <c r="M53" s="92"/>
      <c r="N53" s="92"/>
      <c r="O53" s="92"/>
      <c r="P53" s="92"/>
      <c r="Q53" s="31"/>
      <c r="R53" s="94"/>
      <c r="S53" s="92"/>
      <c r="T53" s="92"/>
      <c r="U53" s="92"/>
      <c r="V53" s="92"/>
      <c r="W53" s="31"/>
      <c r="X53" s="94"/>
      <c r="Y53" s="92"/>
      <c r="Z53" s="92"/>
      <c r="AA53" s="92"/>
      <c r="AB53" s="92"/>
      <c r="AC53" s="31"/>
      <c r="AD53" s="94"/>
      <c r="AE53" s="92"/>
      <c r="AF53" s="92"/>
      <c r="AG53" s="92"/>
      <c r="AH53" s="92"/>
      <c r="AI53" s="32"/>
      <c r="AK53" s="29"/>
      <c r="AL53" s="92"/>
      <c r="AM53" s="92"/>
      <c r="AN53" s="92"/>
      <c r="AO53" s="92"/>
      <c r="AP53" s="92"/>
      <c r="AQ53" s="92"/>
      <c r="AR53" s="92"/>
      <c r="AS53" s="92"/>
      <c r="AT53" s="92"/>
      <c r="AU53" s="92"/>
      <c r="AV53" s="92"/>
      <c r="AW53" s="92"/>
      <c r="AX53" s="92"/>
      <c r="AY53" s="92"/>
      <c r="AZ53" s="92"/>
      <c r="BA53" s="92"/>
      <c r="BB53" s="92"/>
      <c r="BC53" s="92"/>
      <c r="BD53" s="92"/>
      <c r="BE53" s="34"/>
      <c r="BH53" s="6"/>
    </row>
    <row r="54" spans="3:60" ht="16.5" customHeight="1">
      <c r="C54" s="5"/>
      <c r="F54" s="212" t="s">
        <v>2510</v>
      </c>
      <c r="G54" s="213"/>
      <c r="H54" s="213"/>
      <c r="I54" s="214" t="s">
        <v>2512</v>
      </c>
      <c r="J54" s="214"/>
      <c r="K54" s="214"/>
      <c r="L54" s="213" t="s">
        <v>2510</v>
      </c>
      <c r="M54" s="213"/>
      <c r="N54" s="213"/>
      <c r="O54" s="214" t="s">
        <v>2512</v>
      </c>
      <c r="P54" s="214"/>
      <c r="Q54" s="214"/>
      <c r="R54" s="213" t="s">
        <v>2510</v>
      </c>
      <c r="S54" s="213"/>
      <c r="T54" s="213"/>
      <c r="U54" s="214" t="s">
        <v>2512</v>
      </c>
      <c r="V54" s="214"/>
      <c r="W54" s="214"/>
      <c r="X54" s="213" t="s">
        <v>2510</v>
      </c>
      <c r="Y54" s="213"/>
      <c r="Z54" s="213"/>
      <c r="AA54" s="214" t="s">
        <v>2512</v>
      </c>
      <c r="AB54" s="214"/>
      <c r="AC54" s="214"/>
      <c r="AD54" s="213" t="s">
        <v>2510</v>
      </c>
      <c r="AE54" s="213"/>
      <c r="AF54" s="213"/>
      <c r="AG54" s="214" t="s">
        <v>2512</v>
      </c>
      <c r="AH54" s="214"/>
      <c r="AI54" s="217"/>
      <c r="AK54" s="203" t="s">
        <v>2513</v>
      </c>
      <c r="AL54" s="204"/>
      <c r="AM54" s="204"/>
      <c r="AN54" s="204"/>
      <c r="AO54" s="204"/>
      <c r="AP54" s="204"/>
      <c r="AQ54" s="204"/>
      <c r="AR54" s="204"/>
      <c r="AS54" s="204"/>
      <c r="AT54" s="204"/>
      <c r="AU54" s="204"/>
      <c r="AV54" s="204"/>
      <c r="AW54" s="204"/>
      <c r="AX54" s="204"/>
      <c r="AY54" s="204"/>
      <c r="AZ54" s="204"/>
      <c r="BA54" s="204"/>
      <c r="BB54" s="204"/>
      <c r="BC54" s="204"/>
      <c r="BD54" s="204"/>
      <c r="BE54" s="205"/>
      <c r="BH54" s="6"/>
    </row>
    <row r="55" spans="3:60" ht="16.5" customHeight="1" thickBot="1">
      <c r="C55" s="5"/>
      <c r="F55" s="209" t="s">
        <v>2514</v>
      </c>
      <c r="G55" s="210"/>
      <c r="H55" s="210"/>
      <c r="I55" s="210"/>
      <c r="J55" s="210"/>
      <c r="K55" s="210"/>
      <c r="L55" s="210" t="s">
        <v>2515</v>
      </c>
      <c r="M55" s="210"/>
      <c r="N55" s="210"/>
      <c r="O55" s="210"/>
      <c r="P55" s="210"/>
      <c r="Q55" s="210"/>
      <c r="R55" s="210" t="s">
        <v>2516</v>
      </c>
      <c r="S55" s="210"/>
      <c r="T55" s="210"/>
      <c r="U55" s="210"/>
      <c r="V55" s="210"/>
      <c r="W55" s="210"/>
      <c r="X55" s="210" t="s">
        <v>2517</v>
      </c>
      <c r="Y55" s="210"/>
      <c r="Z55" s="210"/>
      <c r="AA55" s="210"/>
      <c r="AB55" s="210"/>
      <c r="AC55" s="210"/>
      <c r="AD55" s="210" t="s">
        <v>2518</v>
      </c>
      <c r="AE55" s="210"/>
      <c r="AF55" s="210"/>
      <c r="AG55" s="210"/>
      <c r="AH55" s="210"/>
      <c r="AI55" s="211"/>
      <c r="AK55" s="206"/>
      <c r="AL55" s="207"/>
      <c r="AM55" s="207"/>
      <c r="AN55" s="207"/>
      <c r="AO55" s="207"/>
      <c r="AP55" s="207"/>
      <c r="AQ55" s="207"/>
      <c r="AR55" s="207"/>
      <c r="AS55" s="207"/>
      <c r="AT55" s="207"/>
      <c r="AU55" s="207"/>
      <c r="AV55" s="207"/>
      <c r="AW55" s="207"/>
      <c r="AX55" s="207"/>
      <c r="AY55" s="207"/>
      <c r="AZ55" s="207"/>
      <c r="BA55" s="207"/>
      <c r="BB55" s="207"/>
      <c r="BC55" s="207"/>
      <c r="BD55" s="207"/>
      <c r="BE55" s="208"/>
      <c r="BH55" s="6"/>
    </row>
    <row r="56" spans="3:60" ht="16.5" customHeight="1">
      <c r="C56" s="5"/>
      <c r="F56" s="215" t="s">
        <v>2510</v>
      </c>
      <c r="G56" s="215"/>
      <c r="H56" s="215"/>
      <c r="I56" s="216" t="s">
        <v>2512</v>
      </c>
      <c r="J56" s="216"/>
      <c r="K56" s="216"/>
      <c r="L56" s="215" t="s">
        <v>2510</v>
      </c>
      <c r="M56" s="215"/>
      <c r="N56" s="215"/>
      <c r="O56" s="216" t="s">
        <v>2512</v>
      </c>
      <c r="P56" s="216"/>
      <c r="Q56" s="216"/>
      <c r="R56" s="215" t="s">
        <v>2510</v>
      </c>
      <c r="S56" s="215"/>
      <c r="T56" s="215"/>
      <c r="U56" s="216" t="s">
        <v>2512</v>
      </c>
      <c r="V56" s="216"/>
      <c r="W56" s="216"/>
      <c r="X56" s="215" t="s">
        <v>2510</v>
      </c>
      <c r="Y56" s="215"/>
      <c r="Z56" s="215"/>
      <c r="AA56" s="216" t="s">
        <v>2512</v>
      </c>
      <c r="AB56" s="216"/>
      <c r="AC56" s="216"/>
      <c r="AD56" s="215" t="s">
        <v>2510</v>
      </c>
      <c r="AE56" s="215"/>
      <c r="AF56" s="215"/>
      <c r="AG56" s="216" t="s">
        <v>2512</v>
      </c>
      <c r="AH56" s="216"/>
      <c r="AI56" s="216"/>
      <c r="AJ56" s="33"/>
      <c r="AK56" s="132" t="s">
        <v>2510</v>
      </c>
      <c r="AL56" s="132"/>
      <c r="AM56" s="132"/>
      <c r="AN56" s="133" t="s">
        <v>2512</v>
      </c>
      <c r="AO56" s="133"/>
      <c r="AP56" s="133"/>
      <c r="AQ56" s="129"/>
      <c r="AR56" s="129"/>
      <c r="AS56" s="129"/>
      <c r="AT56" s="129"/>
      <c r="AU56" s="129"/>
      <c r="AV56" s="129"/>
      <c r="AW56" s="129"/>
      <c r="AX56"/>
      <c r="AY56"/>
      <c r="AZ56"/>
      <c r="BA56"/>
      <c r="BB56"/>
      <c r="BC56"/>
      <c r="BD56"/>
      <c r="BE56"/>
      <c r="BH56" s="6"/>
    </row>
    <row r="57" spans="3:60" ht="16.5" customHeight="1">
      <c r="C57" s="5"/>
      <c r="F57" s="136">
        <v>3</v>
      </c>
      <c r="G57" s="136"/>
      <c r="H57" s="136"/>
      <c r="I57" s="137">
        <f>AVERAGE(LEN(X28),LEN(X29))</f>
        <v>3.5</v>
      </c>
      <c r="J57" s="137"/>
      <c r="K57" s="137"/>
      <c r="L57" s="136">
        <v>3</v>
      </c>
      <c r="M57" s="136"/>
      <c r="N57" s="136"/>
      <c r="O57" s="131">
        <f ca="1">AVERAGE(LEN(X33),LEN(X34))</f>
        <v>5</v>
      </c>
      <c r="P57" s="131"/>
      <c r="Q57" s="131"/>
      <c r="R57" s="136">
        <v>3</v>
      </c>
      <c r="S57" s="136"/>
      <c r="T57" s="136"/>
      <c r="U57" s="131">
        <f ca="1">AVERAGE(LEN(X38),LEN(X39))</f>
        <v>3.5</v>
      </c>
      <c r="V57" s="131"/>
      <c r="W57" s="131"/>
      <c r="X57" s="136">
        <v>3</v>
      </c>
      <c r="Y57" s="136"/>
      <c r="Z57" s="136"/>
      <c r="AA57" s="131">
        <f ca="1">AVERAGE(LEN(AY28),LEN(AY29))</f>
        <v>5</v>
      </c>
      <c r="AB57" s="131"/>
      <c r="AC57" s="131"/>
      <c r="AD57" s="136">
        <v>3</v>
      </c>
      <c r="AE57" s="136"/>
      <c r="AF57" s="136"/>
      <c r="AG57" s="131">
        <f ca="1">AVERAGE(LEN(AY33),LEN(AY34))</f>
        <v>2.5</v>
      </c>
      <c r="AH57" s="131"/>
      <c r="AI57" s="131"/>
      <c r="AJ57" s="130" t="s">
        <v>3077</v>
      </c>
      <c r="AK57" s="134">
        <v>3</v>
      </c>
      <c r="AL57" s="134"/>
      <c r="AM57" s="134"/>
      <c r="AN57" s="135">
        <f ca="1">AS15</f>
        <v>3.9090909090909092</v>
      </c>
      <c r="AO57" s="135"/>
      <c r="AP57" s="135"/>
      <c r="AQ57" s="129"/>
      <c r="AR57" s="129"/>
      <c r="AS57" s="129"/>
      <c r="AT57" s="129"/>
      <c r="AU57" s="129"/>
      <c r="AV57" s="129"/>
      <c r="AW57" s="129"/>
      <c r="AX57"/>
      <c r="AY57"/>
      <c r="AZ57"/>
      <c r="BA57"/>
      <c r="BB57"/>
      <c r="BC57"/>
      <c r="BD57"/>
      <c r="BE57"/>
      <c r="BH57" s="6"/>
    </row>
    <row r="58" spans="3:60" ht="17.25" customHeight="1">
      <c r="C58" s="5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3"/>
      <c r="AD58" s="33"/>
      <c r="AE58" s="33"/>
      <c r="AF58" s="33"/>
      <c r="AG58" s="33"/>
      <c r="AH58" s="33"/>
      <c r="AI58" s="33"/>
      <c r="AJ58" s="33"/>
      <c r="AK58" s="129"/>
      <c r="AL58" s="129"/>
      <c r="AM58" s="129"/>
      <c r="AN58" s="129"/>
      <c r="AO58" s="129"/>
      <c r="AP58" s="129"/>
      <c r="AQ58" s="129"/>
      <c r="AR58" s="129"/>
      <c r="AS58" s="129"/>
      <c r="AT58" s="129"/>
      <c r="AU58" s="129"/>
      <c r="AV58" s="129"/>
      <c r="AW58" s="129"/>
      <c r="AX58"/>
      <c r="AY58"/>
      <c r="AZ58"/>
      <c r="BA58"/>
      <c r="BB58"/>
      <c r="BC58"/>
      <c r="BD58"/>
      <c r="BE58"/>
      <c r="BH58" s="6"/>
    </row>
    <row r="59" spans="3:60" ht="17.25" thickBot="1">
      <c r="C59" s="37"/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38"/>
      <c r="AA59" s="38"/>
      <c r="AB59" s="38"/>
      <c r="AC59" s="38"/>
      <c r="AD59" s="38"/>
      <c r="AE59" s="38"/>
      <c r="AF59" s="38"/>
      <c r="AG59" s="38"/>
      <c r="AH59" s="38"/>
      <c r="AI59" s="38"/>
      <c r="AJ59" s="38"/>
      <c r="AK59" s="38"/>
      <c r="AL59" s="38"/>
      <c r="AM59" s="38"/>
      <c r="AN59" s="38"/>
      <c r="AO59" s="38"/>
      <c r="AP59" s="38"/>
      <c r="AQ59" s="38"/>
      <c r="AR59" s="38"/>
      <c r="AS59" s="38"/>
      <c r="AT59" s="38"/>
      <c r="AU59" s="38"/>
      <c r="AV59" s="38"/>
      <c r="AW59" s="38"/>
      <c r="AX59" s="38"/>
      <c r="AY59" s="38"/>
      <c r="AZ59" s="38"/>
      <c r="BA59" s="38"/>
      <c r="BB59" s="38"/>
      <c r="BC59" s="38"/>
      <c r="BD59" s="38"/>
      <c r="BE59" s="38"/>
      <c r="BF59" s="38"/>
      <c r="BG59" s="38"/>
      <c r="BH59" s="39"/>
    </row>
    <row r="60" spans="3:60" ht="17.25" thickTop="1"/>
  </sheetData>
  <mergeCells count="117">
    <mergeCell ref="AK54:BE55"/>
    <mergeCell ref="F55:K55"/>
    <mergeCell ref="L55:Q55"/>
    <mergeCell ref="R55:W55"/>
    <mergeCell ref="X55:AC55"/>
    <mergeCell ref="AD55:AI55"/>
    <mergeCell ref="F54:H54"/>
    <mergeCell ref="I54:K54"/>
    <mergeCell ref="L54:N54"/>
    <mergeCell ref="O54:Q54"/>
    <mergeCell ref="R54:T54"/>
    <mergeCell ref="U54:W54"/>
    <mergeCell ref="X54:Z54"/>
    <mergeCell ref="AA54:AC54"/>
    <mergeCell ref="AD54:AF54"/>
    <mergeCell ref="AG54:AI54"/>
    <mergeCell ref="AG41:BE42"/>
    <mergeCell ref="F45:O45"/>
    <mergeCell ref="AK48:AM48"/>
    <mergeCell ref="AN48:AP48"/>
    <mergeCell ref="AK49:AM49"/>
    <mergeCell ref="AN49:AP49"/>
    <mergeCell ref="F38:O38"/>
    <mergeCell ref="P38:W38"/>
    <mergeCell ref="X38:AD38"/>
    <mergeCell ref="F39:O39"/>
    <mergeCell ref="P39:W39"/>
    <mergeCell ref="X39:AD39"/>
    <mergeCell ref="AG38:BE39"/>
    <mergeCell ref="F37:O37"/>
    <mergeCell ref="P37:W37"/>
    <mergeCell ref="X37:AD37"/>
    <mergeCell ref="AG37:AP37"/>
    <mergeCell ref="AQ37:AX37"/>
    <mergeCell ref="AY37:BE37"/>
    <mergeCell ref="AG36:AP36"/>
    <mergeCell ref="AQ36:AX36"/>
    <mergeCell ref="AY36:BE36"/>
    <mergeCell ref="F34:O34"/>
    <mergeCell ref="P34:W34"/>
    <mergeCell ref="X34:AD34"/>
    <mergeCell ref="AG34:AP34"/>
    <mergeCell ref="AQ34:AX34"/>
    <mergeCell ref="AY34:BE34"/>
    <mergeCell ref="AY32:BE32"/>
    <mergeCell ref="F33:O33"/>
    <mergeCell ref="P33:W33"/>
    <mergeCell ref="X33:AD33"/>
    <mergeCell ref="AG33:AP33"/>
    <mergeCell ref="AQ33:AX33"/>
    <mergeCell ref="AY33:BE33"/>
    <mergeCell ref="X30:AD30"/>
    <mergeCell ref="F32:O32"/>
    <mergeCell ref="P32:W32"/>
    <mergeCell ref="X32:AD32"/>
    <mergeCell ref="AG32:AP32"/>
    <mergeCell ref="AQ32:AX32"/>
    <mergeCell ref="F29:O29"/>
    <mergeCell ref="P29:W29"/>
    <mergeCell ref="X29:AD29"/>
    <mergeCell ref="AG29:AP29"/>
    <mergeCell ref="AQ29:AX29"/>
    <mergeCell ref="AY29:BE29"/>
    <mergeCell ref="F28:O28"/>
    <mergeCell ref="P28:W28"/>
    <mergeCell ref="X28:AD28"/>
    <mergeCell ref="AG28:AP28"/>
    <mergeCell ref="AQ28:AX28"/>
    <mergeCell ref="AY28:BE28"/>
    <mergeCell ref="F19:J20"/>
    <mergeCell ref="K19:AO20"/>
    <mergeCell ref="AS19:BE20"/>
    <mergeCell ref="F24:O24"/>
    <mergeCell ref="F27:O27"/>
    <mergeCell ref="P27:W27"/>
    <mergeCell ref="X27:AD27"/>
    <mergeCell ref="AG27:AP27"/>
    <mergeCell ref="AQ27:AX27"/>
    <mergeCell ref="AY27:BE27"/>
    <mergeCell ref="F15:J16"/>
    <mergeCell ref="K15:X16"/>
    <mergeCell ref="Y15:AC16"/>
    <mergeCell ref="AD15:AO16"/>
    <mergeCell ref="AS15:BE18"/>
    <mergeCell ref="F17:J18"/>
    <mergeCell ref="K17:AO18"/>
    <mergeCell ref="F4:BE8"/>
    <mergeCell ref="F11:O11"/>
    <mergeCell ref="F13:J14"/>
    <mergeCell ref="K13:X14"/>
    <mergeCell ref="Y13:AC14"/>
    <mergeCell ref="AD13:AO14"/>
    <mergeCell ref="AS13:BE14"/>
    <mergeCell ref="AG57:AI57"/>
    <mergeCell ref="AK56:AM56"/>
    <mergeCell ref="AN56:AP56"/>
    <mergeCell ref="AK57:AM57"/>
    <mergeCell ref="AN57:AP57"/>
    <mergeCell ref="F57:H57"/>
    <mergeCell ref="I57:K57"/>
    <mergeCell ref="L57:N57"/>
    <mergeCell ref="O57:Q57"/>
    <mergeCell ref="R57:T57"/>
    <mergeCell ref="U57:W57"/>
    <mergeCell ref="X57:Z57"/>
    <mergeCell ref="AA57:AC57"/>
    <mergeCell ref="AD57:AF57"/>
    <mergeCell ref="X56:Z56"/>
    <mergeCell ref="AA56:AC56"/>
    <mergeCell ref="AD56:AF56"/>
    <mergeCell ref="AG56:AI56"/>
    <mergeCell ref="F56:H56"/>
    <mergeCell ref="I56:K56"/>
    <mergeCell ref="L56:N56"/>
    <mergeCell ref="O56:Q56"/>
    <mergeCell ref="R56:T56"/>
    <mergeCell ref="U56:W56"/>
  </mergeCells>
  <phoneticPr fontId="4" type="noConversion"/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DB26DBE-F625-40F0-B69C-CAB8B455769D}">
          <x14:formula1>
            <xm:f>데이터!$C$4:$C$487</xm:f>
          </x14:formula1>
          <xm:sqref>K13:X14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C0CAE-99F6-48EF-8953-89457F3BBF5F}">
  <sheetPr codeName="Sheet3"/>
  <dimension ref="A1:FH668"/>
  <sheetViews>
    <sheetView topLeftCell="K1" zoomScale="70" zoomScaleNormal="70" workbookViewId="0">
      <selection activeCell="K54" sqref="K54"/>
    </sheetView>
  </sheetViews>
  <sheetFormatPr defaultColWidth="9" defaultRowHeight="13.5"/>
  <cols>
    <col min="1" max="1" width="10.625" style="40" customWidth="1"/>
    <col min="2" max="2" width="20.625" style="41" customWidth="1"/>
    <col min="3" max="3" width="20.625" style="42" customWidth="1"/>
    <col min="4" max="6" width="20.625" style="46" customWidth="1"/>
    <col min="7" max="7" width="20.625" style="47" customWidth="1"/>
    <col min="8" max="9" width="20.625" style="48" customWidth="1"/>
    <col min="10" max="10" width="20.625" style="41" customWidth="1"/>
    <col min="11" max="11" width="20.625" style="48" customWidth="1"/>
    <col min="12" max="13" width="22.5" style="41" customWidth="1"/>
    <col min="14" max="15" width="20.75" style="41" customWidth="1"/>
    <col min="16" max="16" width="20.625" style="41" customWidth="1"/>
    <col min="17" max="17" width="20.625" style="46" customWidth="1"/>
    <col min="18" max="19" width="20.625" style="41" customWidth="1"/>
    <col min="20" max="20" width="20.625" style="49" customWidth="1"/>
    <col min="21" max="26" width="20.625" style="41" customWidth="1"/>
    <col min="27" max="27" width="20.625" style="44" customWidth="1"/>
    <col min="28" max="39" width="20.625" style="41" customWidth="1"/>
    <col min="40" max="16384" width="9" style="41"/>
  </cols>
  <sheetData>
    <row r="1" spans="1:39"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42"/>
      <c r="AH1" s="42"/>
      <c r="AI1" s="42"/>
      <c r="AJ1" s="42"/>
      <c r="AK1" s="42"/>
      <c r="AL1" s="42"/>
      <c r="AM1" s="42"/>
    </row>
    <row r="2" spans="1:39">
      <c r="A2" s="43" t="s">
        <v>0</v>
      </c>
      <c r="B2" s="43"/>
      <c r="C2" s="43"/>
      <c r="D2" s="43"/>
      <c r="E2" s="43"/>
      <c r="F2" s="43"/>
      <c r="G2" s="43"/>
      <c r="H2" s="43"/>
      <c r="I2" s="43"/>
      <c r="J2" s="43" t="s">
        <v>1</v>
      </c>
      <c r="K2" s="43"/>
      <c r="L2" s="41" t="s">
        <v>2</v>
      </c>
      <c r="M2" s="41">
        <v>10000000</v>
      </c>
      <c r="Q2" s="41"/>
      <c r="T2" s="41"/>
      <c r="V2" s="218" t="s">
        <v>3</v>
      </c>
      <c r="W2" s="218"/>
      <c r="X2" s="218"/>
      <c r="Y2" s="218"/>
      <c r="Z2" s="218"/>
      <c r="AA2" s="218"/>
      <c r="AB2" s="218"/>
      <c r="AC2" s="218"/>
      <c r="AD2" s="218"/>
      <c r="AE2" s="218"/>
      <c r="AF2" s="218"/>
      <c r="AG2" s="218"/>
      <c r="AH2" s="218"/>
      <c r="AI2" s="218"/>
      <c r="AJ2" s="218"/>
      <c r="AK2" s="218"/>
      <c r="AL2" s="218"/>
      <c r="AM2" s="44"/>
    </row>
    <row r="3" spans="1:39" ht="38.25" customHeight="1">
      <c r="A3" s="114" t="s">
        <v>4</v>
      </c>
      <c r="B3" s="110" t="s">
        <v>5</v>
      </c>
      <c r="C3" s="110" t="s">
        <v>6</v>
      </c>
      <c r="D3" s="110" t="s">
        <v>7</v>
      </c>
      <c r="E3" s="110" t="s">
        <v>8</v>
      </c>
      <c r="F3" s="110" t="s">
        <v>2521</v>
      </c>
      <c r="G3" s="111" t="s">
        <v>9</v>
      </c>
      <c r="H3" s="111" t="s">
        <v>10</v>
      </c>
      <c r="I3" s="111" t="s">
        <v>11</v>
      </c>
      <c r="J3" s="110" t="s">
        <v>12</v>
      </c>
      <c r="K3" s="111" t="s">
        <v>13</v>
      </c>
      <c r="L3" s="110" t="s">
        <v>2522</v>
      </c>
      <c r="M3" s="110" t="s">
        <v>2523</v>
      </c>
      <c r="N3" s="110" t="s">
        <v>2524</v>
      </c>
      <c r="O3" s="110" t="s">
        <v>2525</v>
      </c>
      <c r="P3" s="110" t="s">
        <v>2527</v>
      </c>
      <c r="Q3" s="110" t="s">
        <v>2535</v>
      </c>
      <c r="R3" s="110" t="s">
        <v>2537</v>
      </c>
      <c r="S3" s="110" t="s">
        <v>2538</v>
      </c>
      <c r="T3" s="110" t="s">
        <v>2539</v>
      </c>
      <c r="U3" s="110" t="s">
        <v>2540</v>
      </c>
      <c r="V3" s="110" t="s">
        <v>2543</v>
      </c>
      <c r="W3" s="110" t="s">
        <v>2544</v>
      </c>
      <c r="X3" s="110" t="s">
        <v>2545</v>
      </c>
      <c r="Y3" s="110" t="s">
        <v>2546</v>
      </c>
      <c r="Z3" s="110" t="s">
        <v>2547</v>
      </c>
      <c r="AA3" s="110" t="s">
        <v>2548</v>
      </c>
      <c r="AB3" s="110" t="s">
        <v>2549</v>
      </c>
      <c r="AC3" s="110" t="s">
        <v>2550</v>
      </c>
      <c r="AD3" s="110" t="s">
        <v>2551</v>
      </c>
      <c r="AE3" s="110" t="s">
        <v>2631</v>
      </c>
      <c r="AF3" s="110" t="s">
        <v>2632</v>
      </c>
      <c r="AG3" s="110" t="s">
        <v>2633</v>
      </c>
      <c r="AH3" s="110" t="s">
        <v>2634</v>
      </c>
      <c r="AI3" s="110" t="s">
        <v>2635</v>
      </c>
      <c r="AJ3" s="110" t="s">
        <v>2636</v>
      </c>
      <c r="AK3" s="110" t="s">
        <v>2555</v>
      </c>
      <c r="AL3" s="110" t="s">
        <v>2556</v>
      </c>
      <c r="AM3" s="112" t="s">
        <v>2557</v>
      </c>
    </row>
    <row r="4" spans="1:39" ht="15" customHeight="1">
      <c r="A4" s="113">
        <v>1</v>
      </c>
      <c r="B4" s="53" t="s">
        <v>21</v>
      </c>
      <c r="C4" s="53" t="s">
        <v>1591</v>
      </c>
      <c r="D4" s="65" t="s">
        <v>2708</v>
      </c>
      <c r="E4" s="55" t="s">
        <v>1592</v>
      </c>
      <c r="F4" s="55" t="s">
        <v>2610</v>
      </c>
      <c r="G4" s="56" t="s">
        <v>1593</v>
      </c>
      <c r="H4" s="63" t="s">
        <v>1594</v>
      </c>
      <c r="I4" s="68" t="s">
        <v>1595</v>
      </c>
      <c r="J4" s="53" t="s">
        <v>38</v>
      </c>
      <c r="K4" s="63" t="s">
        <v>1596</v>
      </c>
      <c r="L4" s="58">
        <v>200000000</v>
      </c>
      <c r="M4" s="59">
        <v>150000000</v>
      </c>
      <c r="N4" s="59">
        <v>10000000</v>
      </c>
      <c r="O4" s="84">
        <v>8500000</v>
      </c>
      <c r="P4" s="53" t="s">
        <v>2532</v>
      </c>
      <c r="Q4" s="53" t="s">
        <v>516</v>
      </c>
      <c r="R4" s="55" t="s">
        <v>2541</v>
      </c>
      <c r="S4" s="53" t="s">
        <v>2541</v>
      </c>
      <c r="T4" s="53" t="s">
        <v>2541</v>
      </c>
      <c r="U4" s="53" t="s">
        <v>2542</v>
      </c>
      <c r="V4" s="53" t="s">
        <v>2630</v>
      </c>
      <c r="W4" s="53" t="s">
        <v>2630</v>
      </c>
      <c r="X4" s="61"/>
      <c r="Y4" s="61"/>
      <c r="Z4" s="61"/>
      <c r="AA4" s="61"/>
      <c r="AB4" s="53"/>
      <c r="AC4" s="60" t="s">
        <v>2630</v>
      </c>
      <c r="AD4" s="53"/>
      <c r="AE4" s="53" t="s">
        <v>2641</v>
      </c>
      <c r="AF4" s="53" t="s">
        <v>2640</v>
      </c>
      <c r="AG4" s="53"/>
      <c r="AH4" s="53"/>
      <c r="AI4" s="53"/>
      <c r="AJ4" s="53" t="s">
        <v>2639</v>
      </c>
      <c r="AK4" s="53" t="s">
        <v>2643</v>
      </c>
      <c r="AL4" s="53"/>
      <c r="AM4" s="106" t="s">
        <v>2643</v>
      </c>
    </row>
    <row r="5" spans="1:39" ht="15" customHeight="1">
      <c r="A5" s="113">
        <v>2</v>
      </c>
      <c r="B5" s="62" t="s">
        <v>21</v>
      </c>
      <c r="C5" s="62" t="s">
        <v>770</v>
      </c>
      <c r="D5" s="54" t="s">
        <v>2645</v>
      </c>
      <c r="E5" s="55" t="s">
        <v>771</v>
      </c>
      <c r="F5" s="55" t="s">
        <v>2607</v>
      </c>
      <c r="G5" s="56" t="s">
        <v>772</v>
      </c>
      <c r="H5" s="63" t="s">
        <v>773</v>
      </c>
      <c r="I5" s="63" t="s">
        <v>773</v>
      </c>
      <c r="J5" s="53" t="s">
        <v>69</v>
      </c>
      <c r="K5" s="63" t="s">
        <v>774</v>
      </c>
      <c r="L5" s="58">
        <v>300000000</v>
      </c>
      <c r="M5" s="59">
        <v>225000000</v>
      </c>
      <c r="N5" s="59">
        <v>10000000</v>
      </c>
      <c r="O5" s="84">
        <v>8500000</v>
      </c>
      <c r="P5" s="53" t="s">
        <v>2531</v>
      </c>
      <c r="Q5" s="53" t="s">
        <v>2536</v>
      </c>
      <c r="R5" s="55" t="s">
        <v>2541</v>
      </c>
      <c r="S5" s="53" t="s">
        <v>2541</v>
      </c>
      <c r="T5" s="53"/>
      <c r="U5" s="53" t="s">
        <v>2542</v>
      </c>
      <c r="V5" s="53" t="s">
        <v>2630</v>
      </c>
      <c r="W5" s="62" t="s">
        <v>2630</v>
      </c>
      <c r="X5" s="61"/>
      <c r="Y5" s="61" t="s">
        <v>2630</v>
      </c>
      <c r="Z5" s="61"/>
      <c r="AA5" s="61"/>
      <c r="AB5" s="53"/>
      <c r="AC5" s="60" t="s">
        <v>2630</v>
      </c>
      <c r="AD5" s="60"/>
      <c r="AE5" s="53" t="s">
        <v>2642</v>
      </c>
      <c r="AF5" s="53" t="s">
        <v>2640</v>
      </c>
      <c r="AG5" s="53"/>
      <c r="AH5" s="53" t="s">
        <v>2637</v>
      </c>
      <c r="AI5" s="53"/>
      <c r="AJ5" s="53"/>
      <c r="AK5" s="53"/>
      <c r="AL5" s="53" t="s">
        <v>2643</v>
      </c>
      <c r="AM5" s="106"/>
    </row>
    <row r="6" spans="1:39" ht="15" customHeight="1">
      <c r="A6" s="113">
        <v>3</v>
      </c>
      <c r="B6" s="62" t="s">
        <v>21</v>
      </c>
      <c r="C6" s="62" t="s">
        <v>22</v>
      </c>
      <c r="D6" s="54" t="s">
        <v>2792</v>
      </c>
      <c r="E6" s="55" t="s">
        <v>23</v>
      </c>
      <c r="F6" s="55" t="s">
        <v>2607</v>
      </c>
      <c r="G6" s="63" t="s">
        <v>24</v>
      </c>
      <c r="H6" s="63" t="s">
        <v>25</v>
      </c>
      <c r="I6" s="63" t="s">
        <v>25</v>
      </c>
      <c r="J6" s="53" t="s">
        <v>26</v>
      </c>
      <c r="K6" s="63" t="s">
        <v>27</v>
      </c>
      <c r="L6" s="58">
        <v>100000000</v>
      </c>
      <c r="M6" s="59">
        <v>75000000</v>
      </c>
      <c r="N6" s="59">
        <v>10000000</v>
      </c>
      <c r="O6" s="84">
        <v>8500000</v>
      </c>
      <c r="P6" s="53" t="s">
        <v>2531</v>
      </c>
      <c r="Q6" s="53" t="s">
        <v>516</v>
      </c>
      <c r="R6" s="55" t="s">
        <v>2541</v>
      </c>
      <c r="S6" s="53" t="s">
        <v>2541</v>
      </c>
      <c r="T6" s="62"/>
      <c r="U6" s="53"/>
      <c r="V6" s="53"/>
      <c r="W6" s="62" t="s">
        <v>2630</v>
      </c>
      <c r="X6" s="62"/>
      <c r="Y6" s="62" t="s">
        <v>2630</v>
      </c>
      <c r="Z6" s="62" t="s">
        <v>3038</v>
      </c>
      <c r="AA6" s="62"/>
      <c r="AB6" s="53"/>
      <c r="AC6" s="53"/>
      <c r="AD6" s="62"/>
      <c r="AE6" s="53" t="s">
        <v>2640</v>
      </c>
      <c r="AF6" s="62"/>
      <c r="AG6" s="53"/>
      <c r="AH6" s="62"/>
      <c r="AI6" s="62"/>
      <c r="AJ6" s="53" t="s">
        <v>2639</v>
      </c>
      <c r="AK6" s="53" t="s">
        <v>2643</v>
      </c>
      <c r="AL6" s="53" t="s">
        <v>2643</v>
      </c>
      <c r="AM6" s="106" t="s">
        <v>2643</v>
      </c>
    </row>
    <row r="7" spans="1:39" ht="15" customHeight="1">
      <c r="A7" s="113">
        <v>4</v>
      </c>
      <c r="B7" s="53" t="s">
        <v>21</v>
      </c>
      <c r="C7" s="53" t="s">
        <v>1616</v>
      </c>
      <c r="D7" s="65" t="s">
        <v>2709</v>
      </c>
      <c r="E7" s="55" t="s">
        <v>1617</v>
      </c>
      <c r="F7" s="75" t="s">
        <v>2610</v>
      </c>
      <c r="G7" s="56" t="s">
        <v>1618</v>
      </c>
      <c r="H7" s="63" t="s">
        <v>1619</v>
      </c>
      <c r="I7" s="63" t="s">
        <v>1620</v>
      </c>
      <c r="J7" s="53" t="s">
        <v>45</v>
      </c>
      <c r="K7" s="63" t="s">
        <v>1621</v>
      </c>
      <c r="L7" s="58">
        <v>300000000</v>
      </c>
      <c r="M7" s="59">
        <v>225000000</v>
      </c>
      <c r="N7" s="59">
        <v>10000000</v>
      </c>
      <c r="O7" s="84">
        <v>8500000</v>
      </c>
      <c r="P7" s="53" t="s">
        <v>2532</v>
      </c>
      <c r="Q7" s="53" t="s">
        <v>516</v>
      </c>
      <c r="R7" s="55" t="s">
        <v>2541</v>
      </c>
      <c r="S7" s="53" t="s">
        <v>2541</v>
      </c>
      <c r="T7" s="53" t="s">
        <v>2541</v>
      </c>
      <c r="U7" s="53" t="s">
        <v>2542</v>
      </c>
      <c r="V7" s="53" t="s">
        <v>2630</v>
      </c>
      <c r="W7" s="53" t="s">
        <v>2630</v>
      </c>
      <c r="X7" s="61"/>
      <c r="Y7" s="61"/>
      <c r="Z7" s="61"/>
      <c r="AA7" s="61"/>
      <c r="AB7" s="53" t="s">
        <v>2630</v>
      </c>
      <c r="AC7" s="60"/>
      <c r="AD7" s="53" t="s">
        <v>2630</v>
      </c>
      <c r="AE7" s="53" t="s">
        <v>2641</v>
      </c>
      <c r="AF7" s="53"/>
      <c r="AG7" s="53"/>
      <c r="AH7" s="53"/>
      <c r="AI7" s="53"/>
      <c r="AJ7" s="53"/>
      <c r="AK7" s="53" t="s">
        <v>2643</v>
      </c>
      <c r="AL7" s="53" t="s">
        <v>2643</v>
      </c>
      <c r="AM7" s="106" t="s">
        <v>2643</v>
      </c>
    </row>
    <row r="8" spans="1:39" ht="15" customHeight="1">
      <c r="A8" s="113">
        <v>5</v>
      </c>
      <c r="B8" s="53" t="s">
        <v>21</v>
      </c>
      <c r="C8" s="53" t="s">
        <v>990</v>
      </c>
      <c r="D8" s="65" t="s">
        <v>2646</v>
      </c>
      <c r="E8" s="55" t="s">
        <v>991</v>
      </c>
      <c r="F8" s="55" t="s">
        <v>2607</v>
      </c>
      <c r="G8" s="56" t="s">
        <v>992</v>
      </c>
      <c r="H8" s="63" t="s">
        <v>993</v>
      </c>
      <c r="I8" s="63" t="s">
        <v>993</v>
      </c>
      <c r="J8" s="53" t="s">
        <v>126</v>
      </c>
      <c r="K8" s="63" t="s">
        <v>994</v>
      </c>
      <c r="L8" s="58">
        <v>100000000</v>
      </c>
      <c r="M8" s="59">
        <v>75000000</v>
      </c>
      <c r="N8" s="59">
        <v>10000000</v>
      </c>
      <c r="O8" s="84">
        <v>8500000</v>
      </c>
      <c r="P8" s="53" t="s">
        <v>2531</v>
      </c>
      <c r="Q8" s="53" t="s">
        <v>2536</v>
      </c>
      <c r="R8" s="55" t="s">
        <v>2541</v>
      </c>
      <c r="S8" s="53" t="s">
        <v>2541</v>
      </c>
      <c r="T8" s="53" t="s">
        <v>2541</v>
      </c>
      <c r="U8" s="53" t="s">
        <v>2542</v>
      </c>
      <c r="V8" s="53" t="s">
        <v>2630</v>
      </c>
      <c r="W8" s="62" t="s">
        <v>2630</v>
      </c>
      <c r="X8" s="61"/>
      <c r="Y8" s="61"/>
      <c r="Z8" s="60" t="s">
        <v>2630</v>
      </c>
      <c r="AA8" s="60" t="s">
        <v>2630</v>
      </c>
      <c r="AB8" s="53"/>
      <c r="AC8" s="60"/>
      <c r="AD8" s="60"/>
      <c r="AE8" s="53"/>
      <c r="AF8" s="53"/>
      <c r="AG8" s="53"/>
      <c r="AH8" s="53"/>
      <c r="AI8" s="53"/>
      <c r="AJ8" s="53"/>
      <c r="AK8" s="53" t="s">
        <v>2644</v>
      </c>
      <c r="AL8" s="53" t="s">
        <v>2643</v>
      </c>
      <c r="AM8" s="106" t="s">
        <v>2643</v>
      </c>
    </row>
    <row r="9" spans="1:39" ht="15" customHeight="1">
      <c r="A9" s="113">
        <v>6</v>
      </c>
      <c r="B9" s="53" t="s">
        <v>21</v>
      </c>
      <c r="C9" s="53" t="s">
        <v>1934</v>
      </c>
      <c r="D9" s="65" t="s">
        <v>2793</v>
      </c>
      <c r="E9" s="55" t="s">
        <v>1935</v>
      </c>
      <c r="F9" s="55" t="s">
        <v>2610</v>
      </c>
      <c r="G9" s="56" t="s">
        <v>1936</v>
      </c>
      <c r="H9" s="63" t="s">
        <v>1937</v>
      </c>
      <c r="I9" s="63" t="s">
        <v>1937</v>
      </c>
      <c r="J9" s="53" t="s">
        <v>19</v>
      </c>
      <c r="K9" s="63" t="s">
        <v>1655</v>
      </c>
      <c r="L9" s="58">
        <v>300000000</v>
      </c>
      <c r="M9" s="59">
        <v>225000000</v>
      </c>
      <c r="N9" s="59">
        <v>10000000</v>
      </c>
      <c r="O9" s="84">
        <v>8500000</v>
      </c>
      <c r="P9" s="53" t="s">
        <v>2532</v>
      </c>
      <c r="Q9" s="53" t="s">
        <v>516</v>
      </c>
      <c r="R9" s="55" t="s">
        <v>2541</v>
      </c>
      <c r="S9" s="53" t="s">
        <v>2541</v>
      </c>
      <c r="T9" s="53"/>
      <c r="U9" s="53" t="s">
        <v>2542</v>
      </c>
      <c r="V9" s="53" t="s">
        <v>2630</v>
      </c>
      <c r="W9" s="53" t="s">
        <v>2630</v>
      </c>
      <c r="X9" s="61"/>
      <c r="Y9" s="61" t="s">
        <v>2630</v>
      </c>
      <c r="Z9" s="61"/>
      <c r="AA9" s="60" t="s">
        <v>2630</v>
      </c>
      <c r="AB9" s="53"/>
      <c r="AC9" s="60"/>
      <c r="AD9" s="53" t="s">
        <v>2630</v>
      </c>
      <c r="AE9" s="53"/>
      <c r="AF9" s="53"/>
      <c r="AG9" s="53"/>
      <c r="AH9" s="53"/>
      <c r="AI9" s="53"/>
      <c r="AJ9" s="53"/>
      <c r="AK9" s="53" t="s">
        <v>2643</v>
      </c>
      <c r="AL9" s="53" t="s">
        <v>2643</v>
      </c>
      <c r="AM9" s="106" t="s">
        <v>2643</v>
      </c>
    </row>
    <row r="10" spans="1:39" ht="15" customHeight="1">
      <c r="A10" s="113">
        <v>7</v>
      </c>
      <c r="B10" s="53" t="s">
        <v>21</v>
      </c>
      <c r="C10" s="53" t="s">
        <v>1204</v>
      </c>
      <c r="D10" s="65" t="s">
        <v>2647</v>
      </c>
      <c r="E10" s="55" t="s">
        <v>1205</v>
      </c>
      <c r="F10" s="55" t="s">
        <v>2607</v>
      </c>
      <c r="G10" s="56" t="s">
        <v>1206</v>
      </c>
      <c r="H10" s="63" t="s">
        <v>1207</v>
      </c>
      <c r="I10" s="63" t="s">
        <v>1207</v>
      </c>
      <c r="J10" s="53" t="s">
        <v>69</v>
      </c>
      <c r="K10" s="63" t="s">
        <v>1208</v>
      </c>
      <c r="L10" s="58">
        <v>600000000</v>
      </c>
      <c r="M10" s="59">
        <v>450000000</v>
      </c>
      <c r="N10" s="59">
        <v>10000000</v>
      </c>
      <c r="O10" s="84">
        <v>8500000</v>
      </c>
      <c r="P10" s="53" t="s">
        <v>2531</v>
      </c>
      <c r="Q10" s="53" t="s">
        <v>2536</v>
      </c>
      <c r="R10" s="55" t="s">
        <v>2541</v>
      </c>
      <c r="S10" s="53" t="s">
        <v>2541</v>
      </c>
      <c r="T10" s="53" t="s">
        <v>2541</v>
      </c>
      <c r="U10" s="53" t="s">
        <v>2542</v>
      </c>
      <c r="V10" s="53" t="s">
        <v>2630</v>
      </c>
      <c r="W10" s="62" t="s">
        <v>2630</v>
      </c>
      <c r="X10" s="61"/>
      <c r="Y10" s="61"/>
      <c r="Z10" s="60" t="s">
        <v>2630</v>
      </c>
      <c r="AA10" s="60" t="s">
        <v>2630</v>
      </c>
      <c r="AB10" s="53"/>
      <c r="AC10" s="60"/>
      <c r="AD10" s="53"/>
      <c r="AE10" s="53"/>
      <c r="AF10" s="53"/>
      <c r="AG10" s="53"/>
      <c r="AH10" s="53"/>
      <c r="AI10" s="53"/>
      <c r="AJ10" s="53"/>
      <c r="AK10" s="53"/>
      <c r="AL10" s="53" t="s">
        <v>2643</v>
      </c>
      <c r="AM10" s="106"/>
    </row>
    <row r="11" spans="1:39" ht="15" customHeight="1">
      <c r="A11" s="113">
        <v>8</v>
      </c>
      <c r="B11" s="53" t="s">
        <v>21</v>
      </c>
      <c r="C11" s="55" t="s">
        <v>2244</v>
      </c>
      <c r="D11" s="65" t="s">
        <v>2648</v>
      </c>
      <c r="E11" s="55" t="s">
        <v>2245</v>
      </c>
      <c r="F11" s="55" t="s">
        <v>2607</v>
      </c>
      <c r="G11" s="56" t="s">
        <v>2246</v>
      </c>
      <c r="H11" s="63" t="s">
        <v>2247</v>
      </c>
      <c r="I11" s="63" t="s">
        <v>2247</v>
      </c>
      <c r="J11" s="55" t="s">
        <v>1670</v>
      </c>
      <c r="K11" s="63" t="s">
        <v>1655</v>
      </c>
      <c r="L11" s="58">
        <v>200000000</v>
      </c>
      <c r="M11" s="59">
        <v>150000000</v>
      </c>
      <c r="N11" s="59">
        <v>10000000</v>
      </c>
      <c r="O11" s="84">
        <v>8500000</v>
      </c>
      <c r="P11" s="53" t="s">
        <v>2531</v>
      </c>
      <c r="Q11" s="53" t="s">
        <v>2536</v>
      </c>
      <c r="R11" s="55" t="s">
        <v>2541</v>
      </c>
      <c r="S11" s="53" t="s">
        <v>2541</v>
      </c>
      <c r="T11" s="53"/>
      <c r="U11" s="53" t="s">
        <v>2542</v>
      </c>
      <c r="V11" s="53" t="s">
        <v>2630</v>
      </c>
      <c r="W11" s="62" t="s">
        <v>2630</v>
      </c>
      <c r="X11" s="61"/>
      <c r="Y11" s="61"/>
      <c r="Z11" s="60" t="s">
        <v>2630</v>
      </c>
      <c r="AA11" s="60" t="s">
        <v>2630</v>
      </c>
      <c r="AB11" s="53" t="s">
        <v>2630</v>
      </c>
      <c r="AC11" s="60"/>
      <c r="AD11" s="53"/>
      <c r="AE11" s="53"/>
      <c r="AF11" s="53"/>
      <c r="AG11" s="53"/>
      <c r="AH11" s="53" t="s">
        <v>2637</v>
      </c>
      <c r="AI11" s="53"/>
      <c r="AJ11" s="53"/>
      <c r="AK11" s="53" t="s">
        <v>2643</v>
      </c>
      <c r="AL11" s="53" t="s">
        <v>2643</v>
      </c>
      <c r="AM11" s="106"/>
    </row>
    <row r="12" spans="1:39" ht="15" customHeight="1">
      <c r="A12" s="113">
        <v>9</v>
      </c>
      <c r="B12" s="62" t="s">
        <v>21</v>
      </c>
      <c r="C12" s="53" t="s">
        <v>759</v>
      </c>
      <c r="D12" s="54" t="s">
        <v>2649</v>
      </c>
      <c r="E12" s="55" t="s">
        <v>760</v>
      </c>
      <c r="F12" s="55" t="s">
        <v>2610</v>
      </c>
      <c r="G12" s="56" t="s">
        <v>761</v>
      </c>
      <c r="H12" s="67" t="s">
        <v>762</v>
      </c>
      <c r="I12" s="67" t="s">
        <v>762</v>
      </c>
      <c r="J12" s="53" t="s">
        <v>19</v>
      </c>
      <c r="K12" s="67" t="s">
        <v>763</v>
      </c>
      <c r="L12" s="58">
        <v>900000000</v>
      </c>
      <c r="M12" s="59">
        <v>675000000</v>
      </c>
      <c r="N12" s="59">
        <v>10000000</v>
      </c>
      <c r="O12" s="84">
        <v>8500000</v>
      </c>
      <c r="P12" s="62" t="s">
        <v>2532</v>
      </c>
      <c r="Q12" s="53" t="s">
        <v>2536</v>
      </c>
      <c r="R12" s="55" t="s">
        <v>2541</v>
      </c>
      <c r="S12" s="53" t="s">
        <v>2541</v>
      </c>
      <c r="T12" s="53" t="s">
        <v>2541</v>
      </c>
      <c r="U12" s="53" t="s">
        <v>2542</v>
      </c>
      <c r="V12" s="53" t="s">
        <v>2630</v>
      </c>
      <c r="W12" s="53" t="s">
        <v>2630</v>
      </c>
      <c r="X12" s="61"/>
      <c r="Y12" s="61" t="s">
        <v>2630</v>
      </c>
      <c r="Z12" s="60" t="s">
        <v>2630</v>
      </c>
      <c r="AA12" s="61"/>
      <c r="AB12" s="53"/>
      <c r="AC12" s="60"/>
      <c r="AD12" s="60" t="s">
        <v>2630</v>
      </c>
      <c r="AE12" s="53"/>
      <c r="AF12" s="53"/>
      <c r="AG12" s="53"/>
      <c r="AH12" s="53"/>
      <c r="AI12" s="53"/>
      <c r="AJ12" s="53"/>
      <c r="AK12" s="53" t="s">
        <v>2643</v>
      </c>
      <c r="AL12" s="53" t="s">
        <v>2643</v>
      </c>
      <c r="AM12" s="106"/>
    </row>
    <row r="13" spans="1:39" ht="15" customHeight="1">
      <c r="A13" s="113">
        <v>10</v>
      </c>
      <c r="B13" s="53" t="s">
        <v>21</v>
      </c>
      <c r="C13" s="53" t="s">
        <v>1597</v>
      </c>
      <c r="D13" s="65" t="s">
        <v>2896</v>
      </c>
      <c r="E13" s="55" t="s">
        <v>1598</v>
      </c>
      <c r="F13" s="55" t="s">
        <v>2607</v>
      </c>
      <c r="G13" s="56" t="s">
        <v>1599</v>
      </c>
      <c r="H13" s="63" t="s">
        <v>1600</v>
      </c>
      <c r="I13" s="63" t="s">
        <v>1600</v>
      </c>
      <c r="J13" s="53" t="s">
        <v>45</v>
      </c>
      <c r="K13" s="63" t="s">
        <v>1601</v>
      </c>
      <c r="L13" s="58">
        <v>800000000</v>
      </c>
      <c r="M13" s="59">
        <v>600000000</v>
      </c>
      <c r="N13" s="59">
        <v>10000000</v>
      </c>
      <c r="O13" s="84">
        <v>8500000</v>
      </c>
      <c r="P13" s="53" t="s">
        <v>2531</v>
      </c>
      <c r="Q13" s="53" t="s">
        <v>2536</v>
      </c>
      <c r="R13" s="55" t="s">
        <v>2541</v>
      </c>
      <c r="S13" s="53" t="s">
        <v>2541</v>
      </c>
      <c r="T13" s="53"/>
      <c r="U13" s="53" t="s">
        <v>2542</v>
      </c>
      <c r="V13" s="53" t="s">
        <v>2630</v>
      </c>
      <c r="W13" s="62" t="s">
        <v>2630</v>
      </c>
      <c r="X13" s="61"/>
      <c r="Y13" s="61"/>
      <c r="Z13" s="61"/>
      <c r="AA13" s="61"/>
      <c r="AB13" s="53"/>
      <c r="AC13" s="60"/>
      <c r="AD13" s="53"/>
      <c r="AE13" s="53" t="s">
        <v>2642</v>
      </c>
      <c r="AF13" s="53" t="s">
        <v>2640</v>
      </c>
      <c r="AG13" s="53"/>
      <c r="AH13" s="53"/>
      <c r="AI13" s="53"/>
      <c r="AJ13" s="53"/>
      <c r="AK13" s="53" t="s">
        <v>2643</v>
      </c>
      <c r="AL13" s="53" t="s">
        <v>2643</v>
      </c>
      <c r="AM13" s="106"/>
    </row>
    <row r="14" spans="1:39" ht="15" customHeight="1">
      <c r="A14" s="113">
        <v>11</v>
      </c>
      <c r="B14" s="53" t="s">
        <v>21</v>
      </c>
      <c r="C14" s="80" t="s">
        <v>2401</v>
      </c>
      <c r="D14" s="65" t="s">
        <v>2650</v>
      </c>
      <c r="E14" s="81" t="s">
        <v>2402</v>
      </c>
      <c r="F14" s="55" t="s">
        <v>2607</v>
      </c>
      <c r="G14" s="56" t="s">
        <v>2403</v>
      </c>
      <c r="H14" s="63" t="s">
        <v>2404</v>
      </c>
      <c r="I14" s="63" t="s">
        <v>2404</v>
      </c>
      <c r="J14" s="55" t="s">
        <v>32</v>
      </c>
      <c r="K14" s="63" t="s">
        <v>953</v>
      </c>
      <c r="L14" s="58">
        <v>900000000</v>
      </c>
      <c r="M14" s="59">
        <v>675000000</v>
      </c>
      <c r="N14" s="59">
        <v>10000000</v>
      </c>
      <c r="O14" s="84">
        <v>8500000</v>
      </c>
      <c r="P14" s="53" t="s">
        <v>2531</v>
      </c>
      <c r="Q14" s="53" t="s">
        <v>2536</v>
      </c>
      <c r="R14" s="55" t="s">
        <v>2541</v>
      </c>
      <c r="S14" s="53" t="s">
        <v>2541</v>
      </c>
      <c r="T14" s="53"/>
      <c r="U14" s="53" t="s">
        <v>2542</v>
      </c>
      <c r="V14" s="53" t="s">
        <v>2630</v>
      </c>
      <c r="W14" s="62" t="s">
        <v>2630</v>
      </c>
      <c r="X14" s="61"/>
      <c r="Y14" s="61"/>
      <c r="Z14" s="61"/>
      <c r="AA14" s="61"/>
      <c r="AB14" s="53"/>
      <c r="AC14" s="60"/>
      <c r="AD14" s="53" t="s">
        <v>2630</v>
      </c>
      <c r="AE14" s="53" t="s">
        <v>2641</v>
      </c>
      <c r="AF14" s="53"/>
      <c r="AG14" s="53"/>
      <c r="AH14" s="53"/>
      <c r="AI14" s="53"/>
      <c r="AJ14" s="53"/>
      <c r="AK14" s="53" t="s">
        <v>2643</v>
      </c>
      <c r="AL14" s="53"/>
      <c r="AM14" s="106" t="s">
        <v>2643</v>
      </c>
    </row>
    <row r="15" spans="1:39" ht="15" customHeight="1">
      <c r="A15" s="113">
        <v>12</v>
      </c>
      <c r="B15" s="62" t="s">
        <v>21</v>
      </c>
      <c r="C15" s="55" t="s">
        <v>267</v>
      </c>
      <c r="D15" s="54" t="s">
        <v>2651</v>
      </c>
      <c r="E15" s="55" t="s">
        <v>268</v>
      </c>
      <c r="F15" s="55" t="s">
        <v>2612</v>
      </c>
      <c r="G15" s="63" t="s">
        <v>269</v>
      </c>
      <c r="H15" s="63" t="s">
        <v>270</v>
      </c>
      <c r="I15" s="63" t="s">
        <v>271</v>
      </c>
      <c r="J15" s="53" t="s">
        <v>45</v>
      </c>
      <c r="K15" s="63" t="s">
        <v>272</v>
      </c>
      <c r="L15" s="58">
        <v>300000000</v>
      </c>
      <c r="M15" s="59">
        <v>225000000</v>
      </c>
      <c r="N15" s="59">
        <v>10000000</v>
      </c>
      <c r="O15" s="84">
        <v>8500000</v>
      </c>
      <c r="P15" s="62" t="s">
        <v>2533</v>
      </c>
      <c r="Q15" s="53" t="s">
        <v>516</v>
      </c>
      <c r="R15" s="55"/>
      <c r="S15" s="53" t="s">
        <v>2541</v>
      </c>
      <c r="T15" s="53" t="s">
        <v>2541</v>
      </c>
      <c r="U15" s="53" t="s">
        <v>2542</v>
      </c>
      <c r="V15" s="53" t="s">
        <v>2630</v>
      </c>
      <c r="W15" s="62"/>
      <c r="X15" s="62" t="s">
        <v>2630</v>
      </c>
      <c r="Y15" s="62" t="s">
        <v>2630</v>
      </c>
      <c r="Z15" s="53" t="s">
        <v>2630</v>
      </c>
      <c r="AA15" s="53" t="s">
        <v>2630</v>
      </c>
      <c r="AB15" s="55"/>
      <c r="AC15" s="53"/>
      <c r="AD15" s="62"/>
      <c r="AE15" s="62"/>
      <c r="AF15" s="53"/>
      <c r="AG15" s="62"/>
      <c r="AH15" s="62"/>
      <c r="AI15" s="53" t="s">
        <v>2638</v>
      </c>
      <c r="AJ15" s="62"/>
      <c r="AK15" s="62"/>
      <c r="AL15" s="53" t="s">
        <v>2643</v>
      </c>
      <c r="AM15" s="106" t="s">
        <v>2643</v>
      </c>
    </row>
    <row r="16" spans="1:39" ht="15" customHeight="1">
      <c r="A16" s="113">
        <v>13</v>
      </c>
      <c r="B16" s="53" t="s">
        <v>21</v>
      </c>
      <c r="C16" s="53" t="s">
        <v>1300</v>
      </c>
      <c r="D16" s="65" t="s">
        <v>2652</v>
      </c>
      <c r="E16" s="55" t="s">
        <v>1301</v>
      </c>
      <c r="F16" s="55" t="s">
        <v>2607</v>
      </c>
      <c r="G16" s="56" t="s">
        <v>1302</v>
      </c>
      <c r="H16" s="63" t="s">
        <v>1303</v>
      </c>
      <c r="I16" s="63" t="s">
        <v>1303</v>
      </c>
      <c r="J16" s="53" t="s">
        <v>38</v>
      </c>
      <c r="K16" s="63" t="s">
        <v>1304</v>
      </c>
      <c r="L16" s="58">
        <v>400000000</v>
      </c>
      <c r="M16" s="59">
        <v>300000000</v>
      </c>
      <c r="N16" s="59">
        <v>10000000</v>
      </c>
      <c r="O16" s="84">
        <v>8500000</v>
      </c>
      <c r="P16" s="53" t="s">
        <v>2531</v>
      </c>
      <c r="Q16" s="53" t="s">
        <v>2536</v>
      </c>
      <c r="R16" s="55" t="s">
        <v>2541</v>
      </c>
      <c r="S16" s="53" t="s">
        <v>2541</v>
      </c>
      <c r="T16" s="53" t="s">
        <v>2541</v>
      </c>
      <c r="U16" s="53" t="s">
        <v>2542</v>
      </c>
      <c r="V16" s="53" t="s">
        <v>2630</v>
      </c>
      <c r="W16" s="62" t="s">
        <v>2630</v>
      </c>
      <c r="X16" s="61"/>
      <c r="Y16" s="61" t="s">
        <v>2630</v>
      </c>
      <c r="Z16" s="61"/>
      <c r="AA16" s="61"/>
      <c r="AB16" s="53" t="s">
        <v>2630</v>
      </c>
      <c r="AC16" s="60"/>
      <c r="AD16" s="53" t="s">
        <v>2630</v>
      </c>
      <c r="AE16" s="53"/>
      <c r="AF16" s="53"/>
      <c r="AG16" s="53"/>
      <c r="AH16" s="53"/>
      <c r="AI16" s="53"/>
      <c r="AJ16" s="53"/>
      <c r="AK16" s="53" t="s">
        <v>2643</v>
      </c>
      <c r="AL16" s="53" t="s">
        <v>2643</v>
      </c>
      <c r="AM16" s="106" t="s">
        <v>2643</v>
      </c>
    </row>
    <row r="17" spans="1:39" ht="15" customHeight="1">
      <c r="A17" s="113">
        <v>14</v>
      </c>
      <c r="B17" s="53" t="s">
        <v>21</v>
      </c>
      <c r="C17" s="53" t="s">
        <v>1686</v>
      </c>
      <c r="D17" s="65" t="s">
        <v>2653</v>
      </c>
      <c r="E17" s="55" t="s">
        <v>1687</v>
      </c>
      <c r="F17" s="66" t="s">
        <v>2610</v>
      </c>
      <c r="G17" s="56" t="s">
        <v>1688</v>
      </c>
      <c r="H17" s="63" t="s">
        <v>1689</v>
      </c>
      <c r="I17" s="63" t="s">
        <v>1690</v>
      </c>
      <c r="J17" s="53" t="s">
        <v>1664</v>
      </c>
      <c r="K17" s="63" t="s">
        <v>1691</v>
      </c>
      <c r="L17" s="58">
        <v>300000000</v>
      </c>
      <c r="M17" s="59">
        <v>225000000</v>
      </c>
      <c r="N17" s="59">
        <v>10000000</v>
      </c>
      <c r="O17" s="84">
        <v>8500000</v>
      </c>
      <c r="P17" s="53" t="s">
        <v>2532</v>
      </c>
      <c r="Q17" s="53" t="s">
        <v>516</v>
      </c>
      <c r="R17" s="55" t="s">
        <v>2541</v>
      </c>
      <c r="S17" s="53" t="s">
        <v>2541</v>
      </c>
      <c r="T17" s="53" t="s">
        <v>2541</v>
      </c>
      <c r="U17" s="53" t="s">
        <v>2542</v>
      </c>
      <c r="V17" s="53" t="s">
        <v>2630</v>
      </c>
      <c r="W17" s="53" t="s">
        <v>2630</v>
      </c>
      <c r="X17" s="61"/>
      <c r="Y17" s="61" t="s">
        <v>2630</v>
      </c>
      <c r="Z17" s="61"/>
      <c r="AA17" s="61"/>
      <c r="AB17" s="53"/>
      <c r="AC17" s="60"/>
      <c r="AD17" s="53"/>
      <c r="AE17" s="53" t="s">
        <v>2642</v>
      </c>
      <c r="AF17" s="53" t="s">
        <v>2640</v>
      </c>
      <c r="AG17" s="53"/>
      <c r="AH17" s="53"/>
      <c r="AI17" s="53" t="s">
        <v>2638</v>
      </c>
      <c r="AJ17" s="53"/>
      <c r="AK17" s="53" t="s">
        <v>2643</v>
      </c>
      <c r="AL17" s="53" t="s">
        <v>2643</v>
      </c>
      <c r="AM17" s="106" t="s">
        <v>2643</v>
      </c>
    </row>
    <row r="18" spans="1:39" ht="15" customHeight="1">
      <c r="A18" s="113">
        <v>15</v>
      </c>
      <c r="B18" s="53" t="s">
        <v>21</v>
      </c>
      <c r="C18" s="53" t="s">
        <v>1519</v>
      </c>
      <c r="D18" s="65" t="s">
        <v>2794</v>
      </c>
      <c r="E18" s="55" t="s">
        <v>1520</v>
      </c>
      <c r="F18" s="55" t="s">
        <v>2609</v>
      </c>
      <c r="G18" s="56" t="s">
        <v>1521</v>
      </c>
      <c r="H18" s="63" t="s">
        <v>1522</v>
      </c>
      <c r="I18" s="63" t="s">
        <v>1523</v>
      </c>
      <c r="J18" s="53" t="s">
        <v>69</v>
      </c>
      <c r="K18" s="63" t="s">
        <v>1524</v>
      </c>
      <c r="L18" s="58">
        <v>200000000</v>
      </c>
      <c r="M18" s="59">
        <v>150000000</v>
      </c>
      <c r="N18" s="59">
        <v>10000000</v>
      </c>
      <c r="O18" s="84">
        <v>8500000</v>
      </c>
      <c r="P18" s="53" t="s">
        <v>2528</v>
      </c>
      <c r="Q18" s="53" t="s">
        <v>2536</v>
      </c>
      <c r="R18" s="55" t="s">
        <v>2541</v>
      </c>
      <c r="S18" s="53" t="s">
        <v>2541</v>
      </c>
      <c r="T18" s="53" t="s">
        <v>2541</v>
      </c>
      <c r="U18" s="53" t="s">
        <v>2542</v>
      </c>
      <c r="V18" s="53" t="s">
        <v>2630</v>
      </c>
      <c r="W18" s="62" t="s">
        <v>2630</v>
      </c>
      <c r="X18" s="61"/>
      <c r="Y18" s="61" t="s">
        <v>2630</v>
      </c>
      <c r="Z18" s="61"/>
      <c r="AA18" s="61"/>
      <c r="AB18" s="53"/>
      <c r="AC18" s="60"/>
      <c r="AD18" s="53"/>
      <c r="AE18" s="53"/>
      <c r="AF18" s="53"/>
      <c r="AG18" s="53"/>
      <c r="AH18" s="53"/>
      <c r="AI18" s="53"/>
      <c r="AJ18" s="53"/>
      <c r="AK18" s="53" t="s">
        <v>2643</v>
      </c>
      <c r="AL18" s="53"/>
      <c r="AM18" s="106" t="s">
        <v>2643</v>
      </c>
    </row>
    <row r="19" spans="1:39" ht="15" customHeight="1">
      <c r="A19" s="113">
        <v>16</v>
      </c>
      <c r="B19" s="62" t="s">
        <v>21</v>
      </c>
      <c r="C19" s="53" t="s">
        <v>644</v>
      </c>
      <c r="D19" s="54" t="s">
        <v>2710</v>
      </c>
      <c r="E19" s="55" t="s">
        <v>645</v>
      </c>
      <c r="F19" s="55" t="s">
        <v>2608</v>
      </c>
      <c r="G19" s="56" t="s">
        <v>646</v>
      </c>
      <c r="H19" s="67" t="s">
        <v>647</v>
      </c>
      <c r="I19" s="67" t="s">
        <v>647</v>
      </c>
      <c r="J19" s="53" t="s">
        <v>19</v>
      </c>
      <c r="K19" s="67" t="s">
        <v>648</v>
      </c>
      <c r="L19" s="58">
        <v>800000000</v>
      </c>
      <c r="M19" s="59">
        <v>600000000</v>
      </c>
      <c r="N19" s="59">
        <v>10000000</v>
      </c>
      <c r="O19" s="84">
        <v>8500000</v>
      </c>
      <c r="P19" s="62" t="s">
        <v>2530</v>
      </c>
      <c r="Q19" s="53" t="s">
        <v>516</v>
      </c>
      <c r="R19" s="55" t="s">
        <v>2541</v>
      </c>
      <c r="S19" s="53" t="s">
        <v>2541</v>
      </c>
      <c r="T19" s="53" t="s">
        <v>2541</v>
      </c>
      <c r="U19" s="53" t="s">
        <v>2542</v>
      </c>
      <c r="V19" s="62"/>
      <c r="W19" s="62"/>
      <c r="X19" s="61" t="s">
        <v>2630</v>
      </c>
      <c r="Y19" s="61" t="s">
        <v>2630</v>
      </c>
      <c r="Z19" s="60" t="s">
        <v>2630</v>
      </c>
      <c r="AA19" s="61"/>
      <c r="AB19" s="53"/>
      <c r="AC19" s="60"/>
      <c r="AD19" s="61"/>
      <c r="AE19" s="53"/>
      <c r="AF19" s="53"/>
      <c r="AG19" s="53"/>
      <c r="AH19" s="53" t="s">
        <v>2637</v>
      </c>
      <c r="AI19" s="53"/>
      <c r="AJ19" s="53"/>
      <c r="AK19" s="53" t="s">
        <v>2643</v>
      </c>
      <c r="AL19" s="53"/>
      <c r="AM19" s="106" t="s">
        <v>2643</v>
      </c>
    </row>
    <row r="20" spans="1:39" ht="15" customHeight="1">
      <c r="A20" s="113">
        <v>17</v>
      </c>
      <c r="B20" s="53" t="s">
        <v>21</v>
      </c>
      <c r="C20" s="53" t="s">
        <v>1248</v>
      </c>
      <c r="D20" s="65" t="s">
        <v>2711</v>
      </c>
      <c r="E20" s="55" t="s">
        <v>1249</v>
      </c>
      <c r="F20" s="55" t="s">
        <v>2607</v>
      </c>
      <c r="G20" s="56" t="s">
        <v>1250</v>
      </c>
      <c r="H20" s="63" t="s">
        <v>1251</v>
      </c>
      <c r="I20" s="63" t="s">
        <v>1251</v>
      </c>
      <c r="J20" s="53" t="s">
        <v>69</v>
      </c>
      <c r="K20" s="63" t="s">
        <v>1252</v>
      </c>
      <c r="L20" s="58">
        <v>600000000</v>
      </c>
      <c r="M20" s="59">
        <v>450000000</v>
      </c>
      <c r="N20" s="59">
        <v>10000000</v>
      </c>
      <c r="O20" s="84">
        <v>8500000</v>
      </c>
      <c r="P20" s="53" t="s">
        <v>2531</v>
      </c>
      <c r="Q20" s="53" t="s">
        <v>2536</v>
      </c>
      <c r="R20" s="55" t="s">
        <v>2541</v>
      </c>
      <c r="S20" s="53" t="s">
        <v>2541</v>
      </c>
      <c r="T20" s="53" t="s">
        <v>2541</v>
      </c>
      <c r="U20" s="53" t="s">
        <v>2542</v>
      </c>
      <c r="V20" s="53" t="s">
        <v>2630</v>
      </c>
      <c r="W20" s="62" t="s">
        <v>2630</v>
      </c>
      <c r="X20" s="61"/>
      <c r="Y20" s="61"/>
      <c r="Z20" s="61"/>
      <c r="AA20" s="61"/>
      <c r="AB20" s="53"/>
      <c r="AC20" s="60"/>
      <c r="AD20" s="53"/>
      <c r="AE20" s="53"/>
      <c r="AF20" s="53"/>
      <c r="AG20" s="53"/>
      <c r="AH20" s="53"/>
      <c r="AI20" s="53"/>
      <c r="AJ20" s="53"/>
      <c r="AK20" s="53" t="s">
        <v>2643</v>
      </c>
      <c r="AL20" s="53"/>
      <c r="AM20" s="106" t="s">
        <v>2643</v>
      </c>
    </row>
    <row r="21" spans="1:39" s="40" customFormat="1" ht="15" customHeight="1">
      <c r="A21" s="113">
        <v>18</v>
      </c>
      <c r="B21" s="62" t="s">
        <v>21</v>
      </c>
      <c r="C21" s="55" t="s">
        <v>224</v>
      </c>
      <c r="D21" s="54" t="s">
        <v>2712</v>
      </c>
      <c r="E21" s="55" t="s">
        <v>225</v>
      </c>
      <c r="F21" s="55" t="s">
        <v>2612</v>
      </c>
      <c r="G21" s="63" t="s">
        <v>226</v>
      </c>
      <c r="H21" s="63" t="s">
        <v>227</v>
      </c>
      <c r="I21" s="63" t="s">
        <v>227</v>
      </c>
      <c r="J21" s="53" t="s">
        <v>69</v>
      </c>
      <c r="K21" s="63" t="s">
        <v>228</v>
      </c>
      <c r="L21" s="58">
        <v>900000000</v>
      </c>
      <c r="M21" s="59">
        <v>675000000</v>
      </c>
      <c r="N21" s="59">
        <v>10000000</v>
      </c>
      <c r="O21" s="84">
        <v>8500000</v>
      </c>
      <c r="P21" s="62" t="s">
        <v>2533</v>
      </c>
      <c r="Q21" s="53" t="s">
        <v>516</v>
      </c>
      <c r="R21" s="55"/>
      <c r="S21" s="53" t="s">
        <v>2541</v>
      </c>
      <c r="T21" s="62"/>
      <c r="U21" s="53" t="s">
        <v>2542</v>
      </c>
      <c r="V21" s="53" t="s">
        <v>2630</v>
      </c>
      <c r="W21" s="62"/>
      <c r="X21" s="62" t="s">
        <v>2630</v>
      </c>
      <c r="Y21" s="62" t="s">
        <v>2630</v>
      </c>
      <c r="Z21" s="62"/>
      <c r="AA21" s="62"/>
      <c r="AB21" s="53" t="s">
        <v>2630</v>
      </c>
      <c r="AC21" s="53" t="s">
        <v>2630</v>
      </c>
      <c r="AD21" s="62"/>
      <c r="AE21" s="62"/>
      <c r="AF21" s="62"/>
      <c r="AG21" s="53"/>
      <c r="AH21" s="62"/>
      <c r="AI21" s="62"/>
      <c r="AJ21" s="53"/>
      <c r="AK21" s="53" t="s">
        <v>2643</v>
      </c>
      <c r="AL21" s="53" t="s">
        <v>2643</v>
      </c>
      <c r="AM21" s="108"/>
    </row>
    <row r="22" spans="1:39" ht="15" customHeight="1">
      <c r="A22" s="113">
        <v>19</v>
      </c>
      <c r="B22" s="53" t="s">
        <v>21</v>
      </c>
      <c r="C22" s="53" t="s">
        <v>1390</v>
      </c>
      <c r="D22" s="65" t="s">
        <v>2713</v>
      </c>
      <c r="E22" s="55" t="s">
        <v>1391</v>
      </c>
      <c r="F22" s="55" t="s">
        <v>2607</v>
      </c>
      <c r="G22" s="56" t="s">
        <v>1392</v>
      </c>
      <c r="H22" s="63" t="s">
        <v>1393</v>
      </c>
      <c r="I22" s="63" t="s">
        <v>1393</v>
      </c>
      <c r="J22" s="53" t="s">
        <v>111</v>
      </c>
      <c r="K22" s="63" t="s">
        <v>1394</v>
      </c>
      <c r="L22" s="58">
        <v>800000000</v>
      </c>
      <c r="M22" s="59">
        <v>600000000</v>
      </c>
      <c r="N22" s="59">
        <v>10000000</v>
      </c>
      <c r="O22" s="84">
        <v>8500000</v>
      </c>
      <c r="P22" s="53" t="s">
        <v>2531</v>
      </c>
      <c r="Q22" s="53" t="s">
        <v>2536</v>
      </c>
      <c r="R22" s="55" t="s">
        <v>2541</v>
      </c>
      <c r="S22" s="53" t="s">
        <v>2541</v>
      </c>
      <c r="T22" s="53"/>
      <c r="U22" s="53" t="s">
        <v>2542</v>
      </c>
      <c r="V22" s="53" t="s">
        <v>2630</v>
      </c>
      <c r="W22" s="62" t="s">
        <v>2630</v>
      </c>
      <c r="X22" s="61"/>
      <c r="Y22" s="61"/>
      <c r="Z22" s="61"/>
      <c r="AA22" s="61"/>
      <c r="AB22" s="53"/>
      <c r="AC22" s="60"/>
      <c r="AD22" s="53"/>
      <c r="AE22" s="53"/>
      <c r="AF22" s="53"/>
      <c r="AG22" s="53"/>
      <c r="AH22" s="53"/>
      <c r="AI22" s="53"/>
      <c r="AJ22" s="53"/>
      <c r="AK22" s="53" t="s">
        <v>2643</v>
      </c>
      <c r="AL22" s="53" t="s">
        <v>2643</v>
      </c>
      <c r="AM22" s="106" t="s">
        <v>2643</v>
      </c>
    </row>
    <row r="23" spans="1:39" ht="15" customHeight="1">
      <c r="A23" s="113">
        <v>20</v>
      </c>
      <c r="B23" s="62" t="s">
        <v>21</v>
      </c>
      <c r="C23" s="55" t="s">
        <v>278</v>
      </c>
      <c r="D23" s="54" t="s">
        <v>2897</v>
      </c>
      <c r="E23" s="55" t="s">
        <v>279</v>
      </c>
      <c r="F23" s="55" t="s">
        <v>2612</v>
      </c>
      <c r="G23" s="63" t="s">
        <v>280</v>
      </c>
      <c r="H23" s="63" t="s">
        <v>281</v>
      </c>
      <c r="I23" s="63" t="s">
        <v>281</v>
      </c>
      <c r="J23" s="53" t="s">
        <v>69</v>
      </c>
      <c r="K23" s="63" t="s">
        <v>282</v>
      </c>
      <c r="L23" s="58">
        <v>300000000</v>
      </c>
      <c r="M23" s="59">
        <v>225000000</v>
      </c>
      <c r="N23" s="59">
        <v>10000000</v>
      </c>
      <c r="O23" s="84">
        <v>8500000</v>
      </c>
      <c r="P23" s="62" t="s">
        <v>2533</v>
      </c>
      <c r="Q23" s="53" t="s">
        <v>516</v>
      </c>
      <c r="R23" s="55"/>
      <c r="S23" s="53" t="s">
        <v>2541</v>
      </c>
      <c r="T23" s="53" t="s">
        <v>2541</v>
      </c>
      <c r="U23" s="53" t="s">
        <v>2542</v>
      </c>
      <c r="V23" s="53" t="s">
        <v>2630</v>
      </c>
      <c r="W23" s="62"/>
      <c r="X23" s="62" t="s">
        <v>2630</v>
      </c>
      <c r="Y23" s="62" t="s">
        <v>2630</v>
      </c>
      <c r="Z23" s="53" t="s">
        <v>2630</v>
      </c>
      <c r="AA23" s="62"/>
      <c r="AB23" s="55"/>
      <c r="AC23" s="53" t="s">
        <v>2630</v>
      </c>
      <c r="AD23" s="62"/>
      <c r="AE23" s="62"/>
      <c r="AF23" s="62"/>
      <c r="AG23" s="62"/>
      <c r="AH23" s="62"/>
      <c r="AI23" s="62"/>
      <c r="AJ23" s="62"/>
      <c r="AK23" s="62"/>
      <c r="AL23" s="62"/>
      <c r="AM23" s="106" t="s">
        <v>2643</v>
      </c>
    </row>
    <row r="24" spans="1:39" ht="15" customHeight="1">
      <c r="A24" s="113">
        <v>21</v>
      </c>
      <c r="B24" s="53" t="s">
        <v>21</v>
      </c>
      <c r="C24" s="53" t="s">
        <v>948</v>
      </c>
      <c r="D24" s="65" t="s">
        <v>2714</v>
      </c>
      <c r="E24" s="55" t="s">
        <v>949</v>
      </c>
      <c r="F24" s="55" t="s">
        <v>2607</v>
      </c>
      <c r="G24" s="56" t="s">
        <v>950</v>
      </c>
      <c r="H24" s="63" t="s">
        <v>951</v>
      </c>
      <c r="I24" s="63" t="s">
        <v>952</v>
      </c>
      <c r="J24" s="53" t="s">
        <v>69</v>
      </c>
      <c r="K24" s="63" t="s">
        <v>953</v>
      </c>
      <c r="L24" s="58">
        <v>500000000</v>
      </c>
      <c r="M24" s="59">
        <v>375000000</v>
      </c>
      <c r="N24" s="59">
        <v>10000000</v>
      </c>
      <c r="O24" s="84">
        <v>8500000</v>
      </c>
      <c r="P24" s="53" t="s">
        <v>2531</v>
      </c>
      <c r="Q24" s="53" t="s">
        <v>2536</v>
      </c>
      <c r="R24" s="55" t="s">
        <v>2541</v>
      </c>
      <c r="S24" s="53" t="s">
        <v>2541</v>
      </c>
      <c r="T24" s="53" t="s">
        <v>2541</v>
      </c>
      <c r="U24" s="53" t="s">
        <v>2542</v>
      </c>
      <c r="V24" s="53" t="s">
        <v>2630</v>
      </c>
      <c r="W24" s="62" t="s">
        <v>2630</v>
      </c>
      <c r="X24" s="61"/>
      <c r="Y24" s="61" t="s">
        <v>2630</v>
      </c>
      <c r="Z24" s="61"/>
      <c r="AA24" s="61"/>
      <c r="AB24" s="53"/>
      <c r="AC24" s="60"/>
      <c r="AD24" s="60"/>
      <c r="AE24" s="53" t="s">
        <v>2642</v>
      </c>
      <c r="AF24" s="53"/>
      <c r="AG24" s="53"/>
      <c r="AH24" s="53"/>
      <c r="AI24" s="53"/>
      <c r="AJ24" s="53"/>
      <c r="AK24" s="53" t="s">
        <v>2643</v>
      </c>
      <c r="AL24" s="53" t="s">
        <v>2643</v>
      </c>
      <c r="AM24" s="106" t="s">
        <v>2643</v>
      </c>
    </row>
    <row r="25" spans="1:39" ht="15" customHeight="1">
      <c r="A25" s="113">
        <v>22</v>
      </c>
      <c r="B25" s="53" t="s">
        <v>21</v>
      </c>
      <c r="C25" s="53" t="s">
        <v>1549</v>
      </c>
      <c r="D25" s="65" t="s">
        <v>2715</v>
      </c>
      <c r="E25" s="55" t="s">
        <v>1550</v>
      </c>
      <c r="F25" s="66" t="s">
        <v>2608</v>
      </c>
      <c r="G25" s="56" t="s">
        <v>1551</v>
      </c>
      <c r="H25" s="63" t="s">
        <v>1552</v>
      </c>
      <c r="I25" s="63" t="s">
        <v>1552</v>
      </c>
      <c r="J25" s="53" t="s">
        <v>126</v>
      </c>
      <c r="K25" s="63" t="s">
        <v>579</v>
      </c>
      <c r="L25" s="58">
        <v>900000000</v>
      </c>
      <c r="M25" s="59">
        <v>675000000</v>
      </c>
      <c r="N25" s="59">
        <v>10000000</v>
      </c>
      <c r="O25" s="84">
        <v>8500000</v>
      </c>
      <c r="P25" s="53" t="s">
        <v>2530</v>
      </c>
      <c r="Q25" s="53" t="s">
        <v>516</v>
      </c>
      <c r="R25" s="55" t="s">
        <v>2541</v>
      </c>
      <c r="S25" s="53" t="s">
        <v>2541</v>
      </c>
      <c r="T25" s="53" t="s">
        <v>2541</v>
      </c>
      <c r="U25" s="53" t="s">
        <v>2542</v>
      </c>
      <c r="V25" s="53"/>
      <c r="W25" s="62"/>
      <c r="X25" s="61" t="s">
        <v>2630</v>
      </c>
      <c r="Y25" s="61"/>
      <c r="Z25" s="61"/>
      <c r="AA25" s="60" t="s">
        <v>2630</v>
      </c>
      <c r="AB25" s="53" t="s">
        <v>2630</v>
      </c>
      <c r="AC25" s="60"/>
      <c r="AD25" s="53"/>
      <c r="AE25" s="53"/>
      <c r="AF25" s="53"/>
      <c r="AG25" s="53"/>
      <c r="AH25" s="53"/>
      <c r="AI25" s="53"/>
      <c r="AJ25" s="53"/>
      <c r="AK25" s="53" t="s">
        <v>2643</v>
      </c>
      <c r="AL25" s="53" t="s">
        <v>2643</v>
      </c>
      <c r="AM25" s="106"/>
    </row>
    <row r="26" spans="1:39" ht="15" customHeight="1">
      <c r="A26" s="113">
        <v>23</v>
      </c>
      <c r="B26" s="53" t="s">
        <v>21</v>
      </c>
      <c r="C26" s="53" t="s">
        <v>1412</v>
      </c>
      <c r="D26" s="65" t="s">
        <v>2716</v>
      </c>
      <c r="E26" s="55" t="s">
        <v>1413</v>
      </c>
      <c r="F26" s="55" t="s">
        <v>2607</v>
      </c>
      <c r="G26" s="56" t="s">
        <v>1414</v>
      </c>
      <c r="H26" s="63" t="s">
        <v>1415</v>
      </c>
      <c r="I26" s="63" t="s">
        <v>1416</v>
      </c>
      <c r="J26" s="53" t="s">
        <v>126</v>
      </c>
      <c r="K26" s="63" t="s">
        <v>106</v>
      </c>
      <c r="L26" s="58">
        <v>400000000</v>
      </c>
      <c r="M26" s="59">
        <v>300000000</v>
      </c>
      <c r="N26" s="59">
        <v>10000000</v>
      </c>
      <c r="O26" s="84">
        <v>8500000</v>
      </c>
      <c r="P26" s="53" t="s">
        <v>2531</v>
      </c>
      <c r="Q26" s="53" t="s">
        <v>2536</v>
      </c>
      <c r="R26" s="55" t="s">
        <v>2541</v>
      </c>
      <c r="S26" s="53" t="s">
        <v>2541</v>
      </c>
      <c r="T26" s="53" t="s">
        <v>2541</v>
      </c>
      <c r="U26" s="53" t="s">
        <v>2542</v>
      </c>
      <c r="V26" s="53" t="s">
        <v>2630</v>
      </c>
      <c r="W26" s="62" t="s">
        <v>2630</v>
      </c>
      <c r="X26" s="61"/>
      <c r="Y26" s="61"/>
      <c r="Z26" s="61"/>
      <c r="AA26" s="60" t="s">
        <v>2630</v>
      </c>
      <c r="AB26" s="53"/>
      <c r="AC26" s="60" t="s">
        <v>2630</v>
      </c>
      <c r="AD26" s="53" t="s">
        <v>2630</v>
      </c>
      <c r="AE26" s="53" t="s">
        <v>2640</v>
      </c>
      <c r="AF26" s="53"/>
      <c r="AG26" s="53"/>
      <c r="AH26" s="53"/>
      <c r="AI26" s="53" t="s">
        <v>2638</v>
      </c>
      <c r="AJ26" s="53"/>
      <c r="AK26" s="53" t="s">
        <v>2643</v>
      </c>
      <c r="AL26" s="53"/>
      <c r="AM26" s="106" t="s">
        <v>2643</v>
      </c>
    </row>
    <row r="27" spans="1:39" ht="15" customHeight="1">
      <c r="A27" s="113">
        <v>24</v>
      </c>
      <c r="B27" s="53" t="s">
        <v>21</v>
      </c>
      <c r="C27" s="55" t="s">
        <v>2214</v>
      </c>
      <c r="D27" s="65" t="s">
        <v>2771</v>
      </c>
      <c r="E27" s="55" t="s">
        <v>2215</v>
      </c>
      <c r="F27" s="55" t="s">
        <v>2607</v>
      </c>
      <c r="G27" s="56" t="s">
        <v>2216</v>
      </c>
      <c r="H27" s="63" t="s">
        <v>2217</v>
      </c>
      <c r="I27" s="63" t="s">
        <v>2218</v>
      </c>
      <c r="J27" s="55" t="s">
        <v>1670</v>
      </c>
      <c r="K27" s="63" t="s">
        <v>2219</v>
      </c>
      <c r="L27" s="58">
        <v>300000000</v>
      </c>
      <c r="M27" s="59">
        <v>225000000</v>
      </c>
      <c r="N27" s="59">
        <v>10000000</v>
      </c>
      <c r="O27" s="84">
        <v>8500000</v>
      </c>
      <c r="P27" s="53" t="s">
        <v>2531</v>
      </c>
      <c r="Q27" s="53" t="s">
        <v>2536</v>
      </c>
      <c r="R27" s="55" t="s">
        <v>2541</v>
      </c>
      <c r="S27" s="53" t="s">
        <v>2541</v>
      </c>
      <c r="T27" s="53"/>
      <c r="U27" s="53" t="s">
        <v>2542</v>
      </c>
      <c r="V27" s="53" t="s">
        <v>2630</v>
      </c>
      <c r="W27" s="62" t="s">
        <v>2630</v>
      </c>
      <c r="X27" s="61"/>
      <c r="Y27" s="61"/>
      <c r="Z27" s="61"/>
      <c r="AA27" s="61"/>
      <c r="AB27" s="53"/>
      <c r="AC27" s="60"/>
      <c r="AD27" s="53" t="s">
        <v>2630</v>
      </c>
      <c r="AE27" s="53" t="s">
        <v>2640</v>
      </c>
      <c r="AF27" s="62" t="s">
        <v>2642</v>
      </c>
      <c r="AG27" s="53" t="s">
        <v>2641</v>
      </c>
      <c r="AH27" s="53" t="s">
        <v>2637</v>
      </c>
      <c r="AI27" s="53"/>
      <c r="AJ27" s="53"/>
      <c r="AK27" s="53" t="s">
        <v>2643</v>
      </c>
      <c r="AL27" s="53" t="s">
        <v>2643</v>
      </c>
      <c r="AM27" s="106"/>
    </row>
    <row r="28" spans="1:39" ht="15" customHeight="1">
      <c r="A28" s="113">
        <v>25</v>
      </c>
      <c r="B28" s="53" t="s">
        <v>21</v>
      </c>
      <c r="C28" s="53" t="s">
        <v>2618</v>
      </c>
      <c r="D28" s="65" t="s">
        <v>2898</v>
      </c>
      <c r="E28" s="55" t="s">
        <v>1514</v>
      </c>
      <c r="F28" s="55" t="s">
        <v>2608</v>
      </c>
      <c r="G28" s="56" t="s">
        <v>1515</v>
      </c>
      <c r="H28" s="63" t="s">
        <v>1516</v>
      </c>
      <c r="I28" s="63" t="s">
        <v>1517</v>
      </c>
      <c r="J28" s="53" t="s">
        <v>57</v>
      </c>
      <c r="K28" s="63" t="s">
        <v>1518</v>
      </c>
      <c r="L28" s="58">
        <v>300000000</v>
      </c>
      <c r="M28" s="59">
        <v>225000000</v>
      </c>
      <c r="N28" s="59">
        <v>10000000</v>
      </c>
      <c r="O28" s="84">
        <v>8500000</v>
      </c>
      <c r="P28" s="53" t="s">
        <v>2530</v>
      </c>
      <c r="Q28" s="53" t="s">
        <v>516</v>
      </c>
      <c r="R28" s="55" t="s">
        <v>2541</v>
      </c>
      <c r="S28" s="53" t="s">
        <v>2541</v>
      </c>
      <c r="T28" s="53"/>
      <c r="U28" s="53" t="s">
        <v>2542</v>
      </c>
      <c r="V28" s="53"/>
      <c r="W28" s="62"/>
      <c r="X28" s="61" t="s">
        <v>2630</v>
      </c>
      <c r="Y28" s="61" t="s">
        <v>2630</v>
      </c>
      <c r="Z28" s="61"/>
      <c r="AA28" s="61"/>
      <c r="AB28" s="53"/>
      <c r="AC28" s="60"/>
      <c r="AD28" s="53"/>
      <c r="AE28" s="53"/>
      <c r="AF28" s="53"/>
      <c r="AG28" s="53"/>
      <c r="AH28" s="53"/>
      <c r="AI28" s="53"/>
      <c r="AJ28" s="53"/>
      <c r="AK28" s="53" t="s">
        <v>2643</v>
      </c>
      <c r="AL28" s="53" t="s">
        <v>2643</v>
      </c>
      <c r="AM28" s="106" t="s">
        <v>2643</v>
      </c>
    </row>
    <row r="29" spans="1:39" ht="15" customHeight="1">
      <c r="A29" s="113">
        <v>26</v>
      </c>
      <c r="B29" s="62" t="s">
        <v>21</v>
      </c>
      <c r="C29" s="55" t="s">
        <v>256</v>
      </c>
      <c r="D29" s="54" t="s">
        <v>2717</v>
      </c>
      <c r="E29" s="55" t="s">
        <v>257</v>
      </c>
      <c r="F29" s="55" t="s">
        <v>2612</v>
      </c>
      <c r="G29" s="63" t="s">
        <v>258</v>
      </c>
      <c r="H29" s="63" t="s">
        <v>259</v>
      </c>
      <c r="I29" s="63" t="s">
        <v>259</v>
      </c>
      <c r="J29" s="53" t="s">
        <v>260</v>
      </c>
      <c r="K29" s="63" t="s">
        <v>261</v>
      </c>
      <c r="L29" s="58">
        <v>500000000</v>
      </c>
      <c r="M29" s="59">
        <v>375000000</v>
      </c>
      <c r="N29" s="59">
        <v>10000000</v>
      </c>
      <c r="O29" s="84">
        <v>8500000</v>
      </c>
      <c r="P29" s="62" t="s">
        <v>2533</v>
      </c>
      <c r="Q29" s="53" t="s">
        <v>516</v>
      </c>
      <c r="R29" s="55"/>
      <c r="S29" s="53" t="s">
        <v>2541</v>
      </c>
      <c r="T29" s="62"/>
      <c r="U29" s="53" t="s">
        <v>2542</v>
      </c>
      <c r="V29" s="53" t="s">
        <v>2630</v>
      </c>
      <c r="W29" s="62"/>
      <c r="X29" s="62" t="s">
        <v>2630</v>
      </c>
      <c r="Y29" s="62"/>
      <c r="Z29" s="62"/>
      <c r="AA29" s="62"/>
      <c r="AB29" s="55"/>
      <c r="AC29" s="53" t="s">
        <v>2630</v>
      </c>
      <c r="AD29" s="62"/>
      <c r="AE29" s="62"/>
      <c r="AF29" s="62"/>
      <c r="AG29" s="62"/>
      <c r="AH29" s="62"/>
      <c r="AI29" s="62"/>
      <c r="AJ29" s="62"/>
      <c r="AK29" s="53" t="s">
        <v>2643</v>
      </c>
      <c r="AL29" s="62"/>
      <c r="AM29" s="108"/>
    </row>
    <row r="30" spans="1:39" ht="15" customHeight="1">
      <c r="A30" s="113">
        <v>27</v>
      </c>
      <c r="B30" s="53" t="s">
        <v>21</v>
      </c>
      <c r="C30" s="53" t="s">
        <v>1016</v>
      </c>
      <c r="D30" s="65" t="s">
        <v>2718</v>
      </c>
      <c r="E30" s="55" t="s">
        <v>1017</v>
      </c>
      <c r="F30" s="55" t="s">
        <v>2609</v>
      </c>
      <c r="G30" s="56" t="s">
        <v>1018</v>
      </c>
      <c r="H30" s="63" t="s">
        <v>1019</v>
      </c>
      <c r="I30" s="63" t="s">
        <v>1019</v>
      </c>
      <c r="J30" s="53" t="s">
        <v>69</v>
      </c>
      <c r="K30" s="63" t="s">
        <v>117</v>
      </c>
      <c r="L30" s="58">
        <v>400000000</v>
      </c>
      <c r="M30" s="59">
        <v>300000000</v>
      </c>
      <c r="N30" s="59">
        <v>10000000</v>
      </c>
      <c r="O30" s="84">
        <v>8500000</v>
      </c>
      <c r="P30" s="53" t="s">
        <v>2528</v>
      </c>
      <c r="Q30" s="53" t="s">
        <v>2536</v>
      </c>
      <c r="R30" s="55" t="s">
        <v>2541</v>
      </c>
      <c r="S30" s="53" t="s">
        <v>2541</v>
      </c>
      <c r="T30" s="53" t="s">
        <v>2541</v>
      </c>
      <c r="U30" s="53" t="s">
        <v>2542</v>
      </c>
      <c r="V30" s="53" t="s">
        <v>2630</v>
      </c>
      <c r="W30" s="62" t="s">
        <v>2630</v>
      </c>
      <c r="X30" s="61"/>
      <c r="Y30" s="61"/>
      <c r="Z30" s="60" t="s">
        <v>2630</v>
      </c>
      <c r="AA30" s="61"/>
      <c r="AB30" s="53" t="s">
        <v>2630</v>
      </c>
      <c r="AC30" s="60"/>
      <c r="AD30" s="60"/>
      <c r="AE30" s="53"/>
      <c r="AF30" s="53"/>
      <c r="AG30" s="53"/>
      <c r="AH30" s="53"/>
      <c r="AI30" s="53"/>
      <c r="AJ30" s="53" t="s">
        <v>2639</v>
      </c>
      <c r="AK30" s="53" t="s">
        <v>2643</v>
      </c>
      <c r="AL30" s="53"/>
      <c r="AM30" s="106"/>
    </row>
    <row r="31" spans="1:39" ht="15" customHeight="1">
      <c r="A31" s="113">
        <v>28</v>
      </c>
      <c r="B31" s="62" t="s">
        <v>21</v>
      </c>
      <c r="C31" s="53" t="s">
        <v>34</v>
      </c>
      <c r="D31" s="54" t="s">
        <v>2719</v>
      </c>
      <c r="E31" s="55" t="s">
        <v>35</v>
      </c>
      <c r="F31" s="55" t="s">
        <v>2607</v>
      </c>
      <c r="G31" s="63" t="s">
        <v>36</v>
      </c>
      <c r="H31" s="63" t="s">
        <v>37</v>
      </c>
      <c r="I31" s="63" t="s">
        <v>37</v>
      </c>
      <c r="J31" s="53" t="s">
        <v>38</v>
      </c>
      <c r="K31" s="63" t="s">
        <v>39</v>
      </c>
      <c r="L31" s="58">
        <v>900000000</v>
      </c>
      <c r="M31" s="59">
        <v>675000000</v>
      </c>
      <c r="N31" s="59">
        <v>10000000</v>
      </c>
      <c r="O31" s="84">
        <v>8500000</v>
      </c>
      <c r="P31" s="53" t="s">
        <v>2531</v>
      </c>
      <c r="Q31" s="53" t="s">
        <v>516</v>
      </c>
      <c r="R31" s="55"/>
      <c r="S31" s="62"/>
      <c r="T31" s="62"/>
      <c r="U31" s="53"/>
      <c r="V31" s="53" t="s">
        <v>2630</v>
      </c>
      <c r="W31" s="62" t="s">
        <v>2630</v>
      </c>
      <c r="X31" s="62"/>
      <c r="Y31" s="62" t="s">
        <v>2630</v>
      </c>
      <c r="Z31" s="53" t="s">
        <v>2630</v>
      </c>
      <c r="AA31" s="62"/>
      <c r="AB31" s="53"/>
      <c r="AC31" s="53"/>
      <c r="AD31" s="62"/>
      <c r="AE31" s="53" t="s">
        <v>2642</v>
      </c>
      <c r="AF31" s="62"/>
      <c r="AG31" s="62"/>
      <c r="AH31" s="53" t="s">
        <v>2637</v>
      </c>
      <c r="AI31" s="62"/>
      <c r="AJ31" s="62"/>
      <c r="AK31" s="53" t="s">
        <v>2643</v>
      </c>
      <c r="AL31" s="53" t="s">
        <v>2643</v>
      </c>
      <c r="AM31" s="106" t="s">
        <v>2643</v>
      </c>
    </row>
    <row r="32" spans="1:39" ht="15" customHeight="1">
      <c r="A32" s="113">
        <v>29</v>
      </c>
      <c r="B32" s="62" t="s">
        <v>21</v>
      </c>
      <c r="C32" s="53" t="s">
        <v>731</v>
      </c>
      <c r="D32" s="54" t="s">
        <v>2720</v>
      </c>
      <c r="E32" s="55" t="s">
        <v>732</v>
      </c>
      <c r="F32" s="55" t="s">
        <v>2607</v>
      </c>
      <c r="G32" s="56" t="s">
        <v>733</v>
      </c>
      <c r="H32" s="67" t="s">
        <v>734</v>
      </c>
      <c r="I32" s="67" t="s">
        <v>734</v>
      </c>
      <c r="J32" s="53" t="s">
        <v>69</v>
      </c>
      <c r="K32" s="67" t="s">
        <v>735</v>
      </c>
      <c r="L32" s="58">
        <v>300000000</v>
      </c>
      <c r="M32" s="59">
        <v>225000000</v>
      </c>
      <c r="N32" s="59">
        <v>10000000</v>
      </c>
      <c r="O32" s="84">
        <v>8500000</v>
      </c>
      <c r="P32" s="62" t="s">
        <v>2531</v>
      </c>
      <c r="Q32" s="53" t="s">
        <v>2536</v>
      </c>
      <c r="R32" s="55" t="s">
        <v>2541</v>
      </c>
      <c r="S32" s="53" t="s">
        <v>2541</v>
      </c>
      <c r="T32" s="53" t="s">
        <v>2541</v>
      </c>
      <c r="U32" s="53" t="s">
        <v>2542</v>
      </c>
      <c r="V32" s="53" t="s">
        <v>2630</v>
      </c>
      <c r="W32" s="62" t="s">
        <v>2630</v>
      </c>
      <c r="X32" s="61"/>
      <c r="Y32" s="61"/>
      <c r="Z32" s="60" t="s">
        <v>2630</v>
      </c>
      <c r="AA32" s="61"/>
      <c r="AB32" s="53"/>
      <c r="AC32" s="60"/>
      <c r="AD32" s="61"/>
      <c r="AE32" s="53"/>
      <c r="AF32" s="53"/>
      <c r="AG32" s="53"/>
      <c r="AH32" s="53" t="s">
        <v>2637</v>
      </c>
      <c r="AI32" s="53" t="s">
        <v>2638</v>
      </c>
      <c r="AJ32" s="53"/>
      <c r="AK32" s="53"/>
      <c r="AL32" s="53" t="s">
        <v>2643</v>
      </c>
      <c r="AM32" s="106" t="s">
        <v>2643</v>
      </c>
    </row>
    <row r="33" spans="1:39" ht="15" customHeight="1">
      <c r="A33" s="113">
        <v>30</v>
      </c>
      <c r="B33" s="53" t="s">
        <v>21</v>
      </c>
      <c r="C33" s="53" t="s">
        <v>1406</v>
      </c>
      <c r="D33" s="65" t="s">
        <v>2721</v>
      </c>
      <c r="E33" s="55" t="s">
        <v>1407</v>
      </c>
      <c r="F33" s="55" t="s">
        <v>2607</v>
      </c>
      <c r="G33" s="56" t="s">
        <v>1408</v>
      </c>
      <c r="H33" s="63" t="s">
        <v>1409</v>
      </c>
      <c r="I33" s="63" t="s">
        <v>1410</v>
      </c>
      <c r="J33" s="53" t="s">
        <v>69</v>
      </c>
      <c r="K33" s="63" t="s">
        <v>1411</v>
      </c>
      <c r="L33" s="58">
        <v>500000000</v>
      </c>
      <c r="M33" s="59">
        <v>375000000</v>
      </c>
      <c r="N33" s="59">
        <v>10000000</v>
      </c>
      <c r="O33" s="84">
        <v>8500000</v>
      </c>
      <c r="P33" s="53" t="s">
        <v>2531</v>
      </c>
      <c r="Q33" s="53" t="s">
        <v>2536</v>
      </c>
      <c r="R33" s="55" t="s">
        <v>2541</v>
      </c>
      <c r="S33" s="53" t="s">
        <v>2541</v>
      </c>
      <c r="T33" s="53"/>
      <c r="U33" s="53" t="s">
        <v>2542</v>
      </c>
      <c r="V33" s="53" t="s">
        <v>2630</v>
      </c>
      <c r="W33" s="62" t="s">
        <v>2630</v>
      </c>
      <c r="X33" s="61"/>
      <c r="Y33" s="61"/>
      <c r="Z33" s="61"/>
      <c r="AA33" s="60" t="s">
        <v>2630</v>
      </c>
      <c r="AB33" s="53" t="s">
        <v>2630</v>
      </c>
      <c r="AC33" s="60" t="s">
        <v>2630</v>
      </c>
      <c r="AD33" s="53" t="s">
        <v>2630</v>
      </c>
      <c r="AE33" s="53"/>
      <c r="AF33" s="53"/>
      <c r="AG33" s="53"/>
      <c r="AH33" s="53"/>
      <c r="AI33" s="53"/>
      <c r="AJ33" s="53"/>
      <c r="AK33" s="53" t="s">
        <v>2643</v>
      </c>
      <c r="AL33" s="53" t="s">
        <v>2643</v>
      </c>
      <c r="AM33" s="106" t="s">
        <v>2643</v>
      </c>
    </row>
    <row r="34" spans="1:39" ht="15" customHeight="1">
      <c r="A34" s="113">
        <v>31</v>
      </c>
      <c r="B34" s="62" t="s">
        <v>21</v>
      </c>
      <c r="C34" s="55" t="s">
        <v>386</v>
      </c>
      <c r="D34" s="54" t="s">
        <v>2899</v>
      </c>
      <c r="E34" s="55" t="s">
        <v>387</v>
      </c>
      <c r="F34" s="55" t="s">
        <v>2611</v>
      </c>
      <c r="G34" s="63" t="s">
        <v>388</v>
      </c>
      <c r="H34" s="68" t="s">
        <v>389</v>
      </c>
      <c r="I34" s="68" t="s">
        <v>389</v>
      </c>
      <c r="J34" s="69" t="s">
        <v>390</v>
      </c>
      <c r="K34" s="68" t="s">
        <v>391</v>
      </c>
      <c r="L34" s="58">
        <v>100000000</v>
      </c>
      <c r="M34" s="59">
        <v>75000000</v>
      </c>
      <c r="N34" s="59">
        <v>10000000</v>
      </c>
      <c r="O34" s="84">
        <v>8500000</v>
      </c>
      <c r="P34" s="62" t="s">
        <v>2534</v>
      </c>
      <c r="Q34" s="53" t="s">
        <v>516</v>
      </c>
      <c r="R34" s="55"/>
      <c r="S34" s="53" t="s">
        <v>2541</v>
      </c>
      <c r="T34" s="62"/>
      <c r="U34" s="53" t="s">
        <v>2542</v>
      </c>
      <c r="V34" s="53" t="s">
        <v>2630</v>
      </c>
      <c r="W34" s="62" t="s">
        <v>2630</v>
      </c>
      <c r="X34" s="62" t="s">
        <v>2630</v>
      </c>
      <c r="Y34" s="62" t="s">
        <v>2630</v>
      </c>
      <c r="Z34" s="62"/>
      <c r="AA34" s="62"/>
      <c r="AB34" s="53" t="s">
        <v>2630</v>
      </c>
      <c r="AC34" s="69"/>
      <c r="AD34" s="62"/>
      <c r="AE34" s="62"/>
      <c r="AF34" s="62"/>
      <c r="AG34" s="53"/>
      <c r="AH34" s="62"/>
      <c r="AI34" s="62"/>
      <c r="AJ34" s="53" t="s">
        <v>2639</v>
      </c>
      <c r="AK34" s="53" t="s">
        <v>2643</v>
      </c>
      <c r="AL34" s="62"/>
      <c r="AM34" s="108"/>
    </row>
    <row r="35" spans="1:39" ht="15" customHeight="1">
      <c r="A35" s="113">
        <v>32</v>
      </c>
      <c r="B35" s="53" t="s">
        <v>21</v>
      </c>
      <c r="C35" s="53" t="s">
        <v>1434</v>
      </c>
      <c r="D35" s="65" t="s">
        <v>2722</v>
      </c>
      <c r="E35" s="55" t="s">
        <v>1435</v>
      </c>
      <c r="F35" s="55" t="s">
        <v>2607</v>
      </c>
      <c r="G35" s="56" t="s">
        <v>1436</v>
      </c>
      <c r="H35" s="63" t="s">
        <v>1437</v>
      </c>
      <c r="I35" s="63" t="s">
        <v>1438</v>
      </c>
      <c r="J35" s="53" t="s">
        <v>69</v>
      </c>
      <c r="K35" s="63" t="s">
        <v>1439</v>
      </c>
      <c r="L35" s="58">
        <v>300000000</v>
      </c>
      <c r="M35" s="59">
        <v>225000000</v>
      </c>
      <c r="N35" s="59">
        <v>10000000</v>
      </c>
      <c r="O35" s="84">
        <v>8500000</v>
      </c>
      <c r="P35" s="53" t="s">
        <v>2531</v>
      </c>
      <c r="Q35" s="53" t="s">
        <v>2536</v>
      </c>
      <c r="R35" s="55" t="s">
        <v>2541</v>
      </c>
      <c r="S35" s="53" t="s">
        <v>2541</v>
      </c>
      <c r="T35" s="53" t="s">
        <v>2541</v>
      </c>
      <c r="U35" s="53" t="s">
        <v>2542</v>
      </c>
      <c r="V35" s="53" t="s">
        <v>2630</v>
      </c>
      <c r="W35" s="62" t="s">
        <v>2630</v>
      </c>
      <c r="X35" s="61"/>
      <c r="Y35" s="61"/>
      <c r="Z35" s="61"/>
      <c r="AA35" s="61"/>
      <c r="AB35" s="53"/>
      <c r="AC35" s="60"/>
      <c r="AD35" s="53"/>
      <c r="AE35" s="53"/>
      <c r="AF35" s="53"/>
      <c r="AG35" s="53"/>
      <c r="AH35" s="53"/>
      <c r="AI35" s="53"/>
      <c r="AJ35" s="53"/>
      <c r="AK35" s="53" t="s">
        <v>2643</v>
      </c>
      <c r="AL35" s="53" t="s">
        <v>2643</v>
      </c>
      <c r="AM35" s="106" t="s">
        <v>2643</v>
      </c>
    </row>
    <row r="36" spans="1:39" ht="15" customHeight="1">
      <c r="A36" s="113">
        <v>33</v>
      </c>
      <c r="B36" s="53" t="s">
        <v>21</v>
      </c>
      <c r="C36" s="53" t="s">
        <v>1765</v>
      </c>
      <c r="D36" s="65" t="s">
        <v>2723</v>
      </c>
      <c r="E36" s="55" t="s">
        <v>1766</v>
      </c>
      <c r="F36" s="66" t="s">
        <v>2607</v>
      </c>
      <c r="G36" s="56" t="s">
        <v>1767</v>
      </c>
      <c r="H36" s="63" t="s">
        <v>1768</v>
      </c>
      <c r="I36" s="63" t="s">
        <v>1768</v>
      </c>
      <c r="J36" s="53" t="s">
        <v>57</v>
      </c>
      <c r="K36" s="63" t="s">
        <v>1769</v>
      </c>
      <c r="L36" s="58">
        <v>600000000</v>
      </c>
      <c r="M36" s="59">
        <v>450000000</v>
      </c>
      <c r="N36" s="59">
        <v>10000000</v>
      </c>
      <c r="O36" s="84">
        <v>8500000</v>
      </c>
      <c r="P36" s="53" t="s">
        <v>2531</v>
      </c>
      <c r="Q36" s="53" t="s">
        <v>2536</v>
      </c>
      <c r="R36" s="55" t="s">
        <v>2541</v>
      </c>
      <c r="S36" s="53" t="s">
        <v>2541</v>
      </c>
      <c r="T36" s="53" t="s">
        <v>2541</v>
      </c>
      <c r="U36" s="53" t="s">
        <v>2542</v>
      </c>
      <c r="V36" s="53" t="s">
        <v>2630</v>
      </c>
      <c r="W36" s="62" t="s">
        <v>2630</v>
      </c>
      <c r="X36" s="61"/>
      <c r="Y36" s="61"/>
      <c r="Z36" s="61"/>
      <c r="AA36" s="60" t="s">
        <v>2630</v>
      </c>
      <c r="AB36" s="53"/>
      <c r="AC36" s="60"/>
      <c r="AD36" s="53"/>
      <c r="AE36" s="53" t="s">
        <v>2642</v>
      </c>
      <c r="AF36" s="53"/>
      <c r="AG36" s="53"/>
      <c r="AH36" s="53"/>
      <c r="AI36" s="53"/>
      <c r="AJ36" s="53"/>
      <c r="AK36" s="53" t="s">
        <v>2643</v>
      </c>
      <c r="AL36" s="53"/>
      <c r="AM36" s="106" t="s">
        <v>2643</v>
      </c>
    </row>
    <row r="37" spans="1:39" ht="15" customHeight="1">
      <c r="A37" s="113">
        <v>34</v>
      </c>
      <c r="B37" s="62" t="s">
        <v>21</v>
      </c>
      <c r="C37" s="55" t="s">
        <v>427</v>
      </c>
      <c r="D37" s="54" t="s">
        <v>2795</v>
      </c>
      <c r="E37" s="55" t="s">
        <v>428</v>
      </c>
      <c r="F37" s="55" t="s">
        <v>2611</v>
      </c>
      <c r="G37" s="63" t="s">
        <v>429</v>
      </c>
      <c r="H37" s="63" t="s">
        <v>430</v>
      </c>
      <c r="I37" s="63" t="s">
        <v>430</v>
      </c>
      <c r="J37" s="53" t="s">
        <v>260</v>
      </c>
      <c r="K37" s="63" t="s">
        <v>431</v>
      </c>
      <c r="L37" s="58">
        <v>300000000</v>
      </c>
      <c r="M37" s="59">
        <v>225000000</v>
      </c>
      <c r="N37" s="59">
        <v>10000000</v>
      </c>
      <c r="O37" s="84">
        <v>8500000</v>
      </c>
      <c r="P37" s="62" t="s">
        <v>2534</v>
      </c>
      <c r="Q37" s="53" t="s">
        <v>516</v>
      </c>
      <c r="R37" s="55"/>
      <c r="S37" s="53" t="s">
        <v>2541</v>
      </c>
      <c r="T37" s="62"/>
      <c r="U37" s="53" t="s">
        <v>2542</v>
      </c>
      <c r="V37" s="53" t="s">
        <v>2630</v>
      </c>
      <c r="W37" s="62" t="s">
        <v>2630</v>
      </c>
      <c r="X37" s="62" t="s">
        <v>2630</v>
      </c>
      <c r="Y37" s="62" t="s">
        <v>2630</v>
      </c>
      <c r="Z37" s="62"/>
      <c r="AA37" s="53" t="s">
        <v>2630</v>
      </c>
      <c r="AB37" s="55"/>
      <c r="AC37" s="53"/>
      <c r="AD37" s="62"/>
      <c r="AE37" s="53"/>
      <c r="AF37" s="62"/>
      <c r="AG37" s="62"/>
      <c r="AH37" s="53" t="s">
        <v>2637</v>
      </c>
      <c r="AI37" s="62"/>
      <c r="AJ37" s="62"/>
      <c r="AK37" s="53" t="s">
        <v>2643</v>
      </c>
      <c r="AL37" s="53" t="s">
        <v>2643</v>
      </c>
      <c r="AM37" s="106" t="s">
        <v>2643</v>
      </c>
    </row>
    <row r="38" spans="1:39" ht="15" customHeight="1">
      <c r="A38" s="113">
        <v>35</v>
      </c>
      <c r="B38" s="62" t="s">
        <v>21</v>
      </c>
      <c r="C38" s="53" t="s">
        <v>59</v>
      </c>
      <c r="D38" s="54" t="s">
        <v>2796</v>
      </c>
      <c r="E38" s="55" t="s">
        <v>60</v>
      </c>
      <c r="F38" s="55" t="s">
        <v>2610</v>
      </c>
      <c r="G38" s="63" t="s">
        <v>61</v>
      </c>
      <c r="H38" s="63" t="s">
        <v>62</v>
      </c>
      <c r="I38" s="63" t="s">
        <v>62</v>
      </c>
      <c r="J38" s="53" t="s">
        <v>38</v>
      </c>
      <c r="K38" s="63" t="s">
        <v>63</v>
      </c>
      <c r="L38" s="58">
        <v>800000000</v>
      </c>
      <c r="M38" s="59">
        <v>600000000</v>
      </c>
      <c r="N38" s="59">
        <v>10000000</v>
      </c>
      <c r="O38" s="84">
        <v>8500000</v>
      </c>
      <c r="P38" s="53" t="s">
        <v>2532</v>
      </c>
      <c r="Q38" s="53" t="s">
        <v>516</v>
      </c>
      <c r="R38" s="55"/>
      <c r="S38" s="62"/>
      <c r="T38" s="62"/>
      <c r="U38" s="53"/>
      <c r="V38" s="53" t="s">
        <v>2630</v>
      </c>
      <c r="W38" s="62"/>
      <c r="X38" s="62"/>
      <c r="Y38" s="62" t="s">
        <v>2630</v>
      </c>
      <c r="Z38" s="53" t="s">
        <v>2630</v>
      </c>
      <c r="AA38" s="53" t="s">
        <v>2630</v>
      </c>
      <c r="AB38" s="53"/>
      <c r="AC38" s="53"/>
      <c r="AD38" s="62"/>
      <c r="AE38" s="62"/>
      <c r="AF38" s="62"/>
      <c r="AG38" s="62"/>
      <c r="AH38" s="62"/>
      <c r="AI38" s="62"/>
      <c r="AJ38" s="62"/>
      <c r="AK38" s="53" t="s">
        <v>2643</v>
      </c>
      <c r="AL38" s="53" t="s">
        <v>2643</v>
      </c>
      <c r="AM38" s="106" t="s">
        <v>2643</v>
      </c>
    </row>
    <row r="39" spans="1:39" ht="15" customHeight="1">
      <c r="A39" s="113">
        <v>36</v>
      </c>
      <c r="B39" s="53" t="s">
        <v>21</v>
      </c>
      <c r="C39" s="53" t="s">
        <v>2004</v>
      </c>
      <c r="D39" s="65" t="s">
        <v>2797</v>
      </c>
      <c r="E39" s="55" t="s">
        <v>2005</v>
      </c>
      <c r="F39" s="55" t="s">
        <v>2609</v>
      </c>
      <c r="G39" s="56" t="s">
        <v>2006</v>
      </c>
      <c r="H39" s="63" t="s">
        <v>2007</v>
      </c>
      <c r="I39" s="63" t="s">
        <v>2007</v>
      </c>
      <c r="J39" s="53" t="s">
        <v>69</v>
      </c>
      <c r="K39" s="63" t="s">
        <v>2008</v>
      </c>
      <c r="L39" s="58">
        <v>900000000</v>
      </c>
      <c r="M39" s="59">
        <v>675000000</v>
      </c>
      <c r="N39" s="59">
        <v>10000000</v>
      </c>
      <c r="O39" s="84">
        <v>8500000</v>
      </c>
      <c r="P39" s="53" t="s">
        <v>2528</v>
      </c>
      <c r="Q39" s="53" t="s">
        <v>2536</v>
      </c>
      <c r="R39" s="55" t="s">
        <v>2541</v>
      </c>
      <c r="S39" s="53" t="s">
        <v>2541</v>
      </c>
      <c r="T39" s="53" t="s">
        <v>2541</v>
      </c>
      <c r="U39" s="53" t="s">
        <v>2542</v>
      </c>
      <c r="V39" s="53" t="s">
        <v>2630</v>
      </c>
      <c r="W39" s="62" t="s">
        <v>2630</v>
      </c>
      <c r="X39" s="61"/>
      <c r="Y39" s="61"/>
      <c r="Z39" s="61"/>
      <c r="AA39" s="61"/>
      <c r="AB39" s="53" t="s">
        <v>2630</v>
      </c>
      <c r="AC39" s="60"/>
      <c r="AD39" s="53" t="s">
        <v>2630</v>
      </c>
      <c r="AE39" s="53"/>
      <c r="AF39" s="53"/>
      <c r="AG39" s="53"/>
      <c r="AH39" s="53"/>
      <c r="AI39" s="53"/>
      <c r="AJ39" s="53"/>
      <c r="AK39" s="53" t="s">
        <v>2643</v>
      </c>
      <c r="AL39" s="53"/>
      <c r="AM39" s="106" t="s">
        <v>2643</v>
      </c>
    </row>
    <row r="40" spans="1:39" ht="15" customHeight="1">
      <c r="A40" s="113">
        <v>37</v>
      </c>
      <c r="B40" s="53" t="s">
        <v>14</v>
      </c>
      <c r="C40" s="53" t="s">
        <v>15</v>
      </c>
      <c r="D40" s="54" t="s">
        <v>2798</v>
      </c>
      <c r="E40" s="55" t="s">
        <v>16</v>
      </c>
      <c r="F40" s="55" t="s">
        <v>2610</v>
      </c>
      <c r="G40" s="56" t="s">
        <v>17</v>
      </c>
      <c r="H40" s="57" t="s">
        <v>18</v>
      </c>
      <c r="I40" s="57" t="s">
        <v>18</v>
      </c>
      <c r="J40" s="53" t="s">
        <v>19</v>
      </c>
      <c r="K40" s="57" t="s">
        <v>20</v>
      </c>
      <c r="L40" s="58">
        <v>900000000</v>
      </c>
      <c r="M40" s="59">
        <v>675000000</v>
      </c>
      <c r="N40" s="59">
        <v>10000000</v>
      </c>
      <c r="O40" s="84">
        <v>8500000</v>
      </c>
      <c r="P40" s="52" t="s">
        <v>2532</v>
      </c>
      <c r="Q40" s="53" t="s">
        <v>516</v>
      </c>
      <c r="R40" s="55" t="s">
        <v>2541</v>
      </c>
      <c r="S40" s="53" t="s">
        <v>2541</v>
      </c>
      <c r="T40" s="53" t="s">
        <v>2541</v>
      </c>
      <c r="U40" s="53" t="s">
        <v>2542</v>
      </c>
      <c r="V40" s="53" t="s">
        <v>2630</v>
      </c>
      <c r="W40" s="53" t="s">
        <v>2630</v>
      </c>
      <c r="X40" s="60"/>
      <c r="Y40" s="61" t="s">
        <v>2630</v>
      </c>
      <c r="Z40" s="60"/>
      <c r="AA40" s="60"/>
      <c r="AB40" s="53"/>
      <c r="AC40" s="60"/>
      <c r="AD40" s="60"/>
      <c r="AE40" s="53"/>
      <c r="AF40" s="53"/>
      <c r="AG40" s="53"/>
      <c r="AH40" s="53"/>
      <c r="AI40" s="53"/>
      <c r="AJ40" s="53"/>
      <c r="AK40" s="53" t="s">
        <v>2643</v>
      </c>
      <c r="AL40" s="53" t="s">
        <v>2643</v>
      </c>
      <c r="AM40" s="106" t="s">
        <v>2643</v>
      </c>
    </row>
    <row r="41" spans="1:39" ht="15" customHeight="1">
      <c r="A41" s="113">
        <v>38</v>
      </c>
      <c r="B41" s="62" t="s">
        <v>21</v>
      </c>
      <c r="C41" s="53" t="s">
        <v>704</v>
      </c>
      <c r="D41" s="54" t="s">
        <v>2798</v>
      </c>
      <c r="E41" s="55" t="s">
        <v>16</v>
      </c>
      <c r="F41" s="55" t="s">
        <v>2610</v>
      </c>
      <c r="G41" s="56" t="s">
        <v>17</v>
      </c>
      <c r="H41" s="67" t="s">
        <v>705</v>
      </c>
      <c r="I41" s="67" t="s">
        <v>705</v>
      </c>
      <c r="J41" s="53" t="s">
        <v>19</v>
      </c>
      <c r="K41" s="67" t="s">
        <v>20</v>
      </c>
      <c r="L41" s="58">
        <v>900000000</v>
      </c>
      <c r="M41" s="59">
        <v>675000000</v>
      </c>
      <c r="N41" s="59">
        <v>10000000</v>
      </c>
      <c r="O41" s="84">
        <v>8500000</v>
      </c>
      <c r="P41" s="62" t="s">
        <v>2532</v>
      </c>
      <c r="Q41" s="53" t="s">
        <v>516</v>
      </c>
      <c r="R41" s="55" t="s">
        <v>2541</v>
      </c>
      <c r="S41" s="53" t="s">
        <v>2541</v>
      </c>
      <c r="T41" s="53" t="s">
        <v>2541</v>
      </c>
      <c r="U41" s="53" t="s">
        <v>2542</v>
      </c>
      <c r="V41" s="53" t="s">
        <v>2630</v>
      </c>
      <c r="W41" s="53" t="s">
        <v>2630</v>
      </c>
      <c r="X41" s="61"/>
      <c r="Y41" s="61"/>
      <c r="Z41" s="60" t="s">
        <v>2630</v>
      </c>
      <c r="AA41" s="60" t="s">
        <v>2630</v>
      </c>
      <c r="AB41" s="53" t="s">
        <v>2630</v>
      </c>
      <c r="AC41" s="60"/>
      <c r="AD41" s="61"/>
      <c r="AE41" s="53" t="s">
        <v>2641</v>
      </c>
      <c r="AF41" s="53" t="s">
        <v>2640</v>
      </c>
      <c r="AG41" s="53"/>
      <c r="AH41" s="53"/>
      <c r="AI41" s="53"/>
      <c r="AJ41" s="53"/>
      <c r="AK41" s="53" t="s">
        <v>2643</v>
      </c>
      <c r="AL41" s="53"/>
      <c r="AM41" s="106" t="s">
        <v>2643</v>
      </c>
    </row>
    <row r="42" spans="1:39" ht="15" customHeight="1">
      <c r="A42" s="113">
        <v>39</v>
      </c>
      <c r="B42" s="53" t="s">
        <v>21</v>
      </c>
      <c r="C42" s="80" t="s">
        <v>2477</v>
      </c>
      <c r="D42" s="65" t="s">
        <v>2799</v>
      </c>
      <c r="E42" s="81" t="s">
        <v>2478</v>
      </c>
      <c r="F42" s="55" t="s">
        <v>2609</v>
      </c>
      <c r="G42" s="56" t="s">
        <v>2479</v>
      </c>
      <c r="H42" s="63" t="s">
        <v>2480</v>
      </c>
      <c r="I42" s="63" t="s">
        <v>2480</v>
      </c>
      <c r="J42" s="55" t="s">
        <v>32</v>
      </c>
      <c r="K42" s="63" t="s">
        <v>2481</v>
      </c>
      <c r="L42" s="58">
        <v>200000000</v>
      </c>
      <c r="M42" s="59">
        <v>150000000</v>
      </c>
      <c r="N42" s="59">
        <v>10000000</v>
      </c>
      <c r="O42" s="84">
        <v>8500000</v>
      </c>
      <c r="P42" s="53" t="s">
        <v>2528</v>
      </c>
      <c r="Q42" s="53" t="s">
        <v>2536</v>
      </c>
      <c r="R42" s="55" t="s">
        <v>2541</v>
      </c>
      <c r="S42" s="53" t="s">
        <v>2541</v>
      </c>
      <c r="T42" s="53"/>
      <c r="U42" s="53" t="s">
        <v>2542</v>
      </c>
      <c r="V42" s="53" t="s">
        <v>2630</v>
      </c>
      <c r="W42" s="62" t="s">
        <v>2630</v>
      </c>
      <c r="X42" s="61"/>
      <c r="Y42" s="61"/>
      <c r="Z42" s="60" t="s">
        <v>2630</v>
      </c>
      <c r="AA42" s="61"/>
      <c r="AB42" s="53"/>
      <c r="AC42" s="60"/>
      <c r="AD42" s="53"/>
      <c r="AE42" s="53"/>
      <c r="AF42" s="53"/>
      <c r="AG42" s="53"/>
      <c r="AH42" s="53"/>
      <c r="AI42" s="53"/>
      <c r="AJ42" s="53"/>
      <c r="AK42" s="53" t="s">
        <v>2643</v>
      </c>
      <c r="AL42" s="53"/>
      <c r="AM42" s="106" t="s">
        <v>2643</v>
      </c>
    </row>
    <row r="43" spans="1:39" ht="15" customHeight="1">
      <c r="A43" s="113">
        <v>40</v>
      </c>
      <c r="B43" s="53" t="s">
        <v>21</v>
      </c>
      <c r="C43" s="53" t="s">
        <v>1607</v>
      </c>
      <c r="D43" s="65" t="s">
        <v>2772</v>
      </c>
      <c r="E43" s="55" t="s">
        <v>1608</v>
      </c>
      <c r="F43" s="55" t="s">
        <v>2607</v>
      </c>
      <c r="G43" s="56" t="s">
        <v>1609</v>
      </c>
      <c r="H43" s="63" t="s">
        <v>1610</v>
      </c>
      <c r="I43" s="63" t="s">
        <v>1610</v>
      </c>
      <c r="J43" s="53" t="s">
        <v>69</v>
      </c>
      <c r="K43" s="63" t="s">
        <v>1611</v>
      </c>
      <c r="L43" s="58">
        <v>800000000</v>
      </c>
      <c r="M43" s="59">
        <v>600000000</v>
      </c>
      <c r="N43" s="59">
        <v>10000000</v>
      </c>
      <c r="O43" s="84">
        <v>8500000</v>
      </c>
      <c r="P43" s="53" t="s">
        <v>2531</v>
      </c>
      <c r="Q43" s="53" t="s">
        <v>2536</v>
      </c>
      <c r="R43" s="55" t="s">
        <v>2541</v>
      </c>
      <c r="S43" s="53" t="s">
        <v>2541</v>
      </c>
      <c r="T43" s="53" t="s">
        <v>2541</v>
      </c>
      <c r="U43" s="53" t="s">
        <v>2542</v>
      </c>
      <c r="V43" s="53" t="s">
        <v>2630</v>
      </c>
      <c r="W43" s="62" t="s">
        <v>2630</v>
      </c>
      <c r="X43" s="61"/>
      <c r="Y43" s="61"/>
      <c r="Z43" s="61"/>
      <c r="AA43" s="60" t="s">
        <v>2630</v>
      </c>
      <c r="AB43" s="53" t="s">
        <v>2630</v>
      </c>
      <c r="AC43" s="60"/>
      <c r="AD43" s="53"/>
      <c r="AE43" s="53"/>
      <c r="AF43" s="53"/>
      <c r="AG43" s="53"/>
      <c r="AH43" s="53"/>
      <c r="AI43" s="53"/>
      <c r="AJ43" s="53"/>
      <c r="AK43" s="53" t="s">
        <v>2643</v>
      </c>
      <c r="AL43" s="53" t="s">
        <v>2643</v>
      </c>
      <c r="AM43" s="106" t="s">
        <v>2643</v>
      </c>
    </row>
    <row r="44" spans="1:39" ht="15" customHeight="1">
      <c r="A44" s="113">
        <v>41</v>
      </c>
      <c r="B44" s="53" t="s">
        <v>21</v>
      </c>
      <c r="C44" s="53" t="s">
        <v>1477</v>
      </c>
      <c r="D44" s="65" t="s">
        <v>2900</v>
      </c>
      <c r="E44" s="55" t="s">
        <v>1478</v>
      </c>
      <c r="F44" s="55" t="s">
        <v>2608</v>
      </c>
      <c r="G44" s="56" t="s">
        <v>1479</v>
      </c>
      <c r="H44" s="63" t="s">
        <v>1480</v>
      </c>
      <c r="I44" s="63" t="s">
        <v>1480</v>
      </c>
      <c r="J44" s="53" t="s">
        <v>111</v>
      </c>
      <c r="K44" s="63" t="s">
        <v>1481</v>
      </c>
      <c r="L44" s="58">
        <v>200000000</v>
      </c>
      <c r="M44" s="59">
        <v>150000000</v>
      </c>
      <c r="N44" s="59">
        <v>10000000</v>
      </c>
      <c r="O44" s="84">
        <v>8500000</v>
      </c>
      <c r="P44" s="53" t="s">
        <v>2530</v>
      </c>
      <c r="Q44" s="53" t="s">
        <v>516</v>
      </c>
      <c r="R44" s="55" t="s">
        <v>2541</v>
      </c>
      <c r="S44" s="53" t="s">
        <v>2541</v>
      </c>
      <c r="T44" s="53"/>
      <c r="U44" s="53" t="s">
        <v>2542</v>
      </c>
      <c r="V44" s="53"/>
      <c r="W44" s="62"/>
      <c r="X44" s="61" t="s">
        <v>2630</v>
      </c>
      <c r="Y44" s="61" t="s">
        <v>2630</v>
      </c>
      <c r="Z44" s="61"/>
      <c r="AA44" s="61"/>
      <c r="AB44" s="53"/>
      <c r="AC44" s="60"/>
      <c r="AD44" s="53"/>
      <c r="AE44" s="53" t="s">
        <v>2642</v>
      </c>
      <c r="AF44" s="53"/>
      <c r="AG44" s="53"/>
      <c r="AH44" s="53"/>
      <c r="AI44" s="53"/>
      <c r="AJ44" s="53"/>
      <c r="AK44" s="53" t="s">
        <v>2643</v>
      </c>
      <c r="AL44" s="53" t="s">
        <v>2643</v>
      </c>
      <c r="AM44" s="106" t="s">
        <v>2643</v>
      </c>
    </row>
    <row r="45" spans="1:39" ht="15" customHeight="1">
      <c r="A45" s="113">
        <v>42</v>
      </c>
      <c r="B45" s="53" t="s">
        <v>21</v>
      </c>
      <c r="C45" s="69" t="s">
        <v>1050</v>
      </c>
      <c r="D45" s="74" t="s">
        <v>2901</v>
      </c>
      <c r="E45" s="55" t="s">
        <v>1051</v>
      </c>
      <c r="F45" s="55" t="s">
        <v>2608</v>
      </c>
      <c r="G45" s="56" t="s">
        <v>1052</v>
      </c>
      <c r="H45" s="64" t="s">
        <v>1053</v>
      </c>
      <c r="I45" s="64" t="s">
        <v>1053</v>
      </c>
      <c r="J45" s="69" t="s">
        <v>1054</v>
      </c>
      <c r="K45" s="63" t="s">
        <v>1055</v>
      </c>
      <c r="L45" s="58">
        <v>900000000</v>
      </c>
      <c r="M45" s="59">
        <v>675000000</v>
      </c>
      <c r="N45" s="59">
        <v>10000000</v>
      </c>
      <c r="O45" s="84">
        <v>8500000</v>
      </c>
      <c r="P45" s="53" t="s">
        <v>2530</v>
      </c>
      <c r="Q45" s="53" t="s">
        <v>516</v>
      </c>
      <c r="R45" s="55" t="s">
        <v>2541</v>
      </c>
      <c r="S45" s="53" t="s">
        <v>2541</v>
      </c>
      <c r="T45" s="53"/>
      <c r="U45" s="53" t="s">
        <v>2542</v>
      </c>
      <c r="V45" s="53"/>
      <c r="W45" s="62"/>
      <c r="X45" s="61" t="s">
        <v>2630</v>
      </c>
      <c r="Y45" s="61"/>
      <c r="Z45" s="61"/>
      <c r="AA45" s="60" t="s">
        <v>2630</v>
      </c>
      <c r="AB45" s="53"/>
      <c r="AC45" s="60"/>
      <c r="AD45" s="60"/>
      <c r="AE45" s="53"/>
      <c r="AF45" s="53"/>
      <c r="AG45" s="53"/>
      <c r="AH45" s="53"/>
      <c r="AI45" s="53"/>
      <c r="AJ45" s="53"/>
      <c r="AK45" s="53" t="s">
        <v>2643</v>
      </c>
      <c r="AL45" s="53"/>
      <c r="AM45" s="106" t="s">
        <v>2643</v>
      </c>
    </row>
    <row r="46" spans="1:39" ht="15" customHeight="1">
      <c r="A46" s="113">
        <v>43</v>
      </c>
      <c r="B46" s="53" t="s">
        <v>21</v>
      </c>
      <c r="C46" s="53" t="s">
        <v>1828</v>
      </c>
      <c r="D46" s="65" t="s">
        <v>2902</v>
      </c>
      <c r="E46" s="55" t="s">
        <v>1829</v>
      </c>
      <c r="F46" s="66" t="s">
        <v>2609</v>
      </c>
      <c r="G46" s="56" t="s">
        <v>1830</v>
      </c>
      <c r="H46" s="63" t="s">
        <v>1831</v>
      </c>
      <c r="I46" s="63" t="s">
        <v>1831</v>
      </c>
      <c r="J46" s="53" t="s">
        <v>1670</v>
      </c>
      <c r="K46" s="63" t="s">
        <v>989</v>
      </c>
      <c r="L46" s="58">
        <v>500000000</v>
      </c>
      <c r="M46" s="59">
        <v>375000000</v>
      </c>
      <c r="N46" s="59">
        <v>10000000</v>
      </c>
      <c r="O46" s="84">
        <v>8500000</v>
      </c>
      <c r="P46" s="53" t="s">
        <v>2528</v>
      </c>
      <c r="Q46" s="53" t="s">
        <v>2536</v>
      </c>
      <c r="R46" s="55" t="s">
        <v>2541</v>
      </c>
      <c r="S46" s="53" t="s">
        <v>2541</v>
      </c>
      <c r="T46" s="53" t="s">
        <v>2541</v>
      </c>
      <c r="U46" s="53" t="s">
        <v>2542</v>
      </c>
      <c r="V46" s="53" t="s">
        <v>2630</v>
      </c>
      <c r="W46" s="62" t="s">
        <v>2630</v>
      </c>
      <c r="X46" s="61"/>
      <c r="Y46" s="61"/>
      <c r="Z46" s="61"/>
      <c r="AA46" s="61"/>
      <c r="AB46" s="53" t="s">
        <v>2630</v>
      </c>
      <c r="AC46" s="60"/>
      <c r="AD46" s="53" t="s">
        <v>2630</v>
      </c>
      <c r="AE46" s="53" t="s">
        <v>2641</v>
      </c>
      <c r="AF46" s="53"/>
      <c r="AG46" s="53"/>
      <c r="AH46" s="53" t="s">
        <v>2637</v>
      </c>
      <c r="AI46" s="53"/>
      <c r="AJ46" s="53"/>
      <c r="AK46" s="53" t="s">
        <v>2643</v>
      </c>
      <c r="AL46" s="53" t="s">
        <v>2643</v>
      </c>
      <c r="AM46" s="106" t="s">
        <v>2643</v>
      </c>
    </row>
    <row r="47" spans="1:39" ht="15" customHeight="1">
      <c r="A47" s="113">
        <v>44</v>
      </c>
      <c r="B47" s="62" t="s">
        <v>21</v>
      </c>
      <c r="C47" s="55" t="s">
        <v>283</v>
      </c>
      <c r="D47" s="54" t="s">
        <v>2773</v>
      </c>
      <c r="E47" s="55" t="s">
        <v>284</v>
      </c>
      <c r="F47" s="55" t="s">
        <v>2612</v>
      </c>
      <c r="G47" s="63" t="s">
        <v>285</v>
      </c>
      <c r="H47" s="63" t="s">
        <v>286</v>
      </c>
      <c r="I47" s="63" t="s">
        <v>286</v>
      </c>
      <c r="J47" s="53" t="s">
        <v>126</v>
      </c>
      <c r="K47" s="63" t="s">
        <v>287</v>
      </c>
      <c r="L47" s="58">
        <v>100000000</v>
      </c>
      <c r="M47" s="59">
        <v>75000000</v>
      </c>
      <c r="N47" s="59">
        <v>10000000</v>
      </c>
      <c r="O47" s="84">
        <v>8500000</v>
      </c>
      <c r="P47" s="62" t="s">
        <v>2533</v>
      </c>
      <c r="Q47" s="53" t="s">
        <v>516</v>
      </c>
      <c r="R47" s="55"/>
      <c r="S47" s="53" t="s">
        <v>2541</v>
      </c>
      <c r="T47" s="62"/>
      <c r="U47" s="53" t="s">
        <v>2542</v>
      </c>
      <c r="V47" s="53" t="s">
        <v>2630</v>
      </c>
      <c r="W47" s="62"/>
      <c r="X47" s="62" t="s">
        <v>2630</v>
      </c>
      <c r="Y47" s="62" t="s">
        <v>2630</v>
      </c>
      <c r="Z47" s="53" t="s">
        <v>2630</v>
      </c>
      <c r="AA47" s="62"/>
      <c r="AB47" s="55"/>
      <c r="AC47" s="53"/>
      <c r="AD47" s="62"/>
      <c r="AE47" s="53" t="s">
        <v>2642</v>
      </c>
      <c r="AF47" s="62"/>
      <c r="AG47" s="62"/>
      <c r="AH47" s="62"/>
      <c r="AI47" s="62"/>
      <c r="AJ47" s="62"/>
      <c r="AK47" s="62"/>
      <c r="AL47" s="62"/>
      <c r="AM47" s="106" t="s">
        <v>2643</v>
      </c>
    </row>
    <row r="48" spans="1:39" ht="15" customHeight="1">
      <c r="A48" s="113">
        <v>45</v>
      </c>
      <c r="B48" s="53" t="s">
        <v>21</v>
      </c>
      <c r="C48" s="53" t="s">
        <v>1423</v>
      </c>
      <c r="D48" s="65" t="s">
        <v>2774</v>
      </c>
      <c r="E48" s="55" t="s">
        <v>1424</v>
      </c>
      <c r="F48" s="55" t="s">
        <v>2607</v>
      </c>
      <c r="G48" s="56" t="s">
        <v>1425</v>
      </c>
      <c r="H48" s="63" t="s">
        <v>1426</v>
      </c>
      <c r="I48" s="63" t="s">
        <v>1426</v>
      </c>
      <c r="J48" s="53" t="s">
        <v>38</v>
      </c>
      <c r="K48" s="63" t="s">
        <v>1427</v>
      </c>
      <c r="L48" s="58">
        <v>300000000</v>
      </c>
      <c r="M48" s="59">
        <v>225000000</v>
      </c>
      <c r="N48" s="59">
        <v>10000000</v>
      </c>
      <c r="O48" s="84">
        <v>8500000</v>
      </c>
      <c r="P48" s="53" t="s">
        <v>2531</v>
      </c>
      <c r="Q48" s="53" t="s">
        <v>2536</v>
      </c>
      <c r="R48" s="55" t="s">
        <v>2541</v>
      </c>
      <c r="S48" s="53" t="s">
        <v>2541</v>
      </c>
      <c r="T48" s="53" t="s">
        <v>2541</v>
      </c>
      <c r="U48" s="53" t="s">
        <v>2542</v>
      </c>
      <c r="V48" s="53" t="s">
        <v>2630</v>
      </c>
      <c r="W48" s="62" t="s">
        <v>2630</v>
      </c>
      <c r="X48" s="61"/>
      <c r="Y48" s="61"/>
      <c r="Z48" s="61"/>
      <c r="AA48" s="61"/>
      <c r="AB48" s="53"/>
      <c r="AC48" s="60"/>
      <c r="AD48" s="53"/>
      <c r="AE48" s="53"/>
      <c r="AF48" s="53"/>
      <c r="AG48" s="53"/>
      <c r="AH48" s="53"/>
      <c r="AI48" s="53"/>
      <c r="AJ48" s="53" t="s">
        <v>2639</v>
      </c>
      <c r="AK48" s="53" t="s">
        <v>2643</v>
      </c>
      <c r="AL48" s="53" t="s">
        <v>2643</v>
      </c>
      <c r="AM48" s="106" t="s">
        <v>2643</v>
      </c>
    </row>
    <row r="49" spans="1:39" ht="15" customHeight="1">
      <c r="A49" s="113">
        <v>46</v>
      </c>
      <c r="B49" s="53" t="s">
        <v>21</v>
      </c>
      <c r="C49" s="55" t="s">
        <v>2627</v>
      </c>
      <c r="D49" s="65" t="s">
        <v>2775</v>
      </c>
      <c r="E49" s="55" t="s">
        <v>2161</v>
      </c>
      <c r="F49" s="55" t="s">
        <v>2609</v>
      </c>
      <c r="G49" s="56" t="s">
        <v>2162</v>
      </c>
      <c r="H49" s="63" t="s">
        <v>2163</v>
      </c>
      <c r="I49" s="63" t="s">
        <v>2163</v>
      </c>
      <c r="J49" s="55" t="s">
        <v>57</v>
      </c>
      <c r="K49" s="63" t="s">
        <v>2164</v>
      </c>
      <c r="L49" s="58">
        <v>400000000</v>
      </c>
      <c r="M49" s="59">
        <v>300000000</v>
      </c>
      <c r="N49" s="59">
        <v>10000000</v>
      </c>
      <c r="O49" s="84">
        <v>8500000</v>
      </c>
      <c r="P49" s="53" t="s">
        <v>2528</v>
      </c>
      <c r="Q49" s="53" t="s">
        <v>2536</v>
      </c>
      <c r="R49" s="55" t="s">
        <v>2541</v>
      </c>
      <c r="S49" s="53" t="s">
        <v>2541</v>
      </c>
      <c r="T49" s="53"/>
      <c r="U49" s="53" t="s">
        <v>2542</v>
      </c>
      <c r="V49" s="53" t="s">
        <v>2630</v>
      </c>
      <c r="W49" s="62" t="s">
        <v>2630</v>
      </c>
      <c r="X49" s="61"/>
      <c r="Y49" s="61" t="s">
        <v>2630</v>
      </c>
      <c r="Z49" s="61"/>
      <c r="AA49" s="61"/>
      <c r="AB49" s="53"/>
      <c r="AC49" s="60"/>
      <c r="AD49" s="53"/>
      <c r="AE49" s="53" t="s">
        <v>2642</v>
      </c>
      <c r="AF49" s="53" t="s">
        <v>2640</v>
      </c>
      <c r="AG49" s="53"/>
      <c r="AH49" s="53" t="s">
        <v>2637</v>
      </c>
      <c r="AI49" s="53" t="s">
        <v>2638</v>
      </c>
      <c r="AJ49" s="53"/>
      <c r="AK49" s="53" t="s">
        <v>2643</v>
      </c>
      <c r="AL49" s="53" t="s">
        <v>2643</v>
      </c>
      <c r="AM49" s="106" t="s">
        <v>2643</v>
      </c>
    </row>
    <row r="50" spans="1:39" ht="15" customHeight="1">
      <c r="A50" s="113">
        <v>47</v>
      </c>
      <c r="B50" s="53" t="s">
        <v>21</v>
      </c>
      <c r="C50" s="55" t="s">
        <v>2156</v>
      </c>
      <c r="D50" s="65" t="s">
        <v>2800</v>
      </c>
      <c r="E50" s="55" t="s">
        <v>2157</v>
      </c>
      <c r="F50" s="55" t="s">
        <v>2609</v>
      </c>
      <c r="G50" s="56" t="s">
        <v>2158</v>
      </c>
      <c r="H50" s="63" t="s">
        <v>2159</v>
      </c>
      <c r="I50" s="63" t="s">
        <v>2159</v>
      </c>
      <c r="J50" s="55" t="s">
        <v>32</v>
      </c>
      <c r="K50" s="63" t="s">
        <v>2160</v>
      </c>
      <c r="L50" s="58">
        <v>200000000</v>
      </c>
      <c r="M50" s="59">
        <v>150000000</v>
      </c>
      <c r="N50" s="59">
        <v>10000000</v>
      </c>
      <c r="O50" s="84">
        <v>8500000</v>
      </c>
      <c r="P50" s="53" t="s">
        <v>2528</v>
      </c>
      <c r="Q50" s="53" t="s">
        <v>2536</v>
      </c>
      <c r="R50" s="55" t="s">
        <v>2541</v>
      </c>
      <c r="S50" s="53" t="s">
        <v>2541</v>
      </c>
      <c r="T50" s="53" t="s">
        <v>2541</v>
      </c>
      <c r="U50" s="53" t="s">
        <v>2542</v>
      </c>
      <c r="V50" s="53" t="s">
        <v>2630</v>
      </c>
      <c r="W50" s="62" t="s">
        <v>2630</v>
      </c>
      <c r="X50" s="61"/>
      <c r="Y50" s="61" t="s">
        <v>2630</v>
      </c>
      <c r="Z50" s="61"/>
      <c r="AA50" s="61"/>
      <c r="AB50" s="53"/>
      <c r="AC50" s="60"/>
      <c r="AD50" s="53" t="s">
        <v>2630</v>
      </c>
      <c r="AE50" s="53"/>
      <c r="AF50" s="53"/>
      <c r="AG50" s="53"/>
      <c r="AH50" s="53" t="s">
        <v>2637</v>
      </c>
      <c r="AI50" s="53"/>
      <c r="AJ50" s="53"/>
      <c r="AK50" s="53"/>
      <c r="AL50" s="53"/>
      <c r="AM50" s="106"/>
    </row>
    <row r="51" spans="1:39" ht="15" customHeight="1">
      <c r="A51" s="113">
        <v>48</v>
      </c>
      <c r="B51" s="53" t="s">
        <v>21</v>
      </c>
      <c r="C51" s="53" t="s">
        <v>2619</v>
      </c>
      <c r="D51" s="65" t="s">
        <v>2776</v>
      </c>
      <c r="E51" s="55" t="s">
        <v>1847</v>
      </c>
      <c r="F51" s="66" t="s">
        <v>2607</v>
      </c>
      <c r="G51" s="56" t="s">
        <v>1848</v>
      </c>
      <c r="H51" s="63" t="s">
        <v>1849</v>
      </c>
      <c r="I51" s="63" t="s">
        <v>1849</v>
      </c>
      <c r="J51" s="53" t="s">
        <v>1670</v>
      </c>
      <c r="K51" s="63" t="s">
        <v>1850</v>
      </c>
      <c r="L51" s="58">
        <v>500000000</v>
      </c>
      <c r="M51" s="59">
        <v>375000000</v>
      </c>
      <c r="N51" s="59">
        <v>10000000</v>
      </c>
      <c r="O51" s="84">
        <v>8500000</v>
      </c>
      <c r="P51" s="53" t="s">
        <v>2531</v>
      </c>
      <c r="Q51" s="53" t="s">
        <v>2536</v>
      </c>
      <c r="R51" s="55" t="s">
        <v>2541</v>
      </c>
      <c r="S51" s="53" t="s">
        <v>2541</v>
      </c>
      <c r="T51" s="53" t="s">
        <v>2541</v>
      </c>
      <c r="U51" s="53" t="s">
        <v>2542</v>
      </c>
      <c r="V51" s="53" t="s">
        <v>2630</v>
      </c>
      <c r="W51" s="62" t="s">
        <v>2630</v>
      </c>
      <c r="X51" s="61"/>
      <c r="Y51" s="61"/>
      <c r="Z51" s="60" t="s">
        <v>2630</v>
      </c>
      <c r="AA51" s="61"/>
      <c r="AB51" s="53"/>
      <c r="AC51" s="60" t="s">
        <v>2630</v>
      </c>
      <c r="AD51" s="53"/>
      <c r="AE51" s="53" t="s">
        <v>2642</v>
      </c>
      <c r="AF51" s="53"/>
      <c r="AG51" s="53"/>
      <c r="AH51" s="53"/>
      <c r="AI51" s="53"/>
      <c r="AJ51" s="53"/>
      <c r="AK51" s="53" t="s">
        <v>2643</v>
      </c>
      <c r="AL51" s="53"/>
      <c r="AM51" s="106"/>
    </row>
    <row r="52" spans="1:39" ht="15" customHeight="1">
      <c r="A52" s="113">
        <v>49</v>
      </c>
      <c r="B52" s="53" t="s">
        <v>21</v>
      </c>
      <c r="C52" s="53" t="s">
        <v>1666</v>
      </c>
      <c r="D52" s="65" t="s">
        <v>2777</v>
      </c>
      <c r="E52" s="55" t="s">
        <v>1667</v>
      </c>
      <c r="F52" s="55" t="s">
        <v>2607</v>
      </c>
      <c r="G52" s="56" t="s">
        <v>1668</v>
      </c>
      <c r="H52" s="63" t="s">
        <v>1669</v>
      </c>
      <c r="I52" s="63" t="s">
        <v>1669</v>
      </c>
      <c r="J52" s="53" t="s">
        <v>1670</v>
      </c>
      <c r="K52" s="63" t="s">
        <v>1671</v>
      </c>
      <c r="L52" s="58">
        <v>800000000</v>
      </c>
      <c r="M52" s="59">
        <v>600000000</v>
      </c>
      <c r="N52" s="59">
        <v>10000000</v>
      </c>
      <c r="O52" s="84">
        <v>8500000</v>
      </c>
      <c r="P52" s="53" t="s">
        <v>2531</v>
      </c>
      <c r="Q52" s="53" t="s">
        <v>2536</v>
      </c>
      <c r="R52" s="55" t="s">
        <v>2541</v>
      </c>
      <c r="S52" s="53" t="s">
        <v>2541</v>
      </c>
      <c r="T52" s="53"/>
      <c r="U52" s="53" t="s">
        <v>2542</v>
      </c>
      <c r="V52" s="53" t="s">
        <v>2630</v>
      </c>
      <c r="W52" s="62" t="s">
        <v>2630</v>
      </c>
      <c r="X52" s="61"/>
      <c r="Y52" s="61"/>
      <c r="Z52" s="61"/>
      <c r="AA52" s="61"/>
      <c r="AB52" s="53" t="s">
        <v>2630</v>
      </c>
      <c r="AC52" s="60"/>
      <c r="AD52" s="53" t="s">
        <v>2630</v>
      </c>
      <c r="AE52" s="53"/>
      <c r="AF52" s="53"/>
      <c r="AG52" s="53"/>
      <c r="AH52" s="53" t="s">
        <v>2637</v>
      </c>
      <c r="AI52" s="53"/>
      <c r="AJ52" s="53"/>
      <c r="AK52" s="53" t="s">
        <v>2643</v>
      </c>
      <c r="AL52" s="53" t="s">
        <v>2643</v>
      </c>
      <c r="AM52" s="106" t="s">
        <v>2643</v>
      </c>
    </row>
    <row r="53" spans="1:39" ht="15" customHeight="1">
      <c r="A53" s="113">
        <v>50</v>
      </c>
      <c r="B53" s="53" t="s">
        <v>21</v>
      </c>
      <c r="C53" s="53" t="s">
        <v>2017</v>
      </c>
      <c r="D53" s="65" t="s">
        <v>2801</v>
      </c>
      <c r="E53" s="55" t="s">
        <v>2018</v>
      </c>
      <c r="F53" s="55" t="s">
        <v>2609</v>
      </c>
      <c r="G53" s="56" t="s">
        <v>2019</v>
      </c>
      <c r="H53" s="63" t="s">
        <v>2020</v>
      </c>
      <c r="I53" s="63" t="s">
        <v>2020</v>
      </c>
      <c r="J53" s="53" t="s">
        <v>45</v>
      </c>
      <c r="K53" s="63" t="s">
        <v>2021</v>
      </c>
      <c r="L53" s="58">
        <v>800000000</v>
      </c>
      <c r="M53" s="59">
        <v>600000000</v>
      </c>
      <c r="N53" s="59">
        <v>10000000</v>
      </c>
      <c r="O53" s="84">
        <v>8500000</v>
      </c>
      <c r="P53" s="53" t="s">
        <v>2528</v>
      </c>
      <c r="Q53" s="53" t="s">
        <v>2536</v>
      </c>
      <c r="R53" s="55" t="s">
        <v>2541</v>
      </c>
      <c r="S53" s="53" t="s">
        <v>2541</v>
      </c>
      <c r="T53" s="53"/>
      <c r="U53" s="53" t="s">
        <v>2542</v>
      </c>
      <c r="V53" s="53" t="s">
        <v>2630</v>
      </c>
      <c r="W53" s="62" t="s">
        <v>2630</v>
      </c>
      <c r="X53" s="61"/>
      <c r="Y53" s="61"/>
      <c r="Z53" s="60" t="s">
        <v>2630</v>
      </c>
      <c r="AA53" s="61"/>
      <c r="AB53" s="53"/>
      <c r="AC53" s="60"/>
      <c r="AD53" s="53" t="s">
        <v>2630</v>
      </c>
      <c r="AE53" s="53" t="s">
        <v>2642</v>
      </c>
      <c r="AF53" s="53"/>
      <c r="AG53" s="53"/>
      <c r="AH53" s="53" t="s">
        <v>2637</v>
      </c>
      <c r="AI53" s="53"/>
      <c r="AJ53" s="53"/>
      <c r="AK53" s="53" t="s">
        <v>2643</v>
      </c>
      <c r="AL53" s="53" t="s">
        <v>2643</v>
      </c>
      <c r="AM53" s="106" t="s">
        <v>2643</v>
      </c>
    </row>
    <row r="54" spans="1:39" ht="15" customHeight="1">
      <c r="A54" s="113">
        <v>51</v>
      </c>
      <c r="B54" s="62" t="s">
        <v>21</v>
      </c>
      <c r="C54" s="55" t="s">
        <v>392</v>
      </c>
      <c r="D54" s="54" t="s">
        <v>2802</v>
      </c>
      <c r="E54" s="55" t="s">
        <v>393</v>
      </c>
      <c r="F54" s="55" t="s">
        <v>2611</v>
      </c>
      <c r="G54" s="63" t="s">
        <v>394</v>
      </c>
      <c r="H54" s="63" t="s">
        <v>395</v>
      </c>
      <c r="I54" s="63" t="s">
        <v>395</v>
      </c>
      <c r="J54" s="53" t="s">
        <v>111</v>
      </c>
      <c r="K54" s="63" t="s">
        <v>396</v>
      </c>
      <c r="L54" s="58">
        <v>300000000</v>
      </c>
      <c r="M54" s="59">
        <v>225000000</v>
      </c>
      <c r="N54" s="59">
        <v>10000000</v>
      </c>
      <c r="O54" s="84">
        <v>8500000</v>
      </c>
      <c r="P54" s="62" t="s">
        <v>2534</v>
      </c>
      <c r="Q54" s="53" t="s">
        <v>516</v>
      </c>
      <c r="R54" s="55"/>
      <c r="S54" s="53" t="s">
        <v>2541</v>
      </c>
      <c r="T54" s="62"/>
      <c r="U54" s="53" t="s">
        <v>2542</v>
      </c>
      <c r="V54" s="53" t="s">
        <v>2630</v>
      </c>
      <c r="W54" s="62" t="s">
        <v>2630</v>
      </c>
      <c r="X54" s="62" t="s">
        <v>2630</v>
      </c>
      <c r="Y54" s="62" t="s">
        <v>2630</v>
      </c>
      <c r="Z54" s="62"/>
      <c r="AA54" s="62"/>
      <c r="AB54" s="55"/>
      <c r="AC54" s="53" t="s">
        <v>2630</v>
      </c>
      <c r="AD54" s="62"/>
      <c r="AE54" s="53" t="s">
        <v>2642</v>
      </c>
      <c r="AF54" s="53" t="s">
        <v>2640</v>
      </c>
      <c r="AG54" s="53" t="s">
        <v>2641</v>
      </c>
      <c r="AH54" s="62"/>
      <c r="AI54" s="62"/>
      <c r="AJ54" s="62"/>
      <c r="AK54" s="53" t="s">
        <v>2643</v>
      </c>
      <c r="AL54" s="53" t="s">
        <v>2643</v>
      </c>
      <c r="AM54" s="106" t="s">
        <v>2643</v>
      </c>
    </row>
    <row r="55" spans="1:39" ht="15" customHeight="1">
      <c r="A55" s="113">
        <v>52</v>
      </c>
      <c r="B55" s="53" t="s">
        <v>21</v>
      </c>
      <c r="C55" s="53" t="s">
        <v>1263</v>
      </c>
      <c r="D55" s="65" t="s">
        <v>2803</v>
      </c>
      <c r="E55" s="55" t="s">
        <v>1264</v>
      </c>
      <c r="F55" s="55" t="s">
        <v>2607</v>
      </c>
      <c r="G55" s="56" t="s">
        <v>1265</v>
      </c>
      <c r="H55" s="63" t="s">
        <v>1266</v>
      </c>
      <c r="I55" s="63" t="s">
        <v>1266</v>
      </c>
      <c r="J55" s="53" t="s">
        <v>69</v>
      </c>
      <c r="K55" s="63" t="s">
        <v>1267</v>
      </c>
      <c r="L55" s="58">
        <v>300000000</v>
      </c>
      <c r="M55" s="59">
        <v>225000000</v>
      </c>
      <c r="N55" s="59">
        <v>10000000</v>
      </c>
      <c r="O55" s="84">
        <v>8500000</v>
      </c>
      <c r="P55" s="53" t="s">
        <v>2531</v>
      </c>
      <c r="Q55" s="53" t="s">
        <v>2536</v>
      </c>
      <c r="R55" s="55" t="s">
        <v>2541</v>
      </c>
      <c r="S55" s="53" t="s">
        <v>2541</v>
      </c>
      <c r="T55" s="53"/>
      <c r="U55" s="53" t="s">
        <v>2542</v>
      </c>
      <c r="V55" s="53" t="s">
        <v>2630</v>
      </c>
      <c r="W55" s="62" t="s">
        <v>2630</v>
      </c>
      <c r="X55" s="61"/>
      <c r="Y55" s="61"/>
      <c r="Z55" s="61"/>
      <c r="AA55" s="61"/>
      <c r="AB55" s="53"/>
      <c r="AC55" s="60"/>
      <c r="AD55" s="53"/>
      <c r="AE55" s="53"/>
      <c r="AF55" s="53"/>
      <c r="AG55" s="53"/>
      <c r="AH55" s="53"/>
      <c r="AI55" s="53" t="s">
        <v>2638</v>
      </c>
      <c r="AJ55" s="53"/>
      <c r="AK55" s="53" t="s">
        <v>2643</v>
      </c>
      <c r="AL55" s="53"/>
      <c r="AM55" s="106" t="s">
        <v>2643</v>
      </c>
    </row>
    <row r="56" spans="1:39" ht="15" customHeight="1">
      <c r="A56" s="113">
        <v>53</v>
      </c>
      <c r="B56" s="62" t="s">
        <v>21</v>
      </c>
      <c r="C56" s="53" t="s">
        <v>898</v>
      </c>
      <c r="D56" s="65" t="s">
        <v>2804</v>
      </c>
      <c r="E56" s="55" t="s">
        <v>899</v>
      </c>
      <c r="F56" s="55" t="s">
        <v>2607</v>
      </c>
      <c r="G56" s="56" t="s">
        <v>900</v>
      </c>
      <c r="H56" s="72" t="s">
        <v>901</v>
      </c>
      <c r="I56" s="72" t="s">
        <v>901</v>
      </c>
      <c r="J56" s="53" t="s">
        <v>19</v>
      </c>
      <c r="K56" s="67" t="s">
        <v>902</v>
      </c>
      <c r="L56" s="58">
        <v>400000000</v>
      </c>
      <c r="M56" s="59">
        <v>300000000</v>
      </c>
      <c r="N56" s="59">
        <v>10000000</v>
      </c>
      <c r="O56" s="84">
        <v>8500000</v>
      </c>
      <c r="P56" s="62" t="s">
        <v>2531</v>
      </c>
      <c r="Q56" s="53" t="s">
        <v>2536</v>
      </c>
      <c r="R56" s="55" t="s">
        <v>2541</v>
      </c>
      <c r="S56" s="53" t="s">
        <v>2541</v>
      </c>
      <c r="T56" s="62"/>
      <c r="U56" s="53" t="s">
        <v>2542</v>
      </c>
      <c r="V56" s="53" t="s">
        <v>2630</v>
      </c>
      <c r="W56" s="62" t="s">
        <v>2630</v>
      </c>
      <c r="X56" s="61"/>
      <c r="Y56" s="61"/>
      <c r="Z56" s="60" t="s">
        <v>2630</v>
      </c>
      <c r="AA56" s="61"/>
      <c r="AB56" s="53" t="s">
        <v>2630</v>
      </c>
      <c r="AC56" s="60"/>
      <c r="AD56" s="60"/>
      <c r="AE56" s="53" t="s">
        <v>2642</v>
      </c>
      <c r="AF56" s="53"/>
      <c r="AG56" s="62"/>
      <c r="AH56" s="62"/>
      <c r="AI56" s="53" t="s">
        <v>2638</v>
      </c>
      <c r="AJ56" s="62"/>
      <c r="AK56" s="62"/>
      <c r="AL56" s="53" t="s">
        <v>2643</v>
      </c>
      <c r="AM56" s="108"/>
    </row>
    <row r="57" spans="1:39" ht="15" customHeight="1">
      <c r="A57" s="113">
        <v>54</v>
      </c>
      <c r="B57" s="62" t="s">
        <v>21</v>
      </c>
      <c r="C57" s="53" t="s">
        <v>903</v>
      </c>
      <c r="D57" s="65" t="s">
        <v>2805</v>
      </c>
      <c r="E57" s="55" t="s">
        <v>904</v>
      </c>
      <c r="F57" s="55" t="s">
        <v>2607</v>
      </c>
      <c r="G57" s="56" t="s">
        <v>905</v>
      </c>
      <c r="H57" s="67" t="s">
        <v>906</v>
      </c>
      <c r="I57" s="67" t="s">
        <v>906</v>
      </c>
      <c r="J57" s="53" t="s">
        <v>69</v>
      </c>
      <c r="K57" s="67" t="s">
        <v>907</v>
      </c>
      <c r="L57" s="58">
        <v>500000000</v>
      </c>
      <c r="M57" s="59">
        <v>375000000</v>
      </c>
      <c r="N57" s="59">
        <v>10000000</v>
      </c>
      <c r="O57" s="84">
        <v>8500000</v>
      </c>
      <c r="P57" s="62" t="s">
        <v>2531</v>
      </c>
      <c r="Q57" s="53" t="s">
        <v>2536</v>
      </c>
      <c r="R57" s="55" t="s">
        <v>2541</v>
      </c>
      <c r="S57" s="53" t="s">
        <v>2541</v>
      </c>
      <c r="T57" s="53" t="s">
        <v>2541</v>
      </c>
      <c r="U57" s="53" t="s">
        <v>2542</v>
      </c>
      <c r="V57" s="53" t="s">
        <v>2630</v>
      </c>
      <c r="W57" s="62" t="s">
        <v>2630</v>
      </c>
      <c r="X57" s="61"/>
      <c r="Y57" s="61"/>
      <c r="Z57" s="60" t="s">
        <v>2630</v>
      </c>
      <c r="AA57" s="61"/>
      <c r="AB57" s="53" t="s">
        <v>2630</v>
      </c>
      <c r="AC57" s="60"/>
      <c r="AD57" s="60"/>
      <c r="AE57" s="53"/>
      <c r="AF57" s="53"/>
      <c r="AG57" s="53"/>
      <c r="AH57" s="53"/>
      <c r="AI57" s="53"/>
      <c r="AJ57" s="53"/>
      <c r="AK57" s="53"/>
      <c r="AL57" s="53" t="s">
        <v>2643</v>
      </c>
      <c r="AM57" s="106" t="s">
        <v>2643</v>
      </c>
    </row>
    <row r="58" spans="1:39" ht="15" customHeight="1">
      <c r="A58" s="113">
        <v>55</v>
      </c>
      <c r="B58" s="53" t="s">
        <v>21</v>
      </c>
      <c r="C58" s="80" t="s">
        <v>2437</v>
      </c>
      <c r="D58" s="65" t="s">
        <v>2806</v>
      </c>
      <c r="E58" s="81" t="s">
        <v>2438</v>
      </c>
      <c r="F58" s="55" t="s">
        <v>2607</v>
      </c>
      <c r="G58" s="56" t="s">
        <v>2439</v>
      </c>
      <c r="H58" s="63" t="s">
        <v>2440</v>
      </c>
      <c r="I58" s="63" t="s">
        <v>2440</v>
      </c>
      <c r="J58" s="55" t="s">
        <v>1664</v>
      </c>
      <c r="K58" s="63" t="s">
        <v>2441</v>
      </c>
      <c r="L58" s="58">
        <v>400000000</v>
      </c>
      <c r="M58" s="59">
        <v>300000000</v>
      </c>
      <c r="N58" s="59">
        <v>10000000</v>
      </c>
      <c r="O58" s="84">
        <v>8500000</v>
      </c>
      <c r="P58" s="53" t="s">
        <v>2531</v>
      </c>
      <c r="Q58" s="53" t="s">
        <v>2536</v>
      </c>
      <c r="R58" s="55" t="s">
        <v>2541</v>
      </c>
      <c r="S58" s="53" t="s">
        <v>2541</v>
      </c>
      <c r="T58" s="53"/>
      <c r="U58" s="53" t="s">
        <v>2542</v>
      </c>
      <c r="V58" s="53" t="s">
        <v>2630</v>
      </c>
      <c r="W58" s="62" t="s">
        <v>2630</v>
      </c>
      <c r="X58" s="61"/>
      <c r="Y58" s="60" t="s">
        <v>2630</v>
      </c>
      <c r="Z58" s="60" t="s">
        <v>2630</v>
      </c>
      <c r="AA58" s="61"/>
      <c r="AB58" s="53"/>
      <c r="AC58" s="60"/>
      <c r="AD58" s="53"/>
      <c r="AE58" s="53"/>
      <c r="AF58" s="53"/>
      <c r="AG58" s="53"/>
      <c r="AH58" s="53"/>
      <c r="AI58" s="53"/>
      <c r="AJ58" s="53"/>
      <c r="AK58" s="53" t="s">
        <v>2643</v>
      </c>
      <c r="AL58" s="53"/>
      <c r="AM58" s="106" t="s">
        <v>2643</v>
      </c>
    </row>
    <row r="59" spans="1:39" ht="15" customHeight="1">
      <c r="A59" s="113">
        <v>56</v>
      </c>
      <c r="B59" s="62" t="s">
        <v>21</v>
      </c>
      <c r="C59" s="53" t="s">
        <v>824</v>
      </c>
      <c r="D59" s="54" t="s">
        <v>2807</v>
      </c>
      <c r="E59" s="55" t="s">
        <v>825</v>
      </c>
      <c r="F59" s="55" t="s">
        <v>2607</v>
      </c>
      <c r="G59" s="56" t="s">
        <v>826</v>
      </c>
      <c r="H59" s="63" t="s">
        <v>827</v>
      </c>
      <c r="I59" s="63" t="s">
        <v>827</v>
      </c>
      <c r="J59" s="53" t="s">
        <v>45</v>
      </c>
      <c r="K59" s="63" t="s">
        <v>828</v>
      </c>
      <c r="L59" s="58">
        <v>300000000</v>
      </c>
      <c r="M59" s="59">
        <v>225000000</v>
      </c>
      <c r="N59" s="59">
        <v>10000000</v>
      </c>
      <c r="O59" s="84">
        <v>8500000</v>
      </c>
      <c r="P59" s="53" t="s">
        <v>2531</v>
      </c>
      <c r="Q59" s="53" t="s">
        <v>2536</v>
      </c>
      <c r="R59" s="55" t="s">
        <v>2541</v>
      </c>
      <c r="S59" s="53" t="s">
        <v>2541</v>
      </c>
      <c r="T59" s="53"/>
      <c r="U59" s="53" t="s">
        <v>2542</v>
      </c>
      <c r="V59" s="53" t="s">
        <v>2630</v>
      </c>
      <c r="W59" s="62" t="s">
        <v>2630</v>
      </c>
      <c r="X59" s="61"/>
      <c r="Y59" s="61"/>
      <c r="Z59" s="61"/>
      <c r="AA59" s="60" t="s">
        <v>2630</v>
      </c>
      <c r="AB59" s="53"/>
      <c r="AC59" s="60"/>
      <c r="AD59" s="60" t="s">
        <v>2630</v>
      </c>
      <c r="AE59" s="53"/>
      <c r="AF59" s="53"/>
      <c r="AG59" s="53"/>
      <c r="AH59" s="53"/>
      <c r="AI59" s="53" t="s">
        <v>2638</v>
      </c>
      <c r="AJ59" s="53"/>
      <c r="AK59" s="53" t="s">
        <v>2643</v>
      </c>
      <c r="AL59" s="53"/>
      <c r="AM59" s="106" t="s">
        <v>2643</v>
      </c>
    </row>
    <row r="60" spans="1:39" ht="15" customHeight="1">
      <c r="A60" s="113">
        <v>57</v>
      </c>
      <c r="B60" s="53" t="s">
        <v>21</v>
      </c>
      <c r="C60" s="53" t="s">
        <v>1219</v>
      </c>
      <c r="D60" s="65" t="s">
        <v>2808</v>
      </c>
      <c r="E60" s="55" t="s">
        <v>1220</v>
      </c>
      <c r="F60" s="55" t="s">
        <v>2607</v>
      </c>
      <c r="G60" s="56" t="s">
        <v>1221</v>
      </c>
      <c r="H60" s="63" t="s">
        <v>1222</v>
      </c>
      <c r="I60" s="63" t="s">
        <v>1222</v>
      </c>
      <c r="J60" s="53" t="s">
        <v>45</v>
      </c>
      <c r="K60" s="63" t="s">
        <v>1223</v>
      </c>
      <c r="L60" s="58">
        <v>100000000</v>
      </c>
      <c r="M60" s="59">
        <v>75000000</v>
      </c>
      <c r="N60" s="59">
        <v>10000000</v>
      </c>
      <c r="O60" s="84">
        <v>8500000</v>
      </c>
      <c r="P60" s="53" t="s">
        <v>2531</v>
      </c>
      <c r="Q60" s="53" t="s">
        <v>2536</v>
      </c>
      <c r="R60" s="55" t="s">
        <v>2541</v>
      </c>
      <c r="S60" s="53" t="s">
        <v>2541</v>
      </c>
      <c r="T60" s="53"/>
      <c r="U60" s="53" t="s">
        <v>2542</v>
      </c>
      <c r="V60" s="53" t="s">
        <v>2630</v>
      </c>
      <c r="W60" s="62" t="s">
        <v>2630</v>
      </c>
      <c r="X60" s="61"/>
      <c r="Y60" s="61"/>
      <c r="Z60" s="61"/>
      <c r="AA60" s="61"/>
      <c r="AB60" s="53"/>
      <c r="AC60" s="60"/>
      <c r="AD60" s="53"/>
      <c r="AE60" s="53"/>
      <c r="AF60" s="53"/>
      <c r="AG60" s="53"/>
      <c r="AH60" s="53"/>
      <c r="AI60" s="53" t="s">
        <v>2638</v>
      </c>
      <c r="AJ60" s="53"/>
      <c r="AK60" s="53" t="s">
        <v>2643</v>
      </c>
      <c r="AL60" s="53" t="s">
        <v>2643</v>
      </c>
      <c r="AM60" s="106" t="s">
        <v>2643</v>
      </c>
    </row>
    <row r="61" spans="1:39" ht="15" customHeight="1">
      <c r="A61" s="113">
        <v>58</v>
      </c>
      <c r="B61" s="62" t="s">
        <v>21</v>
      </c>
      <c r="C61" s="53" t="s">
        <v>780</v>
      </c>
      <c r="D61" s="54" t="s">
        <v>2809</v>
      </c>
      <c r="E61" s="55" t="s">
        <v>781</v>
      </c>
      <c r="F61" s="55" t="s">
        <v>2607</v>
      </c>
      <c r="G61" s="56" t="s">
        <v>782</v>
      </c>
      <c r="H61" s="68" t="s">
        <v>2614</v>
      </c>
      <c r="I61" s="68" t="s">
        <v>2614</v>
      </c>
      <c r="J61" s="53" t="s">
        <v>19</v>
      </c>
      <c r="K61" s="63" t="s">
        <v>783</v>
      </c>
      <c r="L61" s="58">
        <v>400000000</v>
      </c>
      <c r="M61" s="59">
        <v>300000000</v>
      </c>
      <c r="N61" s="59">
        <v>10000000</v>
      </c>
      <c r="O61" s="84">
        <v>8500000</v>
      </c>
      <c r="P61" s="53" t="s">
        <v>2531</v>
      </c>
      <c r="Q61" s="53" t="s">
        <v>2536</v>
      </c>
      <c r="R61" s="55" t="s">
        <v>2541</v>
      </c>
      <c r="S61" s="53" t="s">
        <v>2541</v>
      </c>
      <c r="T61" s="53"/>
      <c r="U61" s="53" t="s">
        <v>2542</v>
      </c>
      <c r="V61" s="53" t="s">
        <v>2630</v>
      </c>
      <c r="W61" s="62" t="s">
        <v>2630</v>
      </c>
      <c r="X61" s="61"/>
      <c r="Y61" s="61" t="s">
        <v>2630</v>
      </c>
      <c r="Z61" s="61"/>
      <c r="AA61" s="61"/>
      <c r="AB61" s="53" t="s">
        <v>2630</v>
      </c>
      <c r="AC61" s="60" t="s">
        <v>2630</v>
      </c>
      <c r="AD61" s="60"/>
      <c r="AE61" s="53"/>
      <c r="AF61" s="53"/>
      <c r="AG61" s="53"/>
      <c r="AH61" s="53"/>
      <c r="AI61" s="53"/>
      <c r="AJ61" s="53"/>
      <c r="AK61" s="53"/>
      <c r="AL61" s="53" t="s">
        <v>2643</v>
      </c>
      <c r="AM61" s="106"/>
    </row>
    <row r="62" spans="1:39" ht="15" customHeight="1">
      <c r="A62" s="113">
        <v>59</v>
      </c>
      <c r="B62" s="53" t="s">
        <v>21</v>
      </c>
      <c r="C62" s="53" t="s">
        <v>1011</v>
      </c>
      <c r="D62" s="65" t="s">
        <v>2810</v>
      </c>
      <c r="E62" s="55" t="s">
        <v>1012</v>
      </c>
      <c r="F62" s="55" t="s">
        <v>2610</v>
      </c>
      <c r="G62" s="56" t="s">
        <v>1013</v>
      </c>
      <c r="H62" s="63" t="s">
        <v>1014</v>
      </c>
      <c r="I62" s="63" t="s">
        <v>1014</v>
      </c>
      <c r="J62" s="53" t="s">
        <v>69</v>
      </c>
      <c r="K62" s="63" t="s">
        <v>1015</v>
      </c>
      <c r="L62" s="58">
        <v>300000000</v>
      </c>
      <c r="M62" s="59">
        <v>225000000</v>
      </c>
      <c r="N62" s="59">
        <v>10000000</v>
      </c>
      <c r="O62" s="84">
        <v>8500000</v>
      </c>
      <c r="P62" s="53" t="s">
        <v>2532</v>
      </c>
      <c r="Q62" s="53" t="s">
        <v>516</v>
      </c>
      <c r="R62" s="55" t="s">
        <v>2541</v>
      </c>
      <c r="S62" s="53" t="s">
        <v>2541</v>
      </c>
      <c r="T62" s="53" t="s">
        <v>2541</v>
      </c>
      <c r="U62" s="53" t="s">
        <v>2542</v>
      </c>
      <c r="V62" s="53" t="s">
        <v>2630</v>
      </c>
      <c r="W62" s="53" t="s">
        <v>2630</v>
      </c>
      <c r="X62" s="61"/>
      <c r="Y62" s="61"/>
      <c r="Z62" s="60" t="s">
        <v>2630</v>
      </c>
      <c r="AA62" s="60" t="s">
        <v>2630</v>
      </c>
      <c r="AB62" s="53" t="s">
        <v>2630</v>
      </c>
      <c r="AC62" s="60"/>
      <c r="AD62" s="60"/>
      <c r="AE62" s="53"/>
      <c r="AF62" s="53"/>
      <c r="AG62" s="53"/>
      <c r="AH62" s="53"/>
      <c r="AI62" s="53" t="s">
        <v>2638</v>
      </c>
      <c r="AJ62" s="53"/>
      <c r="AK62" s="53"/>
      <c r="AL62" s="53" t="s">
        <v>2643</v>
      </c>
      <c r="AM62" s="106" t="s">
        <v>2643</v>
      </c>
    </row>
    <row r="63" spans="1:39" ht="15" customHeight="1">
      <c r="A63" s="113">
        <v>60</v>
      </c>
      <c r="B63" s="62" t="s">
        <v>21</v>
      </c>
      <c r="C63" s="55" t="s">
        <v>198</v>
      </c>
      <c r="D63" s="54" t="s">
        <v>2811</v>
      </c>
      <c r="E63" s="55" t="s">
        <v>199</v>
      </c>
      <c r="F63" s="55" t="s">
        <v>2612</v>
      </c>
      <c r="G63" s="63" t="s">
        <v>200</v>
      </c>
      <c r="H63" s="63" t="s">
        <v>201</v>
      </c>
      <c r="I63" s="63" t="s">
        <v>201</v>
      </c>
      <c r="J63" s="53" t="s">
        <v>19</v>
      </c>
      <c r="K63" s="63" t="s">
        <v>202</v>
      </c>
      <c r="L63" s="58">
        <v>400000000</v>
      </c>
      <c r="M63" s="59">
        <v>300000000</v>
      </c>
      <c r="N63" s="59">
        <v>10000000</v>
      </c>
      <c r="O63" s="84">
        <v>8500000</v>
      </c>
      <c r="P63" s="62" t="s">
        <v>2533</v>
      </c>
      <c r="Q63" s="53" t="s">
        <v>516</v>
      </c>
      <c r="R63" s="55"/>
      <c r="S63" s="53" t="s">
        <v>2541</v>
      </c>
      <c r="T63" s="62"/>
      <c r="U63" s="53" t="s">
        <v>2542</v>
      </c>
      <c r="V63" s="53" t="s">
        <v>2630</v>
      </c>
      <c r="W63" s="62"/>
      <c r="X63" s="62" t="s">
        <v>2630</v>
      </c>
      <c r="Y63" s="62" t="s">
        <v>2630</v>
      </c>
      <c r="Z63" s="62"/>
      <c r="AA63" s="62"/>
      <c r="AB63" s="55"/>
      <c r="AC63" s="53"/>
      <c r="AD63" s="53" t="s">
        <v>2630</v>
      </c>
      <c r="AE63" s="62"/>
      <c r="AF63" s="62"/>
      <c r="AG63" s="53"/>
      <c r="AH63" s="62"/>
      <c r="AI63" s="62"/>
      <c r="AJ63" s="53" t="s">
        <v>2639</v>
      </c>
      <c r="AK63" s="53" t="s">
        <v>2643</v>
      </c>
      <c r="AL63" s="62"/>
      <c r="AM63" s="106" t="s">
        <v>2643</v>
      </c>
    </row>
    <row r="64" spans="1:39" ht="15" customHeight="1">
      <c r="A64" s="113">
        <v>61</v>
      </c>
      <c r="B64" s="53" t="s">
        <v>21</v>
      </c>
      <c r="C64" s="53" t="s">
        <v>1374</v>
      </c>
      <c r="D64" s="65" t="s">
        <v>2812</v>
      </c>
      <c r="E64" s="55" t="s">
        <v>1375</v>
      </c>
      <c r="F64" s="55" t="s">
        <v>2607</v>
      </c>
      <c r="G64" s="56" t="s">
        <v>1376</v>
      </c>
      <c r="H64" s="63" t="s">
        <v>1377</v>
      </c>
      <c r="I64" s="63" t="s">
        <v>1378</v>
      </c>
      <c r="J64" s="53" t="s">
        <v>45</v>
      </c>
      <c r="K64" s="63" t="s">
        <v>1379</v>
      </c>
      <c r="L64" s="58">
        <v>900000000</v>
      </c>
      <c r="M64" s="59">
        <v>675000000</v>
      </c>
      <c r="N64" s="59">
        <v>10000000</v>
      </c>
      <c r="O64" s="84">
        <v>8500000</v>
      </c>
      <c r="P64" s="53" t="s">
        <v>2531</v>
      </c>
      <c r="Q64" s="53" t="s">
        <v>2536</v>
      </c>
      <c r="R64" s="55" t="s">
        <v>2541</v>
      </c>
      <c r="S64" s="53" t="s">
        <v>2541</v>
      </c>
      <c r="T64" s="53" t="s">
        <v>2541</v>
      </c>
      <c r="U64" s="53" t="s">
        <v>2542</v>
      </c>
      <c r="V64" s="53" t="s">
        <v>2630</v>
      </c>
      <c r="W64" s="62" t="s">
        <v>2630</v>
      </c>
      <c r="X64" s="61"/>
      <c r="Y64" s="61"/>
      <c r="Z64" s="61"/>
      <c r="AA64" s="60" t="s">
        <v>2630</v>
      </c>
      <c r="AB64" s="53"/>
      <c r="AC64" s="60"/>
      <c r="AD64" s="53"/>
      <c r="AE64" s="53"/>
      <c r="AF64" s="53"/>
      <c r="AG64" s="53"/>
      <c r="AH64" s="53"/>
      <c r="AI64" s="53"/>
      <c r="AJ64" s="53" t="s">
        <v>2639</v>
      </c>
      <c r="AK64" s="53" t="s">
        <v>2643</v>
      </c>
      <c r="AL64" s="53" t="s">
        <v>2643</v>
      </c>
      <c r="AM64" s="106"/>
    </row>
    <row r="65" spans="1:39" ht="15" customHeight="1">
      <c r="A65" s="113">
        <v>62</v>
      </c>
      <c r="B65" s="53" t="s">
        <v>21</v>
      </c>
      <c r="C65" s="53" t="s">
        <v>1875</v>
      </c>
      <c r="D65" s="65" t="s">
        <v>2813</v>
      </c>
      <c r="E65" s="55" t="s">
        <v>1876</v>
      </c>
      <c r="F65" s="66" t="s">
        <v>2609</v>
      </c>
      <c r="G65" s="56" t="s">
        <v>1877</v>
      </c>
      <c r="H65" s="63" t="s">
        <v>1878</v>
      </c>
      <c r="I65" s="63" t="s">
        <v>1878</v>
      </c>
      <c r="J65" s="53" t="s">
        <v>26</v>
      </c>
      <c r="K65" s="63" t="s">
        <v>1879</v>
      </c>
      <c r="L65" s="58">
        <v>900000000</v>
      </c>
      <c r="M65" s="59">
        <v>675000000</v>
      </c>
      <c r="N65" s="59">
        <v>10000000</v>
      </c>
      <c r="O65" s="84">
        <v>8500000</v>
      </c>
      <c r="P65" s="53" t="s">
        <v>2528</v>
      </c>
      <c r="Q65" s="53" t="s">
        <v>2536</v>
      </c>
      <c r="R65" s="55" t="s">
        <v>2541</v>
      </c>
      <c r="S65" s="53" t="s">
        <v>2541</v>
      </c>
      <c r="T65" s="53" t="s">
        <v>2541</v>
      </c>
      <c r="U65" s="53" t="s">
        <v>2542</v>
      </c>
      <c r="V65" s="53" t="s">
        <v>2630</v>
      </c>
      <c r="W65" s="62" t="s">
        <v>2630</v>
      </c>
      <c r="X65" s="61"/>
      <c r="Y65" s="61"/>
      <c r="Z65" s="61"/>
      <c r="AA65" s="61"/>
      <c r="AB65" s="53" t="s">
        <v>2630</v>
      </c>
      <c r="AC65" s="60"/>
      <c r="AD65" s="53"/>
      <c r="AE65" s="53" t="s">
        <v>2642</v>
      </c>
      <c r="AF65" s="53"/>
      <c r="AG65" s="53"/>
      <c r="AH65" s="53"/>
      <c r="AI65" s="53" t="s">
        <v>2638</v>
      </c>
      <c r="AJ65" s="53"/>
      <c r="AK65" s="53" t="s">
        <v>2643</v>
      </c>
      <c r="AL65" s="53" t="s">
        <v>2643</v>
      </c>
      <c r="AM65" s="106" t="s">
        <v>2643</v>
      </c>
    </row>
    <row r="66" spans="1:39" ht="15" customHeight="1">
      <c r="A66" s="113">
        <v>63</v>
      </c>
      <c r="B66" s="53" t="s">
        <v>21</v>
      </c>
      <c r="C66" s="53" t="s">
        <v>1567</v>
      </c>
      <c r="D66" s="65" t="s">
        <v>2814</v>
      </c>
      <c r="E66" s="55" t="s">
        <v>1568</v>
      </c>
      <c r="F66" s="55" t="s">
        <v>2609</v>
      </c>
      <c r="G66" s="56" t="s">
        <v>1569</v>
      </c>
      <c r="H66" s="63" t="s">
        <v>1570</v>
      </c>
      <c r="I66" s="63" t="s">
        <v>1570</v>
      </c>
      <c r="J66" s="53" t="s">
        <v>19</v>
      </c>
      <c r="K66" s="63" t="s">
        <v>1571</v>
      </c>
      <c r="L66" s="58">
        <v>800000000</v>
      </c>
      <c r="M66" s="59">
        <v>600000000</v>
      </c>
      <c r="N66" s="59">
        <v>10000000</v>
      </c>
      <c r="O66" s="84">
        <v>8500000</v>
      </c>
      <c r="P66" s="53" t="s">
        <v>2528</v>
      </c>
      <c r="Q66" s="53" t="s">
        <v>2536</v>
      </c>
      <c r="R66" s="55" t="s">
        <v>2541</v>
      </c>
      <c r="S66" s="53" t="s">
        <v>2541</v>
      </c>
      <c r="T66" s="53"/>
      <c r="U66" s="53" t="s">
        <v>2542</v>
      </c>
      <c r="V66" s="53" t="s">
        <v>2630</v>
      </c>
      <c r="W66" s="62" t="s">
        <v>2630</v>
      </c>
      <c r="X66" s="61"/>
      <c r="Y66" s="61"/>
      <c r="Z66" s="61"/>
      <c r="AA66" s="61"/>
      <c r="AB66" s="76" t="s">
        <v>2630</v>
      </c>
      <c r="AC66" s="60" t="s">
        <v>2630</v>
      </c>
      <c r="AD66" s="53"/>
      <c r="AE66" s="53" t="s">
        <v>2640</v>
      </c>
      <c r="AF66" s="53"/>
      <c r="AG66" s="53"/>
      <c r="AH66" s="53"/>
      <c r="AI66" s="53"/>
      <c r="AJ66" s="53"/>
      <c r="AK66" s="53" t="s">
        <v>2643</v>
      </c>
      <c r="AL66" s="53" t="s">
        <v>2643</v>
      </c>
      <c r="AM66" s="106" t="s">
        <v>2643</v>
      </c>
    </row>
    <row r="67" spans="1:39" ht="15" customHeight="1">
      <c r="A67" s="113">
        <v>64</v>
      </c>
      <c r="B67" s="53" t="s">
        <v>21</v>
      </c>
      <c r="C67" s="53" t="s">
        <v>1315</v>
      </c>
      <c r="D67" s="65" t="s">
        <v>2815</v>
      </c>
      <c r="E67" s="55" t="s">
        <v>1316</v>
      </c>
      <c r="F67" s="55" t="s">
        <v>2607</v>
      </c>
      <c r="G67" s="56" t="s">
        <v>1317</v>
      </c>
      <c r="H67" s="63" t="s">
        <v>1318</v>
      </c>
      <c r="I67" s="63" t="s">
        <v>1318</v>
      </c>
      <c r="J67" s="53" t="s">
        <v>69</v>
      </c>
      <c r="K67" s="63" t="s">
        <v>1319</v>
      </c>
      <c r="L67" s="58">
        <v>400000000</v>
      </c>
      <c r="M67" s="59">
        <v>300000000</v>
      </c>
      <c r="N67" s="59">
        <v>10000000</v>
      </c>
      <c r="O67" s="84">
        <v>8500000</v>
      </c>
      <c r="P67" s="53" t="s">
        <v>2531</v>
      </c>
      <c r="Q67" s="53" t="s">
        <v>2536</v>
      </c>
      <c r="R67" s="55" t="s">
        <v>2541</v>
      </c>
      <c r="S67" s="53" t="s">
        <v>2541</v>
      </c>
      <c r="T67" s="53"/>
      <c r="U67" s="53" t="s">
        <v>2542</v>
      </c>
      <c r="V67" s="53" t="s">
        <v>2630</v>
      </c>
      <c r="W67" s="62" t="s">
        <v>2630</v>
      </c>
      <c r="X67" s="61"/>
      <c r="Y67" s="61" t="s">
        <v>2630</v>
      </c>
      <c r="Z67" s="61"/>
      <c r="AA67" s="60" t="s">
        <v>2630</v>
      </c>
      <c r="AB67" s="53" t="s">
        <v>2630</v>
      </c>
      <c r="AC67" s="60" t="s">
        <v>2630</v>
      </c>
      <c r="AD67" s="53"/>
      <c r="AE67" s="53"/>
      <c r="AF67" s="53"/>
      <c r="AG67" s="53"/>
      <c r="AH67" s="53" t="s">
        <v>2637</v>
      </c>
      <c r="AI67" s="53"/>
      <c r="AJ67" s="53"/>
      <c r="AK67" s="53"/>
      <c r="AL67" s="53"/>
      <c r="AM67" s="106"/>
    </row>
    <row r="68" spans="1:39" ht="15" customHeight="1">
      <c r="A68" s="113">
        <v>65</v>
      </c>
      <c r="B68" s="53" t="s">
        <v>21</v>
      </c>
      <c r="C68" s="53" t="s">
        <v>1177</v>
      </c>
      <c r="D68" s="65" t="s">
        <v>2816</v>
      </c>
      <c r="E68" s="55" t="s">
        <v>1178</v>
      </c>
      <c r="F68" s="55" t="s">
        <v>2607</v>
      </c>
      <c r="G68" s="56" t="s">
        <v>1179</v>
      </c>
      <c r="H68" s="63" t="s">
        <v>1180</v>
      </c>
      <c r="I68" s="63" t="s">
        <v>1180</v>
      </c>
      <c r="J68" s="53" t="s">
        <v>126</v>
      </c>
      <c r="K68" s="63" t="s">
        <v>552</v>
      </c>
      <c r="L68" s="58">
        <v>100000000</v>
      </c>
      <c r="M68" s="59">
        <v>75000000</v>
      </c>
      <c r="N68" s="59">
        <v>10000000</v>
      </c>
      <c r="O68" s="84">
        <v>8500000</v>
      </c>
      <c r="P68" s="53" t="s">
        <v>2531</v>
      </c>
      <c r="Q68" s="53" t="s">
        <v>2536</v>
      </c>
      <c r="R68" s="55" t="s">
        <v>2541</v>
      </c>
      <c r="S68" s="53" t="s">
        <v>2541</v>
      </c>
      <c r="T68" s="53"/>
      <c r="U68" s="53" t="s">
        <v>2542</v>
      </c>
      <c r="V68" s="53" t="s">
        <v>2630</v>
      </c>
      <c r="W68" s="62" t="s">
        <v>2630</v>
      </c>
      <c r="X68" s="61"/>
      <c r="Y68" s="61"/>
      <c r="Z68" s="61"/>
      <c r="AA68" s="61"/>
      <c r="AB68" s="53" t="s">
        <v>2630</v>
      </c>
      <c r="AC68" s="60"/>
      <c r="AD68" s="53" t="s">
        <v>2630</v>
      </c>
      <c r="AE68" s="53"/>
      <c r="AF68" s="53"/>
      <c r="AG68" s="53"/>
      <c r="AH68" s="53"/>
      <c r="AI68" s="53"/>
      <c r="AJ68" s="53"/>
      <c r="AK68" s="53" t="s">
        <v>2643</v>
      </c>
      <c r="AL68" s="53" t="s">
        <v>2643</v>
      </c>
      <c r="AM68" s="106" t="s">
        <v>2643</v>
      </c>
    </row>
    <row r="69" spans="1:39" ht="15" customHeight="1">
      <c r="A69" s="113">
        <v>66</v>
      </c>
      <c r="B69" s="53" t="s">
        <v>21</v>
      </c>
      <c r="C69" s="53" t="s">
        <v>2620</v>
      </c>
      <c r="D69" s="65" t="s">
        <v>2817</v>
      </c>
      <c r="E69" s="55" t="s">
        <v>1890</v>
      </c>
      <c r="F69" s="66" t="s">
        <v>2607</v>
      </c>
      <c r="G69" s="56" t="s">
        <v>1891</v>
      </c>
      <c r="H69" s="63" t="s">
        <v>1892</v>
      </c>
      <c r="I69" s="63" t="s">
        <v>1892</v>
      </c>
      <c r="J69" s="53" t="s">
        <v>26</v>
      </c>
      <c r="K69" s="63" t="s">
        <v>1893</v>
      </c>
      <c r="L69" s="58">
        <v>300000000</v>
      </c>
      <c r="M69" s="59">
        <v>225000000</v>
      </c>
      <c r="N69" s="59">
        <v>10000000</v>
      </c>
      <c r="O69" s="84">
        <v>8500000</v>
      </c>
      <c r="P69" s="53" t="s">
        <v>2531</v>
      </c>
      <c r="Q69" s="53" t="s">
        <v>2536</v>
      </c>
      <c r="R69" s="55" t="s">
        <v>2541</v>
      </c>
      <c r="S69" s="53" t="s">
        <v>2541</v>
      </c>
      <c r="T69" s="53"/>
      <c r="U69" s="53" t="s">
        <v>2542</v>
      </c>
      <c r="V69" s="53" t="s">
        <v>2630</v>
      </c>
      <c r="W69" s="62" t="s">
        <v>2630</v>
      </c>
      <c r="X69" s="61"/>
      <c r="Y69" s="61"/>
      <c r="Z69" s="61"/>
      <c r="AA69" s="60" t="s">
        <v>2630</v>
      </c>
      <c r="AB69" s="53"/>
      <c r="AC69" s="60"/>
      <c r="AD69" s="53"/>
      <c r="AE69" s="53"/>
      <c r="AF69" s="53"/>
      <c r="AG69" s="53"/>
      <c r="AH69" s="53"/>
      <c r="AI69" s="53"/>
      <c r="AJ69" s="53"/>
      <c r="AK69" s="53" t="s">
        <v>2643</v>
      </c>
      <c r="AL69" s="53" t="s">
        <v>2643</v>
      </c>
      <c r="AM69" s="106"/>
    </row>
    <row r="70" spans="1:39" ht="15" customHeight="1">
      <c r="A70" s="113">
        <v>67</v>
      </c>
      <c r="B70" s="53" t="s">
        <v>21</v>
      </c>
      <c r="C70" s="53" t="s">
        <v>1626</v>
      </c>
      <c r="D70" s="65" t="s">
        <v>2818</v>
      </c>
      <c r="E70" s="55" t="s">
        <v>1627</v>
      </c>
      <c r="F70" s="55" t="s">
        <v>2609</v>
      </c>
      <c r="G70" s="56" t="s">
        <v>1628</v>
      </c>
      <c r="H70" s="63" t="s">
        <v>1629</v>
      </c>
      <c r="I70" s="63" t="s">
        <v>1629</v>
      </c>
      <c r="J70" s="53" t="s">
        <v>19</v>
      </c>
      <c r="K70" s="63" t="s">
        <v>1630</v>
      </c>
      <c r="L70" s="58">
        <v>200000000</v>
      </c>
      <c r="M70" s="59">
        <v>150000000</v>
      </c>
      <c r="N70" s="59">
        <v>10000000</v>
      </c>
      <c r="O70" s="84">
        <v>8500000</v>
      </c>
      <c r="P70" s="53" t="s">
        <v>2528</v>
      </c>
      <c r="Q70" s="53" t="s">
        <v>2536</v>
      </c>
      <c r="R70" s="55" t="s">
        <v>2541</v>
      </c>
      <c r="S70" s="53" t="s">
        <v>2541</v>
      </c>
      <c r="T70" s="53"/>
      <c r="U70" s="53" t="s">
        <v>2542</v>
      </c>
      <c r="V70" s="53" t="s">
        <v>2630</v>
      </c>
      <c r="W70" s="62" t="s">
        <v>2630</v>
      </c>
      <c r="X70" s="61"/>
      <c r="Y70" s="61"/>
      <c r="Z70" s="61"/>
      <c r="AA70" s="61"/>
      <c r="AB70" s="53"/>
      <c r="AC70" s="60" t="s">
        <v>2630</v>
      </c>
      <c r="AD70" s="53"/>
      <c r="AE70" s="53"/>
      <c r="AF70" s="53"/>
      <c r="AG70" s="53"/>
      <c r="AH70" s="53"/>
      <c r="AI70" s="53"/>
      <c r="AJ70" s="53"/>
      <c r="AK70" s="53"/>
      <c r="AL70" s="53" t="s">
        <v>2643</v>
      </c>
      <c r="AM70" s="106" t="s">
        <v>2643</v>
      </c>
    </row>
    <row r="71" spans="1:39" ht="15" customHeight="1">
      <c r="A71" s="113">
        <v>68</v>
      </c>
      <c r="B71" s="53" t="s">
        <v>21</v>
      </c>
      <c r="C71" s="53" t="s">
        <v>1156</v>
      </c>
      <c r="D71" s="65" t="s">
        <v>2819</v>
      </c>
      <c r="E71" s="55" t="s">
        <v>1157</v>
      </c>
      <c r="F71" s="55" t="s">
        <v>2610</v>
      </c>
      <c r="G71" s="56" t="s">
        <v>1158</v>
      </c>
      <c r="H71" s="63" t="s">
        <v>1159</v>
      </c>
      <c r="I71" s="63" t="s">
        <v>1159</v>
      </c>
      <c r="J71" s="53" t="s">
        <v>126</v>
      </c>
      <c r="K71" s="63" t="s">
        <v>1160</v>
      </c>
      <c r="L71" s="58">
        <v>100000000</v>
      </c>
      <c r="M71" s="59">
        <v>75000000</v>
      </c>
      <c r="N71" s="59">
        <v>10000000</v>
      </c>
      <c r="O71" s="84">
        <v>8500000</v>
      </c>
      <c r="P71" s="53" t="s">
        <v>2532</v>
      </c>
      <c r="Q71" s="53" t="s">
        <v>2536</v>
      </c>
      <c r="R71" s="55" t="s">
        <v>2541</v>
      </c>
      <c r="S71" s="53" t="s">
        <v>2541</v>
      </c>
      <c r="T71" s="53"/>
      <c r="U71" s="53" t="s">
        <v>2542</v>
      </c>
      <c r="V71" s="53" t="s">
        <v>2630</v>
      </c>
      <c r="W71" s="53" t="s">
        <v>2630</v>
      </c>
      <c r="X71" s="61"/>
      <c r="Y71" s="61"/>
      <c r="Z71" s="61"/>
      <c r="AA71" s="61"/>
      <c r="AB71" s="53"/>
      <c r="AC71" s="60"/>
      <c r="AD71" s="53"/>
      <c r="AE71" s="53" t="s">
        <v>2641</v>
      </c>
      <c r="AF71" s="53"/>
      <c r="AG71" s="53"/>
      <c r="AH71" s="53"/>
      <c r="AI71" s="53"/>
      <c r="AJ71" s="53"/>
      <c r="AK71" s="53" t="s">
        <v>2643</v>
      </c>
      <c r="AL71" s="53" t="s">
        <v>2643</v>
      </c>
      <c r="AM71" s="106" t="s">
        <v>2643</v>
      </c>
    </row>
    <row r="72" spans="1:39" ht="15" customHeight="1">
      <c r="A72" s="113">
        <v>69</v>
      </c>
      <c r="B72" s="53" t="s">
        <v>21</v>
      </c>
      <c r="C72" s="53" t="s">
        <v>1229</v>
      </c>
      <c r="D72" s="65" t="s">
        <v>2903</v>
      </c>
      <c r="E72" s="55" t="s">
        <v>1230</v>
      </c>
      <c r="F72" s="55" t="s">
        <v>2607</v>
      </c>
      <c r="G72" s="56" t="s">
        <v>1231</v>
      </c>
      <c r="H72" s="63" t="s">
        <v>1232</v>
      </c>
      <c r="I72" s="63" t="s">
        <v>1232</v>
      </c>
      <c r="J72" s="53" t="s">
        <v>45</v>
      </c>
      <c r="K72" s="63" t="s">
        <v>1233</v>
      </c>
      <c r="L72" s="58">
        <v>300000000</v>
      </c>
      <c r="M72" s="59">
        <v>225000000</v>
      </c>
      <c r="N72" s="59">
        <v>10000000</v>
      </c>
      <c r="O72" s="84">
        <v>8500000</v>
      </c>
      <c r="P72" s="53" t="s">
        <v>2531</v>
      </c>
      <c r="Q72" s="53" t="s">
        <v>2536</v>
      </c>
      <c r="R72" s="55" t="s">
        <v>2541</v>
      </c>
      <c r="S72" s="53" t="s">
        <v>2541</v>
      </c>
      <c r="T72" s="53" t="s">
        <v>2541</v>
      </c>
      <c r="U72" s="53" t="s">
        <v>2542</v>
      </c>
      <c r="V72" s="53" t="s">
        <v>2630</v>
      </c>
      <c r="W72" s="62" t="s">
        <v>2630</v>
      </c>
      <c r="X72" s="61"/>
      <c r="Y72" s="61"/>
      <c r="Z72" s="61"/>
      <c r="AA72" s="61"/>
      <c r="AB72" s="53" t="s">
        <v>2630</v>
      </c>
      <c r="AC72" s="60"/>
      <c r="AD72" s="53"/>
      <c r="AE72" s="53"/>
      <c r="AF72" s="53"/>
      <c r="AG72" s="53"/>
      <c r="AH72" s="53"/>
      <c r="AI72" s="53"/>
      <c r="AJ72" s="53"/>
      <c r="AK72" s="53" t="s">
        <v>2643</v>
      </c>
      <c r="AL72" s="53" t="s">
        <v>2643</v>
      </c>
      <c r="AM72" s="106" t="s">
        <v>2643</v>
      </c>
    </row>
    <row r="73" spans="1:39" ht="15" customHeight="1">
      <c r="A73" s="113">
        <v>70</v>
      </c>
      <c r="B73" s="53" t="s">
        <v>21</v>
      </c>
      <c r="C73" s="53" t="s">
        <v>1963</v>
      </c>
      <c r="D73" s="65" t="s">
        <v>2904</v>
      </c>
      <c r="E73" s="55" t="s">
        <v>1964</v>
      </c>
      <c r="F73" s="55" t="s">
        <v>2607</v>
      </c>
      <c r="G73" s="56" t="s">
        <v>1965</v>
      </c>
      <c r="H73" s="63" t="s">
        <v>1966</v>
      </c>
      <c r="I73" s="63" t="s">
        <v>1966</v>
      </c>
      <c r="J73" s="53" t="s">
        <v>69</v>
      </c>
      <c r="K73" s="63" t="s">
        <v>1967</v>
      </c>
      <c r="L73" s="58">
        <v>300000000</v>
      </c>
      <c r="M73" s="59">
        <v>225000000</v>
      </c>
      <c r="N73" s="59">
        <v>10000000</v>
      </c>
      <c r="O73" s="84">
        <v>8500000</v>
      </c>
      <c r="P73" s="53" t="s">
        <v>2531</v>
      </c>
      <c r="Q73" s="53" t="s">
        <v>2536</v>
      </c>
      <c r="R73" s="55" t="s">
        <v>2541</v>
      </c>
      <c r="S73" s="53" t="s">
        <v>2541</v>
      </c>
      <c r="T73" s="53" t="s">
        <v>2541</v>
      </c>
      <c r="U73" s="53" t="s">
        <v>2542</v>
      </c>
      <c r="V73" s="53" t="s">
        <v>2630</v>
      </c>
      <c r="W73" s="62" t="s">
        <v>2630</v>
      </c>
      <c r="X73" s="61"/>
      <c r="Y73" s="61" t="s">
        <v>2630</v>
      </c>
      <c r="Z73" s="61"/>
      <c r="AA73" s="61"/>
      <c r="AB73" s="53"/>
      <c r="AC73" s="60"/>
      <c r="AD73" s="53" t="s">
        <v>2630</v>
      </c>
      <c r="AE73" s="53"/>
      <c r="AF73" s="53"/>
      <c r="AG73" s="53"/>
      <c r="AH73" s="53"/>
      <c r="AI73" s="53"/>
      <c r="AJ73" s="53"/>
      <c r="AK73" s="53" t="s">
        <v>2643</v>
      </c>
      <c r="AL73" s="53"/>
      <c r="AM73" s="106" t="s">
        <v>2643</v>
      </c>
    </row>
    <row r="74" spans="1:39" ht="15" customHeight="1">
      <c r="A74" s="113">
        <v>71</v>
      </c>
      <c r="B74" s="53" t="s">
        <v>21</v>
      </c>
      <c r="C74" s="53" t="s">
        <v>1428</v>
      </c>
      <c r="D74" s="65" t="s">
        <v>2820</v>
      </c>
      <c r="E74" s="55" t="s">
        <v>1429</v>
      </c>
      <c r="F74" s="55" t="s">
        <v>2607</v>
      </c>
      <c r="G74" s="56" t="s">
        <v>1430</v>
      </c>
      <c r="H74" s="63" t="s">
        <v>1431</v>
      </c>
      <c r="I74" s="63" t="s">
        <v>1432</v>
      </c>
      <c r="J74" s="53" t="s">
        <v>126</v>
      </c>
      <c r="K74" s="63" t="s">
        <v>1433</v>
      </c>
      <c r="L74" s="58">
        <v>300000000</v>
      </c>
      <c r="M74" s="59">
        <v>225000000</v>
      </c>
      <c r="N74" s="59">
        <v>10000000</v>
      </c>
      <c r="O74" s="84">
        <v>8500000</v>
      </c>
      <c r="P74" s="53" t="s">
        <v>2531</v>
      </c>
      <c r="Q74" s="53" t="s">
        <v>2536</v>
      </c>
      <c r="R74" s="55" t="s">
        <v>2541</v>
      </c>
      <c r="S74" s="53" t="s">
        <v>2541</v>
      </c>
      <c r="T74" s="53" t="s">
        <v>2541</v>
      </c>
      <c r="U74" s="53" t="s">
        <v>2542</v>
      </c>
      <c r="V74" s="53" t="s">
        <v>2630</v>
      </c>
      <c r="W74" s="62" t="s">
        <v>2630</v>
      </c>
      <c r="X74" s="61"/>
      <c r="Y74" s="61"/>
      <c r="Z74" s="61"/>
      <c r="AA74" s="61"/>
      <c r="AB74" s="53"/>
      <c r="AC74" s="60"/>
      <c r="AD74" s="53"/>
      <c r="AE74" s="53" t="s">
        <v>2642</v>
      </c>
      <c r="AF74" s="53"/>
      <c r="AG74" s="53"/>
      <c r="AH74" s="53"/>
      <c r="AI74" s="53"/>
      <c r="AJ74" s="53"/>
      <c r="AK74" s="53" t="s">
        <v>2643</v>
      </c>
      <c r="AL74" s="53" t="s">
        <v>2643</v>
      </c>
      <c r="AM74" s="106" t="s">
        <v>2643</v>
      </c>
    </row>
    <row r="75" spans="1:39" ht="15" customHeight="1">
      <c r="A75" s="113">
        <v>72</v>
      </c>
      <c r="B75" s="62" t="s">
        <v>21</v>
      </c>
      <c r="C75" s="53" t="s">
        <v>548</v>
      </c>
      <c r="D75" s="54" t="s">
        <v>2821</v>
      </c>
      <c r="E75" s="55" t="s">
        <v>549</v>
      </c>
      <c r="F75" s="55" t="s">
        <v>2608</v>
      </c>
      <c r="G75" s="56" t="s">
        <v>550</v>
      </c>
      <c r="H75" s="67" t="s">
        <v>551</v>
      </c>
      <c r="I75" s="67" t="s">
        <v>551</v>
      </c>
      <c r="J75" s="53" t="s">
        <v>69</v>
      </c>
      <c r="K75" s="67" t="s">
        <v>552</v>
      </c>
      <c r="L75" s="58">
        <v>300000000</v>
      </c>
      <c r="M75" s="59">
        <v>225000000</v>
      </c>
      <c r="N75" s="59">
        <v>10000000</v>
      </c>
      <c r="O75" s="84">
        <v>8500000</v>
      </c>
      <c r="P75" s="62" t="s">
        <v>2530</v>
      </c>
      <c r="Q75" s="53" t="s">
        <v>516</v>
      </c>
      <c r="R75" s="55" t="s">
        <v>2541</v>
      </c>
      <c r="S75" s="53" t="s">
        <v>2541</v>
      </c>
      <c r="T75" s="53" t="s">
        <v>2541</v>
      </c>
      <c r="U75" s="53" t="s">
        <v>2542</v>
      </c>
      <c r="V75" s="62"/>
      <c r="W75" s="62"/>
      <c r="X75" s="61" t="s">
        <v>2630</v>
      </c>
      <c r="Y75" s="61"/>
      <c r="Z75" s="61"/>
      <c r="AA75" s="60" t="s">
        <v>2630</v>
      </c>
      <c r="AB75" s="53"/>
      <c r="AC75" s="60"/>
      <c r="AD75" s="61"/>
      <c r="AE75" s="53"/>
      <c r="AF75" s="53"/>
      <c r="AG75" s="53"/>
      <c r="AH75" s="53"/>
      <c r="AI75" s="53"/>
      <c r="AJ75" s="53"/>
      <c r="AK75" s="53"/>
      <c r="AL75" s="53" t="s">
        <v>2643</v>
      </c>
      <c r="AM75" s="106"/>
    </row>
    <row r="76" spans="1:39" ht="15" customHeight="1">
      <c r="A76" s="113">
        <v>73</v>
      </c>
      <c r="B76" s="62" t="s">
        <v>21</v>
      </c>
      <c r="C76" s="53" t="s">
        <v>886</v>
      </c>
      <c r="D76" s="65" t="s">
        <v>2822</v>
      </c>
      <c r="E76" s="55" t="s">
        <v>887</v>
      </c>
      <c r="F76" s="55" t="s">
        <v>2609</v>
      </c>
      <c r="G76" s="56" t="s">
        <v>888</v>
      </c>
      <c r="H76" s="67" t="s">
        <v>889</v>
      </c>
      <c r="I76" s="67" t="s">
        <v>889</v>
      </c>
      <c r="J76" s="53" t="s">
        <v>45</v>
      </c>
      <c r="K76" s="67" t="s">
        <v>890</v>
      </c>
      <c r="L76" s="58">
        <v>300000000</v>
      </c>
      <c r="M76" s="59">
        <v>225000000</v>
      </c>
      <c r="N76" s="59">
        <v>10000000</v>
      </c>
      <c r="O76" s="84">
        <v>8500000</v>
      </c>
      <c r="P76" s="62" t="s">
        <v>2528</v>
      </c>
      <c r="Q76" s="53" t="s">
        <v>2536</v>
      </c>
      <c r="R76" s="55" t="s">
        <v>2541</v>
      </c>
      <c r="S76" s="53" t="s">
        <v>2541</v>
      </c>
      <c r="T76" s="53" t="s">
        <v>2541</v>
      </c>
      <c r="U76" s="53" t="s">
        <v>2542</v>
      </c>
      <c r="V76" s="53" t="s">
        <v>2630</v>
      </c>
      <c r="W76" s="62" t="s">
        <v>2630</v>
      </c>
      <c r="X76" s="61"/>
      <c r="Y76" s="61"/>
      <c r="Z76" s="60" t="s">
        <v>2630</v>
      </c>
      <c r="AA76" s="61"/>
      <c r="AB76" s="53" t="s">
        <v>2630</v>
      </c>
      <c r="AC76" s="60" t="s">
        <v>2630</v>
      </c>
      <c r="AD76" s="60"/>
      <c r="AE76" s="53"/>
      <c r="AF76" s="53"/>
      <c r="AG76" s="53"/>
      <c r="AH76" s="53"/>
      <c r="AI76" s="53"/>
      <c r="AJ76" s="53"/>
      <c r="AK76" s="53"/>
      <c r="AL76" s="53" t="s">
        <v>2643</v>
      </c>
      <c r="AM76" s="106"/>
    </row>
    <row r="77" spans="1:39" ht="15" customHeight="1">
      <c r="A77" s="113">
        <v>74</v>
      </c>
      <c r="B77" s="62" t="s">
        <v>21</v>
      </c>
      <c r="C77" s="55" t="s">
        <v>397</v>
      </c>
      <c r="D77" s="54" t="s">
        <v>2823</v>
      </c>
      <c r="E77" s="55" t="s">
        <v>398</v>
      </c>
      <c r="F77" s="55" t="s">
        <v>2611</v>
      </c>
      <c r="G77" s="63" t="s">
        <v>399</v>
      </c>
      <c r="H77" s="63" t="s">
        <v>400</v>
      </c>
      <c r="I77" s="63" t="s">
        <v>400</v>
      </c>
      <c r="J77" s="53" t="s">
        <v>69</v>
      </c>
      <c r="K77" s="63" t="s">
        <v>401</v>
      </c>
      <c r="L77" s="58">
        <v>200000000</v>
      </c>
      <c r="M77" s="59">
        <v>150000000</v>
      </c>
      <c r="N77" s="59">
        <v>10000000</v>
      </c>
      <c r="O77" s="84">
        <v>8500000</v>
      </c>
      <c r="P77" s="62" t="s">
        <v>2534</v>
      </c>
      <c r="Q77" s="53" t="s">
        <v>516</v>
      </c>
      <c r="R77" s="55"/>
      <c r="S77" s="53" t="s">
        <v>2541</v>
      </c>
      <c r="T77" s="62"/>
      <c r="U77" s="53" t="s">
        <v>2542</v>
      </c>
      <c r="V77" s="53" t="s">
        <v>2630</v>
      </c>
      <c r="W77" s="62" t="s">
        <v>2630</v>
      </c>
      <c r="X77" s="62" t="s">
        <v>2630</v>
      </c>
      <c r="Y77" s="62" t="s">
        <v>2630</v>
      </c>
      <c r="Z77" s="62"/>
      <c r="AA77" s="62"/>
      <c r="AB77" s="55"/>
      <c r="AC77" s="53"/>
      <c r="AD77" s="62"/>
      <c r="AE77" s="62"/>
      <c r="AF77" s="62"/>
      <c r="AG77" s="62"/>
      <c r="AH77" s="62"/>
      <c r="AI77" s="62"/>
      <c r="AJ77" s="62"/>
      <c r="AK77" s="62"/>
      <c r="AL77" s="62"/>
      <c r="AM77" s="108"/>
    </row>
    <row r="78" spans="1:39" ht="15" customHeight="1">
      <c r="A78" s="113">
        <v>75</v>
      </c>
      <c r="B78" s="62" t="s">
        <v>21</v>
      </c>
      <c r="C78" s="53" t="s">
        <v>934</v>
      </c>
      <c r="D78" s="65" t="s">
        <v>2824</v>
      </c>
      <c r="E78" s="55" t="s">
        <v>935</v>
      </c>
      <c r="F78" s="55" t="s">
        <v>2607</v>
      </c>
      <c r="G78" s="56" t="s">
        <v>936</v>
      </c>
      <c r="H78" s="67" t="s">
        <v>937</v>
      </c>
      <c r="I78" s="67" t="s">
        <v>937</v>
      </c>
      <c r="J78" s="53" t="s">
        <v>45</v>
      </c>
      <c r="K78" s="67" t="s">
        <v>472</v>
      </c>
      <c r="L78" s="58">
        <v>900000000</v>
      </c>
      <c r="M78" s="59">
        <v>675000000</v>
      </c>
      <c r="N78" s="59">
        <v>10000000</v>
      </c>
      <c r="O78" s="84">
        <v>8500000</v>
      </c>
      <c r="P78" s="62" t="s">
        <v>2531</v>
      </c>
      <c r="Q78" s="53" t="s">
        <v>2536</v>
      </c>
      <c r="R78" s="55" t="s">
        <v>2541</v>
      </c>
      <c r="S78" s="53" t="s">
        <v>2541</v>
      </c>
      <c r="T78" s="53" t="s">
        <v>2541</v>
      </c>
      <c r="U78" s="53" t="s">
        <v>2542</v>
      </c>
      <c r="V78" s="53" t="s">
        <v>2630</v>
      </c>
      <c r="W78" s="62" t="s">
        <v>2630</v>
      </c>
      <c r="X78" s="61"/>
      <c r="Y78" s="61" t="s">
        <v>2630</v>
      </c>
      <c r="Z78" s="61"/>
      <c r="AA78" s="61"/>
      <c r="AB78" s="53"/>
      <c r="AC78" s="60"/>
      <c r="AD78" s="60" t="s">
        <v>2630</v>
      </c>
      <c r="AE78" s="53"/>
      <c r="AF78" s="53"/>
      <c r="AG78" s="53"/>
      <c r="AH78" s="53" t="s">
        <v>2637</v>
      </c>
      <c r="AI78" s="53"/>
      <c r="AJ78" s="53"/>
      <c r="AK78" s="53" t="s">
        <v>2644</v>
      </c>
      <c r="AL78" s="53" t="s">
        <v>2643</v>
      </c>
      <c r="AM78" s="106" t="s">
        <v>2643</v>
      </c>
    </row>
    <row r="79" spans="1:39" ht="15" customHeight="1">
      <c r="A79" s="113">
        <v>76</v>
      </c>
      <c r="B79" s="62" t="s">
        <v>21</v>
      </c>
      <c r="C79" s="55" t="s">
        <v>188</v>
      </c>
      <c r="D79" s="54" t="s">
        <v>2825</v>
      </c>
      <c r="E79" s="55" t="s">
        <v>189</v>
      </c>
      <c r="F79" s="55" t="s">
        <v>2612</v>
      </c>
      <c r="G79" s="63" t="s">
        <v>190</v>
      </c>
      <c r="H79" s="63" t="s">
        <v>191</v>
      </c>
      <c r="I79" s="63" t="s">
        <v>191</v>
      </c>
      <c r="J79" s="53" t="s">
        <v>45</v>
      </c>
      <c r="K79" s="63" t="s">
        <v>192</v>
      </c>
      <c r="L79" s="58">
        <v>300000000</v>
      </c>
      <c r="M79" s="59">
        <v>225000000</v>
      </c>
      <c r="N79" s="59">
        <v>10000000</v>
      </c>
      <c r="O79" s="84">
        <v>8500000</v>
      </c>
      <c r="P79" s="62" t="s">
        <v>2533</v>
      </c>
      <c r="Q79" s="53" t="s">
        <v>516</v>
      </c>
      <c r="R79" s="55"/>
      <c r="S79" s="53" t="s">
        <v>2541</v>
      </c>
      <c r="T79" s="53" t="s">
        <v>2541</v>
      </c>
      <c r="U79" s="53" t="s">
        <v>2542</v>
      </c>
      <c r="V79" s="53" t="s">
        <v>2630</v>
      </c>
      <c r="W79" s="62"/>
      <c r="X79" s="62" t="s">
        <v>2630</v>
      </c>
      <c r="Y79" s="62" t="s">
        <v>2630</v>
      </c>
      <c r="Z79" s="62"/>
      <c r="AA79" s="62"/>
      <c r="AB79" s="55"/>
      <c r="AC79" s="53"/>
      <c r="AD79" s="53" t="s">
        <v>2630</v>
      </c>
      <c r="AE79" s="53"/>
      <c r="AF79" s="62"/>
      <c r="AG79" s="62"/>
      <c r="AH79" s="53" t="s">
        <v>2637</v>
      </c>
      <c r="AI79" s="62"/>
      <c r="AJ79" s="62"/>
      <c r="AK79" s="53" t="s">
        <v>2643</v>
      </c>
      <c r="AL79" s="62"/>
      <c r="AM79" s="108"/>
    </row>
    <row r="80" spans="1:39" ht="15" customHeight="1">
      <c r="A80" s="113">
        <v>77</v>
      </c>
      <c r="B80" s="53" t="s">
        <v>21</v>
      </c>
      <c r="C80" s="53" t="s">
        <v>1444</v>
      </c>
      <c r="D80" s="65" t="s">
        <v>2826</v>
      </c>
      <c r="E80" s="55" t="s">
        <v>1445</v>
      </c>
      <c r="F80" s="55" t="s">
        <v>2607</v>
      </c>
      <c r="G80" s="56" t="s">
        <v>1446</v>
      </c>
      <c r="H80" s="63" t="s">
        <v>1447</v>
      </c>
      <c r="I80" s="63" t="s">
        <v>1447</v>
      </c>
      <c r="J80" s="53" t="s">
        <v>38</v>
      </c>
      <c r="K80" s="63" t="s">
        <v>1448</v>
      </c>
      <c r="L80" s="58">
        <v>600000000</v>
      </c>
      <c r="M80" s="59">
        <v>450000000</v>
      </c>
      <c r="N80" s="59">
        <v>10000000</v>
      </c>
      <c r="O80" s="84">
        <v>8500000</v>
      </c>
      <c r="P80" s="53" t="s">
        <v>2531</v>
      </c>
      <c r="Q80" s="53" t="s">
        <v>2536</v>
      </c>
      <c r="R80" s="55" t="s">
        <v>2541</v>
      </c>
      <c r="S80" s="53" t="s">
        <v>2541</v>
      </c>
      <c r="T80" s="53"/>
      <c r="U80" s="53" t="s">
        <v>2542</v>
      </c>
      <c r="V80" s="53" t="s">
        <v>2630</v>
      </c>
      <c r="W80" s="62" t="s">
        <v>2630</v>
      </c>
      <c r="X80" s="61"/>
      <c r="Y80" s="61"/>
      <c r="Z80" s="60" t="s">
        <v>2630</v>
      </c>
      <c r="AA80" s="61"/>
      <c r="AB80" s="53" t="s">
        <v>2630</v>
      </c>
      <c r="AC80" s="60"/>
      <c r="AD80" s="53"/>
      <c r="AE80" s="53"/>
      <c r="AF80" s="53"/>
      <c r="AG80" s="53"/>
      <c r="AH80" s="53" t="s">
        <v>2637</v>
      </c>
      <c r="AI80" s="53"/>
      <c r="AJ80" s="53"/>
      <c r="AK80" s="53" t="s">
        <v>2643</v>
      </c>
      <c r="AL80" s="53" t="s">
        <v>2643</v>
      </c>
      <c r="AM80" s="106"/>
    </row>
    <row r="81" spans="1:39" ht="15" customHeight="1">
      <c r="A81" s="113">
        <v>78</v>
      </c>
      <c r="B81" s="62" t="s">
        <v>21</v>
      </c>
      <c r="C81" s="55" t="s">
        <v>172</v>
      </c>
      <c r="D81" s="54" t="s">
        <v>2905</v>
      </c>
      <c r="E81" s="55" t="s">
        <v>173</v>
      </c>
      <c r="F81" s="55" t="s">
        <v>2612</v>
      </c>
      <c r="G81" s="63" t="s">
        <v>174</v>
      </c>
      <c r="H81" s="63" t="s">
        <v>175</v>
      </c>
      <c r="I81" s="63" t="s">
        <v>175</v>
      </c>
      <c r="J81" s="53" t="s">
        <v>57</v>
      </c>
      <c r="K81" s="63" t="s">
        <v>176</v>
      </c>
      <c r="L81" s="58">
        <v>600000000</v>
      </c>
      <c r="M81" s="59">
        <v>450000000</v>
      </c>
      <c r="N81" s="59">
        <v>10000000</v>
      </c>
      <c r="O81" s="84">
        <v>8500000</v>
      </c>
      <c r="P81" s="62" t="s">
        <v>2533</v>
      </c>
      <c r="Q81" s="53" t="s">
        <v>516</v>
      </c>
      <c r="R81" s="55"/>
      <c r="S81" s="53" t="s">
        <v>2541</v>
      </c>
      <c r="T81" s="62"/>
      <c r="U81" s="53" t="s">
        <v>2542</v>
      </c>
      <c r="V81" s="53" t="s">
        <v>2630</v>
      </c>
      <c r="W81" s="62"/>
      <c r="X81" s="62" t="s">
        <v>2630</v>
      </c>
      <c r="Y81" s="62" t="s">
        <v>2630</v>
      </c>
      <c r="Z81" s="53" t="s">
        <v>2630</v>
      </c>
      <c r="AA81" s="62"/>
      <c r="AB81" s="55"/>
      <c r="AC81" s="53" t="s">
        <v>2630</v>
      </c>
      <c r="AD81" s="62"/>
      <c r="AE81" s="53"/>
      <c r="AF81" s="62"/>
      <c r="AG81" s="62"/>
      <c r="AH81" s="53" t="s">
        <v>2637</v>
      </c>
      <c r="AI81" s="62"/>
      <c r="AJ81" s="62"/>
      <c r="AK81" s="53" t="s">
        <v>2643</v>
      </c>
      <c r="AL81" s="62"/>
      <c r="AM81" s="108"/>
    </row>
    <row r="82" spans="1:39" ht="15" customHeight="1">
      <c r="A82" s="113">
        <v>79</v>
      </c>
      <c r="B82" s="62" t="s">
        <v>21</v>
      </c>
      <c r="C82" s="55" t="s">
        <v>193</v>
      </c>
      <c r="D82" s="54" t="s">
        <v>2827</v>
      </c>
      <c r="E82" s="55" t="s">
        <v>194</v>
      </c>
      <c r="F82" s="55" t="s">
        <v>2612</v>
      </c>
      <c r="G82" s="63" t="s">
        <v>195</v>
      </c>
      <c r="H82" s="63" t="s">
        <v>196</v>
      </c>
      <c r="I82" s="63" t="s">
        <v>196</v>
      </c>
      <c r="J82" s="53" t="s">
        <v>57</v>
      </c>
      <c r="K82" s="63" t="s">
        <v>197</v>
      </c>
      <c r="L82" s="58">
        <v>500000000</v>
      </c>
      <c r="M82" s="59">
        <v>375000000</v>
      </c>
      <c r="N82" s="59">
        <v>10000000</v>
      </c>
      <c r="O82" s="84">
        <v>8500000</v>
      </c>
      <c r="P82" s="62" t="s">
        <v>2533</v>
      </c>
      <c r="Q82" s="53" t="s">
        <v>516</v>
      </c>
      <c r="R82" s="55"/>
      <c r="S82" s="53" t="s">
        <v>2541</v>
      </c>
      <c r="T82" s="62"/>
      <c r="U82" s="53" t="s">
        <v>2542</v>
      </c>
      <c r="V82" s="53" t="s">
        <v>2630</v>
      </c>
      <c r="W82" s="62"/>
      <c r="X82" s="62" t="s">
        <v>2630</v>
      </c>
      <c r="Y82" s="62" t="s">
        <v>2630</v>
      </c>
      <c r="Z82" s="62"/>
      <c r="AA82" s="62"/>
      <c r="AB82" s="55"/>
      <c r="AC82" s="53"/>
      <c r="AD82" s="53" t="s">
        <v>2630</v>
      </c>
      <c r="AE82" s="53"/>
      <c r="AF82" s="62"/>
      <c r="AG82" s="62"/>
      <c r="AH82" s="53" t="s">
        <v>2637</v>
      </c>
      <c r="AI82" s="62"/>
      <c r="AJ82" s="62"/>
      <c r="AK82" s="53" t="s">
        <v>2643</v>
      </c>
      <c r="AL82" s="62"/>
      <c r="AM82" s="106" t="s">
        <v>2643</v>
      </c>
    </row>
    <row r="83" spans="1:39" ht="15" customHeight="1">
      <c r="A83" s="113">
        <v>80</v>
      </c>
      <c r="B83" s="53" t="s">
        <v>21</v>
      </c>
      <c r="C83" s="53" t="s">
        <v>1582</v>
      </c>
      <c r="D83" s="65" t="s">
        <v>2906</v>
      </c>
      <c r="E83" s="55" t="s">
        <v>1583</v>
      </c>
      <c r="F83" s="55" t="s">
        <v>2608</v>
      </c>
      <c r="G83" s="56" t="s">
        <v>1584</v>
      </c>
      <c r="H83" s="63" t="s">
        <v>1585</v>
      </c>
      <c r="I83" s="63" t="s">
        <v>1585</v>
      </c>
      <c r="J83" s="53" t="s">
        <v>69</v>
      </c>
      <c r="K83" s="63" t="s">
        <v>611</v>
      </c>
      <c r="L83" s="58">
        <v>300000000</v>
      </c>
      <c r="M83" s="59">
        <v>225000000</v>
      </c>
      <c r="N83" s="59">
        <v>10000000</v>
      </c>
      <c r="O83" s="84">
        <v>8500000</v>
      </c>
      <c r="P83" s="53" t="s">
        <v>2530</v>
      </c>
      <c r="Q83" s="53" t="s">
        <v>516</v>
      </c>
      <c r="R83" s="55" t="s">
        <v>2541</v>
      </c>
      <c r="S83" s="53" t="s">
        <v>2541</v>
      </c>
      <c r="T83" s="53"/>
      <c r="U83" s="53" t="s">
        <v>2542</v>
      </c>
      <c r="V83" s="53"/>
      <c r="W83" s="62"/>
      <c r="X83" s="61" t="s">
        <v>2630</v>
      </c>
      <c r="Y83" s="61"/>
      <c r="Z83" s="61"/>
      <c r="AA83" s="61"/>
      <c r="AB83" s="53"/>
      <c r="AC83" s="60" t="s">
        <v>2630</v>
      </c>
      <c r="AD83" s="53" t="s">
        <v>2630</v>
      </c>
      <c r="AE83" s="53"/>
      <c r="AF83" s="53"/>
      <c r="AG83" s="53"/>
      <c r="AH83" s="53"/>
      <c r="AI83" s="53"/>
      <c r="AJ83" s="53"/>
      <c r="AK83" s="53" t="s">
        <v>2643</v>
      </c>
      <c r="AL83" s="53" t="s">
        <v>2643</v>
      </c>
      <c r="AM83" s="106" t="s">
        <v>2643</v>
      </c>
    </row>
    <row r="84" spans="1:39" ht="15" customHeight="1">
      <c r="A84" s="113">
        <v>81</v>
      </c>
      <c r="B84" s="53" t="s">
        <v>21</v>
      </c>
      <c r="C84" s="53" t="s">
        <v>2091</v>
      </c>
      <c r="D84" s="65" t="s">
        <v>2907</v>
      </c>
      <c r="E84" s="55" t="s">
        <v>2092</v>
      </c>
      <c r="F84" s="55" t="s">
        <v>2609</v>
      </c>
      <c r="G84" s="56" t="s">
        <v>2093</v>
      </c>
      <c r="H84" s="63" t="s">
        <v>2094</v>
      </c>
      <c r="I84" s="63" t="s">
        <v>2094</v>
      </c>
      <c r="J84" s="53" t="s">
        <v>111</v>
      </c>
      <c r="K84" s="63" t="s">
        <v>2095</v>
      </c>
      <c r="L84" s="58">
        <v>300000000</v>
      </c>
      <c r="M84" s="59">
        <v>225000000</v>
      </c>
      <c r="N84" s="59">
        <v>10000000</v>
      </c>
      <c r="O84" s="84">
        <v>8500000</v>
      </c>
      <c r="P84" s="53" t="s">
        <v>2528</v>
      </c>
      <c r="Q84" s="53" t="s">
        <v>2536</v>
      </c>
      <c r="R84" s="55" t="s">
        <v>2541</v>
      </c>
      <c r="S84" s="53" t="s">
        <v>2541</v>
      </c>
      <c r="T84" s="53" t="s">
        <v>2541</v>
      </c>
      <c r="U84" s="53" t="s">
        <v>2542</v>
      </c>
      <c r="V84" s="53" t="s">
        <v>2630</v>
      </c>
      <c r="W84" s="62" t="s">
        <v>2630</v>
      </c>
      <c r="X84" s="61"/>
      <c r="Y84" s="61"/>
      <c r="Z84" s="61"/>
      <c r="AA84" s="61"/>
      <c r="AB84" s="53" t="s">
        <v>2630</v>
      </c>
      <c r="AC84" s="60"/>
      <c r="AD84" s="53"/>
      <c r="AE84" s="53" t="s">
        <v>2642</v>
      </c>
      <c r="AF84" s="53"/>
      <c r="AG84" s="53"/>
      <c r="AH84" s="53" t="s">
        <v>2637</v>
      </c>
      <c r="AI84" s="53"/>
      <c r="AJ84" s="53"/>
      <c r="AK84" s="53" t="s">
        <v>2643</v>
      </c>
      <c r="AL84" s="53" t="s">
        <v>2643</v>
      </c>
      <c r="AM84" s="106" t="s">
        <v>2643</v>
      </c>
    </row>
    <row r="85" spans="1:39" ht="15" customHeight="1">
      <c r="A85" s="113">
        <v>82</v>
      </c>
      <c r="B85" s="53" t="s">
        <v>21</v>
      </c>
      <c r="C85" s="53" t="s">
        <v>1104</v>
      </c>
      <c r="D85" s="65" t="s">
        <v>2908</v>
      </c>
      <c r="E85" s="55" t="s">
        <v>1105</v>
      </c>
      <c r="F85" s="55" t="s">
        <v>2608</v>
      </c>
      <c r="G85" s="56" t="s">
        <v>1106</v>
      </c>
      <c r="H85" s="63" t="s">
        <v>1107</v>
      </c>
      <c r="I85" s="63" t="s">
        <v>1107</v>
      </c>
      <c r="J85" s="53" t="s">
        <v>57</v>
      </c>
      <c r="K85" s="63" t="s">
        <v>1108</v>
      </c>
      <c r="L85" s="58">
        <v>100000000</v>
      </c>
      <c r="M85" s="59">
        <v>75000000</v>
      </c>
      <c r="N85" s="59">
        <v>10000000</v>
      </c>
      <c r="O85" s="84">
        <v>8500000</v>
      </c>
      <c r="P85" s="53" t="s">
        <v>2530</v>
      </c>
      <c r="Q85" s="53" t="s">
        <v>516</v>
      </c>
      <c r="R85" s="55" t="s">
        <v>2541</v>
      </c>
      <c r="S85" s="53" t="s">
        <v>2541</v>
      </c>
      <c r="T85" s="53" t="s">
        <v>2541</v>
      </c>
      <c r="U85" s="53" t="s">
        <v>2542</v>
      </c>
      <c r="V85" s="53"/>
      <c r="W85" s="62"/>
      <c r="X85" s="61" t="s">
        <v>2630</v>
      </c>
      <c r="Y85" s="61" t="s">
        <v>2630</v>
      </c>
      <c r="Z85" s="60" t="s">
        <v>2630</v>
      </c>
      <c r="AA85" s="61"/>
      <c r="AB85" s="53"/>
      <c r="AC85" s="60"/>
      <c r="AD85" s="60"/>
      <c r="AE85" s="53"/>
      <c r="AF85" s="53"/>
      <c r="AG85" s="53"/>
      <c r="AH85" s="53" t="s">
        <v>2637</v>
      </c>
      <c r="AI85" s="53"/>
      <c r="AJ85" s="53"/>
      <c r="AK85" s="53"/>
      <c r="AL85" s="53" t="s">
        <v>2643</v>
      </c>
      <c r="AM85" s="106"/>
    </row>
    <row r="86" spans="1:39" ht="15" customHeight="1">
      <c r="A86" s="113">
        <v>83</v>
      </c>
      <c r="B86" s="62" t="s">
        <v>21</v>
      </c>
      <c r="C86" s="53" t="s">
        <v>764</v>
      </c>
      <c r="D86" s="54" t="s">
        <v>2909</v>
      </c>
      <c r="E86" s="55" t="s">
        <v>765</v>
      </c>
      <c r="F86" s="55" t="s">
        <v>2610</v>
      </c>
      <c r="G86" s="56" t="s">
        <v>766</v>
      </c>
      <c r="H86" s="67" t="s">
        <v>767</v>
      </c>
      <c r="I86" s="67" t="s">
        <v>768</v>
      </c>
      <c r="J86" s="53" t="s">
        <v>45</v>
      </c>
      <c r="K86" s="67" t="s">
        <v>769</v>
      </c>
      <c r="L86" s="58">
        <v>300000000</v>
      </c>
      <c r="M86" s="59">
        <v>225000000</v>
      </c>
      <c r="N86" s="59">
        <v>10000000</v>
      </c>
      <c r="O86" s="84">
        <v>8500000</v>
      </c>
      <c r="P86" s="62" t="s">
        <v>2532</v>
      </c>
      <c r="Q86" s="53" t="s">
        <v>516</v>
      </c>
      <c r="R86" s="55" t="s">
        <v>2541</v>
      </c>
      <c r="S86" s="53" t="s">
        <v>2541</v>
      </c>
      <c r="T86" s="53" t="s">
        <v>2541</v>
      </c>
      <c r="U86" s="53" t="s">
        <v>2542</v>
      </c>
      <c r="V86" s="53" t="s">
        <v>2630</v>
      </c>
      <c r="W86" s="53" t="s">
        <v>2630</v>
      </c>
      <c r="X86" s="61"/>
      <c r="Y86" s="61" t="s">
        <v>2630</v>
      </c>
      <c r="Z86" s="60" t="s">
        <v>2630</v>
      </c>
      <c r="AA86" s="61"/>
      <c r="AB86" s="53"/>
      <c r="AC86" s="60"/>
      <c r="AD86" s="61"/>
      <c r="AE86" s="53"/>
      <c r="AF86" s="53"/>
      <c r="AG86" s="53"/>
      <c r="AH86" s="53"/>
      <c r="AI86" s="53" t="s">
        <v>2638</v>
      </c>
      <c r="AJ86" s="53"/>
      <c r="AK86" s="53"/>
      <c r="AL86" s="53" t="s">
        <v>2643</v>
      </c>
      <c r="AM86" s="106"/>
    </row>
    <row r="87" spans="1:39" ht="15" customHeight="1">
      <c r="A87" s="113">
        <v>84</v>
      </c>
      <c r="B87" s="53" t="s">
        <v>21</v>
      </c>
      <c r="C87" s="53" t="s">
        <v>1417</v>
      </c>
      <c r="D87" s="65" t="s">
        <v>2910</v>
      </c>
      <c r="E87" s="55" t="s">
        <v>1418</v>
      </c>
      <c r="F87" s="55" t="s">
        <v>2610</v>
      </c>
      <c r="G87" s="56" t="s">
        <v>1419</v>
      </c>
      <c r="H87" s="63" t="s">
        <v>1420</v>
      </c>
      <c r="I87" s="63" t="s">
        <v>1421</v>
      </c>
      <c r="J87" s="53" t="s">
        <v>126</v>
      </c>
      <c r="K87" s="63" t="s">
        <v>1422</v>
      </c>
      <c r="L87" s="58">
        <v>600000000</v>
      </c>
      <c r="M87" s="59">
        <v>450000000</v>
      </c>
      <c r="N87" s="59">
        <v>10000000</v>
      </c>
      <c r="O87" s="84">
        <v>8500000</v>
      </c>
      <c r="P87" s="53" t="s">
        <v>2532</v>
      </c>
      <c r="Q87" s="53" t="s">
        <v>2536</v>
      </c>
      <c r="R87" s="55" t="s">
        <v>2541</v>
      </c>
      <c r="S87" s="53" t="s">
        <v>2541</v>
      </c>
      <c r="T87" s="53" t="s">
        <v>2541</v>
      </c>
      <c r="U87" s="53" t="s">
        <v>2542</v>
      </c>
      <c r="V87" s="53" t="s">
        <v>2630</v>
      </c>
      <c r="W87" s="53" t="s">
        <v>2630</v>
      </c>
      <c r="X87" s="61"/>
      <c r="Y87" s="61"/>
      <c r="Z87" s="61"/>
      <c r="AA87" s="61"/>
      <c r="AB87" s="53"/>
      <c r="AC87" s="60" t="s">
        <v>2630</v>
      </c>
      <c r="AD87" s="53"/>
      <c r="AE87" s="53"/>
      <c r="AF87" s="53"/>
      <c r="AG87" s="53"/>
      <c r="AH87" s="53"/>
      <c r="AI87" s="53"/>
      <c r="AJ87" s="53"/>
      <c r="AK87" s="53"/>
      <c r="AL87" s="53"/>
      <c r="AM87" s="106" t="s">
        <v>2643</v>
      </c>
    </row>
    <row r="88" spans="1:39" ht="15" customHeight="1">
      <c r="A88" s="113">
        <v>85</v>
      </c>
      <c r="B88" s="53" t="s">
        <v>21</v>
      </c>
      <c r="C88" s="53" t="s">
        <v>2038</v>
      </c>
      <c r="D88" s="65" t="s">
        <v>2911</v>
      </c>
      <c r="E88" s="55" t="s">
        <v>2039</v>
      </c>
      <c r="F88" s="55" t="s">
        <v>2607</v>
      </c>
      <c r="G88" s="56" t="s">
        <v>2040</v>
      </c>
      <c r="H88" s="63" t="s">
        <v>2041</v>
      </c>
      <c r="I88" s="63" t="s">
        <v>2041</v>
      </c>
      <c r="J88" s="53" t="s">
        <v>126</v>
      </c>
      <c r="K88" s="63" t="s">
        <v>2042</v>
      </c>
      <c r="L88" s="58">
        <v>900000000</v>
      </c>
      <c r="M88" s="59">
        <v>675000000</v>
      </c>
      <c r="N88" s="59">
        <v>10000000</v>
      </c>
      <c r="O88" s="84">
        <v>8500000</v>
      </c>
      <c r="P88" s="53" t="s">
        <v>2531</v>
      </c>
      <c r="Q88" s="53" t="s">
        <v>2536</v>
      </c>
      <c r="R88" s="55" t="s">
        <v>2541</v>
      </c>
      <c r="S88" s="53" t="s">
        <v>2541</v>
      </c>
      <c r="T88" s="53"/>
      <c r="U88" s="53" t="s">
        <v>2542</v>
      </c>
      <c r="V88" s="53" t="s">
        <v>2630</v>
      </c>
      <c r="W88" s="62" t="s">
        <v>2630</v>
      </c>
      <c r="X88" s="61"/>
      <c r="Y88" s="61"/>
      <c r="Z88" s="61"/>
      <c r="AA88" s="60" t="s">
        <v>2630</v>
      </c>
      <c r="AB88" s="53"/>
      <c r="AC88" s="60"/>
      <c r="AD88" s="53"/>
      <c r="AE88" s="53" t="s">
        <v>2640</v>
      </c>
      <c r="AF88" s="53"/>
      <c r="AG88" s="53"/>
      <c r="AH88" s="53"/>
      <c r="AI88" s="53"/>
      <c r="AJ88" s="53"/>
      <c r="AK88" s="53"/>
      <c r="AL88" s="53" t="s">
        <v>2643</v>
      </c>
      <c r="AM88" s="106" t="s">
        <v>2643</v>
      </c>
    </row>
    <row r="89" spans="1:39" ht="15" customHeight="1">
      <c r="A89" s="113">
        <v>86</v>
      </c>
      <c r="B89" s="53" t="s">
        <v>21</v>
      </c>
      <c r="C89" s="55" t="s">
        <v>2209</v>
      </c>
      <c r="D89" s="65" t="s">
        <v>2912</v>
      </c>
      <c r="E89" s="55" t="s">
        <v>2210</v>
      </c>
      <c r="F89" s="55" t="s">
        <v>2607</v>
      </c>
      <c r="G89" s="56" t="s">
        <v>2211</v>
      </c>
      <c r="H89" s="63" t="s">
        <v>2212</v>
      </c>
      <c r="I89" s="63" t="s">
        <v>2212</v>
      </c>
      <c r="J89" s="55" t="s">
        <v>1701</v>
      </c>
      <c r="K89" s="63" t="s">
        <v>2213</v>
      </c>
      <c r="L89" s="58">
        <v>100000000</v>
      </c>
      <c r="M89" s="59">
        <v>75000000</v>
      </c>
      <c r="N89" s="59">
        <v>10000000</v>
      </c>
      <c r="O89" s="84">
        <v>8500000</v>
      </c>
      <c r="P89" s="53" t="s">
        <v>2531</v>
      </c>
      <c r="Q89" s="53" t="s">
        <v>2536</v>
      </c>
      <c r="R89" s="55" t="s">
        <v>2541</v>
      </c>
      <c r="S89" s="53" t="s">
        <v>2541</v>
      </c>
      <c r="T89" s="53" t="s">
        <v>2541</v>
      </c>
      <c r="U89" s="53" t="s">
        <v>2542</v>
      </c>
      <c r="V89" s="53" t="s">
        <v>2630</v>
      </c>
      <c r="W89" s="62" t="s">
        <v>2630</v>
      </c>
      <c r="X89" s="61"/>
      <c r="Y89" s="61"/>
      <c r="Z89" s="61"/>
      <c r="AA89" s="61"/>
      <c r="AB89" s="53" t="s">
        <v>2630</v>
      </c>
      <c r="AC89" s="60"/>
      <c r="AD89" s="53" t="s">
        <v>2630</v>
      </c>
      <c r="AE89" s="53"/>
      <c r="AF89" s="53"/>
      <c r="AG89" s="53"/>
      <c r="AH89" s="53" t="s">
        <v>2637</v>
      </c>
      <c r="AI89" s="53"/>
      <c r="AJ89" s="53"/>
      <c r="AK89" s="53" t="s">
        <v>2643</v>
      </c>
      <c r="AL89" s="53" t="s">
        <v>2643</v>
      </c>
      <c r="AM89" s="106" t="s">
        <v>2643</v>
      </c>
    </row>
    <row r="90" spans="1:39" ht="15" customHeight="1">
      <c r="A90" s="113">
        <v>87</v>
      </c>
      <c r="B90" s="53" t="s">
        <v>21</v>
      </c>
      <c r="C90" s="53" t="s">
        <v>1284</v>
      </c>
      <c r="D90" s="65" t="s">
        <v>2913</v>
      </c>
      <c r="E90" s="55" t="s">
        <v>1285</v>
      </c>
      <c r="F90" s="55" t="s">
        <v>2607</v>
      </c>
      <c r="G90" s="56" t="s">
        <v>1286</v>
      </c>
      <c r="H90" s="63" t="s">
        <v>1287</v>
      </c>
      <c r="I90" s="63" t="s">
        <v>1287</v>
      </c>
      <c r="J90" s="53" t="s">
        <v>69</v>
      </c>
      <c r="K90" s="63" t="s">
        <v>1288</v>
      </c>
      <c r="L90" s="58">
        <v>900000000</v>
      </c>
      <c r="M90" s="59">
        <v>675000000</v>
      </c>
      <c r="N90" s="59">
        <v>10000000</v>
      </c>
      <c r="O90" s="84">
        <v>8500000</v>
      </c>
      <c r="P90" s="53" t="s">
        <v>2531</v>
      </c>
      <c r="Q90" s="53" t="s">
        <v>2536</v>
      </c>
      <c r="R90" s="55" t="s">
        <v>2541</v>
      </c>
      <c r="S90" s="53" t="s">
        <v>2541</v>
      </c>
      <c r="T90" s="53"/>
      <c r="U90" s="53" t="s">
        <v>2542</v>
      </c>
      <c r="V90" s="53" t="s">
        <v>2630</v>
      </c>
      <c r="W90" s="62" t="s">
        <v>2630</v>
      </c>
      <c r="X90" s="61"/>
      <c r="Y90" s="61" t="s">
        <v>2630</v>
      </c>
      <c r="Z90" s="61"/>
      <c r="AA90" s="61"/>
      <c r="AB90" s="53"/>
      <c r="AC90" s="60" t="s">
        <v>2630</v>
      </c>
      <c r="AD90" s="53" t="s">
        <v>2630</v>
      </c>
      <c r="AE90" s="53" t="s">
        <v>2640</v>
      </c>
      <c r="AF90" s="53"/>
      <c r="AG90" s="53"/>
      <c r="AH90" s="53"/>
      <c r="AI90" s="53"/>
      <c r="AJ90" s="53"/>
      <c r="AK90" s="53" t="s">
        <v>2643</v>
      </c>
      <c r="AL90" s="53" t="s">
        <v>2643</v>
      </c>
      <c r="AM90" s="106"/>
    </row>
    <row r="91" spans="1:39" ht="15" customHeight="1">
      <c r="A91" s="113">
        <v>88</v>
      </c>
      <c r="B91" s="62" t="s">
        <v>21</v>
      </c>
      <c r="C91" s="53" t="s">
        <v>511</v>
      </c>
      <c r="D91" s="54" t="s">
        <v>2914</v>
      </c>
      <c r="E91" s="55" t="s">
        <v>512</v>
      </c>
      <c r="F91" s="55" t="s">
        <v>2608</v>
      </c>
      <c r="G91" s="56" t="s">
        <v>513</v>
      </c>
      <c r="H91" s="67" t="s">
        <v>514</v>
      </c>
      <c r="I91" s="67" t="s">
        <v>514</v>
      </c>
      <c r="J91" s="53" t="s">
        <v>19</v>
      </c>
      <c r="K91" s="67" t="s">
        <v>515</v>
      </c>
      <c r="L91" s="58">
        <v>400000000</v>
      </c>
      <c r="M91" s="59">
        <v>300000000</v>
      </c>
      <c r="N91" s="59">
        <v>10000000</v>
      </c>
      <c r="O91" s="84">
        <v>8500000</v>
      </c>
      <c r="P91" s="62" t="s">
        <v>2530</v>
      </c>
      <c r="Q91" s="53" t="s">
        <v>516</v>
      </c>
      <c r="R91" s="55" t="s">
        <v>2541</v>
      </c>
      <c r="S91" s="53" t="s">
        <v>2541</v>
      </c>
      <c r="T91" s="53" t="s">
        <v>2541</v>
      </c>
      <c r="U91" s="53" t="s">
        <v>2542</v>
      </c>
      <c r="V91" s="62"/>
      <c r="W91" s="62"/>
      <c r="X91" s="61" t="s">
        <v>2630</v>
      </c>
      <c r="Y91" s="61"/>
      <c r="Z91" s="61"/>
      <c r="AA91" s="61"/>
      <c r="AB91" s="53"/>
      <c r="AC91" s="60"/>
      <c r="AD91" s="60" t="s">
        <v>2630</v>
      </c>
      <c r="AE91" s="62"/>
      <c r="AF91" s="62"/>
      <c r="AG91" s="62"/>
      <c r="AH91" s="62"/>
      <c r="AI91" s="62"/>
      <c r="AJ91" s="62"/>
      <c r="AK91" s="53" t="s">
        <v>2643</v>
      </c>
      <c r="AL91" s="53" t="s">
        <v>2643</v>
      </c>
      <c r="AM91" s="106" t="s">
        <v>2643</v>
      </c>
    </row>
    <row r="92" spans="1:39" ht="15" customHeight="1">
      <c r="A92" s="113">
        <v>89</v>
      </c>
      <c r="B92" s="53" t="s">
        <v>21</v>
      </c>
      <c r="C92" s="53" t="s">
        <v>850</v>
      </c>
      <c r="D92" s="65" t="s">
        <v>2915</v>
      </c>
      <c r="E92" s="55" t="s">
        <v>851</v>
      </c>
      <c r="F92" s="55" t="s">
        <v>2609</v>
      </c>
      <c r="G92" s="56" t="s">
        <v>852</v>
      </c>
      <c r="H92" s="63" t="s">
        <v>853</v>
      </c>
      <c r="I92" s="63" t="s">
        <v>853</v>
      </c>
      <c r="J92" s="53" t="s">
        <v>19</v>
      </c>
      <c r="K92" s="63" t="s">
        <v>854</v>
      </c>
      <c r="L92" s="58">
        <v>500000000</v>
      </c>
      <c r="M92" s="59">
        <v>375000000</v>
      </c>
      <c r="N92" s="59">
        <v>10000000</v>
      </c>
      <c r="O92" s="84">
        <v>8500000</v>
      </c>
      <c r="P92" s="53" t="s">
        <v>2528</v>
      </c>
      <c r="Q92" s="53" t="s">
        <v>2536</v>
      </c>
      <c r="R92" s="55" t="s">
        <v>2541</v>
      </c>
      <c r="S92" s="53" t="s">
        <v>2541</v>
      </c>
      <c r="T92" s="53" t="s">
        <v>2541</v>
      </c>
      <c r="U92" s="53" t="s">
        <v>2542</v>
      </c>
      <c r="V92" s="53" t="s">
        <v>2630</v>
      </c>
      <c r="W92" s="62" t="s">
        <v>2630</v>
      </c>
      <c r="X92" s="61"/>
      <c r="Y92" s="61"/>
      <c r="Z92" s="60" t="s">
        <v>2630</v>
      </c>
      <c r="AA92" s="61"/>
      <c r="AB92" s="53"/>
      <c r="AC92" s="60"/>
      <c r="AD92" s="60"/>
      <c r="AE92" s="53"/>
      <c r="AF92" s="53"/>
      <c r="AG92" s="53"/>
      <c r="AH92" s="53"/>
      <c r="AI92" s="53"/>
      <c r="AJ92" s="53" t="s">
        <v>2639</v>
      </c>
      <c r="AK92" s="53" t="s">
        <v>2643</v>
      </c>
      <c r="AL92" s="53" t="s">
        <v>2643</v>
      </c>
      <c r="AM92" s="106" t="s">
        <v>2643</v>
      </c>
    </row>
    <row r="93" spans="1:39" ht="15" customHeight="1">
      <c r="A93" s="113">
        <v>90</v>
      </c>
      <c r="B93" s="53" t="s">
        <v>21</v>
      </c>
      <c r="C93" s="53" t="s">
        <v>1720</v>
      </c>
      <c r="D93" s="65" t="s">
        <v>2916</v>
      </c>
      <c r="E93" s="55" t="s">
        <v>1721</v>
      </c>
      <c r="F93" s="66" t="s">
        <v>2609</v>
      </c>
      <c r="G93" s="56" t="s">
        <v>1722</v>
      </c>
      <c r="H93" s="63" t="s">
        <v>1723</v>
      </c>
      <c r="I93" s="63" t="s">
        <v>1723</v>
      </c>
      <c r="J93" s="53" t="s">
        <v>26</v>
      </c>
      <c r="K93" s="63" t="s">
        <v>854</v>
      </c>
      <c r="L93" s="58">
        <v>400000000</v>
      </c>
      <c r="M93" s="59">
        <v>300000000</v>
      </c>
      <c r="N93" s="59">
        <v>10000000</v>
      </c>
      <c r="O93" s="84">
        <v>8500000</v>
      </c>
      <c r="P93" s="53" t="s">
        <v>2528</v>
      </c>
      <c r="Q93" s="53" t="s">
        <v>2536</v>
      </c>
      <c r="R93" s="55" t="s">
        <v>2541</v>
      </c>
      <c r="S93" s="53" t="s">
        <v>2541</v>
      </c>
      <c r="T93" s="53" t="s">
        <v>2541</v>
      </c>
      <c r="U93" s="53" t="s">
        <v>2542</v>
      </c>
      <c r="V93" s="53" t="s">
        <v>2630</v>
      </c>
      <c r="W93" s="62" t="s">
        <v>2630</v>
      </c>
      <c r="X93" s="61"/>
      <c r="Y93" s="61" t="s">
        <v>2630</v>
      </c>
      <c r="Z93" s="60" t="s">
        <v>2630</v>
      </c>
      <c r="AA93" s="61"/>
      <c r="AB93" s="53"/>
      <c r="AC93" s="60"/>
      <c r="AD93" s="53"/>
      <c r="AE93" s="53" t="s">
        <v>2640</v>
      </c>
      <c r="AF93" s="53"/>
      <c r="AG93" s="53"/>
      <c r="AH93" s="53"/>
      <c r="AI93" s="53"/>
      <c r="AJ93" s="53"/>
      <c r="AK93" s="53" t="s">
        <v>2643</v>
      </c>
      <c r="AL93" s="53" t="s">
        <v>2643</v>
      </c>
      <c r="AM93" s="106" t="s">
        <v>2643</v>
      </c>
    </row>
    <row r="94" spans="1:39" ht="15" customHeight="1">
      <c r="A94" s="113">
        <v>91</v>
      </c>
      <c r="B94" s="62" t="s">
        <v>21</v>
      </c>
      <c r="C94" s="55" t="s">
        <v>251</v>
      </c>
      <c r="D94" s="54" t="s">
        <v>2917</v>
      </c>
      <c r="E94" s="55" t="s">
        <v>252</v>
      </c>
      <c r="F94" s="55" t="s">
        <v>2612</v>
      </c>
      <c r="G94" s="63" t="s">
        <v>253</v>
      </c>
      <c r="H94" s="63" t="s">
        <v>254</v>
      </c>
      <c r="I94" s="63" t="s">
        <v>254</v>
      </c>
      <c r="J94" s="53" t="s">
        <v>38</v>
      </c>
      <c r="K94" s="63" t="s">
        <v>255</v>
      </c>
      <c r="L94" s="58">
        <v>600000000</v>
      </c>
      <c r="M94" s="59">
        <v>450000000</v>
      </c>
      <c r="N94" s="59">
        <v>10000000</v>
      </c>
      <c r="O94" s="84">
        <v>8500000</v>
      </c>
      <c r="P94" s="62" t="s">
        <v>2533</v>
      </c>
      <c r="Q94" s="53" t="s">
        <v>516</v>
      </c>
      <c r="R94" s="55"/>
      <c r="S94" s="53" t="s">
        <v>2541</v>
      </c>
      <c r="T94" s="62"/>
      <c r="U94" s="53" t="s">
        <v>2542</v>
      </c>
      <c r="V94" s="53" t="s">
        <v>2630</v>
      </c>
      <c r="W94" s="62"/>
      <c r="X94" s="62" t="s">
        <v>2630</v>
      </c>
      <c r="Y94" s="62"/>
      <c r="Z94" s="62"/>
      <c r="AA94" s="62"/>
      <c r="AB94" s="55"/>
      <c r="AC94" s="53"/>
      <c r="AD94" s="53" t="s">
        <v>2630</v>
      </c>
      <c r="AE94" s="62"/>
      <c r="AF94" s="53"/>
      <c r="AG94" s="62"/>
      <c r="AH94" s="62"/>
      <c r="AI94" s="53" t="s">
        <v>2638</v>
      </c>
      <c r="AJ94" s="62"/>
      <c r="AK94" s="53" t="s">
        <v>2643</v>
      </c>
      <c r="AL94" s="62"/>
      <c r="AM94" s="108"/>
    </row>
    <row r="95" spans="1:39" ht="15" customHeight="1">
      <c r="A95" s="113">
        <v>92</v>
      </c>
      <c r="B95" s="62" t="s">
        <v>21</v>
      </c>
      <c r="C95" s="53" t="s">
        <v>775</v>
      </c>
      <c r="D95" s="54" t="s">
        <v>2918</v>
      </c>
      <c r="E95" s="55" t="s">
        <v>776</v>
      </c>
      <c r="F95" s="55" t="s">
        <v>2610</v>
      </c>
      <c r="G95" s="56" t="s">
        <v>777</v>
      </c>
      <c r="H95" s="63" t="s">
        <v>778</v>
      </c>
      <c r="I95" s="63" t="s">
        <v>778</v>
      </c>
      <c r="J95" s="53" t="s">
        <v>69</v>
      </c>
      <c r="K95" s="63" t="s">
        <v>779</v>
      </c>
      <c r="L95" s="58">
        <v>600000000</v>
      </c>
      <c r="M95" s="59">
        <v>450000000</v>
      </c>
      <c r="N95" s="59">
        <v>10000000</v>
      </c>
      <c r="O95" s="84">
        <v>8500000</v>
      </c>
      <c r="P95" s="53" t="s">
        <v>2532</v>
      </c>
      <c r="Q95" s="53" t="s">
        <v>516</v>
      </c>
      <c r="R95" s="55" t="s">
        <v>2541</v>
      </c>
      <c r="S95" s="53" t="s">
        <v>2541</v>
      </c>
      <c r="T95" s="53"/>
      <c r="U95" s="53" t="s">
        <v>2542</v>
      </c>
      <c r="V95" s="53" t="s">
        <v>2630</v>
      </c>
      <c r="W95" s="53" t="s">
        <v>2630</v>
      </c>
      <c r="X95" s="61"/>
      <c r="Y95" s="61" t="s">
        <v>2630</v>
      </c>
      <c r="Z95" s="61"/>
      <c r="AA95" s="61"/>
      <c r="AB95" s="53" t="s">
        <v>2630</v>
      </c>
      <c r="AC95" s="60" t="s">
        <v>2630</v>
      </c>
      <c r="AD95" s="60"/>
      <c r="AE95" s="53"/>
      <c r="AF95" s="53"/>
      <c r="AG95" s="53"/>
      <c r="AH95" s="53" t="s">
        <v>2637</v>
      </c>
      <c r="AI95" s="53"/>
      <c r="AJ95" s="53" t="s">
        <v>2639</v>
      </c>
      <c r="AK95" s="53"/>
      <c r="AL95" s="53" t="s">
        <v>2643</v>
      </c>
      <c r="AM95" s="106" t="s">
        <v>2643</v>
      </c>
    </row>
    <row r="96" spans="1:39" ht="15" customHeight="1">
      <c r="A96" s="113">
        <v>93</v>
      </c>
      <c r="B96" s="62" t="s">
        <v>21</v>
      </c>
      <c r="C96" s="53" t="s">
        <v>670</v>
      </c>
      <c r="D96" s="70" t="s">
        <v>2919</v>
      </c>
      <c r="E96" s="55" t="s">
        <v>671</v>
      </c>
      <c r="F96" s="55" t="s">
        <v>2607</v>
      </c>
      <c r="G96" s="56" t="s">
        <v>672</v>
      </c>
      <c r="H96" s="63" t="s">
        <v>673</v>
      </c>
      <c r="I96" s="63" t="s">
        <v>673</v>
      </c>
      <c r="J96" s="53" t="s">
        <v>69</v>
      </c>
      <c r="K96" s="67" t="s">
        <v>674</v>
      </c>
      <c r="L96" s="58">
        <v>100000000</v>
      </c>
      <c r="M96" s="59">
        <v>75000000</v>
      </c>
      <c r="N96" s="59">
        <v>10000000</v>
      </c>
      <c r="O96" s="84">
        <v>8500000</v>
      </c>
      <c r="P96" s="62" t="s">
        <v>2531</v>
      </c>
      <c r="Q96" s="53" t="s">
        <v>2536</v>
      </c>
      <c r="R96" s="55" t="s">
        <v>2541</v>
      </c>
      <c r="S96" s="53" t="s">
        <v>2541</v>
      </c>
      <c r="T96" s="62"/>
      <c r="U96" s="53" t="s">
        <v>2542</v>
      </c>
      <c r="V96" s="53" t="s">
        <v>2630</v>
      </c>
      <c r="W96" s="62" t="s">
        <v>2630</v>
      </c>
      <c r="X96" s="61"/>
      <c r="Y96" s="61" t="s">
        <v>2630</v>
      </c>
      <c r="Z96" s="61"/>
      <c r="AA96" s="61"/>
      <c r="AB96" s="53"/>
      <c r="AC96" s="60"/>
      <c r="AD96" s="61"/>
      <c r="AE96" s="53" t="s">
        <v>2640</v>
      </c>
      <c r="AF96" s="53"/>
      <c r="AG96" s="53"/>
      <c r="AH96" s="53" t="s">
        <v>2637</v>
      </c>
      <c r="AI96" s="53"/>
      <c r="AJ96" s="53"/>
      <c r="AK96" s="53" t="s">
        <v>2643</v>
      </c>
      <c r="AL96" s="53"/>
      <c r="AM96" s="106"/>
    </row>
    <row r="97" spans="1:39" ht="15" customHeight="1">
      <c r="A97" s="113">
        <v>94</v>
      </c>
      <c r="B97" s="53" t="s">
        <v>21</v>
      </c>
      <c r="C97" s="53" t="s">
        <v>1072</v>
      </c>
      <c r="D97" s="65" t="s">
        <v>2920</v>
      </c>
      <c r="E97" s="55" t="s">
        <v>1073</v>
      </c>
      <c r="F97" s="55" t="s">
        <v>2608</v>
      </c>
      <c r="G97" s="56" t="s">
        <v>1074</v>
      </c>
      <c r="H97" s="63" t="s">
        <v>1075</v>
      </c>
      <c r="I97" s="63" t="s">
        <v>1075</v>
      </c>
      <c r="J97" s="53" t="s">
        <v>126</v>
      </c>
      <c r="K97" s="63" t="s">
        <v>1076</v>
      </c>
      <c r="L97" s="58">
        <v>900000000</v>
      </c>
      <c r="M97" s="59">
        <v>675000000</v>
      </c>
      <c r="N97" s="59">
        <v>10000000</v>
      </c>
      <c r="O97" s="84">
        <v>8500000</v>
      </c>
      <c r="P97" s="53" t="s">
        <v>2530</v>
      </c>
      <c r="Q97" s="53" t="s">
        <v>516</v>
      </c>
      <c r="R97" s="55" t="s">
        <v>2541</v>
      </c>
      <c r="S97" s="53" t="s">
        <v>2541</v>
      </c>
      <c r="T97" s="53"/>
      <c r="U97" s="53" t="s">
        <v>2542</v>
      </c>
      <c r="V97" s="53"/>
      <c r="W97" s="62"/>
      <c r="X97" s="61" t="s">
        <v>2630</v>
      </c>
      <c r="Y97" s="61"/>
      <c r="Z97" s="61"/>
      <c r="AA97" s="61"/>
      <c r="AB97" s="53"/>
      <c r="AC97" s="60"/>
      <c r="AD97" s="60"/>
      <c r="AE97" s="53"/>
      <c r="AF97" s="53"/>
      <c r="AG97" s="53"/>
      <c r="AH97" s="53" t="s">
        <v>2637</v>
      </c>
      <c r="AI97" s="53" t="s">
        <v>2638</v>
      </c>
      <c r="AJ97" s="53"/>
      <c r="AK97" s="53" t="s">
        <v>2643</v>
      </c>
      <c r="AL97" s="53" t="s">
        <v>2643</v>
      </c>
      <c r="AM97" s="106" t="s">
        <v>2643</v>
      </c>
    </row>
    <row r="98" spans="1:39" ht="15" customHeight="1">
      <c r="A98" s="113">
        <v>95</v>
      </c>
      <c r="B98" s="53" t="s">
        <v>21</v>
      </c>
      <c r="C98" s="53" t="s">
        <v>969</v>
      </c>
      <c r="D98" s="65" t="s">
        <v>2921</v>
      </c>
      <c r="E98" s="55" t="s">
        <v>970</v>
      </c>
      <c r="F98" s="55" t="s">
        <v>2609</v>
      </c>
      <c r="G98" s="56" t="s">
        <v>971</v>
      </c>
      <c r="H98" s="63" t="s">
        <v>972</v>
      </c>
      <c r="I98" s="63" t="s">
        <v>972</v>
      </c>
      <c r="J98" s="53" t="s">
        <v>126</v>
      </c>
      <c r="K98" s="63" t="s">
        <v>973</v>
      </c>
      <c r="L98" s="58">
        <v>300000000</v>
      </c>
      <c r="M98" s="59">
        <v>225000000</v>
      </c>
      <c r="N98" s="59">
        <v>10000000</v>
      </c>
      <c r="O98" s="84">
        <v>8500000</v>
      </c>
      <c r="P98" s="53" t="s">
        <v>2528</v>
      </c>
      <c r="Q98" s="53" t="s">
        <v>2536</v>
      </c>
      <c r="R98" s="55" t="s">
        <v>2541</v>
      </c>
      <c r="S98" s="53" t="s">
        <v>2541</v>
      </c>
      <c r="T98" s="53" t="s">
        <v>2541</v>
      </c>
      <c r="U98" s="53" t="s">
        <v>2542</v>
      </c>
      <c r="V98" s="53" t="s">
        <v>2630</v>
      </c>
      <c r="W98" s="62" t="s">
        <v>2630</v>
      </c>
      <c r="X98" s="61"/>
      <c r="Y98" s="61"/>
      <c r="Z98" s="61"/>
      <c r="AA98" s="60" t="s">
        <v>2630</v>
      </c>
      <c r="AB98" s="53" t="s">
        <v>2630</v>
      </c>
      <c r="AC98" s="60"/>
      <c r="AD98" s="60" t="s">
        <v>2630</v>
      </c>
      <c r="AE98" s="53"/>
      <c r="AF98" s="53"/>
      <c r="AG98" s="53"/>
      <c r="AH98" s="53"/>
      <c r="AI98" s="53"/>
      <c r="AJ98" s="53"/>
      <c r="AK98" s="73" t="s">
        <v>2643</v>
      </c>
      <c r="AL98" s="53" t="s">
        <v>2643</v>
      </c>
      <c r="AM98" s="106"/>
    </row>
    <row r="99" spans="1:39" ht="15" customHeight="1">
      <c r="A99" s="113">
        <v>96</v>
      </c>
      <c r="B99" s="62" t="s">
        <v>21</v>
      </c>
      <c r="C99" s="55" t="s">
        <v>338</v>
      </c>
      <c r="D99" s="54" t="s">
        <v>2922</v>
      </c>
      <c r="E99" s="55" t="s">
        <v>339</v>
      </c>
      <c r="F99" s="55" t="s">
        <v>2611</v>
      </c>
      <c r="G99" s="63" t="s">
        <v>340</v>
      </c>
      <c r="H99" s="63" t="s">
        <v>341</v>
      </c>
      <c r="I99" s="63" t="s">
        <v>341</v>
      </c>
      <c r="J99" s="53" t="s">
        <v>45</v>
      </c>
      <c r="K99" s="63" t="s">
        <v>342</v>
      </c>
      <c r="L99" s="58">
        <v>800000000</v>
      </c>
      <c r="M99" s="59">
        <v>600000000</v>
      </c>
      <c r="N99" s="59">
        <v>10000000</v>
      </c>
      <c r="O99" s="84">
        <v>8500000</v>
      </c>
      <c r="P99" s="62" t="s">
        <v>2534</v>
      </c>
      <c r="Q99" s="53" t="s">
        <v>516</v>
      </c>
      <c r="R99" s="55"/>
      <c r="S99" s="53" t="s">
        <v>2541</v>
      </c>
      <c r="T99" s="62"/>
      <c r="U99" s="53" t="s">
        <v>2542</v>
      </c>
      <c r="V99" s="53" t="s">
        <v>2630</v>
      </c>
      <c r="W99" s="62" t="s">
        <v>2630</v>
      </c>
      <c r="X99" s="62" t="s">
        <v>2630</v>
      </c>
      <c r="Y99" s="62"/>
      <c r="Z99" s="53" t="s">
        <v>2630</v>
      </c>
      <c r="AA99" s="62"/>
      <c r="AB99" s="55"/>
      <c r="AC99" s="53"/>
      <c r="AD99" s="62"/>
      <c r="AE99" s="53" t="s">
        <v>2642</v>
      </c>
      <c r="AF99" s="53"/>
      <c r="AG99" s="62"/>
      <c r="AH99" s="62"/>
      <c r="AI99" s="53" t="s">
        <v>2638</v>
      </c>
      <c r="AJ99" s="62"/>
      <c r="AK99" s="53" t="s">
        <v>2643</v>
      </c>
      <c r="AL99" s="62"/>
      <c r="AM99" s="106" t="s">
        <v>2643</v>
      </c>
    </row>
    <row r="100" spans="1:39" ht="15" customHeight="1">
      <c r="A100" s="113">
        <v>97</v>
      </c>
      <c r="B100" s="53" t="s">
        <v>21</v>
      </c>
      <c r="C100" s="80" t="s">
        <v>2386</v>
      </c>
      <c r="D100" s="65" t="s">
        <v>2923</v>
      </c>
      <c r="E100" s="81" t="s">
        <v>2387</v>
      </c>
      <c r="F100" s="55" t="s">
        <v>2609</v>
      </c>
      <c r="G100" s="56" t="s">
        <v>2388</v>
      </c>
      <c r="H100" s="63" t="s">
        <v>2389</v>
      </c>
      <c r="I100" s="63" t="s">
        <v>2389</v>
      </c>
      <c r="J100" s="55" t="s">
        <v>57</v>
      </c>
      <c r="K100" s="63" t="s">
        <v>2390</v>
      </c>
      <c r="L100" s="58">
        <v>900000000</v>
      </c>
      <c r="M100" s="59">
        <v>675000000</v>
      </c>
      <c r="N100" s="59">
        <v>10000000</v>
      </c>
      <c r="O100" s="84">
        <v>8500000</v>
      </c>
      <c r="P100" s="53" t="s">
        <v>2528</v>
      </c>
      <c r="Q100" s="53" t="s">
        <v>2536</v>
      </c>
      <c r="R100" s="55" t="s">
        <v>2541</v>
      </c>
      <c r="S100" s="53" t="s">
        <v>2541</v>
      </c>
      <c r="T100" s="53"/>
      <c r="U100" s="53" t="s">
        <v>2542</v>
      </c>
      <c r="V100" s="53" t="s">
        <v>2630</v>
      </c>
      <c r="W100" s="62" t="s">
        <v>2630</v>
      </c>
      <c r="X100" s="61"/>
      <c r="Y100" s="61"/>
      <c r="Z100" s="61"/>
      <c r="AA100" s="61"/>
      <c r="AB100" s="53" t="s">
        <v>2630</v>
      </c>
      <c r="AC100" s="60" t="s">
        <v>2630</v>
      </c>
      <c r="AD100" s="53"/>
      <c r="AE100" s="53"/>
      <c r="AF100" s="53"/>
      <c r="AG100" s="53"/>
      <c r="AH100" s="53"/>
      <c r="AI100" s="53"/>
      <c r="AJ100" s="53"/>
      <c r="AK100" s="53" t="s">
        <v>2643</v>
      </c>
      <c r="AL100" s="53" t="s">
        <v>2643</v>
      </c>
      <c r="AM100" s="106" t="s">
        <v>2643</v>
      </c>
    </row>
    <row r="101" spans="1:39" ht="15" customHeight="1">
      <c r="A101" s="113">
        <v>98</v>
      </c>
      <c r="B101" s="53" t="s">
        <v>21</v>
      </c>
      <c r="C101" s="55" t="s">
        <v>2170</v>
      </c>
      <c r="D101" s="65" t="s">
        <v>2924</v>
      </c>
      <c r="E101" s="55" t="s">
        <v>2171</v>
      </c>
      <c r="F101" s="55" t="s">
        <v>2607</v>
      </c>
      <c r="G101" s="56" t="s">
        <v>2172</v>
      </c>
      <c r="H101" s="63" t="s">
        <v>2173</v>
      </c>
      <c r="I101" s="63" t="s">
        <v>2173</v>
      </c>
      <c r="J101" s="55" t="s">
        <v>32</v>
      </c>
      <c r="K101" s="63" t="s">
        <v>2174</v>
      </c>
      <c r="L101" s="58">
        <v>800000000</v>
      </c>
      <c r="M101" s="59">
        <v>600000000</v>
      </c>
      <c r="N101" s="59">
        <v>10000000</v>
      </c>
      <c r="O101" s="84">
        <v>8500000</v>
      </c>
      <c r="P101" s="53" t="s">
        <v>2531</v>
      </c>
      <c r="Q101" s="53" t="s">
        <v>2536</v>
      </c>
      <c r="R101" s="55" t="s">
        <v>2541</v>
      </c>
      <c r="S101" s="53" t="s">
        <v>2541</v>
      </c>
      <c r="T101" s="53"/>
      <c r="U101" s="53" t="s">
        <v>2542</v>
      </c>
      <c r="V101" s="53" t="s">
        <v>2630</v>
      </c>
      <c r="W101" s="62" t="s">
        <v>2630</v>
      </c>
      <c r="X101" s="61"/>
      <c r="Y101" s="61"/>
      <c r="Z101" s="61"/>
      <c r="AA101" s="61"/>
      <c r="AB101" s="53"/>
      <c r="AC101" s="60"/>
      <c r="AD101" s="53"/>
      <c r="AE101" s="53"/>
      <c r="AF101" s="53"/>
      <c r="AG101" s="53"/>
      <c r="AH101" s="53"/>
      <c r="AI101" s="53"/>
      <c r="AJ101" s="53"/>
      <c r="AK101" s="53" t="s">
        <v>2643</v>
      </c>
      <c r="AL101" s="53"/>
      <c r="AM101" s="106"/>
    </row>
    <row r="102" spans="1:39" ht="15" customHeight="1">
      <c r="A102" s="113">
        <v>99</v>
      </c>
      <c r="B102" s="53" t="s">
        <v>21</v>
      </c>
      <c r="C102" s="55" t="s">
        <v>2151</v>
      </c>
      <c r="D102" s="65" t="s">
        <v>2925</v>
      </c>
      <c r="E102" s="55" t="s">
        <v>2152</v>
      </c>
      <c r="F102" s="55" t="s">
        <v>2607</v>
      </c>
      <c r="G102" s="56" t="s">
        <v>2153</v>
      </c>
      <c r="H102" s="63" t="s">
        <v>2154</v>
      </c>
      <c r="I102" s="63" t="s">
        <v>2154</v>
      </c>
      <c r="J102" s="55" t="s">
        <v>1701</v>
      </c>
      <c r="K102" s="63" t="s">
        <v>2155</v>
      </c>
      <c r="L102" s="58">
        <v>800000000</v>
      </c>
      <c r="M102" s="59">
        <v>600000000</v>
      </c>
      <c r="N102" s="59">
        <v>10000000</v>
      </c>
      <c r="O102" s="84">
        <v>8500000</v>
      </c>
      <c r="P102" s="53" t="s">
        <v>2531</v>
      </c>
      <c r="Q102" s="53" t="s">
        <v>2536</v>
      </c>
      <c r="R102" s="55" t="s">
        <v>2541</v>
      </c>
      <c r="S102" s="53" t="s">
        <v>2541</v>
      </c>
      <c r="T102" s="53"/>
      <c r="U102" s="53" t="s">
        <v>2542</v>
      </c>
      <c r="V102" s="53" t="s">
        <v>2630</v>
      </c>
      <c r="W102" s="62" t="s">
        <v>2630</v>
      </c>
      <c r="X102" s="61"/>
      <c r="Y102" s="61" t="s">
        <v>2630</v>
      </c>
      <c r="Z102" s="61"/>
      <c r="AA102" s="61"/>
      <c r="AB102" s="53" t="s">
        <v>2630</v>
      </c>
      <c r="AC102" s="60"/>
      <c r="AD102" s="53"/>
      <c r="AE102" s="53"/>
      <c r="AF102" s="53"/>
      <c r="AG102" s="53"/>
      <c r="AH102" s="53"/>
      <c r="AI102" s="53"/>
      <c r="AJ102" s="53"/>
      <c r="AK102" s="53" t="s">
        <v>2643</v>
      </c>
      <c r="AL102" s="53" t="s">
        <v>2643</v>
      </c>
      <c r="AM102" s="106" t="s">
        <v>2643</v>
      </c>
    </row>
    <row r="103" spans="1:39" ht="15" customHeight="1">
      <c r="A103" s="113">
        <v>100</v>
      </c>
      <c r="B103" s="62" t="s">
        <v>21</v>
      </c>
      <c r="C103" s="55" t="s">
        <v>113</v>
      </c>
      <c r="D103" s="54" t="s">
        <v>2926</v>
      </c>
      <c r="E103" s="55" t="s">
        <v>114</v>
      </c>
      <c r="F103" s="55" t="s">
        <v>2607</v>
      </c>
      <c r="G103" s="63" t="s">
        <v>115</v>
      </c>
      <c r="H103" s="63" t="s">
        <v>116</v>
      </c>
      <c r="I103" s="63" t="s">
        <v>116</v>
      </c>
      <c r="J103" s="53" t="s">
        <v>69</v>
      </c>
      <c r="K103" s="63" t="s">
        <v>117</v>
      </c>
      <c r="L103" s="58">
        <v>500000000</v>
      </c>
      <c r="M103" s="59">
        <v>375000000</v>
      </c>
      <c r="N103" s="59">
        <v>10000000</v>
      </c>
      <c r="O103" s="84">
        <v>8500000</v>
      </c>
      <c r="P103" s="62" t="s">
        <v>2531</v>
      </c>
      <c r="Q103" s="53" t="s">
        <v>516</v>
      </c>
      <c r="R103" s="55"/>
      <c r="S103" s="53" t="s">
        <v>2541</v>
      </c>
      <c r="T103" s="62"/>
      <c r="U103" s="53" t="s">
        <v>2542</v>
      </c>
      <c r="V103" s="53" t="s">
        <v>2630</v>
      </c>
      <c r="W103" s="62" t="s">
        <v>2630</v>
      </c>
      <c r="X103" s="62"/>
      <c r="Y103" s="62"/>
      <c r="Z103" s="62"/>
      <c r="AA103" s="62"/>
      <c r="AB103" s="55"/>
      <c r="AC103" s="53"/>
      <c r="AD103" s="62"/>
      <c r="AE103" s="53" t="s">
        <v>2640</v>
      </c>
      <c r="AF103" s="62" t="s">
        <v>2642</v>
      </c>
      <c r="AG103" s="53"/>
      <c r="AH103" s="62"/>
      <c r="AI103" s="62"/>
      <c r="AJ103" s="53" t="s">
        <v>2639</v>
      </c>
      <c r="AK103" s="53" t="s">
        <v>2643</v>
      </c>
      <c r="AL103" s="53" t="s">
        <v>2643</v>
      </c>
      <c r="AM103" s="106" t="s">
        <v>2643</v>
      </c>
    </row>
    <row r="104" spans="1:39" ht="15" customHeight="1">
      <c r="A104" s="113">
        <v>101</v>
      </c>
      <c r="B104" s="62" t="s">
        <v>21</v>
      </c>
      <c r="C104" s="53" t="s">
        <v>798</v>
      </c>
      <c r="D104" s="54" t="s">
        <v>2927</v>
      </c>
      <c r="E104" s="55" t="s">
        <v>799</v>
      </c>
      <c r="F104" s="55" t="s">
        <v>2607</v>
      </c>
      <c r="G104" s="56" t="s">
        <v>800</v>
      </c>
      <c r="H104" s="63" t="s">
        <v>801</v>
      </c>
      <c r="I104" s="63" t="s">
        <v>801</v>
      </c>
      <c r="J104" s="53" t="s">
        <v>19</v>
      </c>
      <c r="K104" s="63" t="s">
        <v>802</v>
      </c>
      <c r="L104" s="58">
        <v>900000000</v>
      </c>
      <c r="M104" s="59">
        <v>675000000</v>
      </c>
      <c r="N104" s="59">
        <v>10000000</v>
      </c>
      <c r="O104" s="84">
        <v>8500000</v>
      </c>
      <c r="P104" s="53" t="s">
        <v>2531</v>
      </c>
      <c r="Q104" s="53" t="s">
        <v>2536</v>
      </c>
      <c r="R104" s="55" t="s">
        <v>2541</v>
      </c>
      <c r="S104" s="53" t="s">
        <v>2541</v>
      </c>
      <c r="T104" s="53" t="s">
        <v>2541</v>
      </c>
      <c r="U104" s="53" t="s">
        <v>2542</v>
      </c>
      <c r="V104" s="53" t="s">
        <v>2630</v>
      </c>
      <c r="W104" s="62" t="s">
        <v>2630</v>
      </c>
      <c r="X104" s="61"/>
      <c r="Y104" s="61" t="s">
        <v>2630</v>
      </c>
      <c r="Z104" s="61"/>
      <c r="AA104" s="61"/>
      <c r="AB104" s="53"/>
      <c r="AC104" s="60"/>
      <c r="AD104" s="60"/>
      <c r="AE104" s="53"/>
      <c r="AF104" s="53"/>
      <c r="AG104" s="53"/>
      <c r="AH104" s="53"/>
      <c r="AI104" s="53" t="s">
        <v>2638</v>
      </c>
      <c r="AJ104" s="53"/>
      <c r="AK104" s="53" t="s">
        <v>2643</v>
      </c>
      <c r="AL104" s="53"/>
      <c r="AM104" s="106" t="s">
        <v>2643</v>
      </c>
    </row>
    <row r="105" spans="1:39" ht="15" customHeight="1">
      <c r="A105" s="113">
        <v>102</v>
      </c>
      <c r="B105" s="53" t="s">
        <v>21</v>
      </c>
      <c r="C105" s="53" t="s">
        <v>1040</v>
      </c>
      <c r="D105" s="65" t="s">
        <v>2928</v>
      </c>
      <c r="E105" s="55" t="s">
        <v>1041</v>
      </c>
      <c r="F105" s="55" t="s">
        <v>2608</v>
      </c>
      <c r="G105" s="56" t="s">
        <v>1042</v>
      </c>
      <c r="H105" s="63" t="s">
        <v>1043</v>
      </c>
      <c r="I105" s="63" t="s">
        <v>1043</v>
      </c>
      <c r="J105" s="53" t="s">
        <v>69</v>
      </c>
      <c r="K105" s="63" t="s">
        <v>331</v>
      </c>
      <c r="L105" s="58">
        <v>300000000</v>
      </c>
      <c r="M105" s="59">
        <v>225000000</v>
      </c>
      <c r="N105" s="59">
        <v>10000000</v>
      </c>
      <c r="O105" s="84">
        <v>8500000</v>
      </c>
      <c r="P105" s="53" t="s">
        <v>2530</v>
      </c>
      <c r="Q105" s="53" t="s">
        <v>516</v>
      </c>
      <c r="R105" s="55" t="s">
        <v>2541</v>
      </c>
      <c r="S105" s="53" t="s">
        <v>2541</v>
      </c>
      <c r="T105" s="53" t="s">
        <v>2541</v>
      </c>
      <c r="U105" s="53" t="s">
        <v>2542</v>
      </c>
      <c r="V105" s="53"/>
      <c r="W105" s="62"/>
      <c r="X105" s="61" t="s">
        <v>2630</v>
      </c>
      <c r="Y105" s="61"/>
      <c r="Z105" s="61"/>
      <c r="AA105" s="61"/>
      <c r="AB105" s="53" t="s">
        <v>2630</v>
      </c>
      <c r="AC105" s="60"/>
      <c r="AD105" s="60"/>
      <c r="AE105" s="53"/>
      <c r="AF105" s="53"/>
      <c r="AG105" s="53"/>
      <c r="AH105" s="53"/>
      <c r="AI105" s="53"/>
      <c r="AJ105" s="53"/>
      <c r="AK105" s="53" t="s">
        <v>2643</v>
      </c>
      <c r="AL105" s="53"/>
      <c r="AM105" s="106" t="s">
        <v>2643</v>
      </c>
    </row>
    <row r="106" spans="1:39" ht="15" customHeight="1">
      <c r="A106" s="113">
        <v>103</v>
      </c>
      <c r="B106" s="53" t="s">
        <v>21</v>
      </c>
      <c r="C106" s="80" t="s">
        <v>2347</v>
      </c>
      <c r="D106" s="65" t="s">
        <v>2929</v>
      </c>
      <c r="E106" s="81" t="s">
        <v>2348</v>
      </c>
      <c r="F106" s="55" t="s">
        <v>2607</v>
      </c>
      <c r="G106" s="56" t="s">
        <v>2349</v>
      </c>
      <c r="H106" s="63" t="s">
        <v>2350</v>
      </c>
      <c r="I106" s="63" t="s">
        <v>2350</v>
      </c>
      <c r="J106" s="55" t="s">
        <v>1701</v>
      </c>
      <c r="K106" s="63" t="s">
        <v>2351</v>
      </c>
      <c r="L106" s="58">
        <v>500000000</v>
      </c>
      <c r="M106" s="59">
        <v>375000000</v>
      </c>
      <c r="N106" s="59">
        <v>10000000</v>
      </c>
      <c r="O106" s="84">
        <v>8500000</v>
      </c>
      <c r="P106" s="53" t="s">
        <v>2531</v>
      </c>
      <c r="Q106" s="53" t="s">
        <v>2536</v>
      </c>
      <c r="R106" s="55" t="s">
        <v>2541</v>
      </c>
      <c r="S106" s="53" t="s">
        <v>2541</v>
      </c>
      <c r="T106" s="53"/>
      <c r="U106" s="53" t="s">
        <v>2542</v>
      </c>
      <c r="V106" s="53" t="s">
        <v>2630</v>
      </c>
      <c r="W106" s="62" t="s">
        <v>2630</v>
      </c>
      <c r="X106" s="61"/>
      <c r="Y106" s="61"/>
      <c r="Z106" s="61"/>
      <c r="AA106" s="61"/>
      <c r="AB106" s="53"/>
      <c r="AC106" s="60"/>
      <c r="AD106" s="53"/>
      <c r="AE106" s="53"/>
      <c r="AF106" s="53"/>
      <c r="AG106" s="53"/>
      <c r="AH106" s="53"/>
      <c r="AI106" s="53" t="s">
        <v>2638</v>
      </c>
      <c r="AJ106" s="53"/>
      <c r="AK106" s="53" t="s">
        <v>2643</v>
      </c>
      <c r="AL106" s="53" t="s">
        <v>2643</v>
      </c>
      <c r="AM106" s="106" t="s">
        <v>2643</v>
      </c>
    </row>
    <row r="107" spans="1:39" ht="15" customHeight="1">
      <c r="A107" s="113">
        <v>104</v>
      </c>
      <c r="B107" s="62" t="s">
        <v>21</v>
      </c>
      <c r="C107" s="53" t="s">
        <v>590</v>
      </c>
      <c r="D107" s="54" t="s">
        <v>2930</v>
      </c>
      <c r="E107" s="55" t="s">
        <v>591</v>
      </c>
      <c r="F107" s="55" t="s">
        <v>2608</v>
      </c>
      <c r="G107" s="56" t="s">
        <v>592</v>
      </c>
      <c r="H107" s="67" t="s">
        <v>593</v>
      </c>
      <c r="I107" s="67" t="s">
        <v>593</v>
      </c>
      <c r="J107" s="53" t="s">
        <v>126</v>
      </c>
      <c r="K107" s="67" t="s">
        <v>594</v>
      </c>
      <c r="L107" s="58">
        <v>300000000</v>
      </c>
      <c r="M107" s="59">
        <v>225000000</v>
      </c>
      <c r="N107" s="59">
        <v>10000000</v>
      </c>
      <c r="O107" s="84">
        <v>8500000</v>
      </c>
      <c r="P107" s="62" t="s">
        <v>2530</v>
      </c>
      <c r="Q107" s="53" t="s">
        <v>516</v>
      </c>
      <c r="R107" s="55" t="s">
        <v>2541</v>
      </c>
      <c r="S107" s="53" t="s">
        <v>2541</v>
      </c>
      <c r="T107" s="53" t="s">
        <v>2541</v>
      </c>
      <c r="U107" s="53" t="s">
        <v>2542</v>
      </c>
      <c r="V107" s="62"/>
      <c r="W107" s="62"/>
      <c r="X107" s="61" t="s">
        <v>2630</v>
      </c>
      <c r="Y107" s="61"/>
      <c r="Z107" s="61"/>
      <c r="AA107" s="60" t="s">
        <v>2630</v>
      </c>
      <c r="AB107" s="53"/>
      <c r="AC107" s="60"/>
      <c r="AD107" s="60" t="s">
        <v>2630</v>
      </c>
      <c r="AE107" s="53"/>
      <c r="AF107" s="53"/>
      <c r="AG107" s="53"/>
      <c r="AH107" s="53"/>
      <c r="AI107" s="53"/>
      <c r="AJ107" s="53"/>
      <c r="AK107" s="53" t="s">
        <v>2643</v>
      </c>
      <c r="AL107" s="53"/>
      <c r="AM107" s="106"/>
    </row>
    <row r="108" spans="1:39" ht="15" customHeight="1">
      <c r="A108" s="113">
        <v>105</v>
      </c>
      <c r="B108" s="53" t="s">
        <v>21</v>
      </c>
      <c r="C108" s="53" t="s">
        <v>1000</v>
      </c>
      <c r="D108" s="65" t="s">
        <v>2931</v>
      </c>
      <c r="E108" s="55" t="s">
        <v>1001</v>
      </c>
      <c r="F108" s="55" t="s">
        <v>2608</v>
      </c>
      <c r="G108" s="56" t="s">
        <v>1002</v>
      </c>
      <c r="H108" s="63" t="s">
        <v>1003</v>
      </c>
      <c r="I108" s="63" t="s">
        <v>1003</v>
      </c>
      <c r="J108" s="53" t="s">
        <v>19</v>
      </c>
      <c r="K108" s="63" t="s">
        <v>1004</v>
      </c>
      <c r="L108" s="58">
        <v>600000000</v>
      </c>
      <c r="M108" s="59">
        <v>450000000</v>
      </c>
      <c r="N108" s="59">
        <v>10000000</v>
      </c>
      <c r="O108" s="84">
        <v>8500000</v>
      </c>
      <c r="P108" s="53" t="s">
        <v>2530</v>
      </c>
      <c r="Q108" s="53" t="s">
        <v>516</v>
      </c>
      <c r="R108" s="55" t="s">
        <v>2541</v>
      </c>
      <c r="S108" s="53" t="s">
        <v>2541</v>
      </c>
      <c r="T108" s="53" t="s">
        <v>2541</v>
      </c>
      <c r="U108" s="53" t="s">
        <v>2542</v>
      </c>
      <c r="V108" s="53"/>
      <c r="W108" s="62"/>
      <c r="X108" s="61" t="s">
        <v>2630</v>
      </c>
      <c r="Y108" s="61"/>
      <c r="Z108" s="60" t="s">
        <v>2630</v>
      </c>
      <c r="AA108" s="60" t="s">
        <v>2630</v>
      </c>
      <c r="AB108" s="53" t="s">
        <v>2630</v>
      </c>
      <c r="AC108" s="60"/>
      <c r="AD108" s="60"/>
      <c r="AE108" s="53" t="s">
        <v>2640</v>
      </c>
      <c r="AF108" s="53"/>
      <c r="AG108" s="53"/>
      <c r="AH108" s="53" t="s">
        <v>2637</v>
      </c>
      <c r="AI108" s="53"/>
      <c r="AJ108" s="53"/>
      <c r="AK108" s="53" t="s">
        <v>2644</v>
      </c>
      <c r="AL108" s="53" t="s">
        <v>2643</v>
      </c>
      <c r="AM108" s="106"/>
    </row>
    <row r="109" spans="1:39" ht="15" customHeight="1">
      <c r="A109" s="113">
        <v>106</v>
      </c>
      <c r="B109" s="53" t="s">
        <v>21</v>
      </c>
      <c r="C109" s="53" t="s">
        <v>1779</v>
      </c>
      <c r="D109" s="65" t="s">
        <v>2932</v>
      </c>
      <c r="E109" s="55" t="s">
        <v>1780</v>
      </c>
      <c r="F109" s="66" t="s">
        <v>2609</v>
      </c>
      <c r="G109" s="56" t="s">
        <v>1781</v>
      </c>
      <c r="H109" s="63" t="s">
        <v>1782</v>
      </c>
      <c r="I109" s="63" t="s">
        <v>1782</v>
      </c>
      <c r="J109" s="53" t="s">
        <v>1664</v>
      </c>
      <c r="K109" s="63" t="s">
        <v>1783</v>
      </c>
      <c r="L109" s="58">
        <v>200000000</v>
      </c>
      <c r="M109" s="59">
        <v>150000000</v>
      </c>
      <c r="N109" s="59">
        <v>10000000</v>
      </c>
      <c r="O109" s="84">
        <v>8500000</v>
      </c>
      <c r="P109" s="53" t="s">
        <v>2528</v>
      </c>
      <c r="Q109" s="53" t="s">
        <v>2536</v>
      </c>
      <c r="R109" s="55" t="s">
        <v>2541</v>
      </c>
      <c r="S109" s="53" t="s">
        <v>2541</v>
      </c>
      <c r="T109" s="53" t="s">
        <v>2541</v>
      </c>
      <c r="U109" s="53" t="s">
        <v>2542</v>
      </c>
      <c r="V109" s="53" t="s">
        <v>2630</v>
      </c>
      <c r="W109" s="62" t="s">
        <v>2630</v>
      </c>
      <c r="X109" s="61"/>
      <c r="Y109" s="61"/>
      <c r="Z109" s="61"/>
      <c r="AA109" s="60" t="s">
        <v>2630</v>
      </c>
      <c r="AB109" s="53"/>
      <c r="AC109" s="60"/>
      <c r="AD109" s="53"/>
      <c r="AE109" s="53"/>
      <c r="AF109" s="53"/>
      <c r="AG109" s="53"/>
      <c r="AH109" s="53"/>
      <c r="AI109" s="53"/>
      <c r="AJ109" s="53"/>
      <c r="AK109" s="53" t="s">
        <v>2643</v>
      </c>
      <c r="AL109" s="53" t="s">
        <v>2643</v>
      </c>
      <c r="AM109" s="106" t="s">
        <v>2643</v>
      </c>
    </row>
    <row r="110" spans="1:39" ht="15" customHeight="1">
      <c r="A110" s="113">
        <v>107</v>
      </c>
      <c r="B110" s="53" t="s">
        <v>21</v>
      </c>
      <c r="C110" s="53" t="s">
        <v>1505</v>
      </c>
      <c r="D110" s="65" t="s">
        <v>2933</v>
      </c>
      <c r="E110" s="55" t="s">
        <v>1506</v>
      </c>
      <c r="F110" s="55" t="s">
        <v>2610</v>
      </c>
      <c r="G110" s="56" t="s">
        <v>1507</v>
      </c>
      <c r="H110" s="63" t="s">
        <v>1508</v>
      </c>
      <c r="I110" s="63" t="s">
        <v>1508</v>
      </c>
      <c r="J110" s="53" t="s">
        <v>126</v>
      </c>
      <c r="K110" s="63" t="s">
        <v>1422</v>
      </c>
      <c r="L110" s="58">
        <v>400000000</v>
      </c>
      <c r="M110" s="59">
        <v>300000000</v>
      </c>
      <c r="N110" s="59">
        <v>10000000</v>
      </c>
      <c r="O110" s="84">
        <v>8500000</v>
      </c>
      <c r="P110" s="53" t="s">
        <v>2532</v>
      </c>
      <c r="Q110" s="53" t="s">
        <v>2536</v>
      </c>
      <c r="R110" s="55" t="s">
        <v>2541</v>
      </c>
      <c r="S110" s="53" t="s">
        <v>2541</v>
      </c>
      <c r="T110" s="53" t="s">
        <v>2541</v>
      </c>
      <c r="U110" s="53" t="s">
        <v>2542</v>
      </c>
      <c r="V110" s="53" t="s">
        <v>2630</v>
      </c>
      <c r="W110" s="53" t="s">
        <v>2630</v>
      </c>
      <c r="X110" s="61"/>
      <c r="Y110" s="61" t="s">
        <v>2630</v>
      </c>
      <c r="Z110" s="60" t="s">
        <v>2630</v>
      </c>
      <c r="AA110" s="61"/>
      <c r="AB110" s="53"/>
      <c r="AC110" s="60" t="s">
        <v>2630</v>
      </c>
      <c r="AD110" s="53"/>
      <c r="AE110" s="53"/>
      <c r="AF110" s="53"/>
      <c r="AG110" s="53"/>
      <c r="AH110" s="53"/>
      <c r="AI110" s="53"/>
      <c r="AJ110" s="53"/>
      <c r="AK110" s="53" t="s">
        <v>2643</v>
      </c>
      <c r="AL110" s="53"/>
      <c r="AM110" s="106" t="s">
        <v>2643</v>
      </c>
    </row>
    <row r="111" spans="1:39" ht="15" customHeight="1">
      <c r="A111" s="113">
        <v>108</v>
      </c>
      <c r="B111" s="53" t="s">
        <v>21</v>
      </c>
      <c r="C111" s="53" t="s">
        <v>1258</v>
      </c>
      <c r="D111" s="65" t="s">
        <v>2934</v>
      </c>
      <c r="E111" s="55" t="s">
        <v>1259</v>
      </c>
      <c r="F111" s="55" t="s">
        <v>2610</v>
      </c>
      <c r="G111" s="56" t="s">
        <v>1260</v>
      </c>
      <c r="H111" s="63" t="s">
        <v>1261</v>
      </c>
      <c r="I111" s="63" t="s">
        <v>1261</v>
      </c>
      <c r="J111" s="53" t="s">
        <v>45</v>
      </c>
      <c r="K111" s="63" t="s">
        <v>1262</v>
      </c>
      <c r="L111" s="58">
        <v>300000000</v>
      </c>
      <c r="M111" s="59">
        <v>225000000</v>
      </c>
      <c r="N111" s="59">
        <v>10000000</v>
      </c>
      <c r="O111" s="84">
        <v>8500000</v>
      </c>
      <c r="P111" s="53" t="s">
        <v>2532</v>
      </c>
      <c r="Q111" s="53" t="s">
        <v>516</v>
      </c>
      <c r="R111" s="55" t="s">
        <v>2541</v>
      </c>
      <c r="S111" s="53" t="s">
        <v>2541</v>
      </c>
      <c r="T111" s="53" t="s">
        <v>2541</v>
      </c>
      <c r="U111" s="53" t="s">
        <v>2542</v>
      </c>
      <c r="V111" s="53" t="s">
        <v>2630</v>
      </c>
      <c r="W111" s="53" t="s">
        <v>2630</v>
      </c>
      <c r="X111" s="61"/>
      <c r="Y111" s="61"/>
      <c r="Z111" s="61"/>
      <c r="AA111" s="61"/>
      <c r="AB111" s="53"/>
      <c r="AC111" s="60" t="s">
        <v>2630</v>
      </c>
      <c r="AD111" s="53"/>
      <c r="AE111" s="53" t="s">
        <v>2642</v>
      </c>
      <c r="AF111" s="53"/>
      <c r="AG111" s="53"/>
      <c r="AH111" s="53" t="s">
        <v>2637</v>
      </c>
      <c r="AI111" s="53"/>
      <c r="AJ111" s="53"/>
      <c r="AK111" s="53" t="s">
        <v>2643</v>
      </c>
      <c r="AL111" s="53" t="s">
        <v>2643</v>
      </c>
      <c r="AM111" s="106" t="s">
        <v>2643</v>
      </c>
    </row>
    <row r="112" spans="1:39" ht="15" customHeight="1">
      <c r="A112" s="113">
        <v>109</v>
      </c>
      <c r="B112" s="62" t="s">
        <v>21</v>
      </c>
      <c r="C112" s="53" t="s">
        <v>71</v>
      </c>
      <c r="D112" s="54" t="s">
        <v>2935</v>
      </c>
      <c r="E112" s="55" t="s">
        <v>72</v>
      </c>
      <c r="F112" s="55" t="s">
        <v>2610</v>
      </c>
      <c r="G112" s="63" t="s">
        <v>73</v>
      </c>
      <c r="H112" s="63" t="s">
        <v>74</v>
      </c>
      <c r="I112" s="63" t="s">
        <v>74</v>
      </c>
      <c r="J112" s="53" t="s">
        <v>69</v>
      </c>
      <c r="K112" s="63" t="s">
        <v>75</v>
      </c>
      <c r="L112" s="58">
        <v>100000000</v>
      </c>
      <c r="M112" s="59">
        <v>75000000</v>
      </c>
      <c r="N112" s="59">
        <v>10000000</v>
      </c>
      <c r="O112" s="84">
        <v>8500000</v>
      </c>
      <c r="P112" s="53" t="s">
        <v>2532</v>
      </c>
      <c r="Q112" s="53" t="s">
        <v>516</v>
      </c>
      <c r="R112" s="55"/>
      <c r="S112" s="62"/>
      <c r="T112" s="62"/>
      <c r="U112" s="53"/>
      <c r="V112" s="53" t="s">
        <v>2630</v>
      </c>
      <c r="W112" s="62"/>
      <c r="X112" s="62"/>
      <c r="Y112" s="62" t="s">
        <v>2630</v>
      </c>
      <c r="Z112" s="53" t="s">
        <v>2630</v>
      </c>
      <c r="AA112" s="53" t="s">
        <v>2630</v>
      </c>
      <c r="AB112" s="53"/>
      <c r="AC112" s="53" t="s">
        <v>2630</v>
      </c>
      <c r="AD112" s="62"/>
      <c r="AE112" s="53" t="s">
        <v>2640</v>
      </c>
      <c r="AF112" s="62"/>
      <c r="AG112" s="62"/>
      <c r="AH112" s="62"/>
      <c r="AI112" s="62"/>
      <c r="AJ112" s="62"/>
      <c r="AK112" s="53" t="s">
        <v>2643</v>
      </c>
      <c r="AL112" s="62"/>
      <c r="AM112" s="106" t="s">
        <v>2643</v>
      </c>
    </row>
    <row r="113" spans="1:39" ht="15" customHeight="1">
      <c r="A113" s="113">
        <v>110</v>
      </c>
      <c r="B113" s="53" t="s">
        <v>21</v>
      </c>
      <c r="C113" s="53" t="s">
        <v>1952</v>
      </c>
      <c r="D113" s="65" t="s">
        <v>2936</v>
      </c>
      <c r="E113" s="55" t="s">
        <v>1953</v>
      </c>
      <c r="F113" s="55" t="s">
        <v>2607</v>
      </c>
      <c r="G113" s="56" t="s">
        <v>1954</v>
      </c>
      <c r="H113" s="63" t="s">
        <v>1955</v>
      </c>
      <c r="I113" s="63" t="s">
        <v>1955</v>
      </c>
      <c r="J113" s="53" t="s">
        <v>45</v>
      </c>
      <c r="K113" s="63" t="s">
        <v>1956</v>
      </c>
      <c r="L113" s="58">
        <v>600000000</v>
      </c>
      <c r="M113" s="59">
        <v>450000000</v>
      </c>
      <c r="N113" s="59">
        <v>10000000</v>
      </c>
      <c r="O113" s="84">
        <v>8500000</v>
      </c>
      <c r="P113" s="53" t="s">
        <v>2531</v>
      </c>
      <c r="Q113" s="53" t="s">
        <v>2536</v>
      </c>
      <c r="R113" s="55" t="s">
        <v>2541</v>
      </c>
      <c r="S113" s="53" t="s">
        <v>2541</v>
      </c>
      <c r="T113" s="53" t="s">
        <v>2541</v>
      </c>
      <c r="U113" s="53" t="s">
        <v>2542</v>
      </c>
      <c r="V113" s="53" t="s">
        <v>2630</v>
      </c>
      <c r="W113" s="62" t="s">
        <v>2630</v>
      </c>
      <c r="X113" s="61"/>
      <c r="Y113" s="61" t="s">
        <v>2630</v>
      </c>
      <c r="Z113" s="61"/>
      <c r="AA113" s="61"/>
      <c r="AB113" s="53" t="s">
        <v>2630</v>
      </c>
      <c r="AC113" s="60"/>
      <c r="AD113" s="53"/>
      <c r="AE113" s="53"/>
      <c r="AF113" s="53"/>
      <c r="AG113" s="53"/>
      <c r="AH113" s="53"/>
      <c r="AI113" s="53"/>
      <c r="AJ113" s="53"/>
      <c r="AK113" s="53" t="s">
        <v>2643</v>
      </c>
      <c r="AL113" s="53"/>
      <c r="AM113" s="106" t="s">
        <v>2643</v>
      </c>
    </row>
    <row r="114" spans="1:39" ht="15" customHeight="1">
      <c r="A114" s="113">
        <v>111</v>
      </c>
      <c r="B114" s="62" t="s">
        <v>21</v>
      </c>
      <c r="C114" s="53" t="s">
        <v>881</v>
      </c>
      <c r="D114" s="65" t="s">
        <v>2937</v>
      </c>
      <c r="E114" s="55" t="s">
        <v>882</v>
      </c>
      <c r="F114" s="55" t="s">
        <v>2607</v>
      </c>
      <c r="G114" s="56" t="s">
        <v>883</v>
      </c>
      <c r="H114" s="67" t="s">
        <v>884</v>
      </c>
      <c r="I114" s="67" t="s">
        <v>884</v>
      </c>
      <c r="J114" s="53" t="s">
        <v>57</v>
      </c>
      <c r="K114" s="67" t="s">
        <v>885</v>
      </c>
      <c r="L114" s="58">
        <v>500000000</v>
      </c>
      <c r="M114" s="59">
        <v>375000000</v>
      </c>
      <c r="N114" s="59">
        <v>10000000</v>
      </c>
      <c r="O114" s="84">
        <v>8500000</v>
      </c>
      <c r="P114" s="62" t="s">
        <v>2531</v>
      </c>
      <c r="Q114" s="53" t="s">
        <v>2536</v>
      </c>
      <c r="R114" s="55" t="s">
        <v>2541</v>
      </c>
      <c r="S114" s="53" t="s">
        <v>2541</v>
      </c>
      <c r="T114" s="53" t="s">
        <v>2541</v>
      </c>
      <c r="U114" s="53" t="s">
        <v>2542</v>
      </c>
      <c r="V114" s="53" t="s">
        <v>2630</v>
      </c>
      <c r="W114" s="62" t="s">
        <v>2630</v>
      </c>
      <c r="X114" s="61"/>
      <c r="Y114" s="61"/>
      <c r="Z114" s="60" t="s">
        <v>2630</v>
      </c>
      <c r="AA114" s="60" t="s">
        <v>2630</v>
      </c>
      <c r="AB114" s="53" t="s">
        <v>2630</v>
      </c>
      <c r="AC114" s="60" t="s">
        <v>2630</v>
      </c>
      <c r="AD114" s="60"/>
      <c r="AE114" s="53"/>
      <c r="AF114" s="53"/>
      <c r="AG114" s="53"/>
      <c r="AH114" s="53" t="s">
        <v>2637</v>
      </c>
      <c r="AI114" s="53"/>
      <c r="AJ114" s="53"/>
      <c r="AK114" s="53" t="s">
        <v>2644</v>
      </c>
      <c r="AL114" s="53" t="s">
        <v>2643</v>
      </c>
      <c r="AM114" s="106" t="s">
        <v>2643</v>
      </c>
    </row>
    <row r="115" spans="1:39" ht="15" customHeight="1">
      <c r="A115" s="113">
        <v>112</v>
      </c>
      <c r="B115" s="53" t="s">
        <v>21</v>
      </c>
      <c r="C115" s="53" t="s">
        <v>1715</v>
      </c>
      <c r="D115" s="65" t="s">
        <v>2938</v>
      </c>
      <c r="E115" s="55" t="s">
        <v>1716</v>
      </c>
      <c r="F115" s="66" t="s">
        <v>2607</v>
      </c>
      <c r="G115" s="56" t="s">
        <v>1717</v>
      </c>
      <c r="H115" s="63" t="s">
        <v>1718</v>
      </c>
      <c r="I115" s="63" t="s">
        <v>1718</v>
      </c>
      <c r="J115" s="53" t="s">
        <v>26</v>
      </c>
      <c r="K115" s="63" t="s">
        <v>1719</v>
      </c>
      <c r="L115" s="58">
        <v>800000000</v>
      </c>
      <c r="M115" s="59">
        <v>600000000</v>
      </c>
      <c r="N115" s="59">
        <v>10000000</v>
      </c>
      <c r="O115" s="84">
        <v>8500000</v>
      </c>
      <c r="P115" s="53" t="s">
        <v>2531</v>
      </c>
      <c r="Q115" s="53" t="s">
        <v>2536</v>
      </c>
      <c r="R115" s="55" t="s">
        <v>2541</v>
      </c>
      <c r="S115" s="53" t="s">
        <v>2541</v>
      </c>
      <c r="T115" s="53" t="s">
        <v>2541</v>
      </c>
      <c r="U115" s="53" t="s">
        <v>2542</v>
      </c>
      <c r="V115" s="53" t="s">
        <v>2630</v>
      </c>
      <c r="W115" s="62" t="s">
        <v>2630</v>
      </c>
      <c r="X115" s="61"/>
      <c r="Y115" s="61" t="s">
        <v>2630</v>
      </c>
      <c r="Z115" s="60" t="s">
        <v>2630</v>
      </c>
      <c r="AA115" s="61"/>
      <c r="AB115" s="53"/>
      <c r="AC115" s="60" t="s">
        <v>2630</v>
      </c>
      <c r="AD115" s="53"/>
      <c r="AE115" s="53" t="s">
        <v>2642</v>
      </c>
      <c r="AF115" s="53"/>
      <c r="AG115" s="53"/>
      <c r="AH115" s="53" t="s">
        <v>2637</v>
      </c>
      <c r="AI115" s="53"/>
      <c r="AJ115" s="53"/>
      <c r="AK115" s="53" t="s">
        <v>2643</v>
      </c>
      <c r="AL115" s="53"/>
      <c r="AM115" s="106"/>
    </row>
    <row r="116" spans="1:39" ht="15" customHeight="1">
      <c r="A116" s="113">
        <v>113</v>
      </c>
      <c r="B116" s="62" t="s">
        <v>21</v>
      </c>
      <c r="C116" s="55" t="s">
        <v>417</v>
      </c>
      <c r="D116" s="54" t="s">
        <v>2939</v>
      </c>
      <c r="E116" s="55" t="s">
        <v>418</v>
      </c>
      <c r="F116" s="55" t="s">
        <v>2611</v>
      </c>
      <c r="G116" s="63" t="s">
        <v>419</v>
      </c>
      <c r="H116" s="63" t="s">
        <v>420</v>
      </c>
      <c r="I116" s="63" t="s">
        <v>420</v>
      </c>
      <c r="J116" s="53" t="s">
        <v>126</v>
      </c>
      <c r="K116" s="63" t="s">
        <v>421</v>
      </c>
      <c r="L116" s="58">
        <v>300000000</v>
      </c>
      <c r="M116" s="59">
        <v>225000000</v>
      </c>
      <c r="N116" s="59">
        <v>10000000</v>
      </c>
      <c r="O116" s="84">
        <v>8500000</v>
      </c>
      <c r="P116" s="62" t="s">
        <v>2534</v>
      </c>
      <c r="Q116" s="53" t="s">
        <v>516</v>
      </c>
      <c r="R116" s="55"/>
      <c r="S116" s="53" t="s">
        <v>2541</v>
      </c>
      <c r="T116" s="62"/>
      <c r="U116" s="53" t="s">
        <v>2542</v>
      </c>
      <c r="V116" s="53" t="s">
        <v>2630</v>
      </c>
      <c r="W116" s="62" t="s">
        <v>2630</v>
      </c>
      <c r="X116" s="62" t="s">
        <v>2630</v>
      </c>
      <c r="Y116" s="62" t="s">
        <v>2630</v>
      </c>
      <c r="Z116" s="62"/>
      <c r="AA116" s="62"/>
      <c r="AB116" s="55"/>
      <c r="AC116" s="53"/>
      <c r="AD116" s="62"/>
      <c r="AE116" s="53" t="s">
        <v>2640</v>
      </c>
      <c r="AF116" s="62" t="s">
        <v>2642</v>
      </c>
      <c r="AG116" s="53" t="s">
        <v>2641</v>
      </c>
      <c r="AH116" s="62"/>
      <c r="AI116" s="62"/>
      <c r="AJ116" s="53" t="s">
        <v>2639</v>
      </c>
      <c r="AK116" s="62"/>
      <c r="AL116" s="62"/>
      <c r="AM116" s="106" t="s">
        <v>2643</v>
      </c>
    </row>
    <row r="117" spans="1:39" ht="15" customHeight="1">
      <c r="A117" s="113">
        <v>114</v>
      </c>
      <c r="B117" s="53" t="s">
        <v>21</v>
      </c>
      <c r="C117" s="53" t="s">
        <v>1851</v>
      </c>
      <c r="D117" s="65" t="s">
        <v>2940</v>
      </c>
      <c r="E117" s="55" t="s">
        <v>1852</v>
      </c>
      <c r="F117" s="66" t="s">
        <v>2609</v>
      </c>
      <c r="G117" s="56" t="s">
        <v>1853</v>
      </c>
      <c r="H117" s="63" t="s">
        <v>1854</v>
      </c>
      <c r="I117" s="63" t="s">
        <v>1854</v>
      </c>
      <c r="J117" s="53" t="s">
        <v>1664</v>
      </c>
      <c r="K117" s="63" t="s">
        <v>958</v>
      </c>
      <c r="L117" s="58">
        <v>600000000</v>
      </c>
      <c r="M117" s="59">
        <v>450000000</v>
      </c>
      <c r="N117" s="59">
        <v>10000000</v>
      </c>
      <c r="O117" s="84">
        <v>8500000</v>
      </c>
      <c r="P117" s="53" t="s">
        <v>2528</v>
      </c>
      <c r="Q117" s="53" t="s">
        <v>2536</v>
      </c>
      <c r="R117" s="55" t="s">
        <v>2541</v>
      </c>
      <c r="S117" s="53" t="s">
        <v>2541</v>
      </c>
      <c r="T117" s="53"/>
      <c r="U117" s="53" t="s">
        <v>2542</v>
      </c>
      <c r="V117" s="53" t="s">
        <v>2630</v>
      </c>
      <c r="W117" s="62" t="s">
        <v>2630</v>
      </c>
      <c r="X117" s="61"/>
      <c r="Y117" s="61"/>
      <c r="Z117" s="61"/>
      <c r="AA117" s="61"/>
      <c r="AB117" s="53"/>
      <c r="AC117" s="60" t="s">
        <v>2630</v>
      </c>
      <c r="AD117" s="53"/>
      <c r="AE117" s="53"/>
      <c r="AF117" s="53"/>
      <c r="AG117" s="53"/>
      <c r="AH117" s="53"/>
      <c r="AI117" s="53"/>
      <c r="AJ117" s="53"/>
      <c r="AK117" s="53" t="s">
        <v>2643</v>
      </c>
      <c r="AL117" s="53" t="s">
        <v>2643</v>
      </c>
      <c r="AM117" s="106" t="s">
        <v>2643</v>
      </c>
    </row>
    <row r="118" spans="1:39" ht="15" customHeight="1">
      <c r="A118" s="113">
        <v>115</v>
      </c>
      <c r="B118" s="53" t="s">
        <v>21</v>
      </c>
      <c r="C118" s="53" t="s">
        <v>1294</v>
      </c>
      <c r="D118" s="65" t="s">
        <v>2941</v>
      </c>
      <c r="E118" s="55" t="s">
        <v>1295</v>
      </c>
      <c r="F118" s="55" t="s">
        <v>2607</v>
      </c>
      <c r="G118" s="56" t="s">
        <v>1296</v>
      </c>
      <c r="H118" s="63" t="s">
        <v>1297</v>
      </c>
      <c r="I118" s="63" t="s">
        <v>1298</v>
      </c>
      <c r="J118" s="53" t="s">
        <v>45</v>
      </c>
      <c r="K118" s="63" t="s">
        <v>1299</v>
      </c>
      <c r="L118" s="58">
        <v>500000000</v>
      </c>
      <c r="M118" s="59">
        <v>375000000</v>
      </c>
      <c r="N118" s="59">
        <v>10000000</v>
      </c>
      <c r="O118" s="84">
        <v>8500000</v>
      </c>
      <c r="P118" s="53" t="s">
        <v>2531</v>
      </c>
      <c r="Q118" s="53" t="s">
        <v>2536</v>
      </c>
      <c r="R118" s="55" t="s">
        <v>2541</v>
      </c>
      <c r="S118" s="53" t="s">
        <v>2541</v>
      </c>
      <c r="T118" s="53"/>
      <c r="U118" s="53" t="s">
        <v>2542</v>
      </c>
      <c r="V118" s="53" t="s">
        <v>2630</v>
      </c>
      <c r="W118" s="62" t="s">
        <v>2630</v>
      </c>
      <c r="X118" s="61"/>
      <c r="Y118" s="61" t="s">
        <v>2630</v>
      </c>
      <c r="Z118" s="61"/>
      <c r="AA118" s="61"/>
      <c r="AB118" s="53" t="s">
        <v>2630</v>
      </c>
      <c r="AC118" s="60"/>
      <c r="AD118" s="53" t="s">
        <v>2630</v>
      </c>
      <c r="AE118" s="53"/>
      <c r="AF118" s="53"/>
      <c r="AG118" s="53"/>
      <c r="AH118" s="53"/>
      <c r="AI118" s="53"/>
      <c r="AJ118" s="53"/>
      <c r="AK118" s="53" t="s">
        <v>2643</v>
      </c>
      <c r="AL118" s="53" t="s">
        <v>2643</v>
      </c>
      <c r="AM118" s="106" t="s">
        <v>2643</v>
      </c>
    </row>
    <row r="119" spans="1:39" ht="15" customHeight="1">
      <c r="A119" s="113">
        <v>116</v>
      </c>
      <c r="B119" s="53" t="s">
        <v>21</v>
      </c>
      <c r="C119" s="53" t="s">
        <v>1253</v>
      </c>
      <c r="D119" s="65" t="s">
        <v>2942</v>
      </c>
      <c r="E119" s="55" t="s">
        <v>1254</v>
      </c>
      <c r="F119" s="55" t="s">
        <v>2607</v>
      </c>
      <c r="G119" s="56" t="s">
        <v>1255</v>
      </c>
      <c r="H119" s="63" t="s">
        <v>1256</v>
      </c>
      <c r="I119" s="63" t="s">
        <v>1256</v>
      </c>
      <c r="J119" s="53" t="s">
        <v>45</v>
      </c>
      <c r="K119" s="63" t="s">
        <v>1257</v>
      </c>
      <c r="L119" s="58">
        <v>300000000</v>
      </c>
      <c r="M119" s="59">
        <v>225000000</v>
      </c>
      <c r="N119" s="59">
        <v>10000000</v>
      </c>
      <c r="O119" s="84">
        <v>8500000</v>
      </c>
      <c r="P119" s="53" t="s">
        <v>2531</v>
      </c>
      <c r="Q119" s="53" t="s">
        <v>2536</v>
      </c>
      <c r="R119" s="55" t="s">
        <v>2541</v>
      </c>
      <c r="S119" s="53" t="s">
        <v>2541</v>
      </c>
      <c r="T119" s="53"/>
      <c r="U119" s="53" t="s">
        <v>2542</v>
      </c>
      <c r="V119" s="53" t="s">
        <v>2630</v>
      </c>
      <c r="W119" s="62" t="s">
        <v>2630</v>
      </c>
      <c r="X119" s="61"/>
      <c r="Y119" s="61"/>
      <c r="Z119" s="61"/>
      <c r="AA119" s="61"/>
      <c r="AB119" s="53"/>
      <c r="AC119" s="60"/>
      <c r="AD119" s="53"/>
      <c r="AE119" s="53"/>
      <c r="AF119" s="53"/>
      <c r="AG119" s="53"/>
      <c r="AH119" s="53"/>
      <c r="AI119" s="53"/>
      <c r="AJ119" s="53"/>
      <c r="AK119" s="53" t="s">
        <v>2643</v>
      </c>
      <c r="AL119" s="53" t="s">
        <v>2643</v>
      </c>
      <c r="AM119" s="106" t="s">
        <v>2643</v>
      </c>
    </row>
    <row r="120" spans="1:39" ht="15" customHeight="1">
      <c r="A120" s="113">
        <v>117</v>
      </c>
      <c r="B120" s="53" t="s">
        <v>21</v>
      </c>
      <c r="C120" s="53" t="s">
        <v>1350</v>
      </c>
      <c r="D120" s="65" t="s">
        <v>2943</v>
      </c>
      <c r="E120" s="55" t="s">
        <v>1351</v>
      </c>
      <c r="F120" s="55" t="s">
        <v>2607</v>
      </c>
      <c r="G120" s="56" t="s">
        <v>1352</v>
      </c>
      <c r="H120" s="63" t="s">
        <v>1353</v>
      </c>
      <c r="I120" s="63" t="s">
        <v>1353</v>
      </c>
      <c r="J120" s="53" t="s">
        <v>45</v>
      </c>
      <c r="K120" s="63" t="s">
        <v>1077</v>
      </c>
      <c r="L120" s="58">
        <v>300000000</v>
      </c>
      <c r="M120" s="59">
        <v>225000000</v>
      </c>
      <c r="N120" s="59">
        <v>10000000</v>
      </c>
      <c r="O120" s="84">
        <v>8500000</v>
      </c>
      <c r="P120" s="53" t="s">
        <v>2531</v>
      </c>
      <c r="Q120" s="53" t="s">
        <v>2536</v>
      </c>
      <c r="R120" s="55" t="s">
        <v>2541</v>
      </c>
      <c r="S120" s="53" t="s">
        <v>2541</v>
      </c>
      <c r="T120" s="53"/>
      <c r="U120" s="53" t="s">
        <v>2542</v>
      </c>
      <c r="V120" s="53" t="s">
        <v>2630</v>
      </c>
      <c r="W120" s="62" t="s">
        <v>2630</v>
      </c>
      <c r="X120" s="61"/>
      <c r="Y120" s="61"/>
      <c r="Z120" s="60" t="s">
        <v>2630</v>
      </c>
      <c r="AA120" s="61"/>
      <c r="AB120" s="53" t="s">
        <v>2630</v>
      </c>
      <c r="AC120" s="60"/>
      <c r="AD120" s="53"/>
      <c r="AE120" s="53"/>
      <c r="AF120" s="53"/>
      <c r="AG120" s="53"/>
      <c r="AH120" s="53" t="s">
        <v>2637</v>
      </c>
      <c r="AI120" s="53"/>
      <c r="AJ120" s="53"/>
      <c r="AK120" s="53" t="s">
        <v>2643</v>
      </c>
      <c r="AL120" s="53" t="s">
        <v>2643</v>
      </c>
      <c r="AM120" s="106" t="s">
        <v>2643</v>
      </c>
    </row>
    <row r="121" spans="1:39" ht="15" customHeight="1">
      <c r="A121" s="113">
        <v>118</v>
      </c>
      <c r="B121" s="53" t="s">
        <v>21</v>
      </c>
      <c r="C121" s="53" t="s">
        <v>1814</v>
      </c>
      <c r="D121" s="65" t="s">
        <v>2944</v>
      </c>
      <c r="E121" s="55" t="s">
        <v>1815</v>
      </c>
      <c r="F121" s="66" t="s">
        <v>2607</v>
      </c>
      <c r="G121" s="56" t="s">
        <v>1816</v>
      </c>
      <c r="H121" s="63" t="s">
        <v>1817</v>
      </c>
      <c r="I121" s="63" t="s">
        <v>1817</v>
      </c>
      <c r="J121" s="53" t="s">
        <v>1701</v>
      </c>
      <c r="K121" s="63" t="s">
        <v>1485</v>
      </c>
      <c r="L121" s="58">
        <v>600000000</v>
      </c>
      <c r="M121" s="59">
        <v>450000000</v>
      </c>
      <c r="N121" s="59">
        <v>10000000</v>
      </c>
      <c r="O121" s="84">
        <v>8500000</v>
      </c>
      <c r="P121" s="53" t="s">
        <v>2531</v>
      </c>
      <c r="Q121" s="53" t="s">
        <v>2536</v>
      </c>
      <c r="R121" s="55" t="s">
        <v>2541</v>
      </c>
      <c r="S121" s="53" t="s">
        <v>2541</v>
      </c>
      <c r="T121" s="53" t="s">
        <v>2541</v>
      </c>
      <c r="U121" s="53" t="s">
        <v>2542</v>
      </c>
      <c r="V121" s="53" t="s">
        <v>2630</v>
      </c>
      <c r="W121" s="62" t="s">
        <v>2630</v>
      </c>
      <c r="X121" s="61"/>
      <c r="Y121" s="61"/>
      <c r="Z121" s="61"/>
      <c r="AA121" s="61"/>
      <c r="AB121" s="53"/>
      <c r="AC121" s="60" t="s">
        <v>2630</v>
      </c>
      <c r="AD121" s="53"/>
      <c r="AE121" s="53"/>
      <c r="AF121" s="53"/>
      <c r="AG121" s="53"/>
      <c r="AH121" s="53"/>
      <c r="AI121" s="53" t="s">
        <v>2638</v>
      </c>
      <c r="AJ121" s="53"/>
      <c r="AK121" s="53" t="s">
        <v>2643</v>
      </c>
      <c r="AL121" s="53" t="s">
        <v>2643</v>
      </c>
      <c r="AM121" s="106" t="s">
        <v>2643</v>
      </c>
    </row>
    <row r="122" spans="1:39" ht="15" customHeight="1">
      <c r="A122" s="113">
        <v>119</v>
      </c>
      <c r="B122" s="62" t="s">
        <v>21</v>
      </c>
      <c r="C122" s="53" t="s">
        <v>660</v>
      </c>
      <c r="D122" s="54" t="s">
        <v>2945</v>
      </c>
      <c r="E122" s="55" t="s">
        <v>661</v>
      </c>
      <c r="F122" s="55" t="s">
        <v>2610</v>
      </c>
      <c r="G122" s="56" t="s">
        <v>662</v>
      </c>
      <c r="H122" s="67" t="s">
        <v>663</v>
      </c>
      <c r="I122" s="67" t="s">
        <v>663</v>
      </c>
      <c r="J122" s="53" t="s">
        <v>69</v>
      </c>
      <c r="K122" s="67" t="s">
        <v>664</v>
      </c>
      <c r="L122" s="58">
        <v>400000000</v>
      </c>
      <c r="M122" s="59">
        <v>300000000</v>
      </c>
      <c r="N122" s="59">
        <v>10000000</v>
      </c>
      <c r="O122" s="84">
        <v>8500000</v>
      </c>
      <c r="P122" s="62" t="s">
        <v>2532</v>
      </c>
      <c r="Q122" s="53" t="s">
        <v>516</v>
      </c>
      <c r="R122" s="55" t="s">
        <v>2541</v>
      </c>
      <c r="S122" s="53" t="s">
        <v>2541</v>
      </c>
      <c r="T122" s="53" t="s">
        <v>2541</v>
      </c>
      <c r="U122" s="53" t="s">
        <v>2542</v>
      </c>
      <c r="V122" s="53" t="s">
        <v>2630</v>
      </c>
      <c r="W122" s="53" t="s">
        <v>2630</v>
      </c>
      <c r="X122" s="61"/>
      <c r="Y122" s="61" t="s">
        <v>2630</v>
      </c>
      <c r="Z122" s="61"/>
      <c r="AA122" s="61"/>
      <c r="AB122" s="53"/>
      <c r="AC122" s="60"/>
      <c r="AD122" s="61"/>
      <c r="AE122" s="53" t="s">
        <v>2641</v>
      </c>
      <c r="AF122" s="53" t="s">
        <v>2640</v>
      </c>
      <c r="AG122" s="53" t="s">
        <v>2642</v>
      </c>
      <c r="AH122" s="53"/>
      <c r="AI122" s="53"/>
      <c r="AJ122" s="53"/>
      <c r="AK122" s="53" t="s">
        <v>2643</v>
      </c>
      <c r="AL122" s="53"/>
      <c r="AM122" s="106" t="s">
        <v>2643</v>
      </c>
    </row>
    <row r="123" spans="1:39" ht="15" customHeight="1">
      <c r="A123" s="113">
        <v>120</v>
      </c>
      <c r="B123" s="53" t="s">
        <v>21</v>
      </c>
      <c r="C123" s="53" t="s">
        <v>1093</v>
      </c>
      <c r="D123" s="65" t="s">
        <v>2946</v>
      </c>
      <c r="E123" s="55" t="s">
        <v>1094</v>
      </c>
      <c r="F123" s="55" t="s">
        <v>2608</v>
      </c>
      <c r="G123" s="56" t="s">
        <v>1095</v>
      </c>
      <c r="H123" s="63" t="s">
        <v>1096</v>
      </c>
      <c r="I123" s="63" t="s">
        <v>1096</v>
      </c>
      <c r="J123" s="53" t="s">
        <v>126</v>
      </c>
      <c r="K123" s="63" t="s">
        <v>1097</v>
      </c>
      <c r="L123" s="58">
        <v>500000000</v>
      </c>
      <c r="M123" s="59">
        <v>375000000</v>
      </c>
      <c r="N123" s="59">
        <v>10000000</v>
      </c>
      <c r="O123" s="84">
        <v>8500000</v>
      </c>
      <c r="P123" s="53" t="s">
        <v>2530</v>
      </c>
      <c r="Q123" s="53" t="s">
        <v>516</v>
      </c>
      <c r="R123" s="55" t="s">
        <v>2541</v>
      </c>
      <c r="S123" s="53" t="s">
        <v>2541</v>
      </c>
      <c r="T123" s="53"/>
      <c r="U123" s="53" t="s">
        <v>2542</v>
      </c>
      <c r="V123" s="53"/>
      <c r="W123" s="62"/>
      <c r="X123" s="61" t="s">
        <v>2630</v>
      </c>
      <c r="Y123" s="61" t="s">
        <v>2630</v>
      </c>
      <c r="Z123" s="61"/>
      <c r="AA123" s="61"/>
      <c r="AB123" s="53"/>
      <c r="AC123" s="60"/>
      <c r="AD123" s="60"/>
      <c r="AE123" s="53" t="s">
        <v>2641</v>
      </c>
      <c r="AF123" s="53" t="s">
        <v>2640</v>
      </c>
      <c r="AG123" s="53"/>
      <c r="AH123" s="53" t="s">
        <v>2637</v>
      </c>
      <c r="AI123" s="53"/>
      <c r="AJ123" s="53"/>
      <c r="AK123" s="53" t="s">
        <v>2643</v>
      </c>
      <c r="AL123" s="53" t="s">
        <v>2643</v>
      </c>
      <c r="AM123" s="106" t="s">
        <v>2643</v>
      </c>
    </row>
    <row r="124" spans="1:39" ht="15" customHeight="1">
      <c r="A124" s="113">
        <v>121</v>
      </c>
      <c r="B124" s="53" t="s">
        <v>21</v>
      </c>
      <c r="C124" s="53" t="s">
        <v>1724</v>
      </c>
      <c r="D124" s="65" t="s">
        <v>2947</v>
      </c>
      <c r="E124" s="55" t="s">
        <v>1725</v>
      </c>
      <c r="F124" s="66" t="s">
        <v>2607</v>
      </c>
      <c r="G124" s="56" t="s">
        <v>1726</v>
      </c>
      <c r="H124" s="63" t="s">
        <v>1727</v>
      </c>
      <c r="I124" s="63" t="s">
        <v>1727</v>
      </c>
      <c r="J124" s="53" t="s">
        <v>26</v>
      </c>
      <c r="K124" s="63" t="s">
        <v>20</v>
      </c>
      <c r="L124" s="58">
        <v>600000000</v>
      </c>
      <c r="M124" s="59">
        <v>450000000</v>
      </c>
      <c r="N124" s="59">
        <v>10000000</v>
      </c>
      <c r="O124" s="84">
        <v>8500000</v>
      </c>
      <c r="P124" s="53" t="s">
        <v>2531</v>
      </c>
      <c r="Q124" s="53" t="s">
        <v>2536</v>
      </c>
      <c r="R124" s="55" t="s">
        <v>2541</v>
      </c>
      <c r="S124" s="53" t="s">
        <v>2541</v>
      </c>
      <c r="T124" s="53" t="s">
        <v>2541</v>
      </c>
      <c r="U124" s="53" t="s">
        <v>2542</v>
      </c>
      <c r="V124" s="53" t="s">
        <v>2630</v>
      </c>
      <c r="W124" s="62" t="s">
        <v>2630</v>
      </c>
      <c r="X124" s="61"/>
      <c r="Y124" s="61" t="s">
        <v>2630</v>
      </c>
      <c r="Z124" s="60" t="s">
        <v>2630</v>
      </c>
      <c r="AA124" s="61"/>
      <c r="AB124" s="53"/>
      <c r="AC124" s="60"/>
      <c r="AD124" s="53"/>
      <c r="AE124" s="53"/>
      <c r="AF124" s="53"/>
      <c r="AG124" s="53"/>
      <c r="AH124" s="53"/>
      <c r="AI124" s="53" t="s">
        <v>2638</v>
      </c>
      <c r="AJ124" s="53"/>
      <c r="AK124" s="53" t="s">
        <v>2643</v>
      </c>
      <c r="AL124" s="53" t="s">
        <v>2643</v>
      </c>
      <c r="AM124" s="106" t="s">
        <v>2643</v>
      </c>
    </row>
    <row r="125" spans="1:39" ht="15" customHeight="1">
      <c r="A125" s="113">
        <v>122</v>
      </c>
      <c r="B125" s="62" t="s">
        <v>21</v>
      </c>
      <c r="C125" s="53" t="s">
        <v>639</v>
      </c>
      <c r="D125" s="54" t="s">
        <v>2948</v>
      </c>
      <c r="E125" s="55" t="s">
        <v>640</v>
      </c>
      <c r="F125" s="55" t="s">
        <v>2610</v>
      </c>
      <c r="G125" s="56" t="s">
        <v>641</v>
      </c>
      <c r="H125" s="67" t="s">
        <v>642</v>
      </c>
      <c r="I125" s="67" t="s">
        <v>642</v>
      </c>
      <c r="J125" s="53" t="s">
        <v>19</v>
      </c>
      <c r="K125" s="67" t="s">
        <v>643</v>
      </c>
      <c r="L125" s="58">
        <v>300000000</v>
      </c>
      <c r="M125" s="59">
        <v>225000000</v>
      </c>
      <c r="N125" s="59">
        <v>10000000</v>
      </c>
      <c r="O125" s="84">
        <v>8500000</v>
      </c>
      <c r="P125" s="62" t="s">
        <v>2532</v>
      </c>
      <c r="Q125" s="53" t="s">
        <v>2536</v>
      </c>
      <c r="R125" s="55" t="s">
        <v>2541</v>
      </c>
      <c r="S125" s="53" t="s">
        <v>2541</v>
      </c>
      <c r="T125" s="62"/>
      <c r="U125" s="53" t="s">
        <v>2542</v>
      </c>
      <c r="V125" s="53" t="s">
        <v>2630</v>
      </c>
      <c r="W125" s="53" t="s">
        <v>2630</v>
      </c>
      <c r="X125" s="61"/>
      <c r="Y125" s="61" t="s">
        <v>2630</v>
      </c>
      <c r="Z125" s="60" t="s">
        <v>2630</v>
      </c>
      <c r="AA125" s="61"/>
      <c r="AB125" s="53"/>
      <c r="AC125" s="60"/>
      <c r="AD125" s="61"/>
      <c r="AE125" s="53"/>
      <c r="AF125" s="53"/>
      <c r="AG125" s="53"/>
      <c r="AH125" s="53"/>
      <c r="AI125" s="53"/>
      <c r="AJ125" s="53" t="s">
        <v>2639</v>
      </c>
      <c r="AK125" s="53" t="s">
        <v>2643</v>
      </c>
      <c r="AL125" s="53" t="s">
        <v>2643</v>
      </c>
      <c r="AM125" s="106" t="s">
        <v>2643</v>
      </c>
    </row>
    <row r="126" spans="1:39" ht="15" customHeight="1">
      <c r="A126" s="113">
        <v>123</v>
      </c>
      <c r="B126" s="62" t="s">
        <v>21</v>
      </c>
      <c r="C126" s="53" t="s">
        <v>919</v>
      </c>
      <c r="D126" s="65" t="s">
        <v>2949</v>
      </c>
      <c r="E126" s="55" t="s">
        <v>920</v>
      </c>
      <c r="F126" s="55" t="s">
        <v>2609</v>
      </c>
      <c r="G126" s="56" t="s">
        <v>921</v>
      </c>
      <c r="H126" s="67" t="s">
        <v>922</v>
      </c>
      <c r="I126" s="67" t="s">
        <v>922</v>
      </c>
      <c r="J126" s="53" t="s">
        <v>45</v>
      </c>
      <c r="K126" s="67" t="s">
        <v>472</v>
      </c>
      <c r="L126" s="58">
        <v>600000000</v>
      </c>
      <c r="M126" s="59">
        <v>450000000</v>
      </c>
      <c r="N126" s="59">
        <v>10000000</v>
      </c>
      <c r="O126" s="84">
        <v>8500000</v>
      </c>
      <c r="P126" s="62" t="s">
        <v>2528</v>
      </c>
      <c r="Q126" s="53" t="s">
        <v>2536</v>
      </c>
      <c r="R126" s="55" t="s">
        <v>2541</v>
      </c>
      <c r="S126" s="53" t="s">
        <v>2541</v>
      </c>
      <c r="T126" s="53" t="s">
        <v>2541</v>
      </c>
      <c r="U126" s="53" t="s">
        <v>2542</v>
      </c>
      <c r="V126" s="53" t="s">
        <v>2630</v>
      </c>
      <c r="W126" s="62" t="s">
        <v>2630</v>
      </c>
      <c r="X126" s="61"/>
      <c r="Y126" s="61" t="s">
        <v>2630</v>
      </c>
      <c r="Z126" s="60" t="s">
        <v>2630</v>
      </c>
      <c r="AA126" s="61"/>
      <c r="AB126" s="53"/>
      <c r="AC126" s="60"/>
      <c r="AD126" s="60"/>
      <c r="AE126" s="53" t="s">
        <v>2642</v>
      </c>
      <c r="AF126" s="53"/>
      <c r="AG126" s="53"/>
      <c r="AH126" s="53"/>
      <c r="AI126" s="53"/>
      <c r="AJ126" s="53"/>
      <c r="AK126" s="53"/>
      <c r="AL126" s="53" t="s">
        <v>2643</v>
      </c>
      <c r="AM126" s="106" t="s">
        <v>2643</v>
      </c>
    </row>
    <row r="127" spans="1:39" ht="15" customHeight="1">
      <c r="A127" s="113">
        <v>124</v>
      </c>
      <c r="B127" s="62" t="s">
        <v>21</v>
      </c>
      <c r="C127" s="53" t="s">
        <v>875</v>
      </c>
      <c r="D127" s="65" t="s">
        <v>2950</v>
      </c>
      <c r="E127" s="55" t="s">
        <v>876</v>
      </c>
      <c r="F127" s="55" t="s">
        <v>2610</v>
      </c>
      <c r="G127" s="56" t="s">
        <v>877</v>
      </c>
      <c r="H127" s="67" t="s">
        <v>878</v>
      </c>
      <c r="I127" s="67" t="s">
        <v>879</v>
      </c>
      <c r="J127" s="53" t="s">
        <v>19</v>
      </c>
      <c r="K127" s="67" t="s">
        <v>880</v>
      </c>
      <c r="L127" s="58">
        <v>400000000</v>
      </c>
      <c r="M127" s="59">
        <v>300000000</v>
      </c>
      <c r="N127" s="59">
        <v>10000000</v>
      </c>
      <c r="O127" s="84">
        <v>8500000</v>
      </c>
      <c r="P127" s="62" t="s">
        <v>2532</v>
      </c>
      <c r="Q127" s="53" t="s">
        <v>516</v>
      </c>
      <c r="R127" s="55" t="s">
        <v>2541</v>
      </c>
      <c r="S127" s="53" t="s">
        <v>2541</v>
      </c>
      <c r="T127" s="62"/>
      <c r="U127" s="53" t="s">
        <v>2542</v>
      </c>
      <c r="V127" s="53" t="s">
        <v>2630</v>
      </c>
      <c r="W127" s="53" t="s">
        <v>2630</v>
      </c>
      <c r="X127" s="61"/>
      <c r="Y127" s="61"/>
      <c r="Z127" s="60" t="s">
        <v>2630</v>
      </c>
      <c r="AA127" s="61"/>
      <c r="AB127" s="53" t="s">
        <v>2630</v>
      </c>
      <c r="AC127" s="60" t="s">
        <v>2630</v>
      </c>
      <c r="AD127" s="60"/>
      <c r="AE127" s="53"/>
      <c r="AF127" s="53"/>
      <c r="AG127" s="53"/>
      <c r="AH127" s="53" t="s">
        <v>2637</v>
      </c>
      <c r="AI127" s="53"/>
      <c r="AJ127" s="53"/>
      <c r="AK127" s="53"/>
      <c r="AL127" s="53" t="s">
        <v>2643</v>
      </c>
      <c r="AM127" s="106"/>
    </row>
    <row r="128" spans="1:39" ht="15" customHeight="1">
      <c r="A128" s="113">
        <v>125</v>
      </c>
      <c r="B128" s="62" t="s">
        <v>21</v>
      </c>
      <c r="C128" s="55" t="s">
        <v>412</v>
      </c>
      <c r="D128" s="54" t="s">
        <v>2654</v>
      </c>
      <c r="E128" s="55" t="s">
        <v>413</v>
      </c>
      <c r="F128" s="55" t="s">
        <v>2611</v>
      </c>
      <c r="G128" s="63" t="s">
        <v>414</v>
      </c>
      <c r="H128" s="63" t="s">
        <v>415</v>
      </c>
      <c r="I128" s="63" t="s">
        <v>415</v>
      </c>
      <c r="J128" s="53" t="s">
        <v>45</v>
      </c>
      <c r="K128" s="63" t="s">
        <v>416</v>
      </c>
      <c r="L128" s="58">
        <v>300000000</v>
      </c>
      <c r="M128" s="59">
        <v>225000000</v>
      </c>
      <c r="N128" s="59">
        <v>10000000</v>
      </c>
      <c r="O128" s="84">
        <v>8500000</v>
      </c>
      <c r="P128" s="62" t="s">
        <v>2534</v>
      </c>
      <c r="Q128" s="53" t="s">
        <v>516</v>
      </c>
      <c r="R128" s="55"/>
      <c r="S128" s="53" t="s">
        <v>2541</v>
      </c>
      <c r="T128" s="62"/>
      <c r="U128" s="53" t="s">
        <v>2542</v>
      </c>
      <c r="V128" s="53" t="s">
        <v>2630</v>
      </c>
      <c r="W128" s="62" t="s">
        <v>2630</v>
      </c>
      <c r="X128" s="62" t="s">
        <v>2630</v>
      </c>
      <c r="Y128" s="62" t="s">
        <v>2630</v>
      </c>
      <c r="Z128" s="62"/>
      <c r="AA128" s="62"/>
      <c r="AB128" s="55"/>
      <c r="AC128" s="53"/>
      <c r="AD128" s="62"/>
      <c r="AE128" s="62"/>
      <c r="AF128" s="53"/>
      <c r="AG128" s="62"/>
      <c r="AH128" s="62"/>
      <c r="AI128" s="53" t="s">
        <v>2638</v>
      </c>
      <c r="AJ128" s="62"/>
      <c r="AK128" s="62"/>
      <c r="AL128" s="53" t="s">
        <v>2643</v>
      </c>
      <c r="AM128" s="106" t="s">
        <v>2643</v>
      </c>
    </row>
    <row r="129" spans="1:39" ht="15" customHeight="1">
      <c r="A129" s="113">
        <v>126</v>
      </c>
      <c r="B129" s="53" t="s">
        <v>21</v>
      </c>
      <c r="C129" s="53" t="s">
        <v>1586</v>
      </c>
      <c r="D129" s="65" t="s">
        <v>2655</v>
      </c>
      <c r="E129" s="55" t="s">
        <v>1587</v>
      </c>
      <c r="F129" s="55" t="s">
        <v>2608</v>
      </c>
      <c r="G129" s="56" t="s">
        <v>1588</v>
      </c>
      <c r="H129" s="63" t="s">
        <v>1589</v>
      </c>
      <c r="I129" s="63" t="s">
        <v>1589</v>
      </c>
      <c r="J129" s="53" t="s">
        <v>19</v>
      </c>
      <c r="K129" s="63" t="s">
        <v>1590</v>
      </c>
      <c r="L129" s="58">
        <v>400000000</v>
      </c>
      <c r="M129" s="59">
        <v>300000000</v>
      </c>
      <c r="N129" s="59">
        <v>10000000</v>
      </c>
      <c r="O129" s="84">
        <v>8500000</v>
      </c>
      <c r="P129" s="53" t="s">
        <v>2530</v>
      </c>
      <c r="Q129" s="53" t="s">
        <v>516</v>
      </c>
      <c r="R129" s="55" t="s">
        <v>2541</v>
      </c>
      <c r="S129" s="53" t="s">
        <v>2541</v>
      </c>
      <c r="T129" s="53" t="s">
        <v>2541</v>
      </c>
      <c r="U129" s="53" t="s">
        <v>2542</v>
      </c>
      <c r="V129" s="53"/>
      <c r="W129" s="62"/>
      <c r="X129" s="61" t="s">
        <v>2630</v>
      </c>
      <c r="Y129" s="61"/>
      <c r="Z129" s="61"/>
      <c r="AA129" s="61"/>
      <c r="AB129" s="53"/>
      <c r="AC129" s="60" t="s">
        <v>2630</v>
      </c>
      <c r="AD129" s="53" t="s">
        <v>2630</v>
      </c>
      <c r="AE129" s="53"/>
      <c r="AF129" s="53"/>
      <c r="AG129" s="53"/>
      <c r="AH129" s="53" t="s">
        <v>2637</v>
      </c>
      <c r="AI129" s="53"/>
      <c r="AJ129" s="53"/>
      <c r="AK129" s="53" t="s">
        <v>2643</v>
      </c>
      <c r="AL129" s="53"/>
      <c r="AM129" s="106" t="s">
        <v>2643</v>
      </c>
    </row>
    <row r="130" spans="1:39" ht="15" customHeight="1">
      <c r="A130" s="113">
        <v>127</v>
      </c>
      <c r="B130" s="53" t="s">
        <v>21</v>
      </c>
      <c r="C130" s="55" t="s">
        <v>2225</v>
      </c>
      <c r="D130" s="65" t="s">
        <v>2656</v>
      </c>
      <c r="E130" s="55" t="s">
        <v>2226</v>
      </c>
      <c r="F130" s="55" t="s">
        <v>2607</v>
      </c>
      <c r="G130" s="56" t="s">
        <v>2227</v>
      </c>
      <c r="H130" s="63" t="s">
        <v>2228</v>
      </c>
      <c r="I130" s="63" t="s">
        <v>2228</v>
      </c>
      <c r="J130" s="55" t="s">
        <v>1664</v>
      </c>
      <c r="K130" s="63" t="s">
        <v>2229</v>
      </c>
      <c r="L130" s="58">
        <v>100000000</v>
      </c>
      <c r="M130" s="59">
        <v>75000000</v>
      </c>
      <c r="N130" s="59">
        <v>10000000</v>
      </c>
      <c r="O130" s="84">
        <v>8500000</v>
      </c>
      <c r="P130" s="53" t="s">
        <v>2531</v>
      </c>
      <c r="Q130" s="53" t="s">
        <v>2536</v>
      </c>
      <c r="R130" s="55" t="s">
        <v>2541</v>
      </c>
      <c r="S130" s="53" t="s">
        <v>2541</v>
      </c>
      <c r="T130" s="53"/>
      <c r="U130" s="53" t="s">
        <v>2542</v>
      </c>
      <c r="V130" s="53" t="s">
        <v>2630</v>
      </c>
      <c r="W130" s="62" t="s">
        <v>2630</v>
      </c>
      <c r="X130" s="61"/>
      <c r="Y130" s="61"/>
      <c r="Z130" s="61"/>
      <c r="AA130" s="61"/>
      <c r="AB130" s="53"/>
      <c r="AC130" s="60"/>
      <c r="AD130" s="53"/>
      <c r="AE130" s="53"/>
      <c r="AF130" s="53"/>
      <c r="AG130" s="53"/>
      <c r="AH130" s="53"/>
      <c r="AI130" s="53"/>
      <c r="AJ130" s="53"/>
      <c r="AK130" s="53" t="s">
        <v>2643</v>
      </c>
      <c r="AL130" s="53" t="s">
        <v>2643</v>
      </c>
      <c r="AM130" s="106" t="s">
        <v>2643</v>
      </c>
    </row>
    <row r="131" spans="1:39" ht="15" customHeight="1">
      <c r="A131" s="113">
        <v>128</v>
      </c>
      <c r="B131" s="62" t="s">
        <v>21</v>
      </c>
      <c r="C131" s="53" t="s">
        <v>665</v>
      </c>
      <c r="D131" s="54" t="s">
        <v>2951</v>
      </c>
      <c r="E131" s="55" t="s">
        <v>666</v>
      </c>
      <c r="F131" s="55" t="s">
        <v>2607</v>
      </c>
      <c r="G131" s="56" t="s">
        <v>667</v>
      </c>
      <c r="H131" s="67" t="s">
        <v>668</v>
      </c>
      <c r="I131" s="67" t="s">
        <v>668</v>
      </c>
      <c r="J131" s="53" t="s">
        <v>45</v>
      </c>
      <c r="K131" s="67" t="s">
        <v>669</v>
      </c>
      <c r="L131" s="58">
        <v>300000000</v>
      </c>
      <c r="M131" s="59">
        <v>225000000</v>
      </c>
      <c r="N131" s="59">
        <v>10000000</v>
      </c>
      <c r="O131" s="84">
        <v>8500000</v>
      </c>
      <c r="P131" s="62" t="s">
        <v>2531</v>
      </c>
      <c r="Q131" s="53" t="s">
        <v>2536</v>
      </c>
      <c r="R131" s="55" t="s">
        <v>2541</v>
      </c>
      <c r="S131" s="53" t="s">
        <v>2541</v>
      </c>
      <c r="T131" s="62"/>
      <c r="U131" s="53" t="s">
        <v>2542</v>
      </c>
      <c r="V131" s="53" t="s">
        <v>2630</v>
      </c>
      <c r="W131" s="62" t="s">
        <v>2630</v>
      </c>
      <c r="X131" s="61"/>
      <c r="Y131" s="61" t="s">
        <v>2630</v>
      </c>
      <c r="Z131" s="61"/>
      <c r="AA131" s="61"/>
      <c r="AB131" s="53"/>
      <c r="AC131" s="60"/>
      <c r="AD131" s="61"/>
      <c r="AE131" s="53"/>
      <c r="AF131" s="53"/>
      <c r="AG131" s="53"/>
      <c r="AH131" s="53"/>
      <c r="AI131" s="53"/>
      <c r="AJ131" s="53" t="s">
        <v>2639</v>
      </c>
      <c r="AK131" s="53" t="s">
        <v>2643</v>
      </c>
      <c r="AL131" s="53" t="s">
        <v>2643</v>
      </c>
      <c r="AM131" s="106"/>
    </row>
    <row r="132" spans="1:39" ht="15" customHeight="1">
      <c r="A132" s="113">
        <v>129</v>
      </c>
      <c r="B132" s="62" t="s">
        <v>21</v>
      </c>
      <c r="C132" s="53" t="s">
        <v>694</v>
      </c>
      <c r="D132" s="54" t="s">
        <v>2657</v>
      </c>
      <c r="E132" s="55" t="s">
        <v>695</v>
      </c>
      <c r="F132" s="55" t="s">
        <v>2607</v>
      </c>
      <c r="G132" s="56" t="s">
        <v>696</v>
      </c>
      <c r="H132" s="67" t="s">
        <v>697</v>
      </c>
      <c r="I132" s="67" t="s">
        <v>697</v>
      </c>
      <c r="J132" s="53" t="s">
        <v>69</v>
      </c>
      <c r="K132" s="67" t="s">
        <v>611</v>
      </c>
      <c r="L132" s="58">
        <v>300000000</v>
      </c>
      <c r="M132" s="59">
        <v>225000000</v>
      </c>
      <c r="N132" s="59">
        <v>10000000</v>
      </c>
      <c r="O132" s="84">
        <v>8500000</v>
      </c>
      <c r="P132" s="62" t="s">
        <v>2531</v>
      </c>
      <c r="Q132" s="53" t="s">
        <v>2536</v>
      </c>
      <c r="R132" s="55" t="s">
        <v>2541</v>
      </c>
      <c r="S132" s="53" t="s">
        <v>2541</v>
      </c>
      <c r="T132" s="62"/>
      <c r="U132" s="53" t="s">
        <v>2542</v>
      </c>
      <c r="V132" s="53" t="s">
        <v>2630</v>
      </c>
      <c r="W132" s="62" t="s">
        <v>2630</v>
      </c>
      <c r="X132" s="61"/>
      <c r="Y132" s="61"/>
      <c r="Z132" s="61"/>
      <c r="AA132" s="60" t="s">
        <v>2630</v>
      </c>
      <c r="AB132" s="53"/>
      <c r="AC132" s="60"/>
      <c r="AD132" s="61"/>
      <c r="AE132" s="53"/>
      <c r="AF132" s="53"/>
      <c r="AG132" s="53"/>
      <c r="AH132" s="53"/>
      <c r="AI132" s="53"/>
      <c r="AJ132" s="53"/>
      <c r="AK132" s="53" t="s">
        <v>2643</v>
      </c>
      <c r="AL132" s="53"/>
      <c r="AM132" s="106"/>
    </row>
    <row r="133" spans="1:39" ht="15" customHeight="1">
      <c r="A133" s="113">
        <v>130</v>
      </c>
      <c r="B133" s="53" t="s">
        <v>21</v>
      </c>
      <c r="C133" s="55" t="s">
        <v>2285</v>
      </c>
      <c r="D133" s="65">
        <v>1428169409</v>
      </c>
      <c r="E133" s="55" t="s">
        <v>2286</v>
      </c>
      <c r="F133" s="55" t="s">
        <v>2609</v>
      </c>
      <c r="G133" s="56" t="s">
        <v>2287</v>
      </c>
      <c r="H133" s="63" t="s">
        <v>2288</v>
      </c>
      <c r="I133" s="63" t="s">
        <v>2289</v>
      </c>
      <c r="J133" s="55" t="s">
        <v>32</v>
      </c>
      <c r="K133" s="63" t="s">
        <v>1025</v>
      </c>
      <c r="L133" s="58">
        <v>900000000</v>
      </c>
      <c r="M133" s="59">
        <v>675000000</v>
      </c>
      <c r="N133" s="59">
        <v>10000000</v>
      </c>
      <c r="O133" s="84">
        <v>8500000</v>
      </c>
      <c r="P133" s="53" t="s">
        <v>2528</v>
      </c>
      <c r="Q133" s="53" t="s">
        <v>2536</v>
      </c>
      <c r="R133" s="55" t="s">
        <v>2541</v>
      </c>
      <c r="S133" s="53" t="s">
        <v>2541</v>
      </c>
      <c r="T133" s="53"/>
      <c r="U133" s="53" t="s">
        <v>2542</v>
      </c>
      <c r="V133" s="53" t="s">
        <v>2630</v>
      </c>
      <c r="W133" s="62" t="s">
        <v>2630</v>
      </c>
      <c r="X133" s="61"/>
      <c r="Y133" s="61" t="s">
        <v>2630</v>
      </c>
      <c r="Z133" s="61"/>
      <c r="AA133" s="61"/>
      <c r="AB133" s="53"/>
      <c r="AC133" s="60"/>
      <c r="AD133" s="53" t="s">
        <v>2630</v>
      </c>
      <c r="AE133" s="53"/>
      <c r="AF133" s="53"/>
      <c r="AG133" s="53"/>
      <c r="AH133" s="53"/>
      <c r="AI133" s="53"/>
      <c r="AJ133" s="53" t="s">
        <v>2639</v>
      </c>
      <c r="AK133" s="53" t="s">
        <v>2643</v>
      </c>
      <c r="AL133" s="53" t="s">
        <v>2643</v>
      </c>
      <c r="AM133" s="106" t="s">
        <v>2643</v>
      </c>
    </row>
    <row r="134" spans="1:39" ht="15" customHeight="1">
      <c r="A134" s="113">
        <v>131</v>
      </c>
      <c r="B134" s="62" t="s">
        <v>21</v>
      </c>
      <c r="C134" s="53" t="s">
        <v>736</v>
      </c>
      <c r="D134" s="54" t="s">
        <v>2658</v>
      </c>
      <c r="E134" s="55" t="s">
        <v>737</v>
      </c>
      <c r="F134" s="55" t="s">
        <v>2607</v>
      </c>
      <c r="G134" s="56" t="s">
        <v>738</v>
      </c>
      <c r="H134" s="67" t="s">
        <v>739</v>
      </c>
      <c r="I134" s="67" t="s">
        <v>739</v>
      </c>
      <c r="J134" s="53" t="s">
        <v>45</v>
      </c>
      <c r="K134" s="67" t="s">
        <v>740</v>
      </c>
      <c r="L134" s="58">
        <v>600000000</v>
      </c>
      <c r="M134" s="59">
        <v>450000000</v>
      </c>
      <c r="N134" s="59">
        <v>10000000</v>
      </c>
      <c r="O134" s="84">
        <v>8500000</v>
      </c>
      <c r="P134" s="62" t="s">
        <v>2531</v>
      </c>
      <c r="Q134" s="53" t="s">
        <v>2536</v>
      </c>
      <c r="R134" s="55" t="s">
        <v>2541</v>
      </c>
      <c r="S134" s="53" t="s">
        <v>2541</v>
      </c>
      <c r="T134" s="53" t="s">
        <v>2541</v>
      </c>
      <c r="U134" s="53" t="s">
        <v>2542</v>
      </c>
      <c r="V134" s="53" t="s">
        <v>2630</v>
      </c>
      <c r="W134" s="62" t="s">
        <v>2630</v>
      </c>
      <c r="X134" s="61"/>
      <c r="Y134" s="61" t="s">
        <v>2630</v>
      </c>
      <c r="Z134" s="60" t="s">
        <v>2630</v>
      </c>
      <c r="AA134" s="61"/>
      <c r="AB134" s="53"/>
      <c r="AC134" s="60"/>
      <c r="AD134" s="60" t="s">
        <v>2630</v>
      </c>
      <c r="AE134" s="53"/>
      <c r="AF134" s="53"/>
      <c r="AG134" s="53"/>
      <c r="AH134" s="53" t="s">
        <v>2637</v>
      </c>
      <c r="AI134" s="53"/>
      <c r="AJ134" s="53"/>
      <c r="AK134" s="53" t="s">
        <v>2643</v>
      </c>
      <c r="AL134" s="53"/>
      <c r="AM134" s="106" t="s">
        <v>2643</v>
      </c>
    </row>
    <row r="135" spans="1:39" ht="15" customHeight="1">
      <c r="A135" s="113">
        <v>132</v>
      </c>
      <c r="B135" s="53" t="s">
        <v>21</v>
      </c>
      <c r="C135" s="53" t="s">
        <v>1345</v>
      </c>
      <c r="D135" s="65" t="s">
        <v>2828</v>
      </c>
      <c r="E135" s="55" t="s">
        <v>1346</v>
      </c>
      <c r="F135" s="55" t="s">
        <v>2607</v>
      </c>
      <c r="G135" s="56" t="s">
        <v>1347</v>
      </c>
      <c r="H135" s="63" t="s">
        <v>1348</v>
      </c>
      <c r="I135" s="63" t="s">
        <v>1348</v>
      </c>
      <c r="J135" s="53" t="s">
        <v>45</v>
      </c>
      <c r="K135" s="63" t="s">
        <v>1349</v>
      </c>
      <c r="L135" s="58">
        <v>800000000</v>
      </c>
      <c r="M135" s="59">
        <v>600000000</v>
      </c>
      <c r="N135" s="59">
        <v>10000000</v>
      </c>
      <c r="O135" s="84">
        <v>8500000</v>
      </c>
      <c r="P135" s="53" t="s">
        <v>2531</v>
      </c>
      <c r="Q135" s="53" t="s">
        <v>2536</v>
      </c>
      <c r="R135" s="55" t="s">
        <v>2541</v>
      </c>
      <c r="S135" s="53" t="s">
        <v>2541</v>
      </c>
      <c r="T135" s="53" t="s">
        <v>2541</v>
      </c>
      <c r="U135" s="53" t="s">
        <v>2542</v>
      </c>
      <c r="V135" s="53" t="s">
        <v>2630</v>
      </c>
      <c r="W135" s="62" t="s">
        <v>2630</v>
      </c>
      <c r="X135" s="61"/>
      <c r="Y135" s="61"/>
      <c r="Z135" s="61"/>
      <c r="AA135" s="61"/>
      <c r="AB135" s="53" t="s">
        <v>2630</v>
      </c>
      <c r="AC135" s="60"/>
      <c r="AD135" s="53"/>
      <c r="AE135" s="53"/>
      <c r="AF135" s="53"/>
      <c r="AG135" s="53"/>
      <c r="AH135" s="53"/>
      <c r="AI135" s="53"/>
      <c r="AJ135" s="53"/>
      <c r="AK135" s="53" t="s">
        <v>2643</v>
      </c>
      <c r="AL135" s="53" t="s">
        <v>2643</v>
      </c>
      <c r="AM135" s="106"/>
    </row>
    <row r="136" spans="1:39" ht="15" customHeight="1">
      <c r="A136" s="113">
        <v>133</v>
      </c>
      <c r="B136" s="53" t="s">
        <v>21</v>
      </c>
      <c r="C136" s="53" t="s">
        <v>2022</v>
      </c>
      <c r="D136" s="65" t="s">
        <v>2829</v>
      </c>
      <c r="E136" s="55" t="s">
        <v>2023</v>
      </c>
      <c r="F136" s="55" t="s">
        <v>2607</v>
      </c>
      <c r="G136" s="56" t="s">
        <v>2024</v>
      </c>
      <c r="H136" s="63" t="s">
        <v>2025</v>
      </c>
      <c r="I136" s="63" t="s">
        <v>2025</v>
      </c>
      <c r="J136" s="53" t="s">
        <v>126</v>
      </c>
      <c r="K136" s="63" t="s">
        <v>2026</v>
      </c>
      <c r="L136" s="58">
        <v>400000000</v>
      </c>
      <c r="M136" s="59">
        <v>300000000</v>
      </c>
      <c r="N136" s="59">
        <v>10000000</v>
      </c>
      <c r="O136" s="84">
        <v>8500000</v>
      </c>
      <c r="P136" s="53" t="s">
        <v>2531</v>
      </c>
      <c r="Q136" s="53" t="s">
        <v>2536</v>
      </c>
      <c r="R136" s="55" t="s">
        <v>2541</v>
      </c>
      <c r="S136" s="53" t="s">
        <v>2541</v>
      </c>
      <c r="T136" s="53"/>
      <c r="U136" s="53" t="s">
        <v>2542</v>
      </c>
      <c r="V136" s="53" t="s">
        <v>2630</v>
      </c>
      <c r="W136" s="62" t="s">
        <v>2630</v>
      </c>
      <c r="X136" s="61"/>
      <c r="Y136" s="61"/>
      <c r="Z136" s="60" t="s">
        <v>2630</v>
      </c>
      <c r="AA136" s="61"/>
      <c r="AB136" s="53"/>
      <c r="AC136" s="60" t="s">
        <v>2630</v>
      </c>
      <c r="AD136" s="53" t="s">
        <v>2630</v>
      </c>
      <c r="AE136" s="53"/>
      <c r="AF136" s="53"/>
      <c r="AG136" s="53"/>
      <c r="AH136" s="53"/>
      <c r="AI136" s="53"/>
      <c r="AJ136" s="53" t="s">
        <v>2639</v>
      </c>
      <c r="AK136" s="53" t="s">
        <v>2643</v>
      </c>
      <c r="AL136" s="53" t="s">
        <v>2643</v>
      </c>
      <c r="AM136" s="106"/>
    </row>
    <row r="137" spans="1:39" ht="15" customHeight="1">
      <c r="A137" s="113">
        <v>134</v>
      </c>
      <c r="B137" s="53" t="s">
        <v>21</v>
      </c>
      <c r="C137" s="55" t="s">
        <v>2187</v>
      </c>
      <c r="D137" s="65">
        <v>2018195832</v>
      </c>
      <c r="E137" s="55" t="s">
        <v>2188</v>
      </c>
      <c r="F137" s="55" t="s">
        <v>2607</v>
      </c>
      <c r="G137" s="56" t="s">
        <v>2189</v>
      </c>
      <c r="H137" s="63" t="s">
        <v>2190</v>
      </c>
      <c r="I137" s="63" t="s">
        <v>2190</v>
      </c>
      <c r="J137" s="55" t="s">
        <v>1670</v>
      </c>
      <c r="K137" s="63" t="s">
        <v>2191</v>
      </c>
      <c r="L137" s="58">
        <v>200000000</v>
      </c>
      <c r="M137" s="59">
        <v>150000000</v>
      </c>
      <c r="N137" s="59">
        <v>20000000</v>
      </c>
      <c r="O137" s="84">
        <v>17000000</v>
      </c>
      <c r="P137" s="53" t="s">
        <v>2531</v>
      </c>
      <c r="Q137" s="53" t="s">
        <v>2536</v>
      </c>
      <c r="R137" s="55" t="s">
        <v>2541</v>
      </c>
      <c r="S137" s="53" t="s">
        <v>2541</v>
      </c>
      <c r="T137" s="53"/>
      <c r="U137" s="53" t="s">
        <v>2542</v>
      </c>
      <c r="V137" s="53" t="s">
        <v>2630</v>
      </c>
      <c r="W137" s="62" t="s">
        <v>2630</v>
      </c>
      <c r="X137" s="61"/>
      <c r="Y137" s="61"/>
      <c r="Z137" s="61"/>
      <c r="AA137" s="61"/>
      <c r="AB137" s="53"/>
      <c r="AC137" s="60"/>
      <c r="AD137" s="53"/>
      <c r="AE137" s="53" t="s">
        <v>2642</v>
      </c>
      <c r="AF137" s="53"/>
      <c r="AG137" s="53"/>
      <c r="AH137" s="53"/>
      <c r="AI137" s="53"/>
      <c r="AJ137" s="53" t="s">
        <v>2639</v>
      </c>
      <c r="AK137" s="53" t="s">
        <v>2643</v>
      </c>
      <c r="AL137" s="53" t="s">
        <v>2643</v>
      </c>
      <c r="AM137" s="106" t="s">
        <v>2643</v>
      </c>
    </row>
    <row r="138" spans="1:39" ht="15" customHeight="1">
      <c r="A138" s="113">
        <v>135</v>
      </c>
      <c r="B138" s="53" t="s">
        <v>21</v>
      </c>
      <c r="C138" s="55" t="s">
        <v>2203</v>
      </c>
      <c r="D138" s="65" t="s">
        <v>2952</v>
      </c>
      <c r="E138" s="55" t="s">
        <v>2204</v>
      </c>
      <c r="F138" s="55" t="s">
        <v>2609</v>
      </c>
      <c r="G138" s="56" t="s">
        <v>2205</v>
      </c>
      <c r="H138" s="63" t="s">
        <v>2206</v>
      </c>
      <c r="I138" s="63" t="s">
        <v>2207</v>
      </c>
      <c r="J138" s="55" t="s">
        <v>1670</v>
      </c>
      <c r="K138" s="63" t="s">
        <v>2208</v>
      </c>
      <c r="L138" s="58">
        <v>800000000</v>
      </c>
      <c r="M138" s="59">
        <v>600000000</v>
      </c>
      <c r="N138" s="59">
        <v>20000000</v>
      </c>
      <c r="O138" s="84">
        <v>17000000</v>
      </c>
      <c r="P138" s="53" t="s">
        <v>2528</v>
      </c>
      <c r="Q138" s="53" t="s">
        <v>2536</v>
      </c>
      <c r="R138" s="55" t="s">
        <v>2541</v>
      </c>
      <c r="S138" s="53" t="s">
        <v>2541</v>
      </c>
      <c r="T138" s="53" t="s">
        <v>2541</v>
      </c>
      <c r="U138" s="53" t="s">
        <v>2542</v>
      </c>
      <c r="V138" s="53" t="s">
        <v>2630</v>
      </c>
      <c r="W138" s="62" t="s">
        <v>2630</v>
      </c>
      <c r="X138" s="61"/>
      <c r="Y138" s="61"/>
      <c r="Z138" s="61"/>
      <c r="AA138" s="61"/>
      <c r="AB138" s="53" t="s">
        <v>2630</v>
      </c>
      <c r="AC138" s="60"/>
      <c r="AD138" s="53" t="s">
        <v>2630</v>
      </c>
      <c r="AE138" s="53"/>
      <c r="AF138" s="53"/>
      <c r="AG138" s="53"/>
      <c r="AH138" s="53" t="s">
        <v>2637</v>
      </c>
      <c r="AI138" s="53"/>
      <c r="AJ138" s="53"/>
      <c r="AK138" s="53" t="s">
        <v>2643</v>
      </c>
      <c r="AL138" s="53"/>
      <c r="AM138" s="106"/>
    </row>
    <row r="139" spans="1:39" ht="15" customHeight="1">
      <c r="A139" s="113">
        <v>136</v>
      </c>
      <c r="B139" s="62" t="s">
        <v>21</v>
      </c>
      <c r="C139" s="53" t="s">
        <v>64</v>
      </c>
      <c r="D139" s="54" t="s">
        <v>2953</v>
      </c>
      <c r="E139" s="55" t="s">
        <v>65</v>
      </c>
      <c r="F139" s="55" t="s">
        <v>2610</v>
      </c>
      <c r="G139" s="63" t="s">
        <v>66</v>
      </c>
      <c r="H139" s="63" t="s">
        <v>67</v>
      </c>
      <c r="I139" s="63" t="s">
        <v>68</v>
      </c>
      <c r="J139" s="53" t="s">
        <v>69</v>
      </c>
      <c r="K139" s="63" t="s">
        <v>70</v>
      </c>
      <c r="L139" s="58">
        <v>400000000</v>
      </c>
      <c r="M139" s="59">
        <v>300000000</v>
      </c>
      <c r="N139" s="59">
        <v>20000000</v>
      </c>
      <c r="O139" s="84">
        <v>17000000</v>
      </c>
      <c r="P139" s="53" t="s">
        <v>2532</v>
      </c>
      <c r="Q139" s="53" t="s">
        <v>516</v>
      </c>
      <c r="R139" s="55"/>
      <c r="S139" s="62"/>
      <c r="T139" s="62"/>
      <c r="U139" s="53"/>
      <c r="V139" s="53" t="s">
        <v>2630</v>
      </c>
      <c r="W139" s="62"/>
      <c r="X139" s="62"/>
      <c r="Y139" s="62" t="s">
        <v>2630</v>
      </c>
      <c r="Z139" s="53" t="s">
        <v>2630</v>
      </c>
      <c r="AA139" s="53" t="s">
        <v>2630</v>
      </c>
      <c r="AB139" s="53"/>
      <c r="AC139" s="53"/>
      <c r="AD139" s="62"/>
      <c r="AE139" s="62"/>
      <c r="AF139" s="62"/>
      <c r="AG139" s="53"/>
      <c r="AH139" s="62"/>
      <c r="AI139" s="62"/>
      <c r="AJ139" s="53" t="s">
        <v>2639</v>
      </c>
      <c r="AK139" s="53" t="s">
        <v>2643</v>
      </c>
      <c r="AL139" s="53" t="s">
        <v>2643</v>
      </c>
      <c r="AM139" s="106" t="s">
        <v>2643</v>
      </c>
    </row>
    <row r="140" spans="1:39" ht="15" customHeight="1">
      <c r="A140" s="113">
        <v>137</v>
      </c>
      <c r="B140" s="53" t="s">
        <v>21</v>
      </c>
      <c r="C140" s="53" t="s">
        <v>1385</v>
      </c>
      <c r="D140" s="65">
        <v>2068188409</v>
      </c>
      <c r="E140" s="55" t="s">
        <v>1386</v>
      </c>
      <c r="F140" s="55" t="s">
        <v>2607</v>
      </c>
      <c r="G140" s="56" t="s">
        <v>1387</v>
      </c>
      <c r="H140" s="63" t="s">
        <v>1388</v>
      </c>
      <c r="I140" s="63" t="s">
        <v>1388</v>
      </c>
      <c r="J140" s="53" t="s">
        <v>38</v>
      </c>
      <c r="K140" s="63" t="s">
        <v>1389</v>
      </c>
      <c r="L140" s="58">
        <v>900000000</v>
      </c>
      <c r="M140" s="59">
        <v>675000000</v>
      </c>
      <c r="N140" s="59">
        <v>20000000</v>
      </c>
      <c r="O140" s="84">
        <v>17000000</v>
      </c>
      <c r="P140" s="53" t="s">
        <v>2531</v>
      </c>
      <c r="Q140" s="53" t="s">
        <v>2536</v>
      </c>
      <c r="R140" s="55" t="s">
        <v>2541</v>
      </c>
      <c r="S140" s="53" t="s">
        <v>2541</v>
      </c>
      <c r="T140" s="53" t="s">
        <v>2541</v>
      </c>
      <c r="U140" s="53" t="s">
        <v>2542</v>
      </c>
      <c r="V140" s="53" t="s">
        <v>2630</v>
      </c>
      <c r="W140" s="62" t="s">
        <v>2630</v>
      </c>
      <c r="X140" s="61"/>
      <c r="Y140" s="61"/>
      <c r="Z140" s="61"/>
      <c r="AA140" s="61"/>
      <c r="AB140" s="53"/>
      <c r="AC140" s="60"/>
      <c r="AD140" s="53" t="s">
        <v>2630</v>
      </c>
      <c r="AE140" s="53"/>
      <c r="AF140" s="53"/>
      <c r="AG140" s="53"/>
      <c r="AH140" s="53" t="s">
        <v>2637</v>
      </c>
      <c r="AI140" s="53"/>
      <c r="AJ140" s="53"/>
      <c r="AK140" s="53" t="s">
        <v>2643</v>
      </c>
      <c r="AL140" s="53" t="s">
        <v>2643</v>
      </c>
      <c r="AM140" s="106"/>
    </row>
    <row r="141" spans="1:39" ht="15" customHeight="1">
      <c r="A141" s="113">
        <v>138</v>
      </c>
      <c r="B141" s="53" t="s">
        <v>21</v>
      </c>
      <c r="C141" s="53" t="s">
        <v>1186</v>
      </c>
      <c r="D141" s="65">
        <v>2068191490</v>
      </c>
      <c r="E141" s="55" t="s">
        <v>1187</v>
      </c>
      <c r="F141" s="55" t="s">
        <v>2607</v>
      </c>
      <c r="G141" s="56" t="s">
        <v>1188</v>
      </c>
      <c r="H141" s="63" t="s">
        <v>1189</v>
      </c>
      <c r="I141" s="63" t="s">
        <v>1189</v>
      </c>
      <c r="J141" s="53" t="s">
        <v>69</v>
      </c>
      <c r="K141" s="63" t="s">
        <v>1190</v>
      </c>
      <c r="L141" s="58">
        <v>300000000</v>
      </c>
      <c r="M141" s="59">
        <v>225000000</v>
      </c>
      <c r="N141" s="59">
        <v>20000000</v>
      </c>
      <c r="O141" s="84">
        <v>17000000</v>
      </c>
      <c r="P141" s="53" t="s">
        <v>2531</v>
      </c>
      <c r="Q141" s="53" t="s">
        <v>2536</v>
      </c>
      <c r="R141" s="55" t="s">
        <v>2541</v>
      </c>
      <c r="S141" s="53" t="s">
        <v>2541</v>
      </c>
      <c r="T141" s="53"/>
      <c r="U141" s="53" t="s">
        <v>2542</v>
      </c>
      <c r="V141" s="53" t="s">
        <v>2630</v>
      </c>
      <c r="W141" s="62" t="s">
        <v>2630</v>
      </c>
      <c r="X141" s="61"/>
      <c r="Y141" s="61"/>
      <c r="Z141" s="61"/>
      <c r="AA141" s="61"/>
      <c r="AB141" s="53" t="s">
        <v>2630</v>
      </c>
      <c r="AC141" s="60"/>
      <c r="AD141" s="53"/>
      <c r="AE141" s="53"/>
      <c r="AF141" s="53"/>
      <c r="AG141" s="53"/>
      <c r="AH141" s="53"/>
      <c r="AI141" s="53" t="s">
        <v>2638</v>
      </c>
      <c r="AJ141" s="53"/>
      <c r="AK141" s="53" t="s">
        <v>2643</v>
      </c>
      <c r="AL141" s="53" t="s">
        <v>2643</v>
      </c>
      <c r="AM141" s="106" t="s">
        <v>2643</v>
      </c>
    </row>
    <row r="142" spans="1:39" ht="15" customHeight="1">
      <c r="A142" s="113">
        <v>139</v>
      </c>
      <c r="B142" s="53" t="s">
        <v>21</v>
      </c>
      <c r="C142" s="53" t="s">
        <v>2132</v>
      </c>
      <c r="D142" s="65" t="s">
        <v>2830</v>
      </c>
      <c r="E142" s="55" t="s">
        <v>2133</v>
      </c>
      <c r="F142" s="55" t="s">
        <v>2609</v>
      </c>
      <c r="G142" s="56" t="s">
        <v>2134</v>
      </c>
      <c r="H142" s="63" t="s">
        <v>2135</v>
      </c>
      <c r="I142" s="63" t="s">
        <v>2135</v>
      </c>
      <c r="J142" s="53" t="s">
        <v>45</v>
      </c>
      <c r="K142" s="63" t="s">
        <v>897</v>
      </c>
      <c r="L142" s="58">
        <v>600000000</v>
      </c>
      <c r="M142" s="59">
        <v>450000000</v>
      </c>
      <c r="N142" s="59">
        <v>20000000</v>
      </c>
      <c r="O142" s="84">
        <v>17000000</v>
      </c>
      <c r="P142" s="53" t="s">
        <v>2528</v>
      </c>
      <c r="Q142" s="53" t="s">
        <v>2536</v>
      </c>
      <c r="R142" s="55" t="s">
        <v>2541</v>
      </c>
      <c r="S142" s="53" t="s">
        <v>2541</v>
      </c>
      <c r="T142" s="53" t="s">
        <v>2541</v>
      </c>
      <c r="U142" s="53" t="s">
        <v>2542</v>
      </c>
      <c r="V142" s="53" t="s">
        <v>2630</v>
      </c>
      <c r="W142" s="62" t="s">
        <v>2630</v>
      </c>
      <c r="X142" s="61"/>
      <c r="Y142" s="61" t="s">
        <v>2630</v>
      </c>
      <c r="Z142" s="61"/>
      <c r="AA142" s="61"/>
      <c r="AB142" s="53" t="s">
        <v>2630</v>
      </c>
      <c r="AC142" s="60"/>
      <c r="AD142" s="53"/>
      <c r="AE142" s="53"/>
      <c r="AF142" s="53"/>
      <c r="AG142" s="53"/>
      <c r="AH142" s="53" t="s">
        <v>2637</v>
      </c>
      <c r="AI142" s="53"/>
      <c r="AJ142" s="53"/>
      <c r="AK142" s="53" t="s">
        <v>2643</v>
      </c>
      <c r="AL142" s="53" t="s">
        <v>2643</v>
      </c>
      <c r="AM142" s="106"/>
    </row>
    <row r="143" spans="1:39" ht="15" customHeight="1">
      <c r="A143" s="113">
        <v>140</v>
      </c>
      <c r="B143" s="53" t="s">
        <v>21</v>
      </c>
      <c r="C143" s="53" t="s">
        <v>1915</v>
      </c>
      <c r="D143" s="65" t="s">
        <v>2831</v>
      </c>
      <c r="E143" s="55" t="s">
        <v>1916</v>
      </c>
      <c r="F143" s="66" t="s">
        <v>2607</v>
      </c>
      <c r="G143" s="64" t="s">
        <v>1917</v>
      </c>
      <c r="H143" s="63" t="s">
        <v>1918</v>
      </c>
      <c r="I143" s="63" t="s">
        <v>1918</v>
      </c>
      <c r="J143" s="53" t="s">
        <v>26</v>
      </c>
      <c r="K143" s="63" t="s">
        <v>1919</v>
      </c>
      <c r="L143" s="58">
        <v>300000000</v>
      </c>
      <c r="M143" s="59">
        <v>225000000</v>
      </c>
      <c r="N143" s="59">
        <v>20000000</v>
      </c>
      <c r="O143" s="84">
        <v>17000000</v>
      </c>
      <c r="P143" s="53" t="s">
        <v>2531</v>
      </c>
      <c r="Q143" s="53" t="s">
        <v>2536</v>
      </c>
      <c r="R143" s="55" t="s">
        <v>2541</v>
      </c>
      <c r="S143" s="53" t="s">
        <v>2541</v>
      </c>
      <c r="T143" s="53" t="s">
        <v>2541</v>
      </c>
      <c r="U143" s="53" t="s">
        <v>2542</v>
      </c>
      <c r="V143" s="53" t="s">
        <v>2630</v>
      </c>
      <c r="W143" s="62" t="s">
        <v>2630</v>
      </c>
      <c r="X143" s="61"/>
      <c r="Y143" s="61" t="s">
        <v>2630</v>
      </c>
      <c r="Z143" s="60" t="s">
        <v>2630</v>
      </c>
      <c r="AA143" s="60" t="s">
        <v>2630</v>
      </c>
      <c r="AB143" s="53"/>
      <c r="AC143" s="60"/>
      <c r="AD143" s="53" t="s">
        <v>2630</v>
      </c>
      <c r="AE143" s="53" t="s">
        <v>2640</v>
      </c>
      <c r="AF143" s="53"/>
      <c r="AG143" s="53"/>
      <c r="AH143" s="53" t="s">
        <v>2637</v>
      </c>
      <c r="AI143" s="53"/>
      <c r="AJ143" s="53"/>
      <c r="AK143" s="53" t="s">
        <v>2643</v>
      </c>
      <c r="AL143" s="53" t="s">
        <v>2643</v>
      </c>
      <c r="AM143" s="106" t="s">
        <v>2643</v>
      </c>
    </row>
    <row r="144" spans="1:39" ht="15" customHeight="1">
      <c r="A144" s="113">
        <v>141</v>
      </c>
      <c r="B144" s="62" t="s">
        <v>21</v>
      </c>
      <c r="C144" s="55" t="s">
        <v>473</v>
      </c>
      <c r="D144" s="54" t="s">
        <v>2659</v>
      </c>
      <c r="E144" s="55" t="s">
        <v>474</v>
      </c>
      <c r="F144" s="55" t="s">
        <v>2611</v>
      </c>
      <c r="G144" s="63" t="s">
        <v>475</v>
      </c>
      <c r="H144" s="63" t="s">
        <v>476</v>
      </c>
      <c r="I144" s="63" t="s">
        <v>477</v>
      </c>
      <c r="J144" s="53" t="s">
        <v>126</v>
      </c>
      <c r="K144" s="63" t="s">
        <v>478</v>
      </c>
      <c r="L144" s="58">
        <v>200000000</v>
      </c>
      <c r="M144" s="59">
        <v>150000000</v>
      </c>
      <c r="N144" s="59">
        <v>20000000</v>
      </c>
      <c r="O144" s="84">
        <v>17000000</v>
      </c>
      <c r="P144" s="62" t="s">
        <v>2534</v>
      </c>
      <c r="Q144" s="53" t="s">
        <v>516</v>
      </c>
      <c r="R144" s="55"/>
      <c r="S144" s="53" t="s">
        <v>2541</v>
      </c>
      <c r="T144" s="62"/>
      <c r="U144" s="53" t="s">
        <v>2542</v>
      </c>
      <c r="V144" s="53" t="s">
        <v>2630</v>
      </c>
      <c r="W144" s="62" t="s">
        <v>2630</v>
      </c>
      <c r="X144" s="62" t="s">
        <v>2630</v>
      </c>
      <c r="Y144" s="62" t="s">
        <v>2630</v>
      </c>
      <c r="Z144" s="53" t="s">
        <v>2630</v>
      </c>
      <c r="AA144" s="62"/>
      <c r="AB144" s="53" t="s">
        <v>2630</v>
      </c>
      <c r="AC144" s="53"/>
      <c r="AD144" s="62"/>
      <c r="AE144" s="53" t="s">
        <v>2641</v>
      </c>
      <c r="AF144" s="53" t="s">
        <v>2640</v>
      </c>
      <c r="AG144" s="62"/>
      <c r="AH144" s="53" t="s">
        <v>2637</v>
      </c>
      <c r="AI144" s="62"/>
      <c r="AJ144" s="62"/>
      <c r="AK144" s="53" t="s">
        <v>2643</v>
      </c>
      <c r="AL144" s="53" t="s">
        <v>2643</v>
      </c>
      <c r="AM144" s="108"/>
    </row>
    <row r="145" spans="1:39" ht="15" customHeight="1">
      <c r="A145" s="113">
        <v>142</v>
      </c>
      <c r="B145" s="62" t="s">
        <v>21</v>
      </c>
      <c r="C145" s="53" t="s">
        <v>558</v>
      </c>
      <c r="D145" s="54" t="s">
        <v>2778</v>
      </c>
      <c r="E145" s="55" t="s">
        <v>559</v>
      </c>
      <c r="F145" s="55" t="s">
        <v>2608</v>
      </c>
      <c r="G145" s="56" t="s">
        <v>560</v>
      </c>
      <c r="H145" s="67" t="s">
        <v>561</v>
      </c>
      <c r="I145" s="67" t="s">
        <v>562</v>
      </c>
      <c r="J145" s="53" t="s">
        <v>69</v>
      </c>
      <c r="K145" s="67" t="s">
        <v>563</v>
      </c>
      <c r="L145" s="58">
        <v>300000000</v>
      </c>
      <c r="M145" s="59">
        <v>225000000</v>
      </c>
      <c r="N145" s="59">
        <v>20000000</v>
      </c>
      <c r="O145" s="84">
        <v>17000000</v>
      </c>
      <c r="P145" s="62" t="s">
        <v>2530</v>
      </c>
      <c r="Q145" s="53" t="s">
        <v>516</v>
      </c>
      <c r="R145" s="55" t="s">
        <v>2541</v>
      </c>
      <c r="S145" s="53" t="s">
        <v>2541</v>
      </c>
      <c r="T145" s="53" t="s">
        <v>2541</v>
      </c>
      <c r="U145" s="53" t="s">
        <v>2542</v>
      </c>
      <c r="V145" s="62"/>
      <c r="W145" s="62"/>
      <c r="X145" s="61" t="s">
        <v>2630</v>
      </c>
      <c r="Y145" s="61"/>
      <c r="Z145" s="61"/>
      <c r="AA145" s="60" t="s">
        <v>2630</v>
      </c>
      <c r="AB145" s="53" t="s">
        <v>2630</v>
      </c>
      <c r="AC145" s="60"/>
      <c r="AD145" s="60" t="s">
        <v>2630</v>
      </c>
      <c r="AE145" s="53"/>
      <c r="AF145" s="53"/>
      <c r="AG145" s="53"/>
      <c r="AH145" s="53"/>
      <c r="AI145" s="53"/>
      <c r="AJ145" s="53"/>
      <c r="AK145" s="53" t="s">
        <v>2643</v>
      </c>
      <c r="AL145" s="53" t="s">
        <v>2643</v>
      </c>
      <c r="AM145" s="106"/>
    </row>
    <row r="146" spans="1:39" ht="15" customHeight="1">
      <c r="A146" s="113">
        <v>143</v>
      </c>
      <c r="B146" s="53" t="s">
        <v>21</v>
      </c>
      <c r="C146" s="55" t="s">
        <v>2230</v>
      </c>
      <c r="D146" s="65" t="s">
        <v>2724</v>
      </c>
      <c r="E146" s="55" t="s">
        <v>2231</v>
      </c>
      <c r="F146" s="55" t="s">
        <v>2607</v>
      </c>
      <c r="G146" s="56" t="s">
        <v>2232</v>
      </c>
      <c r="H146" s="63" t="s">
        <v>2233</v>
      </c>
      <c r="I146" s="63" t="s">
        <v>2233</v>
      </c>
      <c r="J146" s="55" t="s">
        <v>32</v>
      </c>
      <c r="K146" s="63" t="s">
        <v>2234</v>
      </c>
      <c r="L146" s="58">
        <v>100000000</v>
      </c>
      <c r="M146" s="59">
        <v>75000000</v>
      </c>
      <c r="N146" s="59">
        <v>20000000</v>
      </c>
      <c r="O146" s="84">
        <v>17000000</v>
      </c>
      <c r="P146" s="53" t="s">
        <v>2531</v>
      </c>
      <c r="Q146" s="53" t="s">
        <v>2536</v>
      </c>
      <c r="R146" s="55" t="s">
        <v>2541</v>
      </c>
      <c r="S146" s="53" t="s">
        <v>2541</v>
      </c>
      <c r="T146" s="53" t="s">
        <v>2541</v>
      </c>
      <c r="U146" s="53" t="s">
        <v>2542</v>
      </c>
      <c r="V146" s="53" t="s">
        <v>2630</v>
      </c>
      <c r="W146" s="62" t="s">
        <v>2630</v>
      </c>
      <c r="X146" s="61"/>
      <c r="Y146" s="61"/>
      <c r="Z146" s="61"/>
      <c r="AA146" s="61"/>
      <c r="AB146" s="53"/>
      <c r="AC146" s="60" t="s">
        <v>2630</v>
      </c>
      <c r="AD146" s="53"/>
      <c r="AE146" s="53"/>
      <c r="AF146" s="53"/>
      <c r="AG146" s="53"/>
      <c r="AH146" s="53"/>
      <c r="AI146" s="53"/>
      <c r="AJ146" s="53" t="s">
        <v>2639</v>
      </c>
      <c r="AK146" s="53" t="s">
        <v>2643</v>
      </c>
      <c r="AL146" s="53"/>
      <c r="AM146" s="106"/>
    </row>
    <row r="147" spans="1:39" ht="15" customHeight="1">
      <c r="A147" s="113">
        <v>144</v>
      </c>
      <c r="B147" s="62" t="s">
        <v>21</v>
      </c>
      <c r="C147" s="55" t="s">
        <v>455</v>
      </c>
      <c r="D147" s="54" t="s">
        <v>2832</v>
      </c>
      <c r="E147" s="55" t="s">
        <v>456</v>
      </c>
      <c r="F147" s="55" t="s">
        <v>2611</v>
      </c>
      <c r="G147" s="63" t="s">
        <v>457</v>
      </c>
      <c r="H147" s="63" t="s">
        <v>458</v>
      </c>
      <c r="I147" s="63" t="s">
        <v>459</v>
      </c>
      <c r="J147" s="53" t="s">
        <v>45</v>
      </c>
      <c r="K147" s="63" t="s">
        <v>460</v>
      </c>
      <c r="L147" s="58">
        <v>300000000</v>
      </c>
      <c r="M147" s="59">
        <v>225000000</v>
      </c>
      <c r="N147" s="59">
        <v>20000000</v>
      </c>
      <c r="O147" s="84">
        <v>17000000</v>
      </c>
      <c r="P147" s="62" t="s">
        <v>2534</v>
      </c>
      <c r="Q147" s="53" t="s">
        <v>516</v>
      </c>
      <c r="R147" s="55"/>
      <c r="S147" s="53" t="s">
        <v>2541</v>
      </c>
      <c r="T147" s="53" t="s">
        <v>2541</v>
      </c>
      <c r="U147" s="53" t="s">
        <v>2542</v>
      </c>
      <c r="V147" s="53" t="s">
        <v>2630</v>
      </c>
      <c r="W147" s="62" t="s">
        <v>2630</v>
      </c>
      <c r="X147" s="62" t="s">
        <v>2630</v>
      </c>
      <c r="Y147" s="62" t="s">
        <v>2630</v>
      </c>
      <c r="Z147" s="53" t="s">
        <v>2630</v>
      </c>
      <c r="AA147" s="53" t="s">
        <v>2630</v>
      </c>
      <c r="AB147" s="53" t="s">
        <v>2630</v>
      </c>
      <c r="AC147" s="53" t="s">
        <v>2630</v>
      </c>
      <c r="AD147" s="53" t="s">
        <v>2630</v>
      </c>
      <c r="AE147" s="62"/>
      <c r="AF147" s="62"/>
      <c r="AG147" s="53"/>
      <c r="AH147" s="62"/>
      <c r="AI147" s="62"/>
      <c r="AJ147" s="53" t="s">
        <v>2639</v>
      </c>
      <c r="AK147" s="53" t="s">
        <v>2643</v>
      </c>
      <c r="AL147" s="53" t="s">
        <v>2643</v>
      </c>
      <c r="AM147" s="106" t="s">
        <v>2643</v>
      </c>
    </row>
    <row r="148" spans="1:39" ht="15" customHeight="1">
      <c r="A148" s="113">
        <v>145</v>
      </c>
      <c r="B148" s="62" t="s">
        <v>21</v>
      </c>
      <c r="C148" s="53" t="s">
        <v>580</v>
      </c>
      <c r="D148" s="54" t="s">
        <v>2954</v>
      </c>
      <c r="E148" s="55" t="s">
        <v>581</v>
      </c>
      <c r="F148" s="55" t="s">
        <v>2608</v>
      </c>
      <c r="G148" s="56" t="s">
        <v>582</v>
      </c>
      <c r="H148" s="67" t="s">
        <v>583</v>
      </c>
      <c r="I148" s="67" t="s">
        <v>583</v>
      </c>
      <c r="J148" s="53" t="s">
        <v>45</v>
      </c>
      <c r="K148" s="67" t="s">
        <v>584</v>
      </c>
      <c r="L148" s="58">
        <v>900000000</v>
      </c>
      <c r="M148" s="59">
        <v>675000000</v>
      </c>
      <c r="N148" s="59">
        <v>20000000</v>
      </c>
      <c r="O148" s="84">
        <v>17000000</v>
      </c>
      <c r="P148" s="62" t="s">
        <v>2530</v>
      </c>
      <c r="Q148" s="53" t="s">
        <v>516</v>
      </c>
      <c r="R148" s="55" t="s">
        <v>2541</v>
      </c>
      <c r="S148" s="53" t="s">
        <v>2541</v>
      </c>
      <c r="T148" s="53" t="s">
        <v>2541</v>
      </c>
      <c r="U148" s="53" t="s">
        <v>2542</v>
      </c>
      <c r="V148" s="62"/>
      <c r="W148" s="62"/>
      <c r="X148" s="61" t="s">
        <v>2630</v>
      </c>
      <c r="Y148" s="61"/>
      <c r="Z148" s="61"/>
      <c r="AA148" s="60" t="s">
        <v>2630</v>
      </c>
      <c r="AB148" s="53"/>
      <c r="AC148" s="60"/>
      <c r="AD148" s="61"/>
      <c r="AE148" s="53"/>
      <c r="AF148" s="53"/>
      <c r="AG148" s="53"/>
      <c r="AH148" s="53"/>
      <c r="AI148" s="53" t="s">
        <v>2638</v>
      </c>
      <c r="AJ148" s="53"/>
      <c r="AK148" s="53" t="s">
        <v>2643</v>
      </c>
      <c r="AL148" s="53" t="s">
        <v>2643</v>
      </c>
      <c r="AM148" s="106"/>
    </row>
    <row r="149" spans="1:39" ht="15" customHeight="1">
      <c r="A149" s="113">
        <v>146</v>
      </c>
      <c r="B149" s="53" t="s">
        <v>21</v>
      </c>
      <c r="C149" s="53" t="s">
        <v>1999</v>
      </c>
      <c r="D149" s="65">
        <v>2148156422</v>
      </c>
      <c r="E149" s="55" t="s">
        <v>2000</v>
      </c>
      <c r="F149" s="55" t="s">
        <v>2609</v>
      </c>
      <c r="G149" s="56" t="s">
        <v>2001</v>
      </c>
      <c r="H149" s="63" t="s">
        <v>2002</v>
      </c>
      <c r="I149" s="63" t="s">
        <v>2002</v>
      </c>
      <c r="J149" s="53" t="s">
        <v>19</v>
      </c>
      <c r="K149" s="63" t="s">
        <v>2003</v>
      </c>
      <c r="L149" s="58">
        <v>200000000</v>
      </c>
      <c r="M149" s="59">
        <v>150000000</v>
      </c>
      <c r="N149" s="59">
        <v>20000000</v>
      </c>
      <c r="O149" s="84">
        <v>17000000</v>
      </c>
      <c r="P149" s="53" t="s">
        <v>2528</v>
      </c>
      <c r="Q149" s="53" t="s">
        <v>2536</v>
      </c>
      <c r="R149" s="55" t="s">
        <v>2541</v>
      </c>
      <c r="S149" s="53" t="s">
        <v>2541</v>
      </c>
      <c r="T149" s="53"/>
      <c r="U149" s="53" t="s">
        <v>2542</v>
      </c>
      <c r="V149" s="53" t="s">
        <v>2630</v>
      </c>
      <c r="W149" s="62" t="s">
        <v>2630</v>
      </c>
      <c r="X149" s="61"/>
      <c r="Y149" s="61"/>
      <c r="Z149" s="61"/>
      <c r="AA149" s="61"/>
      <c r="AB149" s="53" t="s">
        <v>2630</v>
      </c>
      <c r="AC149" s="60"/>
      <c r="AD149" s="53"/>
      <c r="AE149" s="53"/>
      <c r="AF149" s="53"/>
      <c r="AG149" s="53"/>
      <c r="AH149" s="53"/>
      <c r="AI149" s="53"/>
      <c r="AJ149" s="53"/>
      <c r="AK149" s="53" t="s">
        <v>2643</v>
      </c>
      <c r="AL149" s="53"/>
      <c r="AM149" s="106" t="s">
        <v>2643</v>
      </c>
    </row>
    <row r="150" spans="1:39" ht="15" customHeight="1">
      <c r="A150" s="113">
        <v>147</v>
      </c>
      <c r="B150" s="53" t="s">
        <v>21</v>
      </c>
      <c r="C150" s="53" t="s">
        <v>1026</v>
      </c>
      <c r="D150" s="65" t="s">
        <v>2955</v>
      </c>
      <c r="E150" s="55" t="s">
        <v>1027</v>
      </c>
      <c r="F150" s="55" t="s">
        <v>2609</v>
      </c>
      <c r="G150" s="56" t="s">
        <v>1028</v>
      </c>
      <c r="H150" s="63" t="s">
        <v>1029</v>
      </c>
      <c r="I150" s="63" t="s">
        <v>1029</v>
      </c>
      <c r="J150" s="53" t="s">
        <v>38</v>
      </c>
      <c r="K150" s="63" t="s">
        <v>1030</v>
      </c>
      <c r="L150" s="58">
        <v>300000000</v>
      </c>
      <c r="M150" s="59">
        <v>225000000</v>
      </c>
      <c r="N150" s="59">
        <v>20000000</v>
      </c>
      <c r="O150" s="84">
        <v>17000000</v>
      </c>
      <c r="P150" s="53" t="s">
        <v>2528</v>
      </c>
      <c r="Q150" s="53" t="s">
        <v>2536</v>
      </c>
      <c r="R150" s="55" t="s">
        <v>2541</v>
      </c>
      <c r="S150" s="53" t="s">
        <v>2541</v>
      </c>
      <c r="T150" s="53" t="s">
        <v>2541</v>
      </c>
      <c r="U150" s="53" t="s">
        <v>2542</v>
      </c>
      <c r="V150" s="53" t="s">
        <v>2630</v>
      </c>
      <c r="W150" s="62" t="s">
        <v>2630</v>
      </c>
      <c r="X150" s="61"/>
      <c r="Y150" s="61"/>
      <c r="Z150" s="60" t="s">
        <v>2630</v>
      </c>
      <c r="AA150" s="61"/>
      <c r="AB150" s="53" t="s">
        <v>2630</v>
      </c>
      <c r="AC150" s="60"/>
      <c r="AD150" s="60"/>
      <c r="AE150" s="53"/>
      <c r="AF150" s="53"/>
      <c r="AG150" s="53"/>
      <c r="AH150" s="53"/>
      <c r="AI150" s="53"/>
      <c r="AJ150" s="53"/>
      <c r="AK150" s="53" t="s">
        <v>2643</v>
      </c>
      <c r="AL150" s="53" t="s">
        <v>2643</v>
      </c>
      <c r="AM150" s="106"/>
    </row>
    <row r="151" spans="1:39" ht="15" customHeight="1">
      <c r="A151" s="113">
        <v>148</v>
      </c>
      <c r="B151" s="53" t="s">
        <v>21</v>
      </c>
      <c r="C151" s="53" t="s">
        <v>1083</v>
      </c>
      <c r="D151" s="65">
        <v>2148663189</v>
      </c>
      <c r="E151" s="55" t="s">
        <v>1084</v>
      </c>
      <c r="F151" s="55" t="s">
        <v>2608</v>
      </c>
      <c r="G151" s="56" t="s">
        <v>1085</v>
      </c>
      <c r="H151" s="63" t="s">
        <v>1086</v>
      </c>
      <c r="I151" s="63" t="s">
        <v>1086</v>
      </c>
      <c r="J151" s="53" t="s">
        <v>260</v>
      </c>
      <c r="K151" s="63" t="s">
        <v>1087</v>
      </c>
      <c r="L151" s="58">
        <v>900000000</v>
      </c>
      <c r="M151" s="59">
        <v>675000000</v>
      </c>
      <c r="N151" s="59">
        <v>20000000</v>
      </c>
      <c r="O151" s="84">
        <v>17000000</v>
      </c>
      <c r="P151" s="53" t="s">
        <v>2530</v>
      </c>
      <c r="Q151" s="53" t="s">
        <v>516</v>
      </c>
      <c r="R151" s="55" t="s">
        <v>2541</v>
      </c>
      <c r="S151" s="53" t="s">
        <v>2541</v>
      </c>
      <c r="T151" s="53"/>
      <c r="U151" s="53" t="s">
        <v>2542</v>
      </c>
      <c r="V151" s="53"/>
      <c r="W151" s="62"/>
      <c r="X151" s="61" t="s">
        <v>2630</v>
      </c>
      <c r="Y151" s="61"/>
      <c r="Z151" s="61"/>
      <c r="AA151" s="61"/>
      <c r="AB151" s="53"/>
      <c r="AC151" s="60"/>
      <c r="AD151" s="60"/>
      <c r="AE151" s="53"/>
      <c r="AF151" s="53"/>
      <c r="AG151" s="53"/>
      <c r="AH151" s="53"/>
      <c r="AI151" s="53"/>
      <c r="AJ151" s="53"/>
      <c r="AK151" s="53" t="s">
        <v>2643</v>
      </c>
      <c r="AL151" s="53"/>
      <c r="AM151" s="106" t="s">
        <v>2643</v>
      </c>
    </row>
    <row r="152" spans="1:39" ht="15" customHeight="1">
      <c r="A152" s="113">
        <v>149</v>
      </c>
      <c r="B152" s="53" t="s">
        <v>21</v>
      </c>
      <c r="C152" s="53" t="s">
        <v>1885</v>
      </c>
      <c r="D152" s="65">
        <v>2148800529</v>
      </c>
      <c r="E152" s="55" t="s">
        <v>1886</v>
      </c>
      <c r="F152" s="66" t="s">
        <v>2610</v>
      </c>
      <c r="G152" s="56" t="s">
        <v>1887</v>
      </c>
      <c r="H152" s="63" t="s">
        <v>1888</v>
      </c>
      <c r="I152" s="63" t="s">
        <v>1888</v>
      </c>
      <c r="J152" s="53" t="s">
        <v>32</v>
      </c>
      <c r="K152" s="63" t="s">
        <v>1889</v>
      </c>
      <c r="L152" s="58">
        <v>900000000</v>
      </c>
      <c r="M152" s="59">
        <v>675000000</v>
      </c>
      <c r="N152" s="59">
        <v>20000000</v>
      </c>
      <c r="O152" s="84">
        <v>17000000</v>
      </c>
      <c r="P152" s="53" t="s">
        <v>2532</v>
      </c>
      <c r="Q152" s="53" t="s">
        <v>516</v>
      </c>
      <c r="R152" s="55" t="s">
        <v>2541</v>
      </c>
      <c r="S152" s="53" t="s">
        <v>2541</v>
      </c>
      <c r="T152" s="53" t="s">
        <v>2541</v>
      </c>
      <c r="U152" s="53" t="s">
        <v>2542</v>
      </c>
      <c r="V152" s="53" t="s">
        <v>2630</v>
      </c>
      <c r="W152" s="53" t="s">
        <v>2630</v>
      </c>
      <c r="X152" s="61"/>
      <c r="Y152" s="61"/>
      <c r="Z152" s="61"/>
      <c r="AA152" s="60" t="s">
        <v>2630</v>
      </c>
      <c r="AB152" s="53"/>
      <c r="AC152" s="60"/>
      <c r="AD152" s="53"/>
      <c r="AE152" s="53" t="s">
        <v>2641</v>
      </c>
      <c r="AF152" s="53"/>
      <c r="AG152" s="53"/>
      <c r="AH152" s="53"/>
      <c r="AI152" s="53"/>
      <c r="AJ152" s="53" t="s">
        <v>2639</v>
      </c>
      <c r="AK152" s="53" t="s">
        <v>2643</v>
      </c>
      <c r="AL152" s="53" t="s">
        <v>2643</v>
      </c>
      <c r="AM152" s="106"/>
    </row>
    <row r="153" spans="1:39" ht="15" customHeight="1">
      <c r="A153" s="113">
        <v>150</v>
      </c>
      <c r="B153" s="53" t="s">
        <v>21</v>
      </c>
      <c r="C153" s="55" t="s">
        <v>2337</v>
      </c>
      <c r="D153" s="65">
        <v>2148818859</v>
      </c>
      <c r="E153" s="55" t="s">
        <v>2338</v>
      </c>
      <c r="F153" s="55" t="s">
        <v>2607</v>
      </c>
      <c r="G153" s="56" t="s">
        <v>2339</v>
      </c>
      <c r="H153" s="63" t="s">
        <v>2340</v>
      </c>
      <c r="I153" s="63" t="s">
        <v>2340</v>
      </c>
      <c r="J153" s="55" t="s">
        <v>26</v>
      </c>
      <c r="K153" s="63" t="s">
        <v>2341</v>
      </c>
      <c r="L153" s="58">
        <v>900000000</v>
      </c>
      <c r="M153" s="59">
        <v>675000000</v>
      </c>
      <c r="N153" s="59">
        <v>20000000</v>
      </c>
      <c r="O153" s="84">
        <v>17000000</v>
      </c>
      <c r="P153" s="53" t="s">
        <v>2531</v>
      </c>
      <c r="Q153" s="53" t="s">
        <v>2536</v>
      </c>
      <c r="R153" s="55" t="s">
        <v>2541</v>
      </c>
      <c r="S153" s="53" t="s">
        <v>2541</v>
      </c>
      <c r="T153" s="53" t="s">
        <v>2541</v>
      </c>
      <c r="U153" s="53" t="s">
        <v>2542</v>
      </c>
      <c r="V153" s="53" t="s">
        <v>2630</v>
      </c>
      <c r="W153" s="62" t="s">
        <v>2630</v>
      </c>
      <c r="X153" s="61"/>
      <c r="Y153" s="61"/>
      <c r="Z153" s="61"/>
      <c r="AA153" s="60" t="s">
        <v>2630</v>
      </c>
      <c r="AB153" s="53"/>
      <c r="AC153" s="60"/>
      <c r="AD153" s="53"/>
      <c r="AE153" s="53" t="s">
        <v>2642</v>
      </c>
      <c r="AF153" s="53"/>
      <c r="AG153" s="53"/>
      <c r="AH153" s="53" t="s">
        <v>2637</v>
      </c>
      <c r="AI153" s="53"/>
      <c r="AJ153" s="53"/>
      <c r="AK153" s="53"/>
      <c r="AL153" s="53"/>
      <c r="AM153" s="106" t="s">
        <v>2643</v>
      </c>
    </row>
    <row r="154" spans="1:39" ht="15" customHeight="1">
      <c r="A154" s="113">
        <v>151</v>
      </c>
      <c r="B154" s="53" t="s">
        <v>21</v>
      </c>
      <c r="C154" s="53" t="s">
        <v>1870</v>
      </c>
      <c r="D154" s="65" t="s">
        <v>2725</v>
      </c>
      <c r="E154" s="55" t="s">
        <v>1871</v>
      </c>
      <c r="F154" s="55" t="s">
        <v>2607</v>
      </c>
      <c r="G154" s="56" t="s">
        <v>1872</v>
      </c>
      <c r="H154" s="63" t="s">
        <v>1873</v>
      </c>
      <c r="I154" s="63" t="s">
        <v>1873</v>
      </c>
      <c r="J154" s="53" t="s">
        <v>32</v>
      </c>
      <c r="K154" s="63" t="s">
        <v>1874</v>
      </c>
      <c r="L154" s="58">
        <v>500000000</v>
      </c>
      <c r="M154" s="59">
        <v>375000000</v>
      </c>
      <c r="N154" s="59">
        <v>20000000</v>
      </c>
      <c r="O154" s="84">
        <v>17000000</v>
      </c>
      <c r="P154" s="53" t="s">
        <v>2531</v>
      </c>
      <c r="Q154" s="53" t="s">
        <v>2536</v>
      </c>
      <c r="R154" s="55" t="s">
        <v>2541</v>
      </c>
      <c r="S154" s="53" t="s">
        <v>2541</v>
      </c>
      <c r="T154" s="53" t="s">
        <v>2541</v>
      </c>
      <c r="U154" s="53" t="s">
        <v>2542</v>
      </c>
      <c r="V154" s="53" t="s">
        <v>2630</v>
      </c>
      <c r="W154" s="62" t="s">
        <v>2630</v>
      </c>
      <c r="X154" s="61"/>
      <c r="Y154" s="61"/>
      <c r="Z154" s="61"/>
      <c r="AA154" s="61"/>
      <c r="AB154" s="53" t="s">
        <v>2630</v>
      </c>
      <c r="AC154" s="60"/>
      <c r="AD154" s="53" t="s">
        <v>2630</v>
      </c>
      <c r="AE154" s="53"/>
      <c r="AF154" s="53"/>
      <c r="AG154" s="53"/>
      <c r="AH154" s="53" t="s">
        <v>2637</v>
      </c>
      <c r="AI154" s="53"/>
      <c r="AJ154" s="53"/>
      <c r="AK154" s="53" t="s">
        <v>2643</v>
      </c>
      <c r="AL154" s="53" t="s">
        <v>2643</v>
      </c>
      <c r="AM154" s="106" t="s">
        <v>2643</v>
      </c>
    </row>
    <row r="155" spans="1:39" ht="15" customHeight="1">
      <c r="A155" s="113">
        <v>152</v>
      </c>
      <c r="B155" s="53" t="s">
        <v>21</v>
      </c>
      <c r="C155" s="53" t="s">
        <v>2621</v>
      </c>
      <c r="D155" s="65" t="s">
        <v>2660</v>
      </c>
      <c r="E155" s="55" t="s">
        <v>1938</v>
      </c>
      <c r="F155" s="55" t="s">
        <v>2607</v>
      </c>
      <c r="G155" s="56" t="s">
        <v>1939</v>
      </c>
      <c r="H155" s="63" t="s">
        <v>1940</v>
      </c>
      <c r="I155" s="64" t="s">
        <v>2622</v>
      </c>
      <c r="J155" s="53" t="s">
        <v>19</v>
      </c>
      <c r="K155" s="63" t="s">
        <v>1941</v>
      </c>
      <c r="L155" s="58">
        <v>800000000</v>
      </c>
      <c r="M155" s="59">
        <v>600000000</v>
      </c>
      <c r="N155" s="59">
        <v>20000000</v>
      </c>
      <c r="O155" s="84">
        <v>17000000</v>
      </c>
      <c r="P155" s="53" t="s">
        <v>2531</v>
      </c>
      <c r="Q155" s="53" t="s">
        <v>2536</v>
      </c>
      <c r="R155" s="55" t="s">
        <v>2541</v>
      </c>
      <c r="S155" s="53" t="s">
        <v>2541</v>
      </c>
      <c r="T155" s="53"/>
      <c r="U155" s="53" t="s">
        <v>2542</v>
      </c>
      <c r="V155" s="53" t="s">
        <v>2630</v>
      </c>
      <c r="W155" s="62" t="s">
        <v>2630</v>
      </c>
      <c r="X155" s="61"/>
      <c r="Y155" s="61" t="s">
        <v>2630</v>
      </c>
      <c r="Z155" s="60" t="s">
        <v>2630</v>
      </c>
      <c r="AA155" s="60" t="s">
        <v>2630</v>
      </c>
      <c r="AB155" s="53" t="s">
        <v>2630</v>
      </c>
      <c r="AC155" s="60" t="s">
        <v>2630</v>
      </c>
      <c r="AD155" s="53" t="s">
        <v>2630</v>
      </c>
      <c r="AE155" s="53"/>
      <c r="AF155" s="53"/>
      <c r="AG155" s="53"/>
      <c r="AH155" s="53"/>
      <c r="AI155" s="53" t="s">
        <v>2638</v>
      </c>
      <c r="AJ155" s="53"/>
      <c r="AK155" s="53" t="s">
        <v>2643</v>
      </c>
      <c r="AL155" s="53"/>
      <c r="AM155" s="106" t="s">
        <v>2643</v>
      </c>
    </row>
    <row r="156" spans="1:39" ht="15" customHeight="1">
      <c r="A156" s="113">
        <v>153</v>
      </c>
      <c r="B156" s="62" t="s">
        <v>21</v>
      </c>
      <c r="C156" s="55" t="s">
        <v>239</v>
      </c>
      <c r="D156" s="54" t="s">
        <v>2661</v>
      </c>
      <c r="E156" s="55" t="s">
        <v>240</v>
      </c>
      <c r="F156" s="55" t="s">
        <v>2612</v>
      </c>
      <c r="G156" s="63" t="s">
        <v>241</v>
      </c>
      <c r="H156" s="63" t="s">
        <v>242</v>
      </c>
      <c r="I156" s="63" t="s">
        <v>243</v>
      </c>
      <c r="J156" s="53" t="s">
        <v>126</v>
      </c>
      <c r="K156" s="63" t="s">
        <v>244</v>
      </c>
      <c r="L156" s="58">
        <v>800000000</v>
      </c>
      <c r="M156" s="59">
        <v>600000000</v>
      </c>
      <c r="N156" s="59">
        <v>20000000</v>
      </c>
      <c r="O156" s="84">
        <v>17000000</v>
      </c>
      <c r="P156" s="62" t="s">
        <v>2533</v>
      </c>
      <c r="Q156" s="53" t="s">
        <v>516</v>
      </c>
      <c r="R156" s="55"/>
      <c r="S156" s="53" t="s">
        <v>2541</v>
      </c>
      <c r="T156" s="62"/>
      <c r="U156" s="53" t="s">
        <v>2542</v>
      </c>
      <c r="V156" s="53" t="s">
        <v>2630</v>
      </c>
      <c r="W156" s="62"/>
      <c r="X156" s="62" t="s">
        <v>2630</v>
      </c>
      <c r="Y156" s="62"/>
      <c r="Z156" s="62"/>
      <c r="AA156" s="62"/>
      <c r="AB156" s="55"/>
      <c r="AC156" s="53"/>
      <c r="AD156" s="62"/>
      <c r="AE156" s="53" t="s">
        <v>2642</v>
      </c>
      <c r="AF156" s="62"/>
      <c r="AG156" s="53"/>
      <c r="AH156" s="62"/>
      <c r="AI156" s="62"/>
      <c r="AJ156" s="53" t="s">
        <v>2639</v>
      </c>
      <c r="AK156" s="53" t="s">
        <v>2643</v>
      </c>
      <c r="AL156" s="62"/>
      <c r="AM156" s="106" t="s">
        <v>2643</v>
      </c>
    </row>
    <row r="157" spans="1:39" ht="15" customHeight="1">
      <c r="A157" s="113">
        <v>154</v>
      </c>
      <c r="B157" s="62" t="s">
        <v>21</v>
      </c>
      <c r="C157" s="53" t="s">
        <v>741</v>
      </c>
      <c r="D157" s="54" t="s">
        <v>2726</v>
      </c>
      <c r="E157" s="55" t="s">
        <v>742</v>
      </c>
      <c r="F157" s="55" t="s">
        <v>2607</v>
      </c>
      <c r="G157" s="56" t="s">
        <v>743</v>
      </c>
      <c r="H157" s="67" t="s">
        <v>744</v>
      </c>
      <c r="I157" s="67" t="s">
        <v>745</v>
      </c>
      <c r="J157" s="53" t="s">
        <v>111</v>
      </c>
      <c r="K157" s="67" t="s">
        <v>746</v>
      </c>
      <c r="L157" s="58">
        <v>300000000</v>
      </c>
      <c r="M157" s="59">
        <v>225000000</v>
      </c>
      <c r="N157" s="59">
        <v>20000000</v>
      </c>
      <c r="O157" s="84">
        <v>17000000</v>
      </c>
      <c r="P157" s="62" t="s">
        <v>2531</v>
      </c>
      <c r="Q157" s="53" t="s">
        <v>2536</v>
      </c>
      <c r="R157" s="55" t="s">
        <v>2541</v>
      </c>
      <c r="S157" s="53" t="s">
        <v>2541</v>
      </c>
      <c r="T157" s="62"/>
      <c r="U157" s="53" t="s">
        <v>2542</v>
      </c>
      <c r="V157" s="53" t="s">
        <v>2630</v>
      </c>
      <c r="W157" s="62" t="s">
        <v>2630</v>
      </c>
      <c r="X157" s="61"/>
      <c r="Y157" s="61" t="s">
        <v>2630</v>
      </c>
      <c r="Z157" s="60" t="s">
        <v>2630</v>
      </c>
      <c r="AA157" s="61"/>
      <c r="AB157" s="53"/>
      <c r="AC157" s="60"/>
      <c r="AD157" s="60" t="s">
        <v>2630</v>
      </c>
      <c r="AE157" s="53" t="s">
        <v>2642</v>
      </c>
      <c r="AF157" s="53" t="s">
        <v>2640</v>
      </c>
      <c r="AG157" s="53"/>
      <c r="AH157" s="53" t="s">
        <v>2637</v>
      </c>
      <c r="AI157" s="53"/>
      <c r="AJ157" s="53"/>
      <c r="AK157" s="53"/>
      <c r="AL157" s="53"/>
      <c r="AM157" s="106"/>
    </row>
    <row r="158" spans="1:39" ht="15" customHeight="1">
      <c r="A158" s="113">
        <v>155</v>
      </c>
      <c r="B158" s="53" t="s">
        <v>21</v>
      </c>
      <c r="C158" s="55" t="s">
        <v>2197</v>
      </c>
      <c r="D158" s="65">
        <v>2208160561</v>
      </c>
      <c r="E158" s="55" t="s">
        <v>2198</v>
      </c>
      <c r="F158" s="55" t="s">
        <v>2607</v>
      </c>
      <c r="G158" s="56" t="s">
        <v>2199</v>
      </c>
      <c r="H158" s="63" t="s">
        <v>2200</v>
      </c>
      <c r="I158" s="63" t="s">
        <v>2201</v>
      </c>
      <c r="J158" s="55" t="s">
        <v>1664</v>
      </c>
      <c r="K158" s="63" t="s">
        <v>2202</v>
      </c>
      <c r="L158" s="58">
        <v>100000000</v>
      </c>
      <c r="M158" s="59">
        <v>75000000</v>
      </c>
      <c r="N158" s="59">
        <v>20000000</v>
      </c>
      <c r="O158" s="84">
        <v>17000000</v>
      </c>
      <c r="P158" s="53" t="s">
        <v>2531</v>
      </c>
      <c r="Q158" s="53" t="s">
        <v>2536</v>
      </c>
      <c r="R158" s="55" t="s">
        <v>2541</v>
      </c>
      <c r="S158" s="53" t="s">
        <v>2541</v>
      </c>
      <c r="T158" s="53" t="s">
        <v>2541</v>
      </c>
      <c r="U158" s="53" t="s">
        <v>2542</v>
      </c>
      <c r="V158" s="53" t="s">
        <v>2630</v>
      </c>
      <c r="W158" s="62" t="s">
        <v>2630</v>
      </c>
      <c r="X158" s="61"/>
      <c r="Y158" s="61"/>
      <c r="Z158" s="61"/>
      <c r="AA158" s="60" t="s">
        <v>2630</v>
      </c>
      <c r="AB158" s="53"/>
      <c r="AC158" s="60"/>
      <c r="AD158" s="53"/>
      <c r="AE158" s="53"/>
      <c r="AF158" s="53"/>
      <c r="AG158" s="53"/>
      <c r="AH158" s="53"/>
      <c r="AI158" s="53" t="s">
        <v>2638</v>
      </c>
      <c r="AJ158" s="53"/>
      <c r="AK158" s="53" t="s">
        <v>2643</v>
      </c>
      <c r="AL158" s="53"/>
      <c r="AM158" s="106" t="s">
        <v>2643</v>
      </c>
    </row>
    <row r="159" spans="1:39" ht="15" customHeight="1">
      <c r="A159" s="113">
        <v>156</v>
      </c>
      <c r="B159" s="62" t="s">
        <v>21</v>
      </c>
      <c r="C159" s="55" t="s">
        <v>332</v>
      </c>
      <c r="D159" s="54">
        <v>2208160635</v>
      </c>
      <c r="E159" s="55" t="s">
        <v>333</v>
      </c>
      <c r="F159" s="55" t="s">
        <v>2611</v>
      </c>
      <c r="G159" s="63" t="s">
        <v>334</v>
      </c>
      <c r="H159" s="63" t="s">
        <v>335</v>
      </c>
      <c r="I159" s="63" t="s">
        <v>336</v>
      </c>
      <c r="J159" s="53" t="s">
        <v>111</v>
      </c>
      <c r="K159" s="63" t="s">
        <v>337</v>
      </c>
      <c r="L159" s="58">
        <v>500000000</v>
      </c>
      <c r="M159" s="59">
        <v>375000000</v>
      </c>
      <c r="N159" s="59">
        <v>20000000</v>
      </c>
      <c r="O159" s="84">
        <v>17000000</v>
      </c>
      <c r="P159" s="62" t="s">
        <v>2534</v>
      </c>
      <c r="Q159" s="53" t="s">
        <v>516</v>
      </c>
      <c r="R159" s="55"/>
      <c r="S159" s="53" t="s">
        <v>2541</v>
      </c>
      <c r="T159" s="62"/>
      <c r="U159" s="53" t="s">
        <v>2542</v>
      </c>
      <c r="V159" s="53" t="s">
        <v>2630</v>
      </c>
      <c r="W159" s="62" t="s">
        <v>2630</v>
      </c>
      <c r="X159" s="62" t="s">
        <v>2630</v>
      </c>
      <c r="Y159" s="62" t="s">
        <v>2630</v>
      </c>
      <c r="Z159" s="53" t="s">
        <v>2630</v>
      </c>
      <c r="AA159" s="62"/>
      <c r="AB159" s="55"/>
      <c r="AC159" s="53"/>
      <c r="AD159" s="62"/>
      <c r="AE159" s="53" t="s">
        <v>2642</v>
      </c>
      <c r="AF159" s="53" t="s">
        <v>2640</v>
      </c>
      <c r="AG159" s="62"/>
      <c r="AH159" s="62"/>
      <c r="AI159" s="62"/>
      <c r="AJ159" s="62"/>
      <c r="AK159" s="53" t="s">
        <v>2643</v>
      </c>
      <c r="AL159" s="53" t="s">
        <v>2643</v>
      </c>
      <c r="AM159" s="106" t="s">
        <v>2643</v>
      </c>
    </row>
    <row r="160" spans="1:39" ht="15" customHeight="1">
      <c r="A160" s="113">
        <v>157</v>
      </c>
      <c r="B160" s="53" t="s">
        <v>21</v>
      </c>
      <c r="C160" s="53" t="s">
        <v>1646</v>
      </c>
      <c r="D160" s="65">
        <v>2208192632</v>
      </c>
      <c r="E160" s="55" t="s">
        <v>1647</v>
      </c>
      <c r="F160" s="55" t="s">
        <v>2607</v>
      </c>
      <c r="G160" s="56" t="s">
        <v>1648</v>
      </c>
      <c r="H160" s="63" t="s">
        <v>1649</v>
      </c>
      <c r="I160" s="63" t="s">
        <v>1649</v>
      </c>
      <c r="J160" s="53" t="s">
        <v>38</v>
      </c>
      <c r="K160" s="63" t="s">
        <v>1650</v>
      </c>
      <c r="L160" s="58">
        <v>200000000</v>
      </c>
      <c r="M160" s="59">
        <v>150000000</v>
      </c>
      <c r="N160" s="59">
        <v>20000000</v>
      </c>
      <c r="O160" s="84">
        <v>17000000</v>
      </c>
      <c r="P160" s="53" t="s">
        <v>2531</v>
      </c>
      <c r="Q160" s="53" t="s">
        <v>2536</v>
      </c>
      <c r="R160" s="55" t="s">
        <v>2541</v>
      </c>
      <c r="S160" s="53" t="s">
        <v>2541</v>
      </c>
      <c r="T160" s="53"/>
      <c r="U160" s="53" t="s">
        <v>2542</v>
      </c>
      <c r="V160" s="53" t="s">
        <v>2630</v>
      </c>
      <c r="W160" s="62" t="s">
        <v>2630</v>
      </c>
      <c r="X160" s="61"/>
      <c r="Y160" s="61"/>
      <c r="Z160" s="61"/>
      <c r="AA160" s="61"/>
      <c r="AB160" s="53"/>
      <c r="AC160" s="60"/>
      <c r="AD160" s="53"/>
      <c r="AE160" s="53" t="s">
        <v>2640</v>
      </c>
      <c r="AF160" s="53"/>
      <c r="AG160" s="53"/>
      <c r="AH160" s="53"/>
      <c r="AI160" s="53"/>
      <c r="AJ160" s="53"/>
      <c r="AK160" s="53"/>
      <c r="AL160" s="53" t="s">
        <v>2643</v>
      </c>
      <c r="AM160" s="106" t="s">
        <v>2643</v>
      </c>
    </row>
    <row r="161" spans="1:39" s="40" customFormat="1" ht="15" customHeight="1">
      <c r="A161" s="113">
        <v>158</v>
      </c>
      <c r="B161" s="53" t="s">
        <v>21</v>
      </c>
      <c r="C161" s="53" t="s">
        <v>1612</v>
      </c>
      <c r="D161" s="65">
        <v>2208604905</v>
      </c>
      <c r="E161" s="55" t="s">
        <v>1613</v>
      </c>
      <c r="F161" s="55" t="s">
        <v>2607</v>
      </c>
      <c r="G161" s="56" t="s">
        <v>1614</v>
      </c>
      <c r="H161" s="63" t="s">
        <v>1615</v>
      </c>
      <c r="I161" s="63" t="s">
        <v>1615</v>
      </c>
      <c r="J161" s="53" t="s">
        <v>126</v>
      </c>
      <c r="K161" s="63" t="s">
        <v>1314</v>
      </c>
      <c r="L161" s="58">
        <v>500000000</v>
      </c>
      <c r="M161" s="59">
        <v>375000000</v>
      </c>
      <c r="N161" s="59">
        <v>20000000</v>
      </c>
      <c r="O161" s="84">
        <v>17000000</v>
      </c>
      <c r="P161" s="53" t="s">
        <v>2531</v>
      </c>
      <c r="Q161" s="53" t="s">
        <v>2536</v>
      </c>
      <c r="R161" s="55" t="s">
        <v>2541</v>
      </c>
      <c r="S161" s="53" t="s">
        <v>2541</v>
      </c>
      <c r="T161" s="53"/>
      <c r="U161" s="53" t="s">
        <v>2542</v>
      </c>
      <c r="V161" s="53" t="s">
        <v>2630</v>
      </c>
      <c r="W161" s="62" t="s">
        <v>2630</v>
      </c>
      <c r="X161" s="61"/>
      <c r="Y161" s="61"/>
      <c r="Z161" s="61"/>
      <c r="AA161" s="61"/>
      <c r="AB161" s="53" t="s">
        <v>2630</v>
      </c>
      <c r="AC161" s="60"/>
      <c r="AD161" s="53"/>
      <c r="AE161" s="53"/>
      <c r="AF161" s="53"/>
      <c r="AG161" s="53"/>
      <c r="AH161" s="53" t="s">
        <v>2637</v>
      </c>
      <c r="AI161" s="53"/>
      <c r="AJ161" s="53"/>
      <c r="AK161" s="53" t="s">
        <v>2643</v>
      </c>
      <c r="AL161" s="53"/>
      <c r="AM161" s="106"/>
    </row>
    <row r="162" spans="1:39" ht="15" customHeight="1">
      <c r="A162" s="113">
        <v>159</v>
      </c>
      <c r="B162" s="53" t="s">
        <v>21</v>
      </c>
      <c r="C162" s="53" t="s">
        <v>1651</v>
      </c>
      <c r="D162" s="65">
        <v>2208605262</v>
      </c>
      <c r="E162" s="55" t="s">
        <v>1652</v>
      </c>
      <c r="F162" s="55" t="s">
        <v>2610</v>
      </c>
      <c r="G162" s="56" t="s">
        <v>1653</v>
      </c>
      <c r="H162" s="63" t="s">
        <v>1654</v>
      </c>
      <c r="I162" s="63" t="s">
        <v>1654</v>
      </c>
      <c r="J162" s="53" t="s">
        <v>69</v>
      </c>
      <c r="K162" s="63" t="s">
        <v>1655</v>
      </c>
      <c r="L162" s="58">
        <v>200000000</v>
      </c>
      <c r="M162" s="59">
        <v>150000000</v>
      </c>
      <c r="N162" s="59">
        <v>20000000</v>
      </c>
      <c r="O162" s="84">
        <v>17000000</v>
      </c>
      <c r="P162" s="53" t="s">
        <v>2532</v>
      </c>
      <c r="Q162" s="53" t="s">
        <v>516</v>
      </c>
      <c r="R162" s="55" t="s">
        <v>2541</v>
      </c>
      <c r="S162" s="53" t="s">
        <v>2541</v>
      </c>
      <c r="T162" s="53"/>
      <c r="U162" s="53" t="s">
        <v>2542</v>
      </c>
      <c r="V162" s="53" t="s">
        <v>2630</v>
      </c>
      <c r="W162" s="53" t="s">
        <v>2630</v>
      </c>
      <c r="X162" s="61"/>
      <c r="Y162" s="61"/>
      <c r="Z162" s="61"/>
      <c r="AA162" s="61"/>
      <c r="AB162" s="53"/>
      <c r="AC162" s="60"/>
      <c r="AD162" s="53"/>
      <c r="AE162" s="53"/>
      <c r="AF162" s="53"/>
      <c r="AG162" s="53"/>
      <c r="AH162" s="53"/>
      <c r="AI162" s="53"/>
      <c r="AJ162" s="53" t="s">
        <v>2639</v>
      </c>
      <c r="AK162" s="53"/>
      <c r="AL162" s="53" t="s">
        <v>2643</v>
      </c>
      <c r="AM162" s="106" t="s">
        <v>2643</v>
      </c>
    </row>
    <row r="163" spans="1:39" ht="15" customHeight="1">
      <c r="A163" s="113">
        <v>160</v>
      </c>
      <c r="B163" s="62" t="s">
        <v>21</v>
      </c>
      <c r="C163" s="53" t="s">
        <v>747</v>
      </c>
      <c r="D163" s="54">
        <v>2208615514</v>
      </c>
      <c r="E163" s="55" t="s">
        <v>748</v>
      </c>
      <c r="F163" s="55" t="s">
        <v>2610</v>
      </c>
      <c r="G163" s="56" t="s">
        <v>749</v>
      </c>
      <c r="H163" s="67" t="s">
        <v>750</v>
      </c>
      <c r="I163" s="67" t="s">
        <v>751</v>
      </c>
      <c r="J163" s="53" t="s">
        <v>126</v>
      </c>
      <c r="K163" s="67" t="s">
        <v>752</v>
      </c>
      <c r="L163" s="58">
        <v>400000000</v>
      </c>
      <c r="M163" s="59">
        <v>300000000</v>
      </c>
      <c r="N163" s="59">
        <v>20000000</v>
      </c>
      <c r="O163" s="84">
        <v>17000000</v>
      </c>
      <c r="P163" s="62" t="s">
        <v>2532</v>
      </c>
      <c r="Q163" s="53" t="s">
        <v>2536</v>
      </c>
      <c r="R163" s="55" t="s">
        <v>2541</v>
      </c>
      <c r="S163" s="53" t="s">
        <v>2541</v>
      </c>
      <c r="T163" s="62"/>
      <c r="U163" s="53" t="s">
        <v>2542</v>
      </c>
      <c r="V163" s="53" t="s">
        <v>2630</v>
      </c>
      <c r="W163" s="53" t="s">
        <v>2630</v>
      </c>
      <c r="X163" s="61"/>
      <c r="Y163" s="61" t="s">
        <v>2630</v>
      </c>
      <c r="Z163" s="60" t="s">
        <v>2630</v>
      </c>
      <c r="AA163" s="60" t="s">
        <v>2630</v>
      </c>
      <c r="AB163" s="53"/>
      <c r="AC163" s="60"/>
      <c r="AD163" s="60" t="s">
        <v>2630</v>
      </c>
      <c r="AE163" s="53"/>
      <c r="AF163" s="53"/>
      <c r="AG163" s="53"/>
      <c r="AH163" s="53" t="s">
        <v>2637</v>
      </c>
      <c r="AI163" s="53"/>
      <c r="AJ163" s="53"/>
      <c r="AK163" s="53"/>
      <c r="AL163" s="53" t="s">
        <v>2643</v>
      </c>
      <c r="AM163" s="106" t="s">
        <v>2643</v>
      </c>
    </row>
    <row r="164" spans="1:39" ht="15" customHeight="1">
      <c r="A164" s="113">
        <v>161</v>
      </c>
      <c r="B164" s="53" t="s">
        <v>21</v>
      </c>
      <c r="C164" s="53" t="s">
        <v>1920</v>
      </c>
      <c r="D164" s="65" t="s">
        <v>2727</v>
      </c>
      <c r="E164" s="55" t="s">
        <v>1921</v>
      </c>
      <c r="F164" s="66" t="s">
        <v>2609</v>
      </c>
      <c r="G164" s="56" t="s">
        <v>1922</v>
      </c>
      <c r="H164" s="63" t="s">
        <v>1923</v>
      </c>
      <c r="I164" s="63" t="s">
        <v>1923</v>
      </c>
      <c r="J164" s="53" t="s">
        <v>1664</v>
      </c>
      <c r="K164" s="63" t="s">
        <v>1924</v>
      </c>
      <c r="L164" s="58">
        <v>300000000</v>
      </c>
      <c r="M164" s="59">
        <v>225000000</v>
      </c>
      <c r="N164" s="59">
        <v>20000000</v>
      </c>
      <c r="O164" s="84">
        <v>17000000</v>
      </c>
      <c r="P164" s="53" t="s">
        <v>2528</v>
      </c>
      <c r="Q164" s="53" t="s">
        <v>2536</v>
      </c>
      <c r="R164" s="55" t="s">
        <v>2541</v>
      </c>
      <c r="S164" s="53" t="s">
        <v>2541</v>
      </c>
      <c r="T164" s="53" t="s">
        <v>2541</v>
      </c>
      <c r="U164" s="53" t="s">
        <v>2542</v>
      </c>
      <c r="V164" s="53" t="s">
        <v>2630</v>
      </c>
      <c r="W164" s="62" t="s">
        <v>2630</v>
      </c>
      <c r="X164" s="61"/>
      <c r="Y164" s="61" t="s">
        <v>2630</v>
      </c>
      <c r="Z164" s="61"/>
      <c r="AA164" s="60" t="s">
        <v>2630</v>
      </c>
      <c r="AB164" s="53"/>
      <c r="AC164" s="60"/>
      <c r="AD164" s="53" t="s">
        <v>2630</v>
      </c>
      <c r="AE164" s="53"/>
      <c r="AF164" s="53"/>
      <c r="AG164" s="53"/>
      <c r="AH164" s="53" t="s">
        <v>2637</v>
      </c>
      <c r="AI164" s="53"/>
      <c r="AJ164" s="53"/>
      <c r="AK164" s="53"/>
      <c r="AL164" s="53"/>
      <c r="AM164" s="106" t="s">
        <v>2643</v>
      </c>
    </row>
    <row r="165" spans="1:39" ht="15" customHeight="1">
      <c r="A165" s="113">
        <v>162</v>
      </c>
      <c r="B165" s="53" t="s">
        <v>21</v>
      </c>
      <c r="C165" s="55" t="s">
        <v>2333</v>
      </c>
      <c r="D165" s="65" t="s">
        <v>2956</v>
      </c>
      <c r="E165" s="55" t="s">
        <v>2334</v>
      </c>
      <c r="F165" s="55" t="s">
        <v>2607</v>
      </c>
      <c r="G165" s="56" t="s">
        <v>2335</v>
      </c>
      <c r="H165" s="63" t="s">
        <v>2336</v>
      </c>
      <c r="I165" s="63" t="s">
        <v>2336</v>
      </c>
      <c r="J165" s="55" t="s">
        <v>32</v>
      </c>
      <c r="K165" s="63" t="s">
        <v>1988</v>
      </c>
      <c r="L165" s="58">
        <v>300000000</v>
      </c>
      <c r="M165" s="59">
        <v>225000000</v>
      </c>
      <c r="N165" s="59">
        <v>20000000</v>
      </c>
      <c r="O165" s="84">
        <v>17000000</v>
      </c>
      <c r="P165" s="53" t="s">
        <v>2531</v>
      </c>
      <c r="Q165" s="53" t="s">
        <v>2536</v>
      </c>
      <c r="R165" s="55" t="s">
        <v>2541</v>
      </c>
      <c r="S165" s="53" t="s">
        <v>2541</v>
      </c>
      <c r="T165" s="53" t="s">
        <v>2541</v>
      </c>
      <c r="U165" s="53" t="s">
        <v>2542</v>
      </c>
      <c r="V165" s="53" t="s">
        <v>2630</v>
      </c>
      <c r="W165" s="62" t="s">
        <v>2630</v>
      </c>
      <c r="X165" s="61"/>
      <c r="Y165" s="61"/>
      <c r="Z165" s="61"/>
      <c r="AA165" s="61"/>
      <c r="AB165" s="53"/>
      <c r="AC165" s="60"/>
      <c r="AD165" s="53" t="s">
        <v>2630</v>
      </c>
      <c r="AE165" s="53"/>
      <c r="AF165" s="53"/>
      <c r="AG165" s="53"/>
      <c r="AH165" s="53" t="s">
        <v>2637</v>
      </c>
      <c r="AI165" s="53"/>
      <c r="AJ165" s="53"/>
      <c r="AK165" s="53" t="s">
        <v>2643</v>
      </c>
      <c r="AL165" s="53" t="s">
        <v>2643</v>
      </c>
      <c r="AM165" s="106" t="s">
        <v>2643</v>
      </c>
    </row>
    <row r="166" spans="1:39" ht="15" customHeight="1">
      <c r="A166" s="113">
        <v>163</v>
      </c>
      <c r="B166" s="53" t="s">
        <v>21</v>
      </c>
      <c r="C166" s="55" t="s">
        <v>2305</v>
      </c>
      <c r="D166" s="65">
        <v>2218144564</v>
      </c>
      <c r="E166" s="55" t="s">
        <v>2306</v>
      </c>
      <c r="F166" s="55" t="s">
        <v>2607</v>
      </c>
      <c r="G166" s="56" t="s">
        <v>2307</v>
      </c>
      <c r="H166" s="63" t="s">
        <v>2308</v>
      </c>
      <c r="I166" s="63" t="s">
        <v>2309</v>
      </c>
      <c r="J166" s="55" t="s">
        <v>32</v>
      </c>
      <c r="K166" s="63" t="s">
        <v>611</v>
      </c>
      <c r="L166" s="58">
        <v>400000000</v>
      </c>
      <c r="M166" s="59">
        <v>300000000</v>
      </c>
      <c r="N166" s="59">
        <v>20000000</v>
      </c>
      <c r="O166" s="84">
        <v>17000000</v>
      </c>
      <c r="P166" s="53" t="s">
        <v>2531</v>
      </c>
      <c r="Q166" s="53" t="s">
        <v>2536</v>
      </c>
      <c r="R166" s="55" t="s">
        <v>2541</v>
      </c>
      <c r="S166" s="53" t="s">
        <v>2541</v>
      </c>
      <c r="T166" s="53" t="s">
        <v>2541</v>
      </c>
      <c r="U166" s="53" t="s">
        <v>2542</v>
      </c>
      <c r="V166" s="53" t="s">
        <v>2630</v>
      </c>
      <c r="W166" s="62" t="s">
        <v>2630</v>
      </c>
      <c r="X166" s="61"/>
      <c r="Y166" s="61" t="s">
        <v>2630</v>
      </c>
      <c r="Z166" s="61"/>
      <c r="AA166" s="61"/>
      <c r="AB166" s="53" t="s">
        <v>2630</v>
      </c>
      <c r="AC166" s="60" t="s">
        <v>2630</v>
      </c>
      <c r="AD166" s="53"/>
      <c r="AE166" s="53"/>
      <c r="AF166" s="53"/>
      <c r="AG166" s="53"/>
      <c r="AH166" s="53"/>
      <c r="AI166" s="53"/>
      <c r="AJ166" s="53"/>
      <c r="AK166" s="53" t="s">
        <v>2643</v>
      </c>
      <c r="AL166" s="53"/>
      <c r="AM166" s="106" t="s">
        <v>2643</v>
      </c>
    </row>
    <row r="167" spans="1:39" ht="15" customHeight="1">
      <c r="A167" s="113">
        <v>164</v>
      </c>
      <c r="B167" s="53" t="s">
        <v>21</v>
      </c>
      <c r="C167" s="55" t="s">
        <v>2271</v>
      </c>
      <c r="D167" s="65" t="s">
        <v>2662</v>
      </c>
      <c r="E167" s="55" t="s">
        <v>2272</v>
      </c>
      <c r="F167" s="55" t="s">
        <v>2607</v>
      </c>
      <c r="G167" s="56" t="s">
        <v>2273</v>
      </c>
      <c r="H167" s="63" t="s">
        <v>2274</v>
      </c>
      <c r="I167" s="63" t="s">
        <v>2274</v>
      </c>
      <c r="J167" s="55" t="s">
        <v>1701</v>
      </c>
      <c r="K167" s="63" t="s">
        <v>2275</v>
      </c>
      <c r="L167" s="58">
        <v>200000000</v>
      </c>
      <c r="M167" s="59">
        <v>150000000</v>
      </c>
      <c r="N167" s="59">
        <v>20000000</v>
      </c>
      <c r="O167" s="84">
        <v>17000000</v>
      </c>
      <c r="P167" s="53" t="s">
        <v>2531</v>
      </c>
      <c r="Q167" s="53" t="s">
        <v>2536</v>
      </c>
      <c r="R167" s="55" t="s">
        <v>2541</v>
      </c>
      <c r="S167" s="53" t="s">
        <v>2541</v>
      </c>
      <c r="T167" s="53"/>
      <c r="U167" s="53" t="s">
        <v>2542</v>
      </c>
      <c r="V167" s="53" t="s">
        <v>2630</v>
      </c>
      <c r="W167" s="62" t="s">
        <v>2630</v>
      </c>
      <c r="X167" s="61"/>
      <c r="Y167" s="61" t="s">
        <v>2630</v>
      </c>
      <c r="Z167" s="60" t="s">
        <v>2630</v>
      </c>
      <c r="AA167" s="61"/>
      <c r="AB167" s="53"/>
      <c r="AC167" s="60"/>
      <c r="AD167" s="53"/>
      <c r="AE167" s="53"/>
      <c r="AF167" s="53"/>
      <c r="AG167" s="53"/>
      <c r="AH167" s="53"/>
      <c r="AI167" s="53"/>
      <c r="AJ167" s="53"/>
      <c r="AK167" s="53" t="s">
        <v>2643</v>
      </c>
      <c r="AL167" s="53" t="s">
        <v>2643</v>
      </c>
      <c r="AM167" s="106" t="s">
        <v>2643</v>
      </c>
    </row>
    <row r="168" spans="1:39" ht="15" customHeight="1">
      <c r="A168" s="113">
        <v>165</v>
      </c>
      <c r="B168" s="62" t="s">
        <v>21</v>
      </c>
      <c r="C168" s="53" t="s">
        <v>813</v>
      </c>
      <c r="D168" s="54" t="s">
        <v>2833</v>
      </c>
      <c r="E168" s="55" t="s">
        <v>814</v>
      </c>
      <c r="F168" s="55" t="s">
        <v>2607</v>
      </c>
      <c r="G168" s="56" t="s">
        <v>815</v>
      </c>
      <c r="H168" s="63" t="s">
        <v>816</v>
      </c>
      <c r="I168" s="63" t="s">
        <v>816</v>
      </c>
      <c r="J168" s="53" t="s">
        <v>111</v>
      </c>
      <c r="K168" s="63" t="s">
        <v>817</v>
      </c>
      <c r="L168" s="58">
        <v>600000000</v>
      </c>
      <c r="M168" s="59">
        <v>450000000</v>
      </c>
      <c r="N168" s="59">
        <v>20000000</v>
      </c>
      <c r="O168" s="84">
        <v>17000000</v>
      </c>
      <c r="P168" s="53" t="s">
        <v>2531</v>
      </c>
      <c r="Q168" s="53" t="s">
        <v>2536</v>
      </c>
      <c r="R168" s="55" t="s">
        <v>2541</v>
      </c>
      <c r="S168" s="53" t="s">
        <v>2541</v>
      </c>
      <c r="T168" s="53" t="s">
        <v>2541</v>
      </c>
      <c r="U168" s="53" t="s">
        <v>2542</v>
      </c>
      <c r="V168" s="53" t="s">
        <v>2630</v>
      </c>
      <c r="W168" s="62" t="s">
        <v>2630</v>
      </c>
      <c r="X168" s="61"/>
      <c r="Y168" s="61"/>
      <c r="Z168" s="61"/>
      <c r="AA168" s="61"/>
      <c r="AB168" s="53"/>
      <c r="AC168" s="60"/>
      <c r="AD168" s="60" t="s">
        <v>2630</v>
      </c>
      <c r="AE168" s="53"/>
      <c r="AF168" s="53"/>
      <c r="AG168" s="53"/>
      <c r="AH168" s="53"/>
      <c r="AI168" s="53"/>
      <c r="AJ168" s="53"/>
      <c r="AK168" s="53" t="s">
        <v>2643</v>
      </c>
      <c r="AL168" s="53" t="s">
        <v>2643</v>
      </c>
      <c r="AM168" s="106" t="s">
        <v>2643</v>
      </c>
    </row>
    <row r="169" spans="1:39" ht="15" customHeight="1">
      <c r="A169" s="113">
        <v>166</v>
      </c>
      <c r="B169" s="53" t="s">
        <v>21</v>
      </c>
      <c r="C169" s="53" t="s">
        <v>1472</v>
      </c>
      <c r="D169" s="65" t="s">
        <v>2957</v>
      </c>
      <c r="E169" s="55" t="s">
        <v>1473</v>
      </c>
      <c r="F169" s="55" t="s">
        <v>2608</v>
      </c>
      <c r="G169" s="56" t="s">
        <v>1474</v>
      </c>
      <c r="H169" s="63" t="s">
        <v>1475</v>
      </c>
      <c r="I169" s="63" t="s">
        <v>1475</v>
      </c>
      <c r="J169" s="53" t="s">
        <v>126</v>
      </c>
      <c r="K169" s="63" t="s">
        <v>1476</v>
      </c>
      <c r="L169" s="58">
        <v>500000000</v>
      </c>
      <c r="M169" s="59">
        <v>375000000</v>
      </c>
      <c r="N169" s="59">
        <v>20000000</v>
      </c>
      <c r="O169" s="84">
        <v>17000000</v>
      </c>
      <c r="P169" s="53" t="s">
        <v>2530</v>
      </c>
      <c r="Q169" s="53" t="s">
        <v>516</v>
      </c>
      <c r="R169" s="55" t="s">
        <v>2541</v>
      </c>
      <c r="S169" s="53" t="s">
        <v>2541</v>
      </c>
      <c r="T169" s="53" t="s">
        <v>2541</v>
      </c>
      <c r="U169" s="53" t="s">
        <v>2542</v>
      </c>
      <c r="V169" s="53"/>
      <c r="W169" s="62"/>
      <c r="X169" s="61" t="s">
        <v>2630</v>
      </c>
      <c r="Y169" s="61" t="s">
        <v>2630</v>
      </c>
      <c r="Z169" s="61"/>
      <c r="AA169" s="61"/>
      <c r="AB169" s="53"/>
      <c r="AC169" s="60" t="s">
        <v>2630</v>
      </c>
      <c r="AD169" s="53"/>
      <c r="AE169" s="53"/>
      <c r="AF169" s="53"/>
      <c r="AG169" s="53"/>
      <c r="AH169" s="53"/>
      <c r="AI169" s="53"/>
      <c r="AJ169" s="53"/>
      <c r="AK169" s="53" t="s">
        <v>2643</v>
      </c>
      <c r="AL169" s="53" t="s">
        <v>2643</v>
      </c>
      <c r="AM169" s="106"/>
    </row>
    <row r="170" spans="1:39" ht="15" customHeight="1">
      <c r="A170" s="113">
        <v>167</v>
      </c>
      <c r="B170" s="53" t="s">
        <v>21</v>
      </c>
      <c r="C170" s="53" t="s">
        <v>1968</v>
      </c>
      <c r="D170" s="65" t="s">
        <v>2958</v>
      </c>
      <c r="E170" s="55" t="s">
        <v>1969</v>
      </c>
      <c r="F170" s="55" t="s">
        <v>2607</v>
      </c>
      <c r="G170" s="56" t="s">
        <v>1970</v>
      </c>
      <c r="H170" s="63" t="s">
        <v>1971</v>
      </c>
      <c r="I170" s="63" t="s">
        <v>1972</v>
      </c>
      <c r="J170" s="53" t="s">
        <v>38</v>
      </c>
      <c r="K170" s="63" t="s">
        <v>1973</v>
      </c>
      <c r="L170" s="58">
        <v>300000000</v>
      </c>
      <c r="M170" s="59">
        <v>225000000</v>
      </c>
      <c r="N170" s="59">
        <v>20000000</v>
      </c>
      <c r="O170" s="84">
        <v>17000000</v>
      </c>
      <c r="P170" s="53" t="s">
        <v>2531</v>
      </c>
      <c r="Q170" s="53" t="s">
        <v>2536</v>
      </c>
      <c r="R170" s="55" t="s">
        <v>2541</v>
      </c>
      <c r="S170" s="53" t="s">
        <v>2541</v>
      </c>
      <c r="T170" s="53"/>
      <c r="U170" s="53" t="s">
        <v>2542</v>
      </c>
      <c r="V170" s="53" t="s">
        <v>2630</v>
      </c>
      <c r="W170" s="62" t="s">
        <v>2630</v>
      </c>
      <c r="X170" s="61"/>
      <c r="Y170" s="61" t="s">
        <v>2630</v>
      </c>
      <c r="Z170" s="61"/>
      <c r="AA170" s="60" t="s">
        <v>2630</v>
      </c>
      <c r="AB170" s="53"/>
      <c r="AC170" s="60"/>
      <c r="AD170" s="53" t="s">
        <v>2630</v>
      </c>
      <c r="AE170" s="53" t="s">
        <v>2642</v>
      </c>
      <c r="AF170" s="53"/>
      <c r="AG170" s="53"/>
      <c r="AH170" s="53"/>
      <c r="AI170" s="53"/>
      <c r="AJ170" s="53"/>
      <c r="AK170" s="53" t="s">
        <v>2643</v>
      </c>
      <c r="AL170" s="53" t="s">
        <v>2643</v>
      </c>
      <c r="AM170" s="106" t="s">
        <v>2643</v>
      </c>
    </row>
    <row r="171" spans="1:39" ht="15" customHeight="1">
      <c r="A171" s="113">
        <v>168</v>
      </c>
      <c r="B171" s="53" t="s">
        <v>21</v>
      </c>
      <c r="C171" s="53" t="s">
        <v>1151</v>
      </c>
      <c r="D171" s="65" t="s">
        <v>2663</v>
      </c>
      <c r="E171" s="55" t="s">
        <v>1152</v>
      </c>
      <c r="F171" s="55" t="s">
        <v>2608</v>
      </c>
      <c r="G171" s="56" t="s">
        <v>1153</v>
      </c>
      <c r="H171" s="63" t="s">
        <v>1154</v>
      </c>
      <c r="I171" s="63" t="s">
        <v>1154</v>
      </c>
      <c r="J171" s="53" t="s">
        <v>126</v>
      </c>
      <c r="K171" s="63" t="s">
        <v>1155</v>
      </c>
      <c r="L171" s="58">
        <v>200000000</v>
      </c>
      <c r="M171" s="59">
        <v>150000000</v>
      </c>
      <c r="N171" s="59">
        <v>30000000</v>
      </c>
      <c r="O171" s="84">
        <v>25500000</v>
      </c>
      <c r="P171" s="53" t="s">
        <v>2530</v>
      </c>
      <c r="Q171" s="53" t="s">
        <v>516</v>
      </c>
      <c r="R171" s="55" t="s">
        <v>2541</v>
      </c>
      <c r="S171" s="53" t="s">
        <v>2541</v>
      </c>
      <c r="T171" s="53"/>
      <c r="U171" s="53" t="s">
        <v>2542</v>
      </c>
      <c r="V171" s="53"/>
      <c r="W171" s="62"/>
      <c r="X171" s="61" t="s">
        <v>2630</v>
      </c>
      <c r="Y171" s="61" t="s">
        <v>2630</v>
      </c>
      <c r="Z171" s="61"/>
      <c r="AA171" s="60" t="s">
        <v>2630</v>
      </c>
      <c r="AB171" s="53"/>
      <c r="AC171" s="60"/>
      <c r="AD171" s="53" t="s">
        <v>2630</v>
      </c>
      <c r="AE171" s="53"/>
      <c r="AF171" s="53"/>
      <c r="AG171" s="53"/>
      <c r="AH171" s="53"/>
      <c r="AI171" s="53"/>
      <c r="AJ171" s="53"/>
      <c r="AK171" s="53" t="s">
        <v>2643</v>
      </c>
      <c r="AL171" s="53"/>
      <c r="AM171" s="106" t="s">
        <v>2643</v>
      </c>
    </row>
    <row r="172" spans="1:39" ht="15" customHeight="1">
      <c r="A172" s="113">
        <v>169</v>
      </c>
      <c r="B172" s="53" t="s">
        <v>21</v>
      </c>
      <c r="C172" s="53" t="s">
        <v>1020</v>
      </c>
      <c r="D172" s="65" t="s">
        <v>2959</v>
      </c>
      <c r="E172" s="55" t="s">
        <v>1021</v>
      </c>
      <c r="F172" s="66" t="s">
        <v>2610</v>
      </c>
      <c r="G172" s="56" t="s">
        <v>1022</v>
      </c>
      <c r="H172" s="64" t="s">
        <v>1023</v>
      </c>
      <c r="I172" s="64" t="s">
        <v>1024</v>
      </c>
      <c r="J172" s="53" t="s">
        <v>69</v>
      </c>
      <c r="K172" s="63" t="s">
        <v>1025</v>
      </c>
      <c r="L172" s="58">
        <v>300000000</v>
      </c>
      <c r="M172" s="59">
        <v>225000000</v>
      </c>
      <c r="N172" s="59">
        <v>30000000</v>
      </c>
      <c r="O172" s="84">
        <v>25500000</v>
      </c>
      <c r="P172" s="53" t="s">
        <v>2532</v>
      </c>
      <c r="Q172" s="53" t="s">
        <v>516</v>
      </c>
      <c r="R172" s="55" t="s">
        <v>2541</v>
      </c>
      <c r="S172" s="53" t="s">
        <v>2541</v>
      </c>
      <c r="T172" s="53" t="s">
        <v>2541</v>
      </c>
      <c r="U172" s="53" t="s">
        <v>2542</v>
      </c>
      <c r="V172" s="53" t="s">
        <v>2630</v>
      </c>
      <c r="W172" s="53" t="s">
        <v>2630</v>
      </c>
      <c r="X172" s="61"/>
      <c r="Y172" s="61"/>
      <c r="Z172" s="60" t="s">
        <v>2630</v>
      </c>
      <c r="AA172" s="61"/>
      <c r="AB172" s="53" t="s">
        <v>2630</v>
      </c>
      <c r="AC172" s="60"/>
      <c r="AD172" s="60"/>
      <c r="AE172" s="53" t="s">
        <v>2641</v>
      </c>
      <c r="AF172" s="53"/>
      <c r="AG172" s="53"/>
      <c r="AH172" s="53"/>
      <c r="AI172" s="53"/>
      <c r="AJ172" s="53"/>
      <c r="AK172" s="53" t="s">
        <v>2643</v>
      </c>
      <c r="AL172" s="53"/>
      <c r="AM172" s="106"/>
    </row>
    <row r="173" spans="1:39" ht="15" customHeight="1">
      <c r="A173" s="113">
        <v>170</v>
      </c>
      <c r="B173" s="53" t="s">
        <v>21</v>
      </c>
      <c r="C173" s="80" t="s">
        <v>2372</v>
      </c>
      <c r="D173" s="65">
        <v>3018154280</v>
      </c>
      <c r="E173" s="81" t="s">
        <v>2373</v>
      </c>
      <c r="F173" s="55" t="s">
        <v>2609</v>
      </c>
      <c r="G173" s="56" t="s">
        <v>2374</v>
      </c>
      <c r="H173" s="63" t="s">
        <v>2375</v>
      </c>
      <c r="I173" s="63" t="s">
        <v>2375</v>
      </c>
      <c r="J173" s="55" t="s">
        <v>1664</v>
      </c>
      <c r="K173" s="63" t="s">
        <v>2376</v>
      </c>
      <c r="L173" s="58">
        <v>300000000</v>
      </c>
      <c r="M173" s="59">
        <v>225000000</v>
      </c>
      <c r="N173" s="59">
        <v>30000000</v>
      </c>
      <c r="O173" s="84">
        <v>25500000</v>
      </c>
      <c r="P173" s="53" t="s">
        <v>2528</v>
      </c>
      <c r="Q173" s="53" t="s">
        <v>2536</v>
      </c>
      <c r="R173" s="55" t="s">
        <v>2541</v>
      </c>
      <c r="S173" s="53" t="s">
        <v>2541</v>
      </c>
      <c r="T173" s="53"/>
      <c r="U173" s="53" t="s">
        <v>2542</v>
      </c>
      <c r="V173" s="53" t="s">
        <v>2630</v>
      </c>
      <c r="W173" s="62" t="s">
        <v>2630</v>
      </c>
      <c r="X173" s="61"/>
      <c r="Y173" s="61"/>
      <c r="Z173" s="61"/>
      <c r="AA173" s="61"/>
      <c r="AB173" s="53" t="s">
        <v>2630</v>
      </c>
      <c r="AC173" s="60"/>
      <c r="AD173" s="53"/>
      <c r="AE173" s="53"/>
      <c r="AF173" s="53"/>
      <c r="AG173" s="53"/>
      <c r="AH173" s="53"/>
      <c r="AI173" s="53" t="s">
        <v>2638</v>
      </c>
      <c r="AJ173" s="53"/>
      <c r="AK173" s="53" t="s">
        <v>2643</v>
      </c>
      <c r="AL173" s="53"/>
      <c r="AM173" s="106" t="s">
        <v>2643</v>
      </c>
    </row>
    <row r="174" spans="1:39" ht="15" customHeight="1">
      <c r="A174" s="113">
        <v>171</v>
      </c>
      <c r="B174" s="62" t="s">
        <v>21</v>
      </c>
      <c r="C174" s="53" t="s">
        <v>710</v>
      </c>
      <c r="D174" s="54" t="s">
        <v>2664</v>
      </c>
      <c r="E174" s="55" t="s">
        <v>711</v>
      </c>
      <c r="F174" s="55" t="s">
        <v>2607</v>
      </c>
      <c r="G174" s="56" t="s">
        <v>712</v>
      </c>
      <c r="H174" s="67" t="s">
        <v>713</v>
      </c>
      <c r="I174" s="67" t="s">
        <v>714</v>
      </c>
      <c r="J174" s="53" t="s">
        <v>126</v>
      </c>
      <c r="K174" s="67" t="s">
        <v>715</v>
      </c>
      <c r="L174" s="58">
        <v>100000000</v>
      </c>
      <c r="M174" s="59">
        <v>75000000</v>
      </c>
      <c r="N174" s="59">
        <v>30000000</v>
      </c>
      <c r="O174" s="84">
        <v>25500000</v>
      </c>
      <c r="P174" s="62" t="s">
        <v>2531</v>
      </c>
      <c r="Q174" s="53" t="s">
        <v>2536</v>
      </c>
      <c r="R174" s="55" t="s">
        <v>2541</v>
      </c>
      <c r="S174" s="53" t="s">
        <v>2541</v>
      </c>
      <c r="T174" s="53" t="s">
        <v>2541</v>
      </c>
      <c r="U174" s="53" t="s">
        <v>2542</v>
      </c>
      <c r="V174" s="53" t="s">
        <v>2630</v>
      </c>
      <c r="W174" s="62" t="s">
        <v>2630</v>
      </c>
      <c r="X174" s="61"/>
      <c r="Y174" s="61"/>
      <c r="Z174" s="60" t="s">
        <v>2630</v>
      </c>
      <c r="AA174" s="60" t="s">
        <v>2630</v>
      </c>
      <c r="AB174" s="53" t="s">
        <v>2630</v>
      </c>
      <c r="AC174" s="60" t="s">
        <v>2630</v>
      </c>
      <c r="AD174" s="61"/>
      <c r="AE174" s="53"/>
      <c r="AF174" s="53"/>
      <c r="AG174" s="53"/>
      <c r="AH174" s="53"/>
      <c r="AI174" s="53" t="s">
        <v>2638</v>
      </c>
      <c r="AJ174" s="53" t="s">
        <v>2639</v>
      </c>
      <c r="AK174" s="53" t="s">
        <v>2643</v>
      </c>
      <c r="AL174" s="53"/>
      <c r="AM174" s="106" t="s">
        <v>2643</v>
      </c>
    </row>
    <row r="175" spans="1:39" ht="15" customHeight="1">
      <c r="A175" s="113">
        <v>172</v>
      </c>
      <c r="B175" s="53" t="s">
        <v>21</v>
      </c>
      <c r="C175" s="53" t="s">
        <v>954</v>
      </c>
      <c r="D175" s="65" t="s">
        <v>2665</v>
      </c>
      <c r="E175" s="55" t="s">
        <v>955</v>
      </c>
      <c r="F175" s="55" t="s">
        <v>2607</v>
      </c>
      <c r="G175" s="56" t="s">
        <v>956</v>
      </c>
      <c r="H175" s="68" t="s">
        <v>957</v>
      </c>
      <c r="I175" s="68" t="s">
        <v>957</v>
      </c>
      <c r="J175" s="53" t="s">
        <v>45</v>
      </c>
      <c r="K175" s="63" t="s">
        <v>958</v>
      </c>
      <c r="L175" s="58">
        <v>300000000</v>
      </c>
      <c r="M175" s="59">
        <v>225000000</v>
      </c>
      <c r="N175" s="59">
        <v>30000000</v>
      </c>
      <c r="O175" s="84">
        <v>25500000</v>
      </c>
      <c r="P175" s="53" t="s">
        <v>2531</v>
      </c>
      <c r="Q175" s="53" t="s">
        <v>2536</v>
      </c>
      <c r="R175" s="55" t="s">
        <v>2541</v>
      </c>
      <c r="S175" s="53" t="s">
        <v>2541</v>
      </c>
      <c r="T175" s="53" t="s">
        <v>2541</v>
      </c>
      <c r="U175" s="53" t="s">
        <v>2542</v>
      </c>
      <c r="V175" s="53" t="s">
        <v>2630</v>
      </c>
      <c r="W175" s="62" t="s">
        <v>2630</v>
      </c>
      <c r="X175" s="61"/>
      <c r="Y175" s="61" t="s">
        <v>2630</v>
      </c>
      <c r="Z175" s="61"/>
      <c r="AA175" s="61"/>
      <c r="AB175" s="53"/>
      <c r="AC175" s="60"/>
      <c r="AD175" s="60"/>
      <c r="AE175" s="53" t="s">
        <v>2642</v>
      </c>
      <c r="AF175" s="53"/>
      <c r="AG175" s="53"/>
      <c r="AH175" s="53"/>
      <c r="AI175" s="53"/>
      <c r="AJ175" s="53"/>
      <c r="AK175" s="53" t="s">
        <v>2643</v>
      </c>
      <c r="AL175" s="53" t="s">
        <v>2643</v>
      </c>
      <c r="AM175" s="106" t="s">
        <v>2643</v>
      </c>
    </row>
    <row r="176" spans="1:39" ht="15" customHeight="1">
      <c r="A176" s="113">
        <v>173</v>
      </c>
      <c r="B176" s="62" t="s">
        <v>21</v>
      </c>
      <c r="C176" s="55" t="s">
        <v>234</v>
      </c>
      <c r="D176" s="54" t="s">
        <v>2834</v>
      </c>
      <c r="E176" s="55" t="s">
        <v>235</v>
      </c>
      <c r="F176" s="55" t="s">
        <v>2612</v>
      </c>
      <c r="G176" s="63" t="s">
        <v>236</v>
      </c>
      <c r="H176" s="63" t="s">
        <v>237</v>
      </c>
      <c r="I176" s="63" t="s">
        <v>237</v>
      </c>
      <c r="J176" s="53" t="s">
        <v>19</v>
      </c>
      <c r="K176" s="63" t="s">
        <v>238</v>
      </c>
      <c r="L176" s="58">
        <v>100000000</v>
      </c>
      <c r="M176" s="59">
        <v>75000000</v>
      </c>
      <c r="N176" s="59">
        <v>30000000</v>
      </c>
      <c r="O176" s="84">
        <v>25500000</v>
      </c>
      <c r="P176" s="62" t="s">
        <v>2533</v>
      </c>
      <c r="Q176" s="53" t="s">
        <v>516</v>
      </c>
      <c r="R176" s="55"/>
      <c r="S176" s="53" t="s">
        <v>2541</v>
      </c>
      <c r="T176" s="62"/>
      <c r="U176" s="53" t="s">
        <v>2542</v>
      </c>
      <c r="V176" s="53" t="s">
        <v>2630</v>
      </c>
      <c r="W176" s="62"/>
      <c r="X176" s="62" t="s">
        <v>2630</v>
      </c>
      <c r="Y176" s="62"/>
      <c r="Z176" s="62"/>
      <c r="AA176" s="62"/>
      <c r="AB176" s="55"/>
      <c r="AC176" s="53"/>
      <c r="AD176" s="62"/>
      <c r="AE176" s="53" t="s">
        <v>2642</v>
      </c>
      <c r="AF176" s="62"/>
      <c r="AG176" s="62"/>
      <c r="AH176" s="53" t="s">
        <v>2637</v>
      </c>
      <c r="AI176" s="62"/>
      <c r="AJ176" s="62"/>
      <c r="AK176" s="53" t="s">
        <v>2643</v>
      </c>
      <c r="AL176" s="62"/>
      <c r="AM176" s="108"/>
    </row>
    <row r="177" spans="1:39" ht="15" customHeight="1">
      <c r="A177" s="113">
        <v>174</v>
      </c>
      <c r="B177" s="53" t="s">
        <v>21</v>
      </c>
      <c r="C177" s="53" t="s">
        <v>1525</v>
      </c>
      <c r="D177" s="65" t="s">
        <v>2728</v>
      </c>
      <c r="E177" s="55" t="s">
        <v>1526</v>
      </c>
      <c r="F177" s="55" t="s">
        <v>2608</v>
      </c>
      <c r="G177" s="56" t="s">
        <v>1527</v>
      </c>
      <c r="H177" s="63" t="s">
        <v>1528</v>
      </c>
      <c r="I177" s="63" t="s">
        <v>1528</v>
      </c>
      <c r="J177" s="53" t="s">
        <v>19</v>
      </c>
      <c r="K177" s="63" t="s">
        <v>1529</v>
      </c>
      <c r="L177" s="58">
        <v>800000000</v>
      </c>
      <c r="M177" s="59">
        <v>600000000</v>
      </c>
      <c r="N177" s="59">
        <v>30000000</v>
      </c>
      <c r="O177" s="84">
        <v>25500000</v>
      </c>
      <c r="P177" s="53" t="s">
        <v>2530</v>
      </c>
      <c r="Q177" s="53" t="s">
        <v>516</v>
      </c>
      <c r="R177" s="55" t="s">
        <v>2541</v>
      </c>
      <c r="S177" s="53" t="s">
        <v>2541</v>
      </c>
      <c r="T177" s="53"/>
      <c r="U177" s="53" t="s">
        <v>2542</v>
      </c>
      <c r="V177" s="53"/>
      <c r="W177" s="62"/>
      <c r="X177" s="61" t="s">
        <v>2630</v>
      </c>
      <c r="Y177" s="61" t="s">
        <v>2630</v>
      </c>
      <c r="Z177" s="61"/>
      <c r="AA177" s="60" t="s">
        <v>2630</v>
      </c>
      <c r="AB177" s="53"/>
      <c r="AC177" s="60"/>
      <c r="AD177" s="53" t="s">
        <v>2630</v>
      </c>
      <c r="AE177" s="53"/>
      <c r="AF177" s="53"/>
      <c r="AG177" s="53"/>
      <c r="AH177" s="53" t="s">
        <v>2637</v>
      </c>
      <c r="AI177" s="53"/>
      <c r="AJ177" s="53"/>
      <c r="AK177" s="53" t="s">
        <v>2643</v>
      </c>
      <c r="AL177" s="53" t="s">
        <v>2643</v>
      </c>
      <c r="AM177" s="106"/>
    </row>
    <row r="178" spans="1:39" ht="15" customHeight="1">
      <c r="A178" s="113">
        <v>175</v>
      </c>
      <c r="B178" s="53" t="s">
        <v>21</v>
      </c>
      <c r="C178" s="53" t="s">
        <v>2100</v>
      </c>
      <c r="D178" s="65">
        <v>3058186066</v>
      </c>
      <c r="E178" s="55" t="s">
        <v>2101</v>
      </c>
      <c r="F178" s="55" t="s">
        <v>2609</v>
      </c>
      <c r="G178" s="56" t="s">
        <v>2102</v>
      </c>
      <c r="H178" s="63" t="s">
        <v>2103</v>
      </c>
      <c r="I178" s="63" t="s">
        <v>2103</v>
      </c>
      <c r="J178" s="53" t="s">
        <v>69</v>
      </c>
      <c r="K178" s="63" t="s">
        <v>331</v>
      </c>
      <c r="L178" s="58">
        <v>600000000</v>
      </c>
      <c r="M178" s="59">
        <v>450000000</v>
      </c>
      <c r="N178" s="59">
        <v>30000000</v>
      </c>
      <c r="O178" s="84">
        <v>25500000</v>
      </c>
      <c r="P178" s="53" t="s">
        <v>2528</v>
      </c>
      <c r="Q178" s="53" t="s">
        <v>2536</v>
      </c>
      <c r="R178" s="55" t="s">
        <v>2541</v>
      </c>
      <c r="S178" s="53" t="s">
        <v>2541</v>
      </c>
      <c r="T178" s="53" t="s">
        <v>2541</v>
      </c>
      <c r="U178" s="53" t="s">
        <v>2542</v>
      </c>
      <c r="V178" s="53" t="s">
        <v>2630</v>
      </c>
      <c r="W178" s="62" t="s">
        <v>2630</v>
      </c>
      <c r="X178" s="61"/>
      <c r="Y178" s="61"/>
      <c r="Z178" s="61"/>
      <c r="AA178" s="61"/>
      <c r="AB178" s="53" t="s">
        <v>2630</v>
      </c>
      <c r="AC178" s="60"/>
      <c r="AD178" s="53"/>
      <c r="AE178" s="53"/>
      <c r="AF178" s="53"/>
      <c r="AG178" s="53"/>
      <c r="AH178" s="53" t="s">
        <v>2637</v>
      </c>
      <c r="AI178" s="53"/>
      <c r="AJ178" s="53"/>
      <c r="AK178" s="53" t="s">
        <v>2643</v>
      </c>
      <c r="AL178" s="53" t="s">
        <v>2643</v>
      </c>
      <c r="AM178" s="106" t="s">
        <v>2643</v>
      </c>
    </row>
    <row r="179" spans="1:39" ht="15" customHeight="1">
      <c r="A179" s="113">
        <v>176</v>
      </c>
      <c r="B179" s="53" t="s">
        <v>21</v>
      </c>
      <c r="C179" s="53" t="s">
        <v>2127</v>
      </c>
      <c r="D179" s="65" t="s">
        <v>2960</v>
      </c>
      <c r="E179" s="55" t="s">
        <v>2128</v>
      </c>
      <c r="F179" s="55" t="s">
        <v>2609</v>
      </c>
      <c r="G179" s="56" t="s">
        <v>2129</v>
      </c>
      <c r="H179" s="63" t="s">
        <v>2130</v>
      </c>
      <c r="I179" s="63" t="s">
        <v>2130</v>
      </c>
      <c r="J179" s="53" t="s">
        <v>19</v>
      </c>
      <c r="K179" s="63" t="s">
        <v>2131</v>
      </c>
      <c r="L179" s="58">
        <v>200000000</v>
      </c>
      <c r="M179" s="59">
        <v>150000000</v>
      </c>
      <c r="N179" s="59">
        <v>30000000</v>
      </c>
      <c r="O179" s="84">
        <v>25500000</v>
      </c>
      <c r="P179" s="53" t="s">
        <v>2528</v>
      </c>
      <c r="Q179" s="53" t="s">
        <v>2536</v>
      </c>
      <c r="R179" s="55" t="s">
        <v>2541</v>
      </c>
      <c r="S179" s="53" t="s">
        <v>2541</v>
      </c>
      <c r="T179" s="53" t="s">
        <v>2541</v>
      </c>
      <c r="U179" s="53" t="s">
        <v>2542</v>
      </c>
      <c r="V179" s="53" t="s">
        <v>2630</v>
      </c>
      <c r="W179" s="62" t="s">
        <v>2630</v>
      </c>
      <c r="X179" s="61"/>
      <c r="Y179" s="61" t="s">
        <v>2630</v>
      </c>
      <c r="Z179" s="61"/>
      <c r="AA179" s="61"/>
      <c r="AB179" s="53" t="s">
        <v>2630</v>
      </c>
      <c r="AC179" s="60"/>
      <c r="AD179" s="53"/>
      <c r="AE179" s="53"/>
      <c r="AF179" s="53"/>
      <c r="AG179" s="53"/>
      <c r="AH179" s="53" t="s">
        <v>2637</v>
      </c>
      <c r="AI179" s="53" t="s">
        <v>2638</v>
      </c>
      <c r="AJ179" s="53"/>
      <c r="AK179" s="53" t="s">
        <v>2643</v>
      </c>
      <c r="AL179" s="53"/>
      <c r="AM179" s="106" t="s">
        <v>2643</v>
      </c>
    </row>
    <row r="180" spans="1:39" ht="15" customHeight="1">
      <c r="A180" s="113">
        <v>177</v>
      </c>
      <c r="B180" s="62" t="s">
        <v>21</v>
      </c>
      <c r="C180" s="53" t="s">
        <v>523</v>
      </c>
      <c r="D180" s="54" t="s">
        <v>2729</v>
      </c>
      <c r="E180" s="55" t="s">
        <v>524</v>
      </c>
      <c r="F180" s="55" t="s">
        <v>2609</v>
      </c>
      <c r="G180" s="56" t="s">
        <v>525</v>
      </c>
      <c r="H180" s="67" t="s">
        <v>526</v>
      </c>
      <c r="I180" s="67" t="s">
        <v>526</v>
      </c>
      <c r="J180" s="53" t="s">
        <v>45</v>
      </c>
      <c r="K180" s="67" t="s">
        <v>505</v>
      </c>
      <c r="L180" s="58">
        <v>600000000</v>
      </c>
      <c r="M180" s="59">
        <v>450000000</v>
      </c>
      <c r="N180" s="59">
        <v>30000000</v>
      </c>
      <c r="O180" s="84">
        <v>25500000</v>
      </c>
      <c r="P180" s="62" t="s">
        <v>2528</v>
      </c>
      <c r="Q180" s="53" t="s">
        <v>2536</v>
      </c>
      <c r="R180" s="55" t="s">
        <v>2541</v>
      </c>
      <c r="S180" s="53" t="s">
        <v>2541</v>
      </c>
      <c r="T180" s="53" t="s">
        <v>2541</v>
      </c>
      <c r="U180" s="53" t="s">
        <v>2542</v>
      </c>
      <c r="V180" s="53" t="s">
        <v>2630</v>
      </c>
      <c r="W180" s="62" t="s">
        <v>2630</v>
      </c>
      <c r="X180" s="61"/>
      <c r="Y180" s="61" t="s">
        <v>2630</v>
      </c>
      <c r="Z180" s="61"/>
      <c r="AA180" s="61"/>
      <c r="AB180" s="53"/>
      <c r="AC180" s="60"/>
      <c r="AD180" s="61"/>
      <c r="AE180" s="53" t="s">
        <v>2641</v>
      </c>
      <c r="AF180" s="53"/>
      <c r="AG180" s="53"/>
      <c r="AH180" s="53"/>
      <c r="AI180" s="53" t="s">
        <v>2638</v>
      </c>
      <c r="AJ180" s="53"/>
      <c r="AK180" s="53" t="s">
        <v>2643</v>
      </c>
      <c r="AL180" s="53" t="s">
        <v>2643</v>
      </c>
      <c r="AM180" s="106" t="s">
        <v>2643</v>
      </c>
    </row>
    <row r="181" spans="1:39" ht="15" customHeight="1">
      <c r="A181" s="113">
        <v>178</v>
      </c>
      <c r="B181" s="53" t="s">
        <v>21</v>
      </c>
      <c r="C181" s="53" t="s">
        <v>943</v>
      </c>
      <c r="D181" s="65" t="s">
        <v>2835</v>
      </c>
      <c r="E181" s="55" t="s">
        <v>944</v>
      </c>
      <c r="F181" s="55" t="s">
        <v>2609</v>
      </c>
      <c r="G181" s="56" t="s">
        <v>945</v>
      </c>
      <c r="H181" s="63" t="s">
        <v>946</v>
      </c>
      <c r="I181" s="63" t="s">
        <v>946</v>
      </c>
      <c r="J181" s="53" t="s">
        <v>111</v>
      </c>
      <c r="K181" s="63" t="s">
        <v>947</v>
      </c>
      <c r="L181" s="58">
        <v>400000000</v>
      </c>
      <c r="M181" s="59">
        <v>300000000</v>
      </c>
      <c r="N181" s="59">
        <v>30000000</v>
      </c>
      <c r="O181" s="84">
        <v>25500000</v>
      </c>
      <c r="P181" s="53" t="s">
        <v>2528</v>
      </c>
      <c r="Q181" s="53" t="s">
        <v>2536</v>
      </c>
      <c r="R181" s="55" t="s">
        <v>2541</v>
      </c>
      <c r="S181" s="53" t="s">
        <v>2541</v>
      </c>
      <c r="T181" s="53" t="s">
        <v>2541</v>
      </c>
      <c r="U181" s="53" t="s">
        <v>2542</v>
      </c>
      <c r="V181" s="53" t="s">
        <v>2630</v>
      </c>
      <c r="W181" s="62" t="s">
        <v>2630</v>
      </c>
      <c r="X181" s="61"/>
      <c r="Y181" s="61" t="s">
        <v>2630</v>
      </c>
      <c r="Z181" s="61"/>
      <c r="AA181" s="61"/>
      <c r="AB181" s="53"/>
      <c r="AC181" s="60"/>
      <c r="AD181" s="60"/>
      <c r="AE181" s="53" t="s">
        <v>2640</v>
      </c>
      <c r="AF181" s="62" t="s">
        <v>2642</v>
      </c>
      <c r="AG181" s="53" t="s">
        <v>2641</v>
      </c>
      <c r="AH181" s="53"/>
      <c r="AI181" s="53" t="s">
        <v>2638</v>
      </c>
      <c r="AJ181" s="53"/>
      <c r="AK181" s="53" t="s">
        <v>2643</v>
      </c>
      <c r="AL181" s="53" t="s">
        <v>2643</v>
      </c>
      <c r="AM181" s="106" t="s">
        <v>2643</v>
      </c>
    </row>
    <row r="182" spans="1:39" ht="15" customHeight="1">
      <c r="A182" s="113">
        <v>179</v>
      </c>
      <c r="B182" s="53" t="s">
        <v>21</v>
      </c>
      <c r="C182" s="53" t="s">
        <v>1577</v>
      </c>
      <c r="D182" s="65" t="s">
        <v>2836</v>
      </c>
      <c r="E182" s="55" t="s">
        <v>1578</v>
      </c>
      <c r="F182" s="55" t="s">
        <v>2609</v>
      </c>
      <c r="G182" s="56" t="s">
        <v>1579</v>
      </c>
      <c r="H182" s="63" t="s">
        <v>1580</v>
      </c>
      <c r="I182" s="63" t="s">
        <v>1580</v>
      </c>
      <c r="J182" s="53" t="s">
        <v>19</v>
      </c>
      <c r="K182" s="63" t="s">
        <v>1581</v>
      </c>
      <c r="L182" s="58">
        <v>300000000</v>
      </c>
      <c r="M182" s="59">
        <v>225000000</v>
      </c>
      <c r="N182" s="59">
        <v>30000000</v>
      </c>
      <c r="O182" s="84">
        <v>25500000</v>
      </c>
      <c r="P182" s="53" t="s">
        <v>2528</v>
      </c>
      <c r="Q182" s="53" t="s">
        <v>2536</v>
      </c>
      <c r="R182" s="55" t="s">
        <v>2541</v>
      </c>
      <c r="S182" s="53" t="s">
        <v>2541</v>
      </c>
      <c r="T182" s="53" t="s">
        <v>2541</v>
      </c>
      <c r="U182" s="53" t="s">
        <v>2542</v>
      </c>
      <c r="V182" s="53" t="s">
        <v>2630</v>
      </c>
      <c r="W182" s="62" t="s">
        <v>2630</v>
      </c>
      <c r="X182" s="61"/>
      <c r="Y182" s="61"/>
      <c r="Z182" s="60" t="s">
        <v>2630</v>
      </c>
      <c r="AA182" s="61"/>
      <c r="AB182" s="53" t="s">
        <v>2630</v>
      </c>
      <c r="AC182" s="60" t="s">
        <v>2630</v>
      </c>
      <c r="AD182" s="53"/>
      <c r="AE182" s="53"/>
      <c r="AF182" s="53"/>
      <c r="AG182" s="53"/>
      <c r="AH182" s="53"/>
      <c r="AI182" s="53"/>
      <c r="AJ182" s="53"/>
      <c r="AK182" s="53" t="s">
        <v>2643</v>
      </c>
      <c r="AL182" s="53" t="s">
        <v>2643</v>
      </c>
      <c r="AM182" s="106" t="s">
        <v>2643</v>
      </c>
    </row>
    <row r="183" spans="1:39" ht="15" customHeight="1">
      <c r="A183" s="113">
        <v>180</v>
      </c>
      <c r="B183" s="53" t="s">
        <v>21</v>
      </c>
      <c r="C183" s="55" t="s">
        <v>2342</v>
      </c>
      <c r="D183" s="65" t="s">
        <v>2961</v>
      </c>
      <c r="E183" s="55" t="s">
        <v>2343</v>
      </c>
      <c r="F183" s="55" t="s">
        <v>2607</v>
      </c>
      <c r="G183" s="56" t="s">
        <v>2344</v>
      </c>
      <c r="H183" s="63" t="s">
        <v>2345</v>
      </c>
      <c r="I183" s="63" t="s">
        <v>2345</v>
      </c>
      <c r="J183" s="55" t="s">
        <v>1664</v>
      </c>
      <c r="K183" s="63" t="s">
        <v>2346</v>
      </c>
      <c r="L183" s="58">
        <v>600000000</v>
      </c>
      <c r="M183" s="59">
        <v>450000000</v>
      </c>
      <c r="N183" s="59">
        <v>30000000</v>
      </c>
      <c r="O183" s="84">
        <v>25500000</v>
      </c>
      <c r="P183" s="53" t="s">
        <v>2531</v>
      </c>
      <c r="Q183" s="53" t="s">
        <v>2536</v>
      </c>
      <c r="R183" s="55" t="s">
        <v>2541</v>
      </c>
      <c r="S183" s="53" t="s">
        <v>2541</v>
      </c>
      <c r="T183" s="53" t="s">
        <v>2541</v>
      </c>
      <c r="U183" s="53" t="s">
        <v>2542</v>
      </c>
      <c r="V183" s="53" t="s">
        <v>2630</v>
      </c>
      <c r="W183" s="62" t="s">
        <v>2630</v>
      </c>
      <c r="X183" s="61"/>
      <c r="Y183" s="61"/>
      <c r="Z183" s="61"/>
      <c r="AA183" s="60" t="s">
        <v>2630</v>
      </c>
      <c r="AB183" s="53"/>
      <c r="AC183" s="60"/>
      <c r="AD183" s="53"/>
      <c r="AE183" s="53"/>
      <c r="AF183" s="53"/>
      <c r="AG183" s="53"/>
      <c r="AH183" s="53"/>
      <c r="AI183" s="53" t="s">
        <v>2638</v>
      </c>
      <c r="AJ183" s="53"/>
      <c r="AK183" s="53"/>
      <c r="AL183" s="53"/>
      <c r="AM183" s="106" t="s">
        <v>2643</v>
      </c>
    </row>
    <row r="184" spans="1:39" ht="15" customHeight="1">
      <c r="A184" s="113">
        <v>181</v>
      </c>
      <c r="B184" s="53" t="s">
        <v>21</v>
      </c>
      <c r="C184" s="53" t="s">
        <v>1234</v>
      </c>
      <c r="D184" s="65" t="s">
        <v>2837</v>
      </c>
      <c r="E184" s="55" t="s">
        <v>1235</v>
      </c>
      <c r="F184" s="55" t="s">
        <v>2607</v>
      </c>
      <c r="G184" s="56" t="s">
        <v>1236</v>
      </c>
      <c r="H184" s="63" t="s">
        <v>1237</v>
      </c>
      <c r="I184" s="63" t="s">
        <v>1237</v>
      </c>
      <c r="J184" s="53" t="s">
        <v>19</v>
      </c>
      <c r="K184" s="63" t="s">
        <v>1238</v>
      </c>
      <c r="L184" s="58">
        <v>600000000</v>
      </c>
      <c r="M184" s="59">
        <v>450000000</v>
      </c>
      <c r="N184" s="59">
        <v>30000000</v>
      </c>
      <c r="O184" s="84">
        <v>25500000</v>
      </c>
      <c r="P184" s="53" t="s">
        <v>2531</v>
      </c>
      <c r="Q184" s="53" t="s">
        <v>2536</v>
      </c>
      <c r="R184" s="55" t="s">
        <v>2541</v>
      </c>
      <c r="S184" s="53" t="s">
        <v>2541</v>
      </c>
      <c r="T184" s="53"/>
      <c r="U184" s="53" t="s">
        <v>2542</v>
      </c>
      <c r="V184" s="53" t="s">
        <v>2630</v>
      </c>
      <c r="W184" s="62" t="s">
        <v>2630</v>
      </c>
      <c r="X184" s="61"/>
      <c r="Y184" s="61"/>
      <c r="Z184" s="61"/>
      <c r="AA184" s="61"/>
      <c r="AB184" s="53" t="s">
        <v>2630</v>
      </c>
      <c r="AC184" s="60"/>
      <c r="AD184" s="53"/>
      <c r="AE184" s="53" t="s">
        <v>2640</v>
      </c>
      <c r="AF184" s="53"/>
      <c r="AG184" s="53"/>
      <c r="AH184" s="53"/>
      <c r="AI184" s="53"/>
      <c r="AJ184" s="53"/>
      <c r="AK184" s="53" t="s">
        <v>2643</v>
      </c>
      <c r="AL184" s="53"/>
      <c r="AM184" s="106" t="s">
        <v>2643</v>
      </c>
    </row>
    <row r="185" spans="1:39" ht="15" customHeight="1">
      <c r="A185" s="113">
        <v>182</v>
      </c>
      <c r="B185" s="53" t="s">
        <v>21</v>
      </c>
      <c r="C185" s="55" t="s">
        <v>2141</v>
      </c>
      <c r="D185" s="65" t="s">
        <v>2838</v>
      </c>
      <c r="E185" s="55" t="s">
        <v>2142</v>
      </c>
      <c r="F185" s="55" t="s">
        <v>2607</v>
      </c>
      <c r="G185" s="56" t="s">
        <v>2143</v>
      </c>
      <c r="H185" s="63" t="s">
        <v>2144</v>
      </c>
      <c r="I185" s="63" t="s">
        <v>2144</v>
      </c>
      <c r="J185" s="55" t="s">
        <v>1670</v>
      </c>
      <c r="K185" s="63" t="s">
        <v>2145</v>
      </c>
      <c r="L185" s="58">
        <v>400000000</v>
      </c>
      <c r="M185" s="59">
        <v>300000000</v>
      </c>
      <c r="N185" s="59">
        <v>30000000</v>
      </c>
      <c r="O185" s="84">
        <v>25500000</v>
      </c>
      <c r="P185" s="53" t="s">
        <v>2531</v>
      </c>
      <c r="Q185" s="53" t="s">
        <v>2536</v>
      </c>
      <c r="R185" s="55" t="s">
        <v>2541</v>
      </c>
      <c r="S185" s="53" t="s">
        <v>2541</v>
      </c>
      <c r="T185" s="53"/>
      <c r="U185" s="53" t="s">
        <v>2542</v>
      </c>
      <c r="V185" s="53" t="s">
        <v>2630</v>
      </c>
      <c r="W185" s="62" t="s">
        <v>2630</v>
      </c>
      <c r="X185" s="61"/>
      <c r="Y185" s="61" t="s">
        <v>2630</v>
      </c>
      <c r="Z185" s="60" t="s">
        <v>2630</v>
      </c>
      <c r="AA185" s="60" t="s">
        <v>2630</v>
      </c>
      <c r="AB185" s="53" t="s">
        <v>2630</v>
      </c>
      <c r="AC185" s="60" t="s">
        <v>2630</v>
      </c>
      <c r="AD185" s="53"/>
      <c r="AE185" s="53" t="s">
        <v>2641</v>
      </c>
      <c r="AF185" s="53"/>
      <c r="AG185" s="53"/>
      <c r="AH185" s="53"/>
      <c r="AI185" s="53"/>
      <c r="AJ185" s="53"/>
      <c r="AK185" s="53" t="s">
        <v>2643</v>
      </c>
      <c r="AL185" s="53" t="s">
        <v>2643</v>
      </c>
      <c r="AM185" s="106" t="s">
        <v>2643</v>
      </c>
    </row>
    <row r="186" spans="1:39" ht="15" customHeight="1">
      <c r="A186" s="113">
        <v>183</v>
      </c>
      <c r="B186" s="53" t="s">
        <v>21</v>
      </c>
      <c r="C186" s="53" t="s">
        <v>1855</v>
      </c>
      <c r="D186" s="65" t="s">
        <v>2839</v>
      </c>
      <c r="E186" s="55" t="s">
        <v>1856</v>
      </c>
      <c r="F186" s="66" t="s">
        <v>2609</v>
      </c>
      <c r="G186" s="56" t="s">
        <v>1857</v>
      </c>
      <c r="H186" s="63" t="s">
        <v>1858</v>
      </c>
      <c r="I186" s="63" t="s">
        <v>1858</v>
      </c>
      <c r="J186" s="53" t="s">
        <v>1701</v>
      </c>
      <c r="K186" s="63" t="s">
        <v>1859</v>
      </c>
      <c r="L186" s="58">
        <v>500000000</v>
      </c>
      <c r="M186" s="59">
        <v>375000000</v>
      </c>
      <c r="N186" s="59">
        <v>30000000</v>
      </c>
      <c r="O186" s="84">
        <v>25500000</v>
      </c>
      <c r="P186" s="53" t="s">
        <v>2528</v>
      </c>
      <c r="Q186" s="53" t="s">
        <v>2536</v>
      </c>
      <c r="R186" s="55" t="s">
        <v>2541</v>
      </c>
      <c r="S186" s="53" t="s">
        <v>2541</v>
      </c>
      <c r="T186" s="53" t="s">
        <v>2541</v>
      </c>
      <c r="U186" s="53" t="s">
        <v>2542</v>
      </c>
      <c r="V186" s="53" t="s">
        <v>2630</v>
      </c>
      <c r="W186" s="62" t="s">
        <v>2630</v>
      </c>
      <c r="X186" s="61"/>
      <c r="Y186" s="61"/>
      <c r="Z186" s="61"/>
      <c r="AA186" s="61"/>
      <c r="AB186" s="53"/>
      <c r="AC186" s="60" t="s">
        <v>2630</v>
      </c>
      <c r="AD186" s="53"/>
      <c r="AE186" s="53" t="s">
        <v>2640</v>
      </c>
      <c r="AF186" s="62" t="s">
        <v>2642</v>
      </c>
      <c r="AG186" s="53" t="s">
        <v>2641</v>
      </c>
      <c r="AH186" s="53"/>
      <c r="AI186" s="53"/>
      <c r="AJ186" s="53"/>
      <c r="AK186" s="53" t="s">
        <v>2643</v>
      </c>
      <c r="AL186" s="53" t="s">
        <v>2643</v>
      </c>
      <c r="AM186" s="106" t="s">
        <v>2643</v>
      </c>
    </row>
    <row r="187" spans="1:39" ht="15" customHeight="1">
      <c r="A187" s="113">
        <v>184</v>
      </c>
      <c r="B187" s="62" t="s">
        <v>21</v>
      </c>
      <c r="C187" s="53" t="s">
        <v>845</v>
      </c>
      <c r="D187" s="65" t="s">
        <v>2840</v>
      </c>
      <c r="E187" s="55" t="s">
        <v>846</v>
      </c>
      <c r="F187" s="55" t="s">
        <v>2607</v>
      </c>
      <c r="G187" s="56" t="s">
        <v>847</v>
      </c>
      <c r="H187" s="67" t="s">
        <v>848</v>
      </c>
      <c r="I187" s="67" t="s">
        <v>848</v>
      </c>
      <c r="J187" s="53" t="s">
        <v>45</v>
      </c>
      <c r="K187" s="67" t="s">
        <v>849</v>
      </c>
      <c r="L187" s="58">
        <v>400000000</v>
      </c>
      <c r="M187" s="59">
        <v>300000000</v>
      </c>
      <c r="N187" s="59">
        <v>30000000</v>
      </c>
      <c r="O187" s="84">
        <v>25500000</v>
      </c>
      <c r="P187" s="62" t="s">
        <v>2531</v>
      </c>
      <c r="Q187" s="53" t="s">
        <v>2536</v>
      </c>
      <c r="R187" s="55" t="s">
        <v>2541</v>
      </c>
      <c r="S187" s="53" t="s">
        <v>2541</v>
      </c>
      <c r="T187" s="62"/>
      <c r="U187" s="53" t="s">
        <v>2542</v>
      </c>
      <c r="V187" s="53" t="s">
        <v>2630</v>
      </c>
      <c r="W187" s="62" t="s">
        <v>2630</v>
      </c>
      <c r="X187" s="61"/>
      <c r="Y187" s="61"/>
      <c r="Z187" s="60" t="s">
        <v>2630</v>
      </c>
      <c r="AA187" s="60" t="s">
        <v>2630</v>
      </c>
      <c r="AB187" s="53"/>
      <c r="AC187" s="60"/>
      <c r="AD187" s="60" t="s">
        <v>2630</v>
      </c>
      <c r="AE187" s="53"/>
      <c r="AF187" s="53"/>
      <c r="AG187" s="53"/>
      <c r="AH187" s="53"/>
      <c r="AI187" s="53"/>
      <c r="AJ187" s="53"/>
      <c r="AK187" s="53" t="s">
        <v>2643</v>
      </c>
      <c r="AL187" s="53" t="s">
        <v>2643</v>
      </c>
      <c r="AM187" s="106" t="s">
        <v>2643</v>
      </c>
    </row>
    <row r="188" spans="1:39" ht="15" customHeight="1">
      <c r="A188" s="113">
        <v>185</v>
      </c>
      <c r="B188" s="53" t="s">
        <v>21</v>
      </c>
      <c r="C188" s="53" t="s">
        <v>2027</v>
      </c>
      <c r="D188" s="65" t="s">
        <v>2841</v>
      </c>
      <c r="E188" s="55" t="s">
        <v>2028</v>
      </c>
      <c r="F188" s="55" t="s">
        <v>2607</v>
      </c>
      <c r="G188" s="56" t="s">
        <v>2029</v>
      </c>
      <c r="H188" s="63" t="s">
        <v>2030</v>
      </c>
      <c r="I188" s="63" t="s">
        <v>2030</v>
      </c>
      <c r="J188" s="53" t="s">
        <v>126</v>
      </c>
      <c r="K188" s="63" t="s">
        <v>2031</v>
      </c>
      <c r="L188" s="58">
        <v>500000000</v>
      </c>
      <c r="M188" s="59">
        <v>375000000</v>
      </c>
      <c r="N188" s="59">
        <v>30000000</v>
      </c>
      <c r="O188" s="84">
        <v>25500000</v>
      </c>
      <c r="P188" s="53" t="s">
        <v>2531</v>
      </c>
      <c r="Q188" s="53" t="s">
        <v>2536</v>
      </c>
      <c r="R188" s="55" t="s">
        <v>2541</v>
      </c>
      <c r="S188" s="53" t="s">
        <v>2541</v>
      </c>
      <c r="T188" s="53"/>
      <c r="U188" s="53" t="s">
        <v>2542</v>
      </c>
      <c r="V188" s="53" t="s">
        <v>2630</v>
      </c>
      <c r="W188" s="62" t="s">
        <v>2630</v>
      </c>
      <c r="X188" s="61"/>
      <c r="Y188" s="61"/>
      <c r="Z188" s="60" t="s">
        <v>2630</v>
      </c>
      <c r="AA188" s="61"/>
      <c r="AB188" s="53" t="s">
        <v>2630</v>
      </c>
      <c r="AC188" s="60"/>
      <c r="AD188" s="53" t="s">
        <v>2630</v>
      </c>
      <c r="AE188" s="53"/>
      <c r="AF188" s="53"/>
      <c r="AG188" s="53"/>
      <c r="AH188" s="53"/>
      <c r="AI188" s="53" t="s">
        <v>2638</v>
      </c>
      <c r="AJ188" s="53"/>
      <c r="AK188" s="53"/>
      <c r="AL188" s="53" t="s">
        <v>2643</v>
      </c>
      <c r="AM188" s="106"/>
    </row>
    <row r="189" spans="1:39" ht="15" customHeight="1">
      <c r="A189" s="113">
        <v>186</v>
      </c>
      <c r="B189" s="53" t="s">
        <v>21</v>
      </c>
      <c r="C189" s="53" t="s">
        <v>1744</v>
      </c>
      <c r="D189" s="65" t="s">
        <v>2842</v>
      </c>
      <c r="E189" s="55" t="s">
        <v>1745</v>
      </c>
      <c r="F189" s="66" t="s">
        <v>2607</v>
      </c>
      <c r="G189" s="56" t="s">
        <v>1746</v>
      </c>
      <c r="H189" s="63" t="s">
        <v>1747</v>
      </c>
      <c r="I189" s="63" t="s">
        <v>1747</v>
      </c>
      <c r="J189" s="53" t="s">
        <v>32</v>
      </c>
      <c r="K189" s="63" t="s">
        <v>1748</v>
      </c>
      <c r="L189" s="58">
        <v>400000000</v>
      </c>
      <c r="M189" s="59">
        <v>300000000</v>
      </c>
      <c r="N189" s="59">
        <v>30000000</v>
      </c>
      <c r="O189" s="84">
        <v>25500000</v>
      </c>
      <c r="P189" s="53" t="s">
        <v>2531</v>
      </c>
      <c r="Q189" s="53" t="s">
        <v>2536</v>
      </c>
      <c r="R189" s="55" t="s">
        <v>2541</v>
      </c>
      <c r="S189" s="53" t="s">
        <v>2541</v>
      </c>
      <c r="T189" s="53" t="s">
        <v>2541</v>
      </c>
      <c r="U189" s="53" t="s">
        <v>2542</v>
      </c>
      <c r="V189" s="53" t="s">
        <v>2630</v>
      </c>
      <c r="W189" s="62" t="s">
        <v>2630</v>
      </c>
      <c r="X189" s="61"/>
      <c r="Y189" s="61"/>
      <c r="Z189" s="60" t="s">
        <v>2630</v>
      </c>
      <c r="AA189" s="60" t="s">
        <v>2630</v>
      </c>
      <c r="AB189" s="53"/>
      <c r="AC189" s="60"/>
      <c r="AD189" s="53" t="s">
        <v>2630</v>
      </c>
      <c r="AE189" s="53"/>
      <c r="AF189" s="53"/>
      <c r="AG189" s="53"/>
      <c r="AH189" s="53"/>
      <c r="AI189" s="53"/>
      <c r="AJ189" s="53"/>
      <c r="AK189" s="53" t="s">
        <v>2643</v>
      </c>
      <c r="AL189" s="53" t="s">
        <v>2643</v>
      </c>
      <c r="AM189" s="106" t="s">
        <v>2643</v>
      </c>
    </row>
    <row r="190" spans="1:39" ht="15" customHeight="1">
      <c r="A190" s="113">
        <v>187</v>
      </c>
      <c r="B190" s="62" t="s">
        <v>21</v>
      </c>
      <c r="C190" s="55" t="s">
        <v>162</v>
      </c>
      <c r="D190" s="54" t="s">
        <v>2843</v>
      </c>
      <c r="E190" s="55" t="s">
        <v>163</v>
      </c>
      <c r="F190" s="55" t="s">
        <v>2612</v>
      </c>
      <c r="G190" s="63" t="s">
        <v>164</v>
      </c>
      <c r="H190" s="63" t="s">
        <v>165</v>
      </c>
      <c r="I190" s="63" t="s">
        <v>166</v>
      </c>
      <c r="J190" s="53" t="s">
        <v>126</v>
      </c>
      <c r="K190" s="63" t="s">
        <v>121</v>
      </c>
      <c r="L190" s="58">
        <v>200000000</v>
      </c>
      <c r="M190" s="59">
        <v>150000000</v>
      </c>
      <c r="N190" s="59">
        <v>30000000</v>
      </c>
      <c r="O190" s="84">
        <v>25500000</v>
      </c>
      <c r="P190" s="62" t="s">
        <v>2533</v>
      </c>
      <c r="Q190" s="53" t="s">
        <v>516</v>
      </c>
      <c r="R190" s="55"/>
      <c r="S190" s="53" t="s">
        <v>2541</v>
      </c>
      <c r="T190" s="62"/>
      <c r="U190" s="53" t="s">
        <v>2542</v>
      </c>
      <c r="V190" s="53" t="s">
        <v>2630</v>
      </c>
      <c r="W190" s="62"/>
      <c r="X190" s="62" t="s">
        <v>2630</v>
      </c>
      <c r="Y190" s="62" t="s">
        <v>2630</v>
      </c>
      <c r="Z190" s="53" t="s">
        <v>2630</v>
      </c>
      <c r="AA190" s="62"/>
      <c r="AB190" s="53" t="s">
        <v>2630</v>
      </c>
      <c r="AC190" s="53"/>
      <c r="AD190" s="62"/>
      <c r="AE190" s="53"/>
      <c r="AF190" s="62"/>
      <c r="AG190" s="62"/>
      <c r="AH190" s="53" t="s">
        <v>2637</v>
      </c>
      <c r="AI190" s="62"/>
      <c r="AJ190" s="62"/>
      <c r="AK190" s="62"/>
      <c r="AL190" s="62"/>
      <c r="AM190" s="106" t="s">
        <v>2643</v>
      </c>
    </row>
    <row r="191" spans="1:39" ht="15" customHeight="1">
      <c r="A191" s="113">
        <v>188</v>
      </c>
      <c r="B191" s="53" t="s">
        <v>21</v>
      </c>
      <c r="C191" s="53" t="s">
        <v>1354</v>
      </c>
      <c r="D191" s="65" t="s">
        <v>2962</v>
      </c>
      <c r="E191" s="55" t="s">
        <v>1355</v>
      </c>
      <c r="F191" s="55" t="s">
        <v>2607</v>
      </c>
      <c r="G191" s="56" t="s">
        <v>1356</v>
      </c>
      <c r="H191" s="63" t="s">
        <v>1357</v>
      </c>
      <c r="I191" s="63" t="s">
        <v>1357</v>
      </c>
      <c r="J191" s="53" t="s">
        <v>69</v>
      </c>
      <c r="K191" s="63" t="s">
        <v>1358</v>
      </c>
      <c r="L191" s="58">
        <v>100000000</v>
      </c>
      <c r="M191" s="59">
        <v>75000000</v>
      </c>
      <c r="N191" s="59">
        <v>30000000</v>
      </c>
      <c r="O191" s="84">
        <v>25500000</v>
      </c>
      <c r="P191" s="53" t="s">
        <v>2531</v>
      </c>
      <c r="Q191" s="53" t="s">
        <v>2536</v>
      </c>
      <c r="R191" s="55" t="s">
        <v>2541</v>
      </c>
      <c r="S191" s="53" t="s">
        <v>2541</v>
      </c>
      <c r="T191" s="53" t="s">
        <v>2541</v>
      </c>
      <c r="U191" s="53" t="s">
        <v>2542</v>
      </c>
      <c r="V191" s="53" t="s">
        <v>2630</v>
      </c>
      <c r="W191" s="62" t="s">
        <v>2630</v>
      </c>
      <c r="X191" s="61"/>
      <c r="Y191" s="61"/>
      <c r="Z191" s="61"/>
      <c r="AA191" s="61"/>
      <c r="AB191" s="53" t="s">
        <v>2630</v>
      </c>
      <c r="AC191" s="60"/>
      <c r="AD191" s="53"/>
      <c r="AE191" s="53" t="s">
        <v>2640</v>
      </c>
      <c r="AF191" s="53"/>
      <c r="AG191" s="53"/>
      <c r="AH191" s="53" t="s">
        <v>2637</v>
      </c>
      <c r="AI191" s="53"/>
      <c r="AJ191" s="53"/>
      <c r="AK191" s="53" t="s">
        <v>2643</v>
      </c>
      <c r="AL191" s="53" t="s">
        <v>2643</v>
      </c>
      <c r="AM191" s="106"/>
    </row>
    <row r="192" spans="1:39" ht="15" customHeight="1">
      <c r="A192" s="113">
        <v>189</v>
      </c>
      <c r="B192" s="62" t="s">
        <v>21</v>
      </c>
      <c r="C192" s="53" t="s">
        <v>612</v>
      </c>
      <c r="D192" s="54" t="s">
        <v>2963</v>
      </c>
      <c r="E192" s="55" t="s">
        <v>613</v>
      </c>
      <c r="F192" s="55" t="s">
        <v>2608</v>
      </c>
      <c r="G192" s="56" t="s">
        <v>614</v>
      </c>
      <c r="H192" s="67" t="s">
        <v>615</v>
      </c>
      <c r="I192" s="67" t="s">
        <v>615</v>
      </c>
      <c r="J192" s="53" t="s">
        <v>126</v>
      </c>
      <c r="K192" s="67" t="s">
        <v>616</v>
      </c>
      <c r="L192" s="58">
        <v>800000000</v>
      </c>
      <c r="M192" s="59">
        <v>600000000</v>
      </c>
      <c r="N192" s="59">
        <v>30000000</v>
      </c>
      <c r="O192" s="84">
        <v>25500000</v>
      </c>
      <c r="P192" s="62" t="s">
        <v>2530</v>
      </c>
      <c r="Q192" s="53" t="s">
        <v>516</v>
      </c>
      <c r="R192" s="55" t="s">
        <v>2541</v>
      </c>
      <c r="S192" s="53" t="s">
        <v>2541</v>
      </c>
      <c r="T192" s="53" t="s">
        <v>2541</v>
      </c>
      <c r="U192" s="53" t="s">
        <v>2542</v>
      </c>
      <c r="V192" s="62"/>
      <c r="W192" s="62"/>
      <c r="X192" s="61" t="s">
        <v>2630</v>
      </c>
      <c r="Y192" s="61"/>
      <c r="Z192" s="60" t="s">
        <v>2630</v>
      </c>
      <c r="AA192" s="61"/>
      <c r="AB192" s="53"/>
      <c r="AC192" s="60" t="s">
        <v>2630</v>
      </c>
      <c r="AD192" s="61"/>
      <c r="AE192" s="53" t="s">
        <v>2640</v>
      </c>
      <c r="AF192" s="62" t="s">
        <v>2642</v>
      </c>
      <c r="AG192" s="53"/>
      <c r="AH192" s="53"/>
      <c r="AI192" s="53"/>
      <c r="AJ192" s="53"/>
      <c r="AK192" s="53"/>
      <c r="AL192" s="53" t="s">
        <v>2643</v>
      </c>
      <c r="AM192" s="106" t="s">
        <v>2643</v>
      </c>
    </row>
    <row r="193" spans="1:39" ht="15" customHeight="1">
      <c r="A193" s="113">
        <v>190</v>
      </c>
      <c r="B193" s="53" t="s">
        <v>21</v>
      </c>
      <c r="C193" s="53" t="s">
        <v>1697</v>
      </c>
      <c r="D193" s="65" t="s">
        <v>2964</v>
      </c>
      <c r="E193" s="55" t="s">
        <v>1698</v>
      </c>
      <c r="F193" s="66" t="s">
        <v>2607</v>
      </c>
      <c r="G193" s="56" t="s">
        <v>1699</v>
      </c>
      <c r="H193" s="63" t="s">
        <v>1700</v>
      </c>
      <c r="I193" s="63" t="s">
        <v>1700</v>
      </c>
      <c r="J193" s="53" t="s">
        <v>1701</v>
      </c>
      <c r="K193" s="63" t="s">
        <v>1702</v>
      </c>
      <c r="L193" s="58">
        <v>300000000</v>
      </c>
      <c r="M193" s="59">
        <v>225000000</v>
      </c>
      <c r="N193" s="59">
        <v>30000000</v>
      </c>
      <c r="O193" s="84">
        <v>25500000</v>
      </c>
      <c r="P193" s="53" t="s">
        <v>2531</v>
      </c>
      <c r="Q193" s="53" t="s">
        <v>2536</v>
      </c>
      <c r="R193" s="55" t="s">
        <v>2541</v>
      </c>
      <c r="S193" s="53" t="s">
        <v>2541</v>
      </c>
      <c r="T193" s="53" t="s">
        <v>2541</v>
      </c>
      <c r="U193" s="53" t="s">
        <v>2542</v>
      </c>
      <c r="V193" s="53" t="s">
        <v>2630</v>
      </c>
      <c r="W193" s="62" t="s">
        <v>2630</v>
      </c>
      <c r="X193" s="61"/>
      <c r="Y193" s="61" t="s">
        <v>2630</v>
      </c>
      <c r="Z193" s="60" t="s">
        <v>2630</v>
      </c>
      <c r="AA193" s="61"/>
      <c r="AB193" s="53"/>
      <c r="AC193" s="60"/>
      <c r="AD193" s="53" t="s">
        <v>2630</v>
      </c>
      <c r="AE193" s="53" t="s">
        <v>2641</v>
      </c>
      <c r="AF193" s="53"/>
      <c r="AG193" s="53"/>
      <c r="AH193" s="53" t="s">
        <v>2637</v>
      </c>
      <c r="AI193" s="53"/>
      <c r="AJ193" s="53" t="s">
        <v>2639</v>
      </c>
      <c r="AK193" s="53" t="s">
        <v>2643</v>
      </c>
      <c r="AL193" s="53"/>
      <c r="AM193" s="106" t="s">
        <v>2643</v>
      </c>
    </row>
    <row r="194" spans="1:39" ht="15" customHeight="1">
      <c r="A194" s="113">
        <v>191</v>
      </c>
      <c r="B194" s="53" t="s">
        <v>21</v>
      </c>
      <c r="C194" s="53" t="s">
        <v>974</v>
      </c>
      <c r="D194" s="65">
        <v>3148198436</v>
      </c>
      <c r="E194" s="55" t="s">
        <v>975</v>
      </c>
      <c r="F194" s="55" t="s">
        <v>2607</v>
      </c>
      <c r="G194" s="56" t="s">
        <v>976</v>
      </c>
      <c r="H194" s="63" t="s">
        <v>977</v>
      </c>
      <c r="I194" s="63" t="s">
        <v>977</v>
      </c>
      <c r="J194" s="53" t="s">
        <v>38</v>
      </c>
      <c r="K194" s="63" t="s">
        <v>978</v>
      </c>
      <c r="L194" s="58">
        <v>600000000</v>
      </c>
      <c r="M194" s="59">
        <v>450000000</v>
      </c>
      <c r="N194" s="59">
        <v>30000000</v>
      </c>
      <c r="O194" s="84">
        <v>25500000</v>
      </c>
      <c r="P194" s="53" t="s">
        <v>2531</v>
      </c>
      <c r="Q194" s="53" t="s">
        <v>2536</v>
      </c>
      <c r="R194" s="55" t="s">
        <v>2541</v>
      </c>
      <c r="S194" s="53" t="s">
        <v>2541</v>
      </c>
      <c r="T194" s="53"/>
      <c r="U194" s="53" t="s">
        <v>2542</v>
      </c>
      <c r="V194" s="53" t="s">
        <v>2630</v>
      </c>
      <c r="W194" s="62" t="s">
        <v>2630</v>
      </c>
      <c r="X194" s="61"/>
      <c r="Y194" s="61"/>
      <c r="Z194" s="60" t="s">
        <v>2630</v>
      </c>
      <c r="AA194" s="60" t="s">
        <v>2630</v>
      </c>
      <c r="AB194" s="53"/>
      <c r="AC194" s="60"/>
      <c r="AD194" s="60" t="s">
        <v>2630</v>
      </c>
      <c r="AE194" s="53"/>
      <c r="AF194" s="53"/>
      <c r="AG194" s="53"/>
      <c r="AH194" s="53"/>
      <c r="AI194" s="53" t="s">
        <v>2638</v>
      </c>
      <c r="AJ194" s="53"/>
      <c r="AK194" s="53" t="s">
        <v>2643</v>
      </c>
      <c r="AL194" s="53" t="s">
        <v>2643</v>
      </c>
      <c r="AM194" s="106"/>
    </row>
    <row r="195" spans="1:39" ht="15" customHeight="1">
      <c r="A195" s="113">
        <v>192</v>
      </c>
      <c r="B195" s="62" t="s">
        <v>21</v>
      </c>
      <c r="C195" s="53" t="s">
        <v>47</v>
      </c>
      <c r="D195" s="54" t="s">
        <v>2779</v>
      </c>
      <c r="E195" s="55" t="s">
        <v>48</v>
      </c>
      <c r="F195" s="55" t="s">
        <v>2607</v>
      </c>
      <c r="G195" s="63" t="s">
        <v>49</v>
      </c>
      <c r="H195" s="63" t="s">
        <v>50</v>
      </c>
      <c r="I195" s="63" t="s">
        <v>50</v>
      </c>
      <c r="J195" s="53" t="s">
        <v>19</v>
      </c>
      <c r="K195" s="63" t="s">
        <v>51</v>
      </c>
      <c r="L195" s="58">
        <v>300000000</v>
      </c>
      <c r="M195" s="59">
        <v>225000000</v>
      </c>
      <c r="N195" s="59">
        <v>30000000</v>
      </c>
      <c r="O195" s="84">
        <v>25500000</v>
      </c>
      <c r="P195" s="53" t="s">
        <v>2531</v>
      </c>
      <c r="Q195" s="53" t="s">
        <v>516</v>
      </c>
      <c r="R195" s="55"/>
      <c r="S195" s="62"/>
      <c r="T195" s="62"/>
      <c r="U195" s="53"/>
      <c r="V195" s="53" t="s">
        <v>2630</v>
      </c>
      <c r="W195" s="62" t="s">
        <v>2630</v>
      </c>
      <c r="X195" s="62"/>
      <c r="Y195" s="62" t="s">
        <v>2630</v>
      </c>
      <c r="Z195" s="53" t="s">
        <v>2630</v>
      </c>
      <c r="AA195" s="62"/>
      <c r="AB195" s="53" t="s">
        <v>2630</v>
      </c>
      <c r="AC195" s="53"/>
      <c r="AD195" s="53" t="s">
        <v>2630</v>
      </c>
      <c r="AE195" s="53"/>
      <c r="AF195" s="53"/>
      <c r="AG195" s="62"/>
      <c r="AH195" s="53" t="s">
        <v>2637</v>
      </c>
      <c r="AI195" s="53" t="s">
        <v>2638</v>
      </c>
      <c r="AJ195" s="62"/>
      <c r="AK195" s="53" t="s">
        <v>2643</v>
      </c>
      <c r="AL195" s="53" t="s">
        <v>2643</v>
      </c>
      <c r="AM195" s="108"/>
    </row>
    <row r="196" spans="1:39" ht="15" customHeight="1">
      <c r="A196" s="113">
        <v>193</v>
      </c>
      <c r="B196" s="53" t="s">
        <v>21</v>
      </c>
      <c r="C196" s="53" t="s">
        <v>1239</v>
      </c>
      <c r="D196" s="65" t="s">
        <v>2730</v>
      </c>
      <c r="E196" s="55" t="s">
        <v>1240</v>
      </c>
      <c r="F196" s="55" t="s">
        <v>2610</v>
      </c>
      <c r="G196" s="56" t="s">
        <v>1241</v>
      </c>
      <c r="H196" s="63" t="s">
        <v>1242</v>
      </c>
      <c r="I196" s="63" t="s">
        <v>1242</v>
      </c>
      <c r="J196" s="53" t="s">
        <v>45</v>
      </c>
      <c r="K196" s="63" t="s">
        <v>1077</v>
      </c>
      <c r="L196" s="58">
        <v>900000000</v>
      </c>
      <c r="M196" s="59">
        <v>675000000</v>
      </c>
      <c r="N196" s="59">
        <v>40000000</v>
      </c>
      <c r="O196" s="84">
        <v>34000000</v>
      </c>
      <c r="P196" s="53" t="s">
        <v>2532</v>
      </c>
      <c r="Q196" s="53" t="s">
        <v>516</v>
      </c>
      <c r="R196" s="55" t="s">
        <v>2541</v>
      </c>
      <c r="S196" s="53" t="s">
        <v>2541</v>
      </c>
      <c r="T196" s="53"/>
      <c r="U196" s="53" t="s">
        <v>2542</v>
      </c>
      <c r="V196" s="53" t="s">
        <v>2630</v>
      </c>
      <c r="W196" s="53" t="s">
        <v>2630</v>
      </c>
      <c r="X196" s="61"/>
      <c r="Y196" s="61"/>
      <c r="Z196" s="61"/>
      <c r="AA196" s="61"/>
      <c r="AB196" s="53"/>
      <c r="AC196" s="60"/>
      <c r="AD196" s="53"/>
      <c r="AE196" s="53"/>
      <c r="AF196" s="53"/>
      <c r="AG196" s="53"/>
      <c r="AH196" s="53" t="s">
        <v>2637</v>
      </c>
      <c r="AI196" s="53"/>
      <c r="AJ196" s="53"/>
      <c r="AK196" s="53" t="s">
        <v>2643</v>
      </c>
      <c r="AL196" s="53" t="s">
        <v>2643</v>
      </c>
      <c r="AM196" s="106" t="s">
        <v>2643</v>
      </c>
    </row>
    <row r="197" spans="1:39" ht="15" customHeight="1">
      <c r="A197" s="113">
        <v>194</v>
      </c>
      <c r="B197" s="62" t="s">
        <v>21</v>
      </c>
      <c r="C197" s="53" t="s">
        <v>538</v>
      </c>
      <c r="D197" s="54">
        <v>4028153191</v>
      </c>
      <c r="E197" s="55" t="s">
        <v>539</v>
      </c>
      <c r="F197" s="55" t="s">
        <v>2610</v>
      </c>
      <c r="G197" s="56" t="s">
        <v>540</v>
      </c>
      <c r="H197" s="67" t="s">
        <v>541</v>
      </c>
      <c r="I197" s="67" t="s">
        <v>541</v>
      </c>
      <c r="J197" s="53" t="s">
        <v>45</v>
      </c>
      <c r="K197" s="67" t="s">
        <v>542</v>
      </c>
      <c r="L197" s="58">
        <v>100000000</v>
      </c>
      <c r="M197" s="59">
        <v>75000000</v>
      </c>
      <c r="N197" s="59">
        <v>40000000</v>
      </c>
      <c r="O197" s="84">
        <v>34000000</v>
      </c>
      <c r="P197" s="62" t="s">
        <v>2532</v>
      </c>
      <c r="Q197" s="53" t="s">
        <v>516</v>
      </c>
      <c r="R197" s="55" t="s">
        <v>2541</v>
      </c>
      <c r="S197" s="53" t="s">
        <v>2541</v>
      </c>
      <c r="T197" s="53" t="s">
        <v>2541</v>
      </c>
      <c r="U197" s="53" t="s">
        <v>2542</v>
      </c>
      <c r="V197" s="53" t="s">
        <v>2630</v>
      </c>
      <c r="W197" s="53" t="s">
        <v>2630</v>
      </c>
      <c r="X197" s="61"/>
      <c r="Y197" s="61" t="s">
        <v>2630</v>
      </c>
      <c r="Z197" s="61"/>
      <c r="AA197" s="61"/>
      <c r="AB197" s="53"/>
      <c r="AC197" s="60"/>
      <c r="AD197" s="61"/>
      <c r="AE197" s="53" t="s">
        <v>2640</v>
      </c>
      <c r="AF197" s="53"/>
      <c r="AG197" s="53"/>
      <c r="AH197" s="53"/>
      <c r="AI197" s="53" t="s">
        <v>2638</v>
      </c>
      <c r="AJ197" s="53" t="s">
        <v>2639</v>
      </c>
      <c r="AK197" s="53"/>
      <c r="AL197" s="53" t="s">
        <v>2643</v>
      </c>
      <c r="AM197" s="106"/>
    </row>
    <row r="198" spans="1:39" ht="15" customHeight="1">
      <c r="A198" s="113">
        <v>195</v>
      </c>
      <c r="B198" s="53" t="s">
        <v>21</v>
      </c>
      <c r="C198" s="53" t="s">
        <v>1739</v>
      </c>
      <c r="D198" s="65" t="s">
        <v>2844</v>
      </c>
      <c r="E198" s="55" t="s">
        <v>1740</v>
      </c>
      <c r="F198" s="66" t="s">
        <v>2607</v>
      </c>
      <c r="G198" s="56" t="s">
        <v>1741</v>
      </c>
      <c r="H198" s="63" t="s">
        <v>1742</v>
      </c>
      <c r="I198" s="63" t="s">
        <v>1742</v>
      </c>
      <c r="J198" s="53" t="s">
        <v>32</v>
      </c>
      <c r="K198" s="63" t="s">
        <v>1743</v>
      </c>
      <c r="L198" s="58">
        <v>100000000</v>
      </c>
      <c r="M198" s="59">
        <v>75000000</v>
      </c>
      <c r="N198" s="59">
        <v>40000000</v>
      </c>
      <c r="O198" s="84">
        <v>34000000</v>
      </c>
      <c r="P198" s="53" t="s">
        <v>2531</v>
      </c>
      <c r="Q198" s="53" t="s">
        <v>2536</v>
      </c>
      <c r="R198" s="55" t="s">
        <v>2541</v>
      </c>
      <c r="S198" s="53" t="s">
        <v>2541</v>
      </c>
      <c r="T198" s="53" t="s">
        <v>2541</v>
      </c>
      <c r="U198" s="53" t="s">
        <v>2542</v>
      </c>
      <c r="V198" s="53" t="s">
        <v>2630</v>
      </c>
      <c r="W198" s="62" t="s">
        <v>2630</v>
      </c>
      <c r="X198" s="61"/>
      <c r="Y198" s="61"/>
      <c r="Z198" s="60" t="s">
        <v>2630</v>
      </c>
      <c r="AA198" s="60" t="s">
        <v>2630</v>
      </c>
      <c r="AB198" s="53"/>
      <c r="AC198" s="60"/>
      <c r="AD198" s="53"/>
      <c r="AE198" s="53" t="s">
        <v>2642</v>
      </c>
      <c r="AF198" s="53"/>
      <c r="AG198" s="53"/>
      <c r="AH198" s="53"/>
      <c r="AI198" s="53"/>
      <c r="AJ198" s="53"/>
      <c r="AK198" s="53" t="s">
        <v>2643</v>
      </c>
      <c r="AL198" s="53" t="s">
        <v>2643</v>
      </c>
      <c r="AM198" s="106" t="s">
        <v>2643</v>
      </c>
    </row>
    <row r="199" spans="1:39" ht="15" customHeight="1">
      <c r="A199" s="113">
        <v>196</v>
      </c>
      <c r="B199" s="62" t="s">
        <v>21</v>
      </c>
      <c r="C199" s="53" t="s">
        <v>564</v>
      </c>
      <c r="D199" s="54" t="s">
        <v>2965</v>
      </c>
      <c r="E199" s="55" t="s">
        <v>565</v>
      </c>
      <c r="F199" s="55" t="s">
        <v>2610</v>
      </c>
      <c r="G199" s="56" t="s">
        <v>566</v>
      </c>
      <c r="H199" s="67" t="s">
        <v>567</v>
      </c>
      <c r="I199" s="67" t="s">
        <v>568</v>
      </c>
      <c r="J199" s="53" t="s">
        <v>45</v>
      </c>
      <c r="K199" s="67" t="s">
        <v>569</v>
      </c>
      <c r="L199" s="58">
        <v>300000000</v>
      </c>
      <c r="M199" s="59">
        <v>225000000</v>
      </c>
      <c r="N199" s="59">
        <v>40000000</v>
      </c>
      <c r="O199" s="84">
        <v>34000000</v>
      </c>
      <c r="P199" s="62" t="s">
        <v>2532</v>
      </c>
      <c r="Q199" s="53" t="s">
        <v>2536</v>
      </c>
      <c r="R199" s="55" t="s">
        <v>2541</v>
      </c>
      <c r="S199" s="53" t="s">
        <v>2541</v>
      </c>
      <c r="T199" s="53" t="s">
        <v>2541</v>
      </c>
      <c r="U199" s="53" t="s">
        <v>2542</v>
      </c>
      <c r="V199" s="53" t="s">
        <v>2630</v>
      </c>
      <c r="W199" s="53" t="s">
        <v>2630</v>
      </c>
      <c r="X199" s="61"/>
      <c r="Y199" s="61"/>
      <c r="Z199" s="61"/>
      <c r="AA199" s="60" t="s">
        <v>2630</v>
      </c>
      <c r="AB199" s="53" t="s">
        <v>2630</v>
      </c>
      <c r="AC199" s="60"/>
      <c r="AD199" s="61"/>
      <c r="AE199" s="53" t="s">
        <v>2641</v>
      </c>
      <c r="AF199" s="53"/>
      <c r="AG199" s="53"/>
      <c r="AH199" s="53"/>
      <c r="AI199" s="53"/>
      <c r="AJ199" s="53" t="s">
        <v>2639</v>
      </c>
      <c r="AK199" s="53" t="s">
        <v>2643</v>
      </c>
      <c r="AL199" s="53" t="s">
        <v>2643</v>
      </c>
      <c r="AM199" s="106" t="s">
        <v>2643</v>
      </c>
    </row>
    <row r="200" spans="1:39" ht="15" customHeight="1">
      <c r="A200" s="113">
        <v>197</v>
      </c>
      <c r="B200" s="53" t="s">
        <v>21</v>
      </c>
      <c r="C200" s="53" t="s">
        <v>1728</v>
      </c>
      <c r="D200" s="65" t="s">
        <v>2966</v>
      </c>
      <c r="E200" s="55" t="s">
        <v>1729</v>
      </c>
      <c r="F200" s="55" t="s">
        <v>2609</v>
      </c>
      <c r="G200" s="79" t="s">
        <v>1730</v>
      </c>
      <c r="H200" s="63" t="s">
        <v>1731</v>
      </c>
      <c r="I200" s="63" t="s">
        <v>1732</v>
      </c>
      <c r="J200" s="53" t="s">
        <v>1664</v>
      </c>
      <c r="K200" s="63" t="s">
        <v>443</v>
      </c>
      <c r="L200" s="58">
        <v>400000000</v>
      </c>
      <c r="M200" s="59">
        <v>300000000</v>
      </c>
      <c r="N200" s="59">
        <v>40000000</v>
      </c>
      <c r="O200" s="84">
        <v>34000000</v>
      </c>
      <c r="P200" s="53" t="s">
        <v>2528</v>
      </c>
      <c r="Q200" s="53" t="s">
        <v>2536</v>
      </c>
      <c r="R200" s="55" t="s">
        <v>2541</v>
      </c>
      <c r="S200" s="53" t="s">
        <v>2541</v>
      </c>
      <c r="T200" s="53" t="s">
        <v>2541</v>
      </c>
      <c r="U200" s="53" t="s">
        <v>2542</v>
      </c>
      <c r="V200" s="53" t="s">
        <v>2630</v>
      </c>
      <c r="W200" s="62" t="s">
        <v>2630</v>
      </c>
      <c r="X200" s="61"/>
      <c r="Y200" s="61" t="s">
        <v>2630</v>
      </c>
      <c r="Z200" s="60" t="s">
        <v>2630</v>
      </c>
      <c r="AA200" s="61"/>
      <c r="AB200" s="53" t="s">
        <v>2630</v>
      </c>
      <c r="AC200" s="60"/>
      <c r="AD200" s="53"/>
      <c r="AE200" s="53"/>
      <c r="AF200" s="53"/>
      <c r="AG200" s="53"/>
      <c r="AH200" s="53"/>
      <c r="AI200" s="53"/>
      <c r="AJ200" s="53"/>
      <c r="AK200" s="53" t="s">
        <v>2643</v>
      </c>
      <c r="AL200" s="53" t="s">
        <v>2643</v>
      </c>
      <c r="AM200" s="106" t="s">
        <v>2643</v>
      </c>
    </row>
    <row r="201" spans="1:39" ht="15" customHeight="1">
      <c r="A201" s="113">
        <v>198</v>
      </c>
      <c r="B201" s="53" t="s">
        <v>21</v>
      </c>
      <c r="C201" s="53" t="s">
        <v>1774</v>
      </c>
      <c r="D201" s="65" t="s">
        <v>2666</v>
      </c>
      <c r="E201" s="55" t="s">
        <v>1775</v>
      </c>
      <c r="F201" s="66" t="s">
        <v>2607</v>
      </c>
      <c r="G201" s="56" t="s">
        <v>1776</v>
      </c>
      <c r="H201" s="64" t="s">
        <v>1777</v>
      </c>
      <c r="I201" s="64" t="s">
        <v>1777</v>
      </c>
      <c r="J201" s="53" t="s">
        <v>1664</v>
      </c>
      <c r="K201" s="63" t="s">
        <v>1778</v>
      </c>
      <c r="L201" s="58">
        <v>500000000</v>
      </c>
      <c r="M201" s="59">
        <v>375000000</v>
      </c>
      <c r="N201" s="59">
        <v>40000000</v>
      </c>
      <c r="O201" s="84">
        <v>34000000</v>
      </c>
      <c r="P201" s="53" t="s">
        <v>2531</v>
      </c>
      <c r="Q201" s="53" t="s">
        <v>2536</v>
      </c>
      <c r="R201" s="55" t="s">
        <v>2541</v>
      </c>
      <c r="S201" s="53" t="s">
        <v>2541</v>
      </c>
      <c r="T201" s="53"/>
      <c r="U201" s="53" t="s">
        <v>2542</v>
      </c>
      <c r="V201" s="53" t="s">
        <v>2630</v>
      </c>
      <c r="W201" s="62" t="s">
        <v>2630</v>
      </c>
      <c r="X201" s="61"/>
      <c r="Y201" s="61"/>
      <c r="Z201" s="60" t="s">
        <v>2630</v>
      </c>
      <c r="AA201" s="60" t="s">
        <v>2630</v>
      </c>
      <c r="AB201" s="53"/>
      <c r="AC201" s="60"/>
      <c r="AD201" s="53" t="s">
        <v>2630</v>
      </c>
      <c r="AE201" s="53"/>
      <c r="AF201" s="53"/>
      <c r="AG201" s="53"/>
      <c r="AH201" s="53"/>
      <c r="AI201" s="53"/>
      <c r="AJ201" s="53"/>
      <c r="AK201" s="53" t="s">
        <v>2643</v>
      </c>
      <c r="AL201" s="53" t="s">
        <v>2643</v>
      </c>
      <c r="AM201" s="106" t="s">
        <v>2643</v>
      </c>
    </row>
    <row r="202" spans="1:39" ht="15" customHeight="1">
      <c r="A202" s="113">
        <v>199</v>
      </c>
      <c r="B202" s="53" t="s">
        <v>21</v>
      </c>
      <c r="C202" s="80" t="s">
        <v>2411</v>
      </c>
      <c r="D202" s="65" t="s">
        <v>2731</v>
      </c>
      <c r="E202" s="81" t="s">
        <v>2412</v>
      </c>
      <c r="F202" s="55" t="s">
        <v>2607</v>
      </c>
      <c r="G202" s="56" t="s">
        <v>2413</v>
      </c>
      <c r="H202" s="63" t="s">
        <v>2414</v>
      </c>
      <c r="I202" s="63" t="s">
        <v>2415</v>
      </c>
      <c r="J202" s="55" t="s">
        <v>32</v>
      </c>
      <c r="K202" s="63" t="s">
        <v>2416</v>
      </c>
      <c r="L202" s="58">
        <v>400000000</v>
      </c>
      <c r="M202" s="59">
        <v>300000000</v>
      </c>
      <c r="N202" s="59">
        <v>40000000</v>
      </c>
      <c r="O202" s="84">
        <v>34000000</v>
      </c>
      <c r="P202" s="53" t="s">
        <v>2531</v>
      </c>
      <c r="Q202" s="53" t="s">
        <v>2536</v>
      </c>
      <c r="R202" s="55" t="s">
        <v>2541</v>
      </c>
      <c r="S202" s="53" t="s">
        <v>2541</v>
      </c>
      <c r="T202" s="53"/>
      <c r="U202" s="53" t="s">
        <v>2542</v>
      </c>
      <c r="V202" s="53" t="s">
        <v>2630</v>
      </c>
      <c r="W202" s="62" t="s">
        <v>2630</v>
      </c>
      <c r="X202" s="61"/>
      <c r="Y202" s="61"/>
      <c r="Z202" s="61"/>
      <c r="AA202" s="60" t="s">
        <v>2630</v>
      </c>
      <c r="AB202" s="53"/>
      <c r="AC202" s="60"/>
      <c r="AD202" s="53"/>
      <c r="AE202" s="53"/>
      <c r="AF202" s="53"/>
      <c r="AG202" s="53"/>
      <c r="AH202" s="53" t="s">
        <v>2637</v>
      </c>
      <c r="AI202" s="53"/>
      <c r="AJ202" s="53"/>
      <c r="AK202" s="53" t="s">
        <v>2643</v>
      </c>
      <c r="AL202" s="53" t="s">
        <v>2643</v>
      </c>
      <c r="AM202" s="106" t="s">
        <v>2643</v>
      </c>
    </row>
    <row r="203" spans="1:39" ht="15" customHeight="1">
      <c r="A203" s="113">
        <v>200</v>
      </c>
      <c r="B203" s="53" t="s">
        <v>21</v>
      </c>
      <c r="C203" s="53" t="s">
        <v>1224</v>
      </c>
      <c r="D203" s="65" t="s">
        <v>2845</v>
      </c>
      <c r="E203" s="55" t="s">
        <v>1225</v>
      </c>
      <c r="F203" s="55" t="s">
        <v>2607</v>
      </c>
      <c r="G203" s="56" t="s">
        <v>1226</v>
      </c>
      <c r="H203" s="63" t="s">
        <v>1227</v>
      </c>
      <c r="I203" s="63" t="s">
        <v>1227</v>
      </c>
      <c r="J203" s="53" t="s">
        <v>45</v>
      </c>
      <c r="K203" s="63" t="s">
        <v>1228</v>
      </c>
      <c r="L203" s="58">
        <v>600000000</v>
      </c>
      <c r="M203" s="59">
        <v>450000000</v>
      </c>
      <c r="N203" s="59">
        <v>40000000</v>
      </c>
      <c r="O203" s="84">
        <v>34000000</v>
      </c>
      <c r="P203" s="53" t="s">
        <v>2531</v>
      </c>
      <c r="Q203" s="53" t="s">
        <v>2536</v>
      </c>
      <c r="R203" s="55" t="s">
        <v>2541</v>
      </c>
      <c r="S203" s="53" t="s">
        <v>2541</v>
      </c>
      <c r="T203" s="53"/>
      <c r="U203" s="53" t="s">
        <v>2542</v>
      </c>
      <c r="V203" s="53" t="s">
        <v>2630</v>
      </c>
      <c r="W203" s="62" t="s">
        <v>2630</v>
      </c>
      <c r="X203" s="61"/>
      <c r="Y203" s="61"/>
      <c r="Z203" s="61"/>
      <c r="AA203" s="61"/>
      <c r="AB203" s="53"/>
      <c r="AC203" s="60"/>
      <c r="AD203" s="53" t="s">
        <v>2630</v>
      </c>
      <c r="AE203" s="53" t="s">
        <v>2642</v>
      </c>
      <c r="AF203" s="53"/>
      <c r="AG203" s="53"/>
      <c r="AH203" s="53"/>
      <c r="AI203" s="53"/>
      <c r="AJ203" s="53"/>
      <c r="AK203" s="53" t="s">
        <v>2643</v>
      </c>
      <c r="AL203" s="53" t="s">
        <v>2643</v>
      </c>
      <c r="AM203" s="106" t="s">
        <v>2643</v>
      </c>
    </row>
    <row r="204" spans="1:39" ht="15" customHeight="1">
      <c r="A204" s="113">
        <v>201</v>
      </c>
      <c r="B204" s="53" t="s">
        <v>21</v>
      </c>
      <c r="C204" s="53" t="s">
        <v>1572</v>
      </c>
      <c r="D204" s="65" t="s">
        <v>2667</v>
      </c>
      <c r="E204" s="55" t="s">
        <v>1573</v>
      </c>
      <c r="F204" s="55" t="s">
        <v>2608</v>
      </c>
      <c r="G204" s="56" t="s">
        <v>1574</v>
      </c>
      <c r="H204" s="63" t="s">
        <v>1575</v>
      </c>
      <c r="I204" s="63" t="s">
        <v>1575</v>
      </c>
      <c r="J204" s="53" t="s">
        <v>45</v>
      </c>
      <c r="K204" s="63" t="s">
        <v>1576</v>
      </c>
      <c r="L204" s="58">
        <v>600000000</v>
      </c>
      <c r="M204" s="59">
        <v>450000000</v>
      </c>
      <c r="N204" s="59">
        <v>40000000</v>
      </c>
      <c r="O204" s="84">
        <v>34000000</v>
      </c>
      <c r="P204" s="53" t="s">
        <v>2530</v>
      </c>
      <c r="Q204" s="53" t="s">
        <v>516</v>
      </c>
      <c r="R204" s="55" t="s">
        <v>2541</v>
      </c>
      <c r="S204" s="53" t="s">
        <v>2541</v>
      </c>
      <c r="T204" s="53"/>
      <c r="U204" s="53" t="s">
        <v>2542</v>
      </c>
      <c r="V204" s="53"/>
      <c r="W204" s="62"/>
      <c r="X204" s="61" t="s">
        <v>2630</v>
      </c>
      <c r="Y204" s="61"/>
      <c r="Z204" s="61"/>
      <c r="AA204" s="61"/>
      <c r="AB204" s="53"/>
      <c r="AC204" s="60" t="s">
        <v>2630</v>
      </c>
      <c r="AD204" s="53"/>
      <c r="AE204" s="53" t="s">
        <v>2642</v>
      </c>
      <c r="AF204" s="53"/>
      <c r="AG204" s="53"/>
      <c r="AH204" s="53"/>
      <c r="AI204" s="53"/>
      <c r="AJ204" s="53"/>
      <c r="AK204" s="53" t="s">
        <v>2643</v>
      </c>
      <c r="AL204" s="53" t="s">
        <v>2643</v>
      </c>
      <c r="AM204" s="106" t="s">
        <v>2643</v>
      </c>
    </row>
    <row r="205" spans="1:39" ht="15" customHeight="1">
      <c r="A205" s="113">
        <v>202</v>
      </c>
      <c r="B205" s="53" t="s">
        <v>21</v>
      </c>
      <c r="C205" s="53" t="s">
        <v>2123</v>
      </c>
      <c r="D205" s="65" t="s">
        <v>2967</v>
      </c>
      <c r="E205" s="55" t="s">
        <v>2124</v>
      </c>
      <c r="F205" s="55" t="s">
        <v>2609</v>
      </c>
      <c r="G205" s="56" t="s">
        <v>2125</v>
      </c>
      <c r="H205" s="63" t="s">
        <v>2126</v>
      </c>
      <c r="I205" s="63" t="s">
        <v>2126</v>
      </c>
      <c r="J205" s="53" t="s">
        <v>45</v>
      </c>
      <c r="K205" s="63" t="s">
        <v>864</v>
      </c>
      <c r="L205" s="58">
        <v>600000000</v>
      </c>
      <c r="M205" s="59">
        <v>450000000</v>
      </c>
      <c r="N205" s="59">
        <v>40000000</v>
      </c>
      <c r="O205" s="84">
        <v>34000000</v>
      </c>
      <c r="P205" s="53" t="s">
        <v>2528</v>
      </c>
      <c r="Q205" s="53" t="s">
        <v>2536</v>
      </c>
      <c r="R205" s="55" t="s">
        <v>2541</v>
      </c>
      <c r="S205" s="53" t="s">
        <v>2541</v>
      </c>
      <c r="T205" s="53" t="s">
        <v>2541</v>
      </c>
      <c r="U205" s="53" t="s">
        <v>2542</v>
      </c>
      <c r="V205" s="53" t="s">
        <v>2630</v>
      </c>
      <c r="W205" s="62" t="s">
        <v>2630</v>
      </c>
      <c r="X205" s="61"/>
      <c r="Y205" s="61" t="s">
        <v>2630</v>
      </c>
      <c r="Z205" s="61"/>
      <c r="AA205" s="61"/>
      <c r="AB205" s="53"/>
      <c r="AC205" s="60"/>
      <c r="AD205" s="53" t="s">
        <v>2630</v>
      </c>
      <c r="AE205" s="53" t="s">
        <v>2642</v>
      </c>
      <c r="AF205" s="53"/>
      <c r="AG205" s="53"/>
      <c r="AH205" s="53"/>
      <c r="AI205" s="53"/>
      <c r="AJ205" s="53"/>
      <c r="AK205" s="53" t="s">
        <v>2643</v>
      </c>
      <c r="AL205" s="53" t="s">
        <v>2643</v>
      </c>
      <c r="AM205" s="106"/>
    </row>
    <row r="206" spans="1:39" ht="15" customHeight="1">
      <c r="A206" s="113">
        <v>203</v>
      </c>
      <c r="B206" s="53" t="s">
        <v>21</v>
      </c>
      <c r="C206" s="80" t="s">
        <v>2377</v>
      </c>
      <c r="D206" s="65" t="s">
        <v>2732</v>
      </c>
      <c r="E206" s="81" t="s">
        <v>2378</v>
      </c>
      <c r="F206" s="55" t="s">
        <v>2609</v>
      </c>
      <c r="G206" s="56" t="s">
        <v>2379</v>
      </c>
      <c r="H206" s="63" t="s">
        <v>2380</v>
      </c>
      <c r="I206" s="63" t="s">
        <v>2380</v>
      </c>
      <c r="J206" s="55" t="s">
        <v>1701</v>
      </c>
      <c r="K206" s="63" t="s">
        <v>2381</v>
      </c>
      <c r="L206" s="58">
        <v>400000000</v>
      </c>
      <c r="M206" s="59">
        <v>300000000</v>
      </c>
      <c r="N206" s="59">
        <v>40000000</v>
      </c>
      <c r="O206" s="84">
        <v>34000000</v>
      </c>
      <c r="P206" s="53" t="s">
        <v>2528</v>
      </c>
      <c r="Q206" s="53" t="s">
        <v>2536</v>
      </c>
      <c r="R206" s="55" t="s">
        <v>2541</v>
      </c>
      <c r="S206" s="53" t="s">
        <v>2541</v>
      </c>
      <c r="T206" s="53" t="s">
        <v>2541</v>
      </c>
      <c r="U206" s="53" t="s">
        <v>2542</v>
      </c>
      <c r="V206" s="53" t="s">
        <v>2630</v>
      </c>
      <c r="W206" s="62" t="s">
        <v>2630</v>
      </c>
      <c r="X206" s="61"/>
      <c r="Y206" s="61"/>
      <c r="Z206" s="61"/>
      <c r="AA206" s="61"/>
      <c r="AB206" s="53" t="s">
        <v>2630</v>
      </c>
      <c r="AC206" s="60"/>
      <c r="AD206" s="53"/>
      <c r="AE206" s="53"/>
      <c r="AF206" s="53"/>
      <c r="AG206" s="53"/>
      <c r="AH206" s="53"/>
      <c r="AI206" s="53"/>
      <c r="AJ206" s="53"/>
      <c r="AK206" s="53" t="s">
        <v>2643</v>
      </c>
      <c r="AL206" s="53" t="s">
        <v>2643</v>
      </c>
      <c r="AM206" s="106"/>
    </row>
    <row r="207" spans="1:39" ht="15" customHeight="1">
      <c r="A207" s="113">
        <v>204</v>
      </c>
      <c r="B207" s="62" t="s">
        <v>21</v>
      </c>
      <c r="C207" s="53" t="s">
        <v>891</v>
      </c>
      <c r="D207" s="65" t="s">
        <v>2846</v>
      </c>
      <c r="E207" s="55" t="s">
        <v>892</v>
      </c>
      <c r="F207" s="55" t="s">
        <v>2609</v>
      </c>
      <c r="G207" s="56" t="s">
        <v>893</v>
      </c>
      <c r="H207" s="67" t="s">
        <v>894</v>
      </c>
      <c r="I207" s="67" t="s">
        <v>895</v>
      </c>
      <c r="J207" s="53" t="s">
        <v>45</v>
      </c>
      <c r="K207" s="67" t="s">
        <v>896</v>
      </c>
      <c r="L207" s="58">
        <v>500000000</v>
      </c>
      <c r="M207" s="59">
        <v>375000000</v>
      </c>
      <c r="N207" s="59">
        <v>40000000</v>
      </c>
      <c r="O207" s="84">
        <v>34000000</v>
      </c>
      <c r="P207" s="62" t="s">
        <v>2528</v>
      </c>
      <c r="Q207" s="53" t="s">
        <v>2536</v>
      </c>
      <c r="R207" s="55" t="s">
        <v>2541</v>
      </c>
      <c r="S207" s="53" t="s">
        <v>2541</v>
      </c>
      <c r="T207" s="53" t="s">
        <v>2541</v>
      </c>
      <c r="U207" s="53" t="s">
        <v>2542</v>
      </c>
      <c r="V207" s="53" t="s">
        <v>2630</v>
      </c>
      <c r="W207" s="62" t="s">
        <v>2630</v>
      </c>
      <c r="X207" s="61"/>
      <c r="Y207" s="61"/>
      <c r="Z207" s="60" t="s">
        <v>2630</v>
      </c>
      <c r="AA207" s="61"/>
      <c r="AB207" s="53" t="s">
        <v>2630</v>
      </c>
      <c r="AC207" s="60"/>
      <c r="AD207" s="60"/>
      <c r="AE207" s="53"/>
      <c r="AF207" s="53"/>
      <c r="AG207" s="53"/>
      <c r="AH207" s="53"/>
      <c r="AI207" s="53"/>
      <c r="AJ207" s="53"/>
      <c r="AK207" s="53" t="s">
        <v>2643</v>
      </c>
      <c r="AL207" s="53" t="s">
        <v>2643</v>
      </c>
      <c r="AM207" s="106" t="s">
        <v>2643</v>
      </c>
    </row>
    <row r="208" spans="1:39" ht="15" customHeight="1">
      <c r="A208" s="113">
        <v>205</v>
      </c>
      <c r="B208" s="53" t="s">
        <v>21</v>
      </c>
      <c r="C208" s="53" t="s">
        <v>1509</v>
      </c>
      <c r="D208" s="65">
        <v>4098154186</v>
      </c>
      <c r="E208" s="55" t="s">
        <v>1510</v>
      </c>
      <c r="F208" s="55" t="s">
        <v>2608</v>
      </c>
      <c r="G208" s="56" t="s">
        <v>1511</v>
      </c>
      <c r="H208" s="63" t="s">
        <v>1512</v>
      </c>
      <c r="I208" s="63" t="s">
        <v>1512</v>
      </c>
      <c r="J208" s="53" t="s">
        <v>111</v>
      </c>
      <c r="K208" s="63" t="s">
        <v>1513</v>
      </c>
      <c r="L208" s="58">
        <v>600000000</v>
      </c>
      <c r="M208" s="59">
        <v>450000000</v>
      </c>
      <c r="N208" s="59">
        <v>40000000</v>
      </c>
      <c r="O208" s="84">
        <v>34000000</v>
      </c>
      <c r="P208" s="53" t="s">
        <v>2530</v>
      </c>
      <c r="Q208" s="53" t="s">
        <v>516</v>
      </c>
      <c r="R208" s="55" t="s">
        <v>2541</v>
      </c>
      <c r="S208" s="53" t="s">
        <v>2541</v>
      </c>
      <c r="T208" s="53" t="s">
        <v>2541</v>
      </c>
      <c r="U208" s="53" t="s">
        <v>2542</v>
      </c>
      <c r="V208" s="53"/>
      <c r="W208" s="62"/>
      <c r="X208" s="61" t="s">
        <v>2630</v>
      </c>
      <c r="Y208" s="61" t="s">
        <v>2630</v>
      </c>
      <c r="Z208" s="60" t="s">
        <v>2630</v>
      </c>
      <c r="AA208" s="61"/>
      <c r="AB208" s="53"/>
      <c r="AC208" s="60" t="s">
        <v>2630</v>
      </c>
      <c r="AD208" s="53"/>
      <c r="AE208" s="53" t="s">
        <v>2641</v>
      </c>
      <c r="AF208" s="53"/>
      <c r="AG208" s="53"/>
      <c r="AH208" s="53"/>
      <c r="AI208" s="53"/>
      <c r="AJ208" s="53"/>
      <c r="AK208" s="53" t="s">
        <v>2643</v>
      </c>
      <c r="AL208" s="53"/>
      <c r="AM208" s="106" t="s">
        <v>2643</v>
      </c>
    </row>
    <row r="209" spans="1:39" ht="15" customHeight="1">
      <c r="A209" s="113">
        <v>206</v>
      </c>
      <c r="B209" s="53" t="s">
        <v>21</v>
      </c>
      <c r="C209" s="53" t="s">
        <v>1656</v>
      </c>
      <c r="D209" s="65" t="s">
        <v>2968</v>
      </c>
      <c r="E209" s="55" t="s">
        <v>1657</v>
      </c>
      <c r="F209" s="66" t="s">
        <v>2607</v>
      </c>
      <c r="G209" s="56" t="s">
        <v>1658</v>
      </c>
      <c r="H209" s="63" t="s">
        <v>1659</v>
      </c>
      <c r="I209" s="63" t="s">
        <v>1659</v>
      </c>
      <c r="J209" s="53" t="s">
        <v>19</v>
      </c>
      <c r="K209" s="63" t="s">
        <v>854</v>
      </c>
      <c r="L209" s="58">
        <v>900000000</v>
      </c>
      <c r="M209" s="59">
        <v>675000000</v>
      </c>
      <c r="N209" s="59">
        <v>40000000</v>
      </c>
      <c r="O209" s="84">
        <v>34000000</v>
      </c>
      <c r="P209" s="53" t="s">
        <v>2531</v>
      </c>
      <c r="Q209" s="53" t="s">
        <v>2536</v>
      </c>
      <c r="R209" s="55" t="s">
        <v>2541</v>
      </c>
      <c r="S209" s="53" t="s">
        <v>2541</v>
      </c>
      <c r="T209" s="53"/>
      <c r="U209" s="53" t="s">
        <v>2542</v>
      </c>
      <c r="V209" s="53" t="s">
        <v>2630</v>
      </c>
      <c r="W209" s="62" t="s">
        <v>2630</v>
      </c>
      <c r="X209" s="61"/>
      <c r="Y209" s="61"/>
      <c r="Z209" s="61"/>
      <c r="AA209" s="61"/>
      <c r="AB209" s="53"/>
      <c r="AC209" s="60" t="s">
        <v>2630</v>
      </c>
      <c r="AD209" s="53"/>
      <c r="AE209" s="53" t="s">
        <v>2642</v>
      </c>
      <c r="AF209" s="53"/>
      <c r="AG209" s="53"/>
      <c r="AH209" s="53" t="s">
        <v>2637</v>
      </c>
      <c r="AI209" s="53"/>
      <c r="AJ209" s="53"/>
      <c r="AK209" s="53" t="s">
        <v>2643</v>
      </c>
      <c r="AL209" s="53" t="s">
        <v>2643</v>
      </c>
      <c r="AM209" s="106" t="s">
        <v>2643</v>
      </c>
    </row>
    <row r="210" spans="1:39" ht="15" customHeight="1">
      <c r="A210" s="113">
        <v>207</v>
      </c>
      <c r="B210" s="53" t="s">
        <v>21</v>
      </c>
      <c r="C210" s="53" t="s">
        <v>1031</v>
      </c>
      <c r="D210" s="65" t="s">
        <v>2668</v>
      </c>
      <c r="E210" s="55" t="s">
        <v>1032</v>
      </c>
      <c r="F210" s="55" t="s">
        <v>2608</v>
      </c>
      <c r="G210" s="56" t="s">
        <v>1033</v>
      </c>
      <c r="H210" s="63" t="s">
        <v>1034</v>
      </c>
      <c r="I210" s="63" t="s">
        <v>1034</v>
      </c>
      <c r="J210" s="53" t="s">
        <v>45</v>
      </c>
      <c r="K210" s="63" t="s">
        <v>1035</v>
      </c>
      <c r="L210" s="58">
        <v>400000000</v>
      </c>
      <c r="M210" s="59">
        <v>300000000</v>
      </c>
      <c r="N210" s="59">
        <v>40000000</v>
      </c>
      <c r="O210" s="84">
        <v>34000000</v>
      </c>
      <c r="P210" s="53" t="s">
        <v>2530</v>
      </c>
      <c r="Q210" s="53" t="s">
        <v>516</v>
      </c>
      <c r="R210" s="55" t="s">
        <v>2541</v>
      </c>
      <c r="S210" s="53" t="s">
        <v>2541</v>
      </c>
      <c r="T210" s="53" t="s">
        <v>2541</v>
      </c>
      <c r="U210" s="53" t="s">
        <v>2542</v>
      </c>
      <c r="V210" s="53"/>
      <c r="W210" s="62"/>
      <c r="X210" s="61" t="s">
        <v>2630</v>
      </c>
      <c r="Y210" s="61"/>
      <c r="Z210" s="61"/>
      <c r="AA210" s="61"/>
      <c r="AB210" s="53" t="s">
        <v>2630</v>
      </c>
      <c r="AC210" s="60"/>
      <c r="AD210" s="60"/>
      <c r="AE210" s="53"/>
      <c r="AF210" s="53"/>
      <c r="AG210" s="53"/>
      <c r="AH210" s="53"/>
      <c r="AI210" s="53"/>
      <c r="AJ210" s="53"/>
      <c r="AK210" s="53" t="s">
        <v>2643</v>
      </c>
      <c r="AL210" s="53"/>
      <c r="AM210" s="106" t="s">
        <v>2643</v>
      </c>
    </row>
    <row r="211" spans="1:39" ht="15" customHeight="1">
      <c r="A211" s="113">
        <v>208</v>
      </c>
      <c r="B211" s="62" t="s">
        <v>21</v>
      </c>
      <c r="C211" s="55" t="s">
        <v>107</v>
      </c>
      <c r="D211" s="54" t="s">
        <v>2669</v>
      </c>
      <c r="E211" s="55" t="s">
        <v>108</v>
      </c>
      <c r="F211" s="55" t="s">
        <v>2612</v>
      </c>
      <c r="G211" s="63" t="s">
        <v>109</v>
      </c>
      <c r="H211" s="63" t="s">
        <v>110</v>
      </c>
      <c r="I211" s="63" t="s">
        <v>110</v>
      </c>
      <c r="J211" s="53" t="s">
        <v>111</v>
      </c>
      <c r="K211" s="63" t="s">
        <v>112</v>
      </c>
      <c r="L211" s="58">
        <v>300000000</v>
      </c>
      <c r="M211" s="59">
        <v>225000000</v>
      </c>
      <c r="N211" s="59">
        <v>40000000</v>
      </c>
      <c r="O211" s="84">
        <v>34000000</v>
      </c>
      <c r="P211" s="62" t="s">
        <v>2533</v>
      </c>
      <c r="Q211" s="53" t="s">
        <v>516</v>
      </c>
      <c r="R211" s="55"/>
      <c r="S211" s="53" t="s">
        <v>2541</v>
      </c>
      <c r="T211" s="53" t="s">
        <v>2541</v>
      </c>
      <c r="U211" s="53" t="s">
        <v>2542</v>
      </c>
      <c r="V211" s="53" t="s">
        <v>2630</v>
      </c>
      <c r="W211" s="62"/>
      <c r="X211" s="62" t="s">
        <v>2630</v>
      </c>
      <c r="Y211" s="62"/>
      <c r="Z211" s="62"/>
      <c r="AA211" s="62"/>
      <c r="AB211" s="53" t="s">
        <v>2630</v>
      </c>
      <c r="AC211" s="53"/>
      <c r="AD211" s="62"/>
      <c r="AE211" s="62"/>
      <c r="AF211" s="62"/>
      <c r="AG211" s="62"/>
      <c r="AH211" s="62"/>
      <c r="AI211" s="62"/>
      <c r="AJ211" s="62"/>
      <c r="AK211" s="53" t="s">
        <v>2643</v>
      </c>
      <c r="AL211" s="62"/>
      <c r="AM211" s="108"/>
    </row>
    <row r="212" spans="1:39" ht="15" customHeight="1">
      <c r="A212" s="113">
        <v>209</v>
      </c>
      <c r="B212" s="62" t="s">
        <v>21</v>
      </c>
      <c r="C212" s="53" t="s">
        <v>52</v>
      </c>
      <c r="D212" s="54" t="s">
        <v>2847</v>
      </c>
      <c r="E212" s="55" t="s">
        <v>53</v>
      </c>
      <c r="F212" s="55" t="s">
        <v>2610</v>
      </c>
      <c r="G212" s="63" t="s">
        <v>54</v>
      </c>
      <c r="H212" s="63" t="s">
        <v>55</v>
      </c>
      <c r="I212" s="63" t="s">
        <v>56</v>
      </c>
      <c r="J212" s="53" t="s">
        <v>57</v>
      </c>
      <c r="K212" s="63" t="s">
        <v>58</v>
      </c>
      <c r="L212" s="58">
        <v>300000000</v>
      </c>
      <c r="M212" s="59">
        <v>225000000</v>
      </c>
      <c r="N212" s="59">
        <v>40000000</v>
      </c>
      <c r="O212" s="84">
        <v>34000000</v>
      </c>
      <c r="P212" s="53" t="s">
        <v>2532</v>
      </c>
      <c r="Q212" s="53" t="s">
        <v>516</v>
      </c>
      <c r="R212" s="55"/>
      <c r="S212" s="62"/>
      <c r="T212" s="62"/>
      <c r="U212" s="53"/>
      <c r="V212" s="53" t="s">
        <v>2630</v>
      </c>
      <c r="W212" s="62"/>
      <c r="X212" s="62"/>
      <c r="Y212" s="62" t="s">
        <v>2630</v>
      </c>
      <c r="Z212" s="53" t="s">
        <v>2630</v>
      </c>
      <c r="AA212" s="62"/>
      <c r="AB212" s="53" t="s">
        <v>2630</v>
      </c>
      <c r="AC212" s="53"/>
      <c r="AD212" s="53" t="s">
        <v>2630</v>
      </c>
      <c r="AE212" s="53" t="s">
        <v>2641</v>
      </c>
      <c r="AF212" s="62"/>
      <c r="AG212" s="62"/>
      <c r="AH212" s="62"/>
      <c r="AI212" s="62"/>
      <c r="AJ212" s="62"/>
      <c r="AK212" s="53" t="s">
        <v>2643</v>
      </c>
      <c r="AL212" s="53" t="s">
        <v>2643</v>
      </c>
      <c r="AM212" s="108"/>
    </row>
    <row r="213" spans="1:39" ht="15" customHeight="1">
      <c r="A213" s="113">
        <v>210</v>
      </c>
      <c r="B213" s="53" t="s">
        <v>21</v>
      </c>
      <c r="C213" s="53" t="s">
        <v>1905</v>
      </c>
      <c r="D213" s="65">
        <v>4160568345</v>
      </c>
      <c r="E213" s="55" t="s">
        <v>1906</v>
      </c>
      <c r="F213" s="66" t="s">
        <v>2609</v>
      </c>
      <c r="G213" s="56" t="s">
        <v>1907</v>
      </c>
      <c r="H213" s="63" t="s">
        <v>1908</v>
      </c>
      <c r="I213" s="63" t="s">
        <v>1908</v>
      </c>
      <c r="J213" s="53" t="s">
        <v>1664</v>
      </c>
      <c r="K213" s="63" t="s">
        <v>1909</v>
      </c>
      <c r="L213" s="58">
        <v>500000000</v>
      </c>
      <c r="M213" s="59">
        <v>375000000</v>
      </c>
      <c r="N213" s="59">
        <v>40000000</v>
      </c>
      <c r="O213" s="84">
        <v>34000000</v>
      </c>
      <c r="P213" s="53" t="s">
        <v>2528</v>
      </c>
      <c r="Q213" s="53" t="s">
        <v>2536</v>
      </c>
      <c r="R213" s="55" t="s">
        <v>2541</v>
      </c>
      <c r="S213" s="53" t="s">
        <v>2541</v>
      </c>
      <c r="T213" s="53" t="s">
        <v>2541</v>
      </c>
      <c r="U213" s="53" t="s">
        <v>2542</v>
      </c>
      <c r="V213" s="53" t="s">
        <v>2630</v>
      </c>
      <c r="W213" s="62" t="s">
        <v>2630</v>
      </c>
      <c r="X213" s="61"/>
      <c r="Y213" s="61" t="s">
        <v>2630</v>
      </c>
      <c r="Z213" s="61"/>
      <c r="AA213" s="60" t="s">
        <v>2630</v>
      </c>
      <c r="AB213" s="53"/>
      <c r="AC213" s="60" t="s">
        <v>2630</v>
      </c>
      <c r="AD213" s="53"/>
      <c r="AE213" s="53"/>
      <c r="AF213" s="53"/>
      <c r="AG213" s="53"/>
      <c r="AH213" s="53" t="s">
        <v>2637</v>
      </c>
      <c r="AI213" s="53"/>
      <c r="AJ213" s="53"/>
      <c r="AK213" s="53" t="s">
        <v>2643</v>
      </c>
      <c r="AL213" s="53"/>
      <c r="AM213" s="106" t="s">
        <v>2643</v>
      </c>
    </row>
    <row r="214" spans="1:39" ht="15" customHeight="1">
      <c r="A214" s="113">
        <v>211</v>
      </c>
      <c r="B214" s="62" t="s">
        <v>21</v>
      </c>
      <c r="C214" s="55" t="s">
        <v>122</v>
      </c>
      <c r="D214" s="54" t="s">
        <v>2969</v>
      </c>
      <c r="E214" s="55" t="s">
        <v>123</v>
      </c>
      <c r="F214" s="55" t="s">
        <v>2610</v>
      </c>
      <c r="G214" s="63" t="s">
        <v>124</v>
      </c>
      <c r="H214" s="63" t="s">
        <v>125</v>
      </c>
      <c r="I214" s="63" t="s">
        <v>125</v>
      </c>
      <c r="J214" s="53" t="s">
        <v>126</v>
      </c>
      <c r="K214" s="63" t="s">
        <v>127</v>
      </c>
      <c r="L214" s="58">
        <v>100000000</v>
      </c>
      <c r="M214" s="59">
        <v>75000000</v>
      </c>
      <c r="N214" s="59">
        <v>40000000</v>
      </c>
      <c r="O214" s="84">
        <v>34000000</v>
      </c>
      <c r="P214" s="62" t="s">
        <v>2532</v>
      </c>
      <c r="Q214" s="53" t="s">
        <v>516</v>
      </c>
      <c r="R214" s="55"/>
      <c r="S214" s="53" t="s">
        <v>2541</v>
      </c>
      <c r="T214" s="53" t="s">
        <v>2541</v>
      </c>
      <c r="U214" s="53" t="s">
        <v>2542</v>
      </c>
      <c r="V214" s="53" t="s">
        <v>2630</v>
      </c>
      <c r="W214" s="62"/>
      <c r="X214" s="62"/>
      <c r="Y214" s="62"/>
      <c r="Z214" s="62"/>
      <c r="AA214" s="62"/>
      <c r="AB214" s="55"/>
      <c r="AC214" s="53"/>
      <c r="AD214" s="53" t="s">
        <v>2630</v>
      </c>
      <c r="AE214" s="62"/>
      <c r="AF214" s="62"/>
      <c r="AG214" s="62"/>
      <c r="AH214" s="62"/>
      <c r="AI214" s="62"/>
      <c r="AJ214" s="62"/>
      <c r="AK214" s="53" t="s">
        <v>2643</v>
      </c>
      <c r="AL214" s="62"/>
      <c r="AM214" s="106" t="s">
        <v>2643</v>
      </c>
    </row>
    <row r="215" spans="1:39" ht="15" customHeight="1">
      <c r="A215" s="113">
        <v>212</v>
      </c>
      <c r="B215" s="53" t="s">
        <v>21</v>
      </c>
      <c r="C215" s="53" t="s">
        <v>1798</v>
      </c>
      <c r="D215" s="65" t="s">
        <v>2970</v>
      </c>
      <c r="E215" s="55" t="s">
        <v>1799</v>
      </c>
      <c r="F215" s="55" t="s">
        <v>2607</v>
      </c>
      <c r="G215" s="56" t="s">
        <v>1800</v>
      </c>
      <c r="H215" s="63" t="s">
        <v>1801</v>
      </c>
      <c r="I215" s="63" t="s">
        <v>1801</v>
      </c>
      <c r="J215" s="53" t="s">
        <v>126</v>
      </c>
      <c r="K215" s="63" t="s">
        <v>1802</v>
      </c>
      <c r="L215" s="58">
        <v>100000000</v>
      </c>
      <c r="M215" s="59">
        <v>75000000</v>
      </c>
      <c r="N215" s="59">
        <v>40000000</v>
      </c>
      <c r="O215" s="84">
        <v>34000000</v>
      </c>
      <c r="P215" s="53" t="s">
        <v>2531</v>
      </c>
      <c r="Q215" s="53" t="s">
        <v>2536</v>
      </c>
      <c r="R215" s="55" t="s">
        <v>2541</v>
      </c>
      <c r="S215" s="53" t="s">
        <v>2541</v>
      </c>
      <c r="T215" s="53"/>
      <c r="U215" s="53" t="s">
        <v>2542</v>
      </c>
      <c r="V215" s="53" t="s">
        <v>2630</v>
      </c>
      <c r="W215" s="62" t="s">
        <v>2630</v>
      </c>
      <c r="X215" s="61"/>
      <c r="Y215" s="61"/>
      <c r="Z215" s="61"/>
      <c r="AA215" s="61"/>
      <c r="AB215" s="53" t="s">
        <v>2630</v>
      </c>
      <c r="AC215" s="60"/>
      <c r="AD215" s="53"/>
      <c r="AE215" s="53" t="s">
        <v>2642</v>
      </c>
      <c r="AF215" s="53"/>
      <c r="AG215" s="53"/>
      <c r="AH215" s="53" t="s">
        <v>2637</v>
      </c>
      <c r="AI215" s="53"/>
      <c r="AJ215" s="53"/>
      <c r="AK215" s="53" t="s">
        <v>2643</v>
      </c>
      <c r="AL215" s="53" t="s">
        <v>2643</v>
      </c>
      <c r="AM215" s="106"/>
    </row>
    <row r="216" spans="1:39" ht="15" customHeight="1">
      <c r="A216" s="113">
        <v>213</v>
      </c>
      <c r="B216" s="53" t="s">
        <v>21</v>
      </c>
      <c r="C216" s="53" t="s">
        <v>1832</v>
      </c>
      <c r="D216" s="65" t="s">
        <v>2733</v>
      </c>
      <c r="E216" s="55" t="s">
        <v>1833</v>
      </c>
      <c r="F216" s="66" t="s">
        <v>2609</v>
      </c>
      <c r="G216" s="56" t="s">
        <v>1834</v>
      </c>
      <c r="H216" s="63" t="s">
        <v>1835</v>
      </c>
      <c r="I216" s="63" t="s">
        <v>1835</v>
      </c>
      <c r="J216" s="53" t="s">
        <v>1701</v>
      </c>
      <c r="K216" s="63" t="s">
        <v>1836</v>
      </c>
      <c r="L216" s="58">
        <v>300000000</v>
      </c>
      <c r="M216" s="59">
        <v>225000000</v>
      </c>
      <c r="N216" s="59">
        <v>40000000</v>
      </c>
      <c r="O216" s="84">
        <v>34000000</v>
      </c>
      <c r="P216" s="53" t="s">
        <v>2528</v>
      </c>
      <c r="Q216" s="53" t="s">
        <v>2536</v>
      </c>
      <c r="R216" s="55" t="s">
        <v>2541</v>
      </c>
      <c r="S216" s="53" t="s">
        <v>2541</v>
      </c>
      <c r="T216" s="53" t="s">
        <v>2541</v>
      </c>
      <c r="U216" s="53" t="s">
        <v>2542</v>
      </c>
      <c r="V216" s="53" t="s">
        <v>2630</v>
      </c>
      <c r="W216" s="62" t="s">
        <v>2630</v>
      </c>
      <c r="X216" s="61"/>
      <c r="Y216" s="61"/>
      <c r="Z216" s="61"/>
      <c r="AA216" s="61"/>
      <c r="AB216" s="53" t="s">
        <v>2630</v>
      </c>
      <c r="AC216" s="60"/>
      <c r="AD216" s="53"/>
      <c r="AE216" s="53"/>
      <c r="AF216" s="53"/>
      <c r="AG216" s="53"/>
      <c r="AH216" s="53" t="s">
        <v>2637</v>
      </c>
      <c r="AI216" s="53"/>
      <c r="AJ216" s="53"/>
      <c r="AK216" s="53" t="s">
        <v>2643</v>
      </c>
      <c r="AL216" s="53"/>
      <c r="AM216" s="106"/>
    </row>
    <row r="217" spans="1:39" ht="15" customHeight="1">
      <c r="A217" s="113">
        <v>214</v>
      </c>
      <c r="B217" s="53" t="s">
        <v>21</v>
      </c>
      <c r="C217" s="53" t="s">
        <v>2072</v>
      </c>
      <c r="D217" s="65">
        <v>4188145401</v>
      </c>
      <c r="E217" s="55" t="s">
        <v>2073</v>
      </c>
      <c r="F217" s="55" t="s">
        <v>2607</v>
      </c>
      <c r="G217" s="56" t="s">
        <v>2074</v>
      </c>
      <c r="H217" s="63" t="s">
        <v>2075</v>
      </c>
      <c r="I217" s="63" t="s">
        <v>2075</v>
      </c>
      <c r="J217" s="53" t="s">
        <v>126</v>
      </c>
      <c r="K217" s="63" t="s">
        <v>2076</v>
      </c>
      <c r="L217" s="58">
        <v>100000000</v>
      </c>
      <c r="M217" s="59">
        <v>75000000</v>
      </c>
      <c r="N217" s="59">
        <v>40000000</v>
      </c>
      <c r="O217" s="84">
        <v>34000000</v>
      </c>
      <c r="P217" s="53" t="s">
        <v>2531</v>
      </c>
      <c r="Q217" s="53" t="s">
        <v>2536</v>
      </c>
      <c r="R217" s="55" t="s">
        <v>2541</v>
      </c>
      <c r="S217" s="53" t="s">
        <v>2541</v>
      </c>
      <c r="T217" s="53" t="s">
        <v>2541</v>
      </c>
      <c r="U217" s="53" t="s">
        <v>2542</v>
      </c>
      <c r="V217" s="53" t="s">
        <v>2630</v>
      </c>
      <c r="W217" s="62" t="s">
        <v>2630</v>
      </c>
      <c r="X217" s="61"/>
      <c r="Y217" s="61"/>
      <c r="Z217" s="61"/>
      <c r="AA217" s="61"/>
      <c r="AB217" s="53"/>
      <c r="AC217" s="60"/>
      <c r="AD217" s="53"/>
      <c r="AE217" s="53" t="s">
        <v>2640</v>
      </c>
      <c r="AF217" s="53"/>
      <c r="AG217" s="53"/>
      <c r="AH217" s="53"/>
      <c r="AI217" s="53"/>
      <c r="AJ217" s="53" t="s">
        <v>2639</v>
      </c>
      <c r="AK217" s="53" t="s">
        <v>2643</v>
      </c>
      <c r="AL217" s="53" t="s">
        <v>2643</v>
      </c>
      <c r="AM217" s="106" t="s">
        <v>2643</v>
      </c>
    </row>
    <row r="218" spans="1:39" ht="15" customHeight="1">
      <c r="A218" s="113">
        <v>215</v>
      </c>
      <c r="B218" s="53" t="s">
        <v>21</v>
      </c>
      <c r="C218" s="80" t="s">
        <v>2448</v>
      </c>
      <c r="D218" s="65">
        <v>4188152144</v>
      </c>
      <c r="E218" s="81" t="s">
        <v>2449</v>
      </c>
      <c r="F218" s="55" t="s">
        <v>2607</v>
      </c>
      <c r="G218" s="56" t="s">
        <v>2450</v>
      </c>
      <c r="H218" s="63" t="s">
        <v>2451</v>
      </c>
      <c r="I218" s="63" t="s">
        <v>2451</v>
      </c>
      <c r="J218" s="55" t="s">
        <v>38</v>
      </c>
      <c r="K218" s="63" t="s">
        <v>2452</v>
      </c>
      <c r="L218" s="58">
        <v>400000000</v>
      </c>
      <c r="M218" s="59">
        <v>300000000</v>
      </c>
      <c r="N218" s="59">
        <v>40000000</v>
      </c>
      <c r="O218" s="84">
        <v>34000000</v>
      </c>
      <c r="P218" s="53" t="s">
        <v>2531</v>
      </c>
      <c r="Q218" s="53" t="s">
        <v>2536</v>
      </c>
      <c r="R218" s="55" t="s">
        <v>2541</v>
      </c>
      <c r="S218" s="53" t="s">
        <v>2541</v>
      </c>
      <c r="T218" s="53" t="s">
        <v>2541</v>
      </c>
      <c r="U218" s="53" t="s">
        <v>2542</v>
      </c>
      <c r="V218" s="53" t="s">
        <v>2630</v>
      </c>
      <c r="W218" s="62" t="s">
        <v>2630</v>
      </c>
      <c r="X218" s="61"/>
      <c r="Y218" s="60" t="s">
        <v>2630</v>
      </c>
      <c r="Z218" s="60" t="s">
        <v>2630</v>
      </c>
      <c r="AA218" s="61"/>
      <c r="AB218" s="53" t="s">
        <v>2630</v>
      </c>
      <c r="AC218" s="60"/>
      <c r="AD218" s="53"/>
      <c r="AE218" s="53"/>
      <c r="AF218" s="53"/>
      <c r="AG218" s="53"/>
      <c r="AH218" s="53"/>
      <c r="AI218" s="53"/>
      <c r="AJ218" s="53"/>
      <c r="AK218" s="53" t="s">
        <v>2643</v>
      </c>
      <c r="AL218" s="53" t="s">
        <v>2643</v>
      </c>
      <c r="AM218" s="106"/>
    </row>
    <row r="219" spans="1:39" ht="15" customHeight="1">
      <c r="A219" s="113">
        <v>216</v>
      </c>
      <c r="B219" s="53" t="s">
        <v>21</v>
      </c>
      <c r="C219" s="53" t="s">
        <v>1842</v>
      </c>
      <c r="D219" s="65" t="s">
        <v>2780</v>
      </c>
      <c r="E219" s="55" t="s">
        <v>1843</v>
      </c>
      <c r="F219" s="66" t="s">
        <v>2607</v>
      </c>
      <c r="G219" s="56" t="s">
        <v>1844</v>
      </c>
      <c r="H219" s="63" t="s">
        <v>1845</v>
      </c>
      <c r="I219" s="63" t="s">
        <v>1845</v>
      </c>
      <c r="J219" s="53" t="s">
        <v>1670</v>
      </c>
      <c r="K219" s="63" t="s">
        <v>1846</v>
      </c>
      <c r="L219" s="58">
        <v>800000000</v>
      </c>
      <c r="M219" s="59">
        <v>600000000</v>
      </c>
      <c r="N219" s="59">
        <v>50000000</v>
      </c>
      <c r="O219" s="84">
        <v>42500000</v>
      </c>
      <c r="P219" s="53" t="s">
        <v>2531</v>
      </c>
      <c r="Q219" s="53" t="s">
        <v>2536</v>
      </c>
      <c r="R219" s="55" t="s">
        <v>2541</v>
      </c>
      <c r="S219" s="53" t="s">
        <v>2541</v>
      </c>
      <c r="T219" s="53" t="s">
        <v>2541</v>
      </c>
      <c r="U219" s="53" t="s">
        <v>2542</v>
      </c>
      <c r="V219" s="53" t="s">
        <v>2630</v>
      </c>
      <c r="W219" s="62" t="s">
        <v>2630</v>
      </c>
      <c r="X219" s="61"/>
      <c r="Y219" s="60" t="s">
        <v>2630</v>
      </c>
      <c r="Z219" s="60" t="s">
        <v>2630</v>
      </c>
      <c r="AA219" s="61"/>
      <c r="AB219" s="53"/>
      <c r="AC219" s="60"/>
      <c r="AD219" s="53"/>
      <c r="AE219" s="53"/>
      <c r="AF219" s="53"/>
      <c r="AG219" s="53"/>
      <c r="AH219" s="53" t="s">
        <v>2637</v>
      </c>
      <c r="AI219" s="53" t="s">
        <v>2638</v>
      </c>
      <c r="AJ219" s="53"/>
      <c r="AK219" s="53" t="s">
        <v>2643</v>
      </c>
      <c r="AL219" s="53" t="s">
        <v>2643</v>
      </c>
      <c r="AM219" s="106"/>
    </row>
    <row r="220" spans="1:39" ht="15" customHeight="1">
      <c r="A220" s="113">
        <v>217</v>
      </c>
      <c r="B220" s="53" t="s">
        <v>21</v>
      </c>
      <c r="C220" s="53" t="s">
        <v>1109</v>
      </c>
      <c r="D220" s="65" t="s">
        <v>2848</v>
      </c>
      <c r="E220" s="55" t="s">
        <v>1110</v>
      </c>
      <c r="F220" s="55" t="s">
        <v>2608</v>
      </c>
      <c r="G220" s="56" t="s">
        <v>1111</v>
      </c>
      <c r="H220" s="63" t="s">
        <v>1112</v>
      </c>
      <c r="I220" s="63" t="s">
        <v>1112</v>
      </c>
      <c r="J220" s="53" t="s">
        <v>45</v>
      </c>
      <c r="K220" s="63" t="s">
        <v>1113</v>
      </c>
      <c r="L220" s="58">
        <v>500000000</v>
      </c>
      <c r="M220" s="59">
        <v>375000000</v>
      </c>
      <c r="N220" s="59">
        <v>50000000</v>
      </c>
      <c r="O220" s="84">
        <v>42500000</v>
      </c>
      <c r="P220" s="53" t="s">
        <v>2530</v>
      </c>
      <c r="Q220" s="53" t="s">
        <v>516</v>
      </c>
      <c r="R220" s="55" t="s">
        <v>2541</v>
      </c>
      <c r="S220" s="53" t="s">
        <v>2541</v>
      </c>
      <c r="T220" s="53" t="s">
        <v>2541</v>
      </c>
      <c r="U220" s="53" t="s">
        <v>2542</v>
      </c>
      <c r="V220" s="53"/>
      <c r="W220" s="62"/>
      <c r="X220" s="61" t="s">
        <v>2630</v>
      </c>
      <c r="Y220" s="61" t="s">
        <v>2630</v>
      </c>
      <c r="Z220" s="61"/>
      <c r="AA220" s="61"/>
      <c r="AB220" s="53"/>
      <c r="AC220" s="60"/>
      <c r="AD220" s="60"/>
      <c r="AE220" s="53"/>
      <c r="AF220" s="53"/>
      <c r="AG220" s="53"/>
      <c r="AH220" s="53" t="s">
        <v>2637</v>
      </c>
      <c r="AI220" s="53"/>
      <c r="AJ220" s="53"/>
      <c r="AK220" s="53" t="s">
        <v>2644</v>
      </c>
      <c r="AL220" s="53" t="s">
        <v>2643</v>
      </c>
      <c r="AM220" s="106" t="s">
        <v>2643</v>
      </c>
    </row>
    <row r="221" spans="1:39" ht="15" customHeight="1">
      <c r="A221" s="113">
        <v>218</v>
      </c>
      <c r="B221" s="53" t="s">
        <v>21</v>
      </c>
      <c r="C221" s="53" t="s">
        <v>2136</v>
      </c>
      <c r="D221" s="65">
        <v>5038161806</v>
      </c>
      <c r="E221" s="55" t="s">
        <v>2137</v>
      </c>
      <c r="F221" s="55" t="s">
        <v>2609</v>
      </c>
      <c r="G221" s="56" t="s">
        <v>2138</v>
      </c>
      <c r="H221" s="63" t="s">
        <v>2139</v>
      </c>
      <c r="I221" s="63" t="s">
        <v>2139</v>
      </c>
      <c r="J221" s="53" t="s">
        <v>45</v>
      </c>
      <c r="K221" s="63" t="s">
        <v>2140</v>
      </c>
      <c r="L221" s="58">
        <v>600000000</v>
      </c>
      <c r="M221" s="59">
        <v>450000000</v>
      </c>
      <c r="N221" s="59">
        <v>50000000</v>
      </c>
      <c r="O221" s="84">
        <v>42500000</v>
      </c>
      <c r="P221" s="53" t="s">
        <v>2528</v>
      </c>
      <c r="Q221" s="53" t="s">
        <v>2536</v>
      </c>
      <c r="R221" s="55" t="s">
        <v>2541</v>
      </c>
      <c r="S221" s="53" t="s">
        <v>2541</v>
      </c>
      <c r="T221" s="53" t="s">
        <v>2541</v>
      </c>
      <c r="U221" s="53" t="s">
        <v>2542</v>
      </c>
      <c r="V221" s="53" t="s">
        <v>2630</v>
      </c>
      <c r="W221" s="62" t="s">
        <v>2630</v>
      </c>
      <c r="X221" s="61"/>
      <c r="Y221" s="61" t="s">
        <v>2630</v>
      </c>
      <c r="Z221" s="60" t="s">
        <v>2630</v>
      </c>
      <c r="AA221" s="61"/>
      <c r="AB221" s="53" t="s">
        <v>2630</v>
      </c>
      <c r="AC221" s="60"/>
      <c r="AD221" s="53"/>
      <c r="AE221" s="53"/>
      <c r="AF221" s="53"/>
      <c r="AG221" s="53"/>
      <c r="AH221" s="53" t="s">
        <v>2637</v>
      </c>
      <c r="AI221" s="53"/>
      <c r="AJ221" s="53"/>
      <c r="AK221" s="53" t="s">
        <v>2643</v>
      </c>
      <c r="AL221" s="53"/>
      <c r="AM221" s="106"/>
    </row>
    <row r="222" spans="1:39" ht="15" customHeight="1">
      <c r="A222" s="113">
        <v>219</v>
      </c>
      <c r="B222" s="62" t="s">
        <v>21</v>
      </c>
      <c r="C222" s="55" t="s">
        <v>444</v>
      </c>
      <c r="D222" s="54">
        <v>5042083520</v>
      </c>
      <c r="E222" s="55" t="s">
        <v>445</v>
      </c>
      <c r="F222" s="55" t="s">
        <v>2611</v>
      </c>
      <c r="G222" s="63" t="s">
        <v>446</v>
      </c>
      <c r="H222" s="63" t="s">
        <v>447</v>
      </c>
      <c r="I222" s="63" t="s">
        <v>448</v>
      </c>
      <c r="J222" s="53" t="s">
        <v>45</v>
      </c>
      <c r="K222" s="63" t="s">
        <v>449</v>
      </c>
      <c r="L222" s="58">
        <v>300000000</v>
      </c>
      <c r="M222" s="59">
        <v>225000000</v>
      </c>
      <c r="N222" s="59">
        <v>50000000</v>
      </c>
      <c r="O222" s="84">
        <v>42500000</v>
      </c>
      <c r="P222" s="62" t="s">
        <v>2534</v>
      </c>
      <c r="Q222" s="53" t="s">
        <v>516</v>
      </c>
      <c r="R222" s="55"/>
      <c r="S222" s="53" t="s">
        <v>2541</v>
      </c>
      <c r="T222" s="62"/>
      <c r="U222" s="53" t="s">
        <v>2542</v>
      </c>
      <c r="V222" s="53" t="s">
        <v>2630</v>
      </c>
      <c r="W222" s="62" t="s">
        <v>2630</v>
      </c>
      <c r="X222" s="62" t="s">
        <v>2630</v>
      </c>
      <c r="Y222" s="62" t="s">
        <v>2630</v>
      </c>
      <c r="Z222" s="62"/>
      <c r="AA222" s="62"/>
      <c r="AB222" s="55"/>
      <c r="AC222" s="53"/>
      <c r="AD222" s="53" t="s">
        <v>2630</v>
      </c>
      <c r="AE222" s="53" t="s">
        <v>2640</v>
      </c>
      <c r="AF222" s="62"/>
      <c r="AG222" s="62"/>
      <c r="AH222" s="62"/>
      <c r="AI222" s="62"/>
      <c r="AJ222" s="62"/>
      <c r="AK222" s="53" t="s">
        <v>2643</v>
      </c>
      <c r="AL222" s="53" t="s">
        <v>2643</v>
      </c>
      <c r="AM222" s="106" t="s">
        <v>2643</v>
      </c>
    </row>
    <row r="223" spans="1:39" ht="15" customHeight="1">
      <c r="A223" s="113">
        <v>220</v>
      </c>
      <c r="B223" s="62" t="s">
        <v>21</v>
      </c>
      <c r="C223" s="53" t="s">
        <v>622</v>
      </c>
      <c r="D223" s="54" t="s">
        <v>2670</v>
      </c>
      <c r="E223" s="55" t="s">
        <v>623</v>
      </c>
      <c r="F223" s="55" t="s">
        <v>2608</v>
      </c>
      <c r="G223" s="56" t="s">
        <v>624</v>
      </c>
      <c r="H223" s="67" t="s">
        <v>625</v>
      </c>
      <c r="I223" s="67" t="s">
        <v>625</v>
      </c>
      <c r="J223" s="53" t="s">
        <v>126</v>
      </c>
      <c r="K223" s="67" t="s">
        <v>626</v>
      </c>
      <c r="L223" s="58">
        <v>500000000</v>
      </c>
      <c r="M223" s="59">
        <v>375000000</v>
      </c>
      <c r="N223" s="59">
        <v>50000000</v>
      </c>
      <c r="O223" s="84">
        <v>42500000</v>
      </c>
      <c r="P223" s="62" t="s">
        <v>2530</v>
      </c>
      <c r="Q223" s="53" t="s">
        <v>516</v>
      </c>
      <c r="R223" s="55" t="s">
        <v>2541</v>
      </c>
      <c r="S223" s="53" t="s">
        <v>2541</v>
      </c>
      <c r="T223" s="62"/>
      <c r="U223" s="53" t="s">
        <v>2542</v>
      </c>
      <c r="V223" s="62"/>
      <c r="W223" s="62"/>
      <c r="X223" s="61" t="s">
        <v>2630</v>
      </c>
      <c r="Y223" s="61" t="s">
        <v>2630</v>
      </c>
      <c r="Z223" s="60" t="s">
        <v>2630</v>
      </c>
      <c r="AA223" s="61"/>
      <c r="AB223" s="53"/>
      <c r="AC223" s="60"/>
      <c r="AD223" s="61"/>
      <c r="AE223" s="53"/>
      <c r="AF223" s="53"/>
      <c r="AG223" s="53"/>
      <c r="AH223" s="53"/>
      <c r="AI223" s="53" t="s">
        <v>2638</v>
      </c>
      <c r="AJ223" s="53"/>
      <c r="AK223" s="53"/>
      <c r="AL223" s="53" t="s">
        <v>2643</v>
      </c>
      <c r="AM223" s="106" t="s">
        <v>2643</v>
      </c>
    </row>
    <row r="224" spans="1:39" ht="15" customHeight="1">
      <c r="A224" s="113">
        <v>221</v>
      </c>
      <c r="B224" s="53" t="s">
        <v>21</v>
      </c>
      <c r="C224" s="53" t="s">
        <v>1005</v>
      </c>
      <c r="D224" s="65">
        <v>5048158599</v>
      </c>
      <c r="E224" s="55" t="s">
        <v>1006</v>
      </c>
      <c r="F224" s="55" t="s">
        <v>2608</v>
      </c>
      <c r="G224" s="56" t="s">
        <v>1007</v>
      </c>
      <c r="H224" s="63" t="s">
        <v>1008</v>
      </c>
      <c r="I224" s="63" t="s">
        <v>1009</v>
      </c>
      <c r="J224" s="53" t="s">
        <v>69</v>
      </c>
      <c r="K224" s="63" t="s">
        <v>1010</v>
      </c>
      <c r="L224" s="58">
        <v>900000000</v>
      </c>
      <c r="M224" s="59">
        <v>675000000</v>
      </c>
      <c r="N224" s="59">
        <v>50000000</v>
      </c>
      <c r="O224" s="84">
        <v>42500000</v>
      </c>
      <c r="P224" s="53" t="s">
        <v>2530</v>
      </c>
      <c r="Q224" s="53" t="s">
        <v>516</v>
      </c>
      <c r="R224" s="55" t="s">
        <v>2541</v>
      </c>
      <c r="S224" s="53" t="s">
        <v>2541</v>
      </c>
      <c r="T224" s="53" t="s">
        <v>2541</v>
      </c>
      <c r="U224" s="53" t="s">
        <v>2542</v>
      </c>
      <c r="V224" s="53"/>
      <c r="W224" s="62"/>
      <c r="X224" s="61" t="s">
        <v>2630</v>
      </c>
      <c r="Y224" s="61"/>
      <c r="Z224" s="60" t="s">
        <v>2630</v>
      </c>
      <c r="AA224" s="60" t="s">
        <v>2630</v>
      </c>
      <c r="AB224" s="53" t="s">
        <v>2630</v>
      </c>
      <c r="AC224" s="60"/>
      <c r="AD224" s="60"/>
      <c r="AE224" s="53"/>
      <c r="AF224" s="53"/>
      <c r="AG224" s="53"/>
      <c r="AH224" s="53"/>
      <c r="AI224" s="53"/>
      <c r="AJ224" s="53"/>
      <c r="AK224" s="53"/>
      <c r="AL224" s="53"/>
      <c r="AM224" s="106"/>
    </row>
    <row r="225" spans="1:39" ht="15" customHeight="1">
      <c r="A225" s="113">
        <v>222</v>
      </c>
      <c r="B225" s="53" t="s">
        <v>21</v>
      </c>
      <c r="C225" s="53" t="s">
        <v>1061</v>
      </c>
      <c r="D225" s="65" t="s">
        <v>2734</v>
      </c>
      <c r="E225" s="55" t="s">
        <v>1062</v>
      </c>
      <c r="F225" s="55" t="s">
        <v>2608</v>
      </c>
      <c r="G225" s="56" t="s">
        <v>1063</v>
      </c>
      <c r="H225" s="63" t="s">
        <v>1064</v>
      </c>
      <c r="I225" s="63" t="s">
        <v>1064</v>
      </c>
      <c r="J225" s="53" t="s">
        <v>45</v>
      </c>
      <c r="K225" s="63" t="s">
        <v>1065</v>
      </c>
      <c r="L225" s="58">
        <v>500000000</v>
      </c>
      <c r="M225" s="59">
        <v>375000000</v>
      </c>
      <c r="N225" s="59">
        <v>50000000</v>
      </c>
      <c r="O225" s="84">
        <v>42500000</v>
      </c>
      <c r="P225" s="53" t="s">
        <v>2530</v>
      </c>
      <c r="Q225" s="53" t="s">
        <v>516</v>
      </c>
      <c r="R225" s="55" t="s">
        <v>2541</v>
      </c>
      <c r="S225" s="53" t="s">
        <v>2541</v>
      </c>
      <c r="T225" s="53"/>
      <c r="U225" s="53" t="s">
        <v>2542</v>
      </c>
      <c r="V225" s="53"/>
      <c r="W225" s="62"/>
      <c r="X225" s="61" t="s">
        <v>2630</v>
      </c>
      <c r="Y225" s="61"/>
      <c r="Z225" s="61"/>
      <c r="AA225" s="61"/>
      <c r="AB225" s="53"/>
      <c r="AC225" s="60"/>
      <c r="AD225" s="60"/>
      <c r="AE225" s="53"/>
      <c r="AF225" s="53"/>
      <c r="AG225" s="53"/>
      <c r="AH225" s="53"/>
      <c r="AI225" s="53"/>
      <c r="AJ225" s="53" t="s">
        <v>2639</v>
      </c>
      <c r="AK225" s="53" t="s">
        <v>2643</v>
      </c>
      <c r="AL225" s="53"/>
      <c r="AM225" s="106" t="s">
        <v>2643</v>
      </c>
    </row>
    <row r="226" spans="1:39" ht="15" customHeight="1">
      <c r="A226" s="113">
        <v>223</v>
      </c>
      <c r="B226" s="62" t="s">
        <v>21</v>
      </c>
      <c r="C226" s="53" t="s">
        <v>617</v>
      </c>
      <c r="D226" s="54" t="s">
        <v>2971</v>
      </c>
      <c r="E226" s="55" t="s">
        <v>618</v>
      </c>
      <c r="F226" s="55" t="s">
        <v>2608</v>
      </c>
      <c r="G226" s="56" t="s">
        <v>619</v>
      </c>
      <c r="H226" s="67" t="s">
        <v>620</v>
      </c>
      <c r="I226" s="67" t="s">
        <v>620</v>
      </c>
      <c r="J226" s="53" t="s">
        <v>111</v>
      </c>
      <c r="K226" s="67" t="s">
        <v>621</v>
      </c>
      <c r="L226" s="58">
        <v>200000000</v>
      </c>
      <c r="M226" s="59">
        <v>150000000</v>
      </c>
      <c r="N226" s="59">
        <v>50000000</v>
      </c>
      <c r="O226" s="84">
        <v>42500000</v>
      </c>
      <c r="P226" s="62" t="s">
        <v>2530</v>
      </c>
      <c r="Q226" s="53" t="s">
        <v>516</v>
      </c>
      <c r="R226" s="55" t="s">
        <v>2541</v>
      </c>
      <c r="S226" s="53" t="s">
        <v>2541</v>
      </c>
      <c r="T226" s="53" t="s">
        <v>2541</v>
      </c>
      <c r="U226" s="53" t="s">
        <v>2542</v>
      </c>
      <c r="V226" s="62"/>
      <c r="W226" s="62"/>
      <c r="X226" s="61" t="s">
        <v>2630</v>
      </c>
      <c r="Y226" s="61"/>
      <c r="Z226" s="60" t="s">
        <v>2630</v>
      </c>
      <c r="AA226" s="61"/>
      <c r="AB226" s="53"/>
      <c r="AC226" s="60"/>
      <c r="AD226" s="61"/>
      <c r="AE226" s="53"/>
      <c r="AF226" s="53"/>
      <c r="AG226" s="53"/>
      <c r="AH226" s="53"/>
      <c r="AI226" s="53"/>
      <c r="AJ226" s="53"/>
      <c r="AK226" s="53" t="s">
        <v>2644</v>
      </c>
      <c r="AL226" s="53" t="s">
        <v>2643</v>
      </c>
      <c r="AM226" s="106" t="s">
        <v>2643</v>
      </c>
    </row>
    <row r="227" spans="1:39" ht="15" customHeight="1">
      <c r="A227" s="113">
        <v>224</v>
      </c>
      <c r="B227" s="53" t="s">
        <v>21</v>
      </c>
      <c r="C227" s="80" t="s">
        <v>2357</v>
      </c>
      <c r="D227" s="65" t="s">
        <v>2735</v>
      </c>
      <c r="E227" s="81" t="s">
        <v>2358</v>
      </c>
      <c r="F227" s="55" t="s">
        <v>2607</v>
      </c>
      <c r="G227" s="56" t="s">
        <v>2359</v>
      </c>
      <c r="H227" s="63" t="s">
        <v>2360</v>
      </c>
      <c r="I227" s="63" t="s">
        <v>2360</v>
      </c>
      <c r="J227" s="55" t="s">
        <v>1664</v>
      </c>
      <c r="K227" s="63" t="s">
        <v>2361</v>
      </c>
      <c r="L227" s="58">
        <v>400000000</v>
      </c>
      <c r="M227" s="59">
        <v>300000000</v>
      </c>
      <c r="N227" s="59">
        <v>50000000</v>
      </c>
      <c r="O227" s="84">
        <v>42500000</v>
      </c>
      <c r="P227" s="53" t="s">
        <v>2531</v>
      </c>
      <c r="Q227" s="53" t="s">
        <v>2536</v>
      </c>
      <c r="R227" s="55" t="s">
        <v>2541</v>
      </c>
      <c r="S227" s="53" t="s">
        <v>2541</v>
      </c>
      <c r="T227" s="53" t="s">
        <v>2541</v>
      </c>
      <c r="U227" s="53" t="s">
        <v>2542</v>
      </c>
      <c r="V227" s="53" t="s">
        <v>2630</v>
      </c>
      <c r="W227" s="62" t="s">
        <v>2630</v>
      </c>
      <c r="X227" s="61"/>
      <c r="Y227" s="61"/>
      <c r="Z227" s="61"/>
      <c r="AA227" s="61"/>
      <c r="AB227" s="53"/>
      <c r="AC227" s="60"/>
      <c r="AD227" s="53"/>
      <c r="AE227" s="53" t="s">
        <v>2640</v>
      </c>
      <c r="AF227" s="53"/>
      <c r="AG227" s="53"/>
      <c r="AH227" s="53"/>
      <c r="AI227" s="53"/>
      <c r="AJ227" s="53"/>
      <c r="AK227" s="53" t="s">
        <v>2643</v>
      </c>
      <c r="AL227" s="53"/>
      <c r="AM227" s="106" t="s">
        <v>2643</v>
      </c>
    </row>
    <row r="228" spans="1:39" ht="15" customHeight="1">
      <c r="A228" s="113">
        <v>225</v>
      </c>
      <c r="B228" s="62" t="s">
        <v>21</v>
      </c>
      <c r="C228" s="53" t="s">
        <v>570</v>
      </c>
      <c r="D228" s="54" t="s">
        <v>2736</v>
      </c>
      <c r="E228" s="55" t="s">
        <v>571</v>
      </c>
      <c r="F228" s="55" t="s">
        <v>2610</v>
      </c>
      <c r="G228" s="56" t="s">
        <v>572</v>
      </c>
      <c r="H228" s="67" t="s">
        <v>573</v>
      </c>
      <c r="I228" s="67" t="s">
        <v>573</v>
      </c>
      <c r="J228" s="53" t="s">
        <v>126</v>
      </c>
      <c r="K228" s="67" t="s">
        <v>574</v>
      </c>
      <c r="L228" s="58">
        <v>900000000</v>
      </c>
      <c r="M228" s="59">
        <v>675000000</v>
      </c>
      <c r="N228" s="59">
        <v>50000000</v>
      </c>
      <c r="O228" s="84">
        <v>42500000</v>
      </c>
      <c r="P228" s="62" t="s">
        <v>2532</v>
      </c>
      <c r="Q228" s="53" t="s">
        <v>2536</v>
      </c>
      <c r="R228" s="55" t="s">
        <v>2541</v>
      </c>
      <c r="S228" s="53" t="s">
        <v>2541</v>
      </c>
      <c r="T228" s="53" t="s">
        <v>2541</v>
      </c>
      <c r="U228" s="53" t="s">
        <v>2542</v>
      </c>
      <c r="V228" s="53" t="s">
        <v>2630</v>
      </c>
      <c r="W228" s="53" t="s">
        <v>2630</v>
      </c>
      <c r="X228" s="61"/>
      <c r="Y228" s="61"/>
      <c r="Z228" s="61"/>
      <c r="AA228" s="60" t="s">
        <v>2630</v>
      </c>
      <c r="AB228" s="53" t="s">
        <v>2630</v>
      </c>
      <c r="AC228" s="60"/>
      <c r="AD228" s="61"/>
      <c r="AE228" s="53"/>
      <c r="AF228" s="53"/>
      <c r="AG228" s="53"/>
      <c r="AH228" s="53"/>
      <c r="AI228" s="53"/>
      <c r="AJ228" s="53"/>
      <c r="AK228" s="53" t="s">
        <v>2643</v>
      </c>
      <c r="AL228" s="53" t="s">
        <v>2643</v>
      </c>
      <c r="AM228" s="106"/>
    </row>
    <row r="229" spans="1:39" ht="15" customHeight="1">
      <c r="A229" s="113">
        <v>226</v>
      </c>
      <c r="B229" s="62" t="s">
        <v>21</v>
      </c>
      <c r="C229" s="53" t="s">
        <v>595</v>
      </c>
      <c r="D229" s="54" t="s">
        <v>2849</v>
      </c>
      <c r="E229" s="55" t="s">
        <v>596</v>
      </c>
      <c r="F229" s="55" t="s">
        <v>2608</v>
      </c>
      <c r="G229" s="56" t="s">
        <v>597</v>
      </c>
      <c r="H229" s="67" t="s">
        <v>598</v>
      </c>
      <c r="I229" s="67" t="s">
        <v>598</v>
      </c>
      <c r="J229" s="53" t="s">
        <v>45</v>
      </c>
      <c r="K229" s="67" t="s">
        <v>599</v>
      </c>
      <c r="L229" s="58">
        <v>300000000</v>
      </c>
      <c r="M229" s="59">
        <v>225000000</v>
      </c>
      <c r="N229" s="59">
        <v>50000000</v>
      </c>
      <c r="O229" s="84">
        <v>42500000</v>
      </c>
      <c r="P229" s="62" t="s">
        <v>2530</v>
      </c>
      <c r="Q229" s="53" t="s">
        <v>516</v>
      </c>
      <c r="R229" s="55" t="s">
        <v>2541</v>
      </c>
      <c r="S229" s="53" t="s">
        <v>2541</v>
      </c>
      <c r="T229" s="53" t="s">
        <v>2541</v>
      </c>
      <c r="U229" s="53" t="s">
        <v>2542</v>
      </c>
      <c r="V229" s="62"/>
      <c r="W229" s="62"/>
      <c r="X229" s="61" t="s">
        <v>2630</v>
      </c>
      <c r="Y229" s="61"/>
      <c r="Z229" s="61"/>
      <c r="AA229" s="61"/>
      <c r="AB229" s="53"/>
      <c r="AC229" s="60" t="s">
        <v>2630</v>
      </c>
      <c r="AD229" s="61"/>
      <c r="AE229" s="53"/>
      <c r="AF229" s="53"/>
      <c r="AG229" s="53"/>
      <c r="AH229" s="53" t="s">
        <v>2637</v>
      </c>
      <c r="AI229" s="53"/>
      <c r="AJ229" s="53"/>
      <c r="AK229" s="53" t="s">
        <v>2643</v>
      </c>
      <c r="AL229" s="53" t="s">
        <v>2643</v>
      </c>
      <c r="AM229" s="106"/>
    </row>
    <row r="230" spans="1:39" ht="15" customHeight="1">
      <c r="A230" s="113">
        <v>227</v>
      </c>
      <c r="B230" s="62" t="s">
        <v>21</v>
      </c>
      <c r="C230" s="55" t="s">
        <v>375</v>
      </c>
      <c r="D230" s="54" t="s">
        <v>2671</v>
      </c>
      <c r="E230" s="55" t="s">
        <v>376</v>
      </c>
      <c r="F230" s="55" t="s">
        <v>2611</v>
      </c>
      <c r="G230" s="63" t="s">
        <v>377</v>
      </c>
      <c r="H230" s="63" t="s">
        <v>378</v>
      </c>
      <c r="I230" s="63" t="s">
        <v>379</v>
      </c>
      <c r="J230" s="53" t="s">
        <v>19</v>
      </c>
      <c r="K230" s="63" t="s">
        <v>380</v>
      </c>
      <c r="L230" s="58">
        <v>300000000</v>
      </c>
      <c r="M230" s="59">
        <v>225000000</v>
      </c>
      <c r="N230" s="59">
        <v>50000000</v>
      </c>
      <c r="O230" s="84">
        <v>42500000</v>
      </c>
      <c r="P230" s="62" t="s">
        <v>2534</v>
      </c>
      <c r="Q230" s="53" t="s">
        <v>516</v>
      </c>
      <c r="R230" s="55"/>
      <c r="S230" s="53" t="s">
        <v>2541</v>
      </c>
      <c r="T230" s="62"/>
      <c r="U230" s="53" t="s">
        <v>2542</v>
      </c>
      <c r="V230" s="53" t="s">
        <v>2630</v>
      </c>
      <c r="W230" s="62" t="s">
        <v>2630</v>
      </c>
      <c r="X230" s="62" t="s">
        <v>2630</v>
      </c>
      <c r="Y230" s="62" t="s">
        <v>2630</v>
      </c>
      <c r="Z230" s="62"/>
      <c r="AA230" s="62"/>
      <c r="AB230" s="55"/>
      <c r="AC230" s="53"/>
      <c r="AD230" s="62"/>
      <c r="AE230" s="53" t="s">
        <v>2640</v>
      </c>
      <c r="AF230" s="53"/>
      <c r="AG230" s="62"/>
      <c r="AH230" s="62"/>
      <c r="AI230" s="53" t="s">
        <v>2638</v>
      </c>
      <c r="AJ230" s="62"/>
      <c r="AK230" s="53" t="s">
        <v>2643</v>
      </c>
      <c r="AL230" s="53" t="s">
        <v>2643</v>
      </c>
      <c r="AM230" s="108"/>
    </row>
    <row r="231" spans="1:39" ht="15" customHeight="1">
      <c r="A231" s="113">
        <v>228</v>
      </c>
      <c r="B231" s="53" t="s">
        <v>21</v>
      </c>
      <c r="C231" s="53" t="s">
        <v>1910</v>
      </c>
      <c r="D231" s="65" t="s">
        <v>2781</v>
      </c>
      <c r="E231" s="55" t="s">
        <v>1911</v>
      </c>
      <c r="F231" s="66" t="s">
        <v>2607</v>
      </c>
      <c r="G231" s="56" t="s">
        <v>1912</v>
      </c>
      <c r="H231" s="63" t="s">
        <v>1913</v>
      </c>
      <c r="I231" s="63" t="s">
        <v>1913</v>
      </c>
      <c r="J231" s="53" t="s">
        <v>1664</v>
      </c>
      <c r="K231" s="63" t="s">
        <v>1914</v>
      </c>
      <c r="L231" s="58">
        <v>900000000</v>
      </c>
      <c r="M231" s="59">
        <v>675000000</v>
      </c>
      <c r="N231" s="59">
        <v>50000000</v>
      </c>
      <c r="O231" s="84">
        <v>42500000</v>
      </c>
      <c r="P231" s="53" t="s">
        <v>2531</v>
      </c>
      <c r="Q231" s="53" t="s">
        <v>2536</v>
      </c>
      <c r="R231" s="55" t="s">
        <v>2541</v>
      </c>
      <c r="S231" s="53" t="s">
        <v>2541</v>
      </c>
      <c r="T231" s="53"/>
      <c r="U231" s="53" t="s">
        <v>2542</v>
      </c>
      <c r="V231" s="53" t="s">
        <v>2630</v>
      </c>
      <c r="W231" s="62" t="s">
        <v>2630</v>
      </c>
      <c r="X231" s="61"/>
      <c r="Y231" s="61" t="s">
        <v>2630</v>
      </c>
      <c r="Z231" s="60" t="s">
        <v>2630</v>
      </c>
      <c r="AA231" s="60" t="s">
        <v>2630</v>
      </c>
      <c r="AB231" s="53"/>
      <c r="AC231" s="60" t="s">
        <v>2630</v>
      </c>
      <c r="AD231" s="53"/>
      <c r="AE231" s="53"/>
      <c r="AF231" s="53"/>
      <c r="AG231" s="53"/>
      <c r="AH231" s="53" t="s">
        <v>2637</v>
      </c>
      <c r="AI231" s="53" t="s">
        <v>2638</v>
      </c>
      <c r="AJ231" s="53" t="s">
        <v>2639</v>
      </c>
      <c r="AK231" s="53" t="s">
        <v>2643</v>
      </c>
      <c r="AL231" s="53"/>
      <c r="AM231" s="106"/>
    </row>
    <row r="232" spans="1:39" ht="15" customHeight="1">
      <c r="A232" s="113">
        <v>229</v>
      </c>
      <c r="B232" s="53" t="s">
        <v>21</v>
      </c>
      <c r="C232" s="53" t="s">
        <v>1172</v>
      </c>
      <c r="D232" s="65" t="s">
        <v>2972</v>
      </c>
      <c r="E232" s="55" t="s">
        <v>1173</v>
      </c>
      <c r="F232" s="55" t="s">
        <v>2607</v>
      </c>
      <c r="G232" s="56" t="s">
        <v>1174</v>
      </c>
      <c r="H232" s="63" t="s">
        <v>1175</v>
      </c>
      <c r="I232" s="63" t="s">
        <v>1175</v>
      </c>
      <c r="J232" s="53" t="s">
        <v>69</v>
      </c>
      <c r="K232" s="63" t="s">
        <v>1176</v>
      </c>
      <c r="L232" s="58">
        <v>100000000</v>
      </c>
      <c r="M232" s="59">
        <v>75000000</v>
      </c>
      <c r="N232" s="59">
        <v>50000000</v>
      </c>
      <c r="O232" s="84">
        <v>42500000</v>
      </c>
      <c r="P232" s="53" t="s">
        <v>2531</v>
      </c>
      <c r="Q232" s="53" t="s">
        <v>2536</v>
      </c>
      <c r="R232" s="55" t="s">
        <v>2541</v>
      </c>
      <c r="S232" s="53" t="s">
        <v>2541</v>
      </c>
      <c r="T232" s="53" t="s">
        <v>2541</v>
      </c>
      <c r="U232" s="53" t="s">
        <v>2542</v>
      </c>
      <c r="V232" s="53" t="s">
        <v>2630</v>
      </c>
      <c r="W232" s="62" t="s">
        <v>2630</v>
      </c>
      <c r="X232" s="61"/>
      <c r="Y232" s="61"/>
      <c r="Z232" s="60" t="s">
        <v>2630</v>
      </c>
      <c r="AA232" s="61"/>
      <c r="AB232" s="53"/>
      <c r="AC232" s="60" t="s">
        <v>2630</v>
      </c>
      <c r="AD232" s="53"/>
      <c r="AE232" s="53"/>
      <c r="AF232" s="53"/>
      <c r="AG232" s="53"/>
      <c r="AH232" s="53"/>
      <c r="AI232" s="53"/>
      <c r="AJ232" s="53"/>
      <c r="AK232" s="53" t="s">
        <v>2643</v>
      </c>
      <c r="AL232" s="53" t="s">
        <v>2643</v>
      </c>
      <c r="AM232" s="106" t="s">
        <v>2643</v>
      </c>
    </row>
    <row r="233" spans="1:39" ht="15" customHeight="1">
      <c r="A233" s="113">
        <v>230</v>
      </c>
      <c r="B233" s="62" t="s">
        <v>21</v>
      </c>
      <c r="C233" s="53" t="s">
        <v>685</v>
      </c>
      <c r="D233" s="54" t="s">
        <v>2973</v>
      </c>
      <c r="E233" s="55" t="s">
        <v>686</v>
      </c>
      <c r="F233" s="55" t="s">
        <v>2610</v>
      </c>
      <c r="G233" s="56" t="s">
        <v>687</v>
      </c>
      <c r="H233" s="67" t="s">
        <v>688</v>
      </c>
      <c r="I233" s="67" t="s">
        <v>688</v>
      </c>
      <c r="J233" s="53" t="s">
        <v>69</v>
      </c>
      <c r="K233" s="67" t="s">
        <v>531</v>
      </c>
      <c r="L233" s="58">
        <v>400000000</v>
      </c>
      <c r="M233" s="59">
        <v>300000000</v>
      </c>
      <c r="N233" s="59">
        <v>50000000</v>
      </c>
      <c r="O233" s="84">
        <v>42500000</v>
      </c>
      <c r="P233" s="62" t="s">
        <v>2532</v>
      </c>
      <c r="Q233" s="53" t="s">
        <v>2536</v>
      </c>
      <c r="R233" s="55" t="s">
        <v>2541</v>
      </c>
      <c r="S233" s="53" t="s">
        <v>2541</v>
      </c>
      <c r="T233" s="53" t="s">
        <v>2541</v>
      </c>
      <c r="U233" s="53" t="s">
        <v>2542</v>
      </c>
      <c r="V233" s="53" t="s">
        <v>2630</v>
      </c>
      <c r="W233" s="53" t="s">
        <v>2630</v>
      </c>
      <c r="X233" s="61"/>
      <c r="Y233" s="61"/>
      <c r="Z233" s="61"/>
      <c r="AA233" s="60" t="s">
        <v>2630</v>
      </c>
      <c r="AB233" s="53"/>
      <c r="AC233" s="60"/>
      <c r="AD233" s="61"/>
      <c r="AE233" s="53"/>
      <c r="AF233" s="53"/>
      <c r="AG233" s="53"/>
      <c r="AH233" s="53"/>
      <c r="AI233" s="53"/>
      <c r="AJ233" s="53"/>
      <c r="AK233" s="53" t="s">
        <v>2643</v>
      </c>
      <c r="AL233" s="53" t="s">
        <v>2643</v>
      </c>
      <c r="AM233" s="106"/>
    </row>
    <row r="234" spans="1:39" ht="15" customHeight="1">
      <c r="A234" s="113">
        <v>231</v>
      </c>
      <c r="B234" s="53" t="s">
        <v>21</v>
      </c>
      <c r="C234" s="53" t="s">
        <v>1749</v>
      </c>
      <c r="D234" s="65" t="s">
        <v>2782</v>
      </c>
      <c r="E234" s="55" t="s">
        <v>1750</v>
      </c>
      <c r="F234" s="55" t="s">
        <v>2607</v>
      </c>
      <c r="G234" s="56" t="s">
        <v>1751</v>
      </c>
      <c r="H234" s="63" t="s">
        <v>1752</v>
      </c>
      <c r="I234" s="63" t="s">
        <v>1753</v>
      </c>
      <c r="J234" s="53" t="s">
        <v>1670</v>
      </c>
      <c r="K234" s="63" t="s">
        <v>1754</v>
      </c>
      <c r="L234" s="58">
        <v>300000000</v>
      </c>
      <c r="M234" s="59">
        <v>225000000</v>
      </c>
      <c r="N234" s="59">
        <v>50000000</v>
      </c>
      <c r="O234" s="84">
        <v>42500000</v>
      </c>
      <c r="P234" s="53" t="s">
        <v>2531</v>
      </c>
      <c r="Q234" s="53" t="s">
        <v>2536</v>
      </c>
      <c r="R234" s="55" t="s">
        <v>2541</v>
      </c>
      <c r="S234" s="53" t="s">
        <v>2541</v>
      </c>
      <c r="T234" s="53"/>
      <c r="U234" s="53" t="s">
        <v>2542</v>
      </c>
      <c r="V234" s="53" t="s">
        <v>2630</v>
      </c>
      <c r="W234" s="62" t="s">
        <v>2630</v>
      </c>
      <c r="X234" s="61"/>
      <c r="Y234" s="61"/>
      <c r="Z234" s="61"/>
      <c r="AA234" s="60" t="s">
        <v>2630</v>
      </c>
      <c r="AB234" s="53"/>
      <c r="AC234" s="60" t="s">
        <v>2630</v>
      </c>
      <c r="AD234" s="53"/>
      <c r="AE234" s="53"/>
      <c r="AF234" s="53"/>
      <c r="AG234" s="53"/>
      <c r="AH234" s="53" t="s">
        <v>2637</v>
      </c>
      <c r="AI234" s="53"/>
      <c r="AJ234" s="53"/>
      <c r="AK234" s="53" t="s">
        <v>2643</v>
      </c>
      <c r="AL234" s="53" t="s">
        <v>2643</v>
      </c>
      <c r="AM234" s="106"/>
    </row>
    <row r="235" spans="1:39" ht="15" customHeight="1">
      <c r="A235" s="113">
        <v>232</v>
      </c>
      <c r="B235" s="62" t="s">
        <v>21</v>
      </c>
      <c r="C235" s="53" t="s">
        <v>793</v>
      </c>
      <c r="D235" s="54">
        <v>5148160452</v>
      </c>
      <c r="E235" s="55" t="s">
        <v>794</v>
      </c>
      <c r="F235" s="55" t="s">
        <v>2607</v>
      </c>
      <c r="G235" s="56" t="s">
        <v>795</v>
      </c>
      <c r="H235" s="63" t="s">
        <v>796</v>
      </c>
      <c r="I235" s="63" t="s">
        <v>796</v>
      </c>
      <c r="J235" s="53" t="s">
        <v>69</v>
      </c>
      <c r="K235" s="63" t="s">
        <v>797</v>
      </c>
      <c r="L235" s="58">
        <v>200000000</v>
      </c>
      <c r="M235" s="59">
        <v>150000000</v>
      </c>
      <c r="N235" s="59">
        <v>50000000</v>
      </c>
      <c r="O235" s="84">
        <v>42500000</v>
      </c>
      <c r="P235" s="53" t="s">
        <v>2531</v>
      </c>
      <c r="Q235" s="53" t="s">
        <v>2536</v>
      </c>
      <c r="R235" s="55" t="s">
        <v>2541</v>
      </c>
      <c r="S235" s="53" t="s">
        <v>2541</v>
      </c>
      <c r="T235" s="53"/>
      <c r="U235" s="53" t="s">
        <v>2542</v>
      </c>
      <c r="V235" s="53" t="s">
        <v>2630</v>
      </c>
      <c r="W235" s="62" t="s">
        <v>2630</v>
      </c>
      <c r="X235" s="61"/>
      <c r="Y235" s="61" t="s">
        <v>2630</v>
      </c>
      <c r="Z235" s="61"/>
      <c r="AA235" s="61"/>
      <c r="AB235" s="53"/>
      <c r="AC235" s="60"/>
      <c r="AD235" s="60"/>
      <c r="AE235" s="53"/>
      <c r="AF235" s="53"/>
      <c r="AG235" s="53"/>
      <c r="AH235" s="53"/>
      <c r="AI235" s="53" t="s">
        <v>2638</v>
      </c>
      <c r="AJ235" s="53"/>
      <c r="AK235" s="53" t="s">
        <v>2643</v>
      </c>
      <c r="AL235" s="53" t="s">
        <v>2643</v>
      </c>
      <c r="AM235" s="106" t="s">
        <v>2643</v>
      </c>
    </row>
    <row r="236" spans="1:39" ht="15" customHeight="1">
      <c r="A236" s="113">
        <v>233</v>
      </c>
      <c r="B236" s="53" t="s">
        <v>21</v>
      </c>
      <c r="C236" s="53" t="s">
        <v>1243</v>
      </c>
      <c r="D236" s="65">
        <v>5148161432</v>
      </c>
      <c r="E236" s="55" t="s">
        <v>1244</v>
      </c>
      <c r="F236" s="55" t="s">
        <v>2607</v>
      </c>
      <c r="G236" s="56" t="s">
        <v>1245</v>
      </c>
      <c r="H236" s="63" t="s">
        <v>1246</v>
      </c>
      <c r="I236" s="63" t="s">
        <v>1246</v>
      </c>
      <c r="J236" s="53" t="s">
        <v>69</v>
      </c>
      <c r="K236" s="63" t="s">
        <v>1247</v>
      </c>
      <c r="L236" s="58">
        <v>200000000</v>
      </c>
      <c r="M236" s="59">
        <v>150000000</v>
      </c>
      <c r="N236" s="59">
        <v>50000000</v>
      </c>
      <c r="O236" s="84">
        <v>42500000</v>
      </c>
      <c r="P236" s="53" t="s">
        <v>2531</v>
      </c>
      <c r="Q236" s="53" t="s">
        <v>2536</v>
      </c>
      <c r="R236" s="55" t="s">
        <v>2541</v>
      </c>
      <c r="S236" s="53" t="s">
        <v>2541</v>
      </c>
      <c r="T236" s="53" t="s">
        <v>2541</v>
      </c>
      <c r="U236" s="53" t="s">
        <v>2542</v>
      </c>
      <c r="V236" s="53" t="s">
        <v>2630</v>
      </c>
      <c r="W236" s="62" t="s">
        <v>2630</v>
      </c>
      <c r="X236" s="61"/>
      <c r="Y236" s="61"/>
      <c r="Z236" s="61"/>
      <c r="AA236" s="61"/>
      <c r="AB236" s="53"/>
      <c r="AC236" s="60"/>
      <c r="AD236" s="53"/>
      <c r="AE236" s="53" t="s">
        <v>2641</v>
      </c>
      <c r="AF236" s="53"/>
      <c r="AG236" s="53"/>
      <c r="AH236" s="53" t="s">
        <v>2637</v>
      </c>
      <c r="AI236" s="53" t="s">
        <v>2638</v>
      </c>
      <c r="AJ236" s="53"/>
      <c r="AK236" s="53" t="s">
        <v>2643</v>
      </c>
      <c r="AL236" s="53" t="s">
        <v>2643</v>
      </c>
      <c r="AM236" s="106" t="s">
        <v>2643</v>
      </c>
    </row>
    <row r="237" spans="1:39" ht="15" customHeight="1">
      <c r="A237" s="113">
        <v>234</v>
      </c>
      <c r="B237" s="53" t="s">
        <v>21</v>
      </c>
      <c r="C237" s="55" t="s">
        <v>2235</v>
      </c>
      <c r="D237" s="65">
        <v>5148168599</v>
      </c>
      <c r="E237" s="55" t="s">
        <v>2236</v>
      </c>
      <c r="F237" s="55" t="s">
        <v>2609</v>
      </c>
      <c r="G237" s="56" t="s">
        <v>2237</v>
      </c>
      <c r="H237" s="63" t="s">
        <v>2238</v>
      </c>
      <c r="I237" s="63" t="s">
        <v>2238</v>
      </c>
      <c r="J237" s="55" t="s">
        <v>32</v>
      </c>
      <c r="K237" s="63" t="s">
        <v>611</v>
      </c>
      <c r="L237" s="58">
        <v>900000000</v>
      </c>
      <c r="M237" s="59">
        <v>675000000</v>
      </c>
      <c r="N237" s="59">
        <v>50000000</v>
      </c>
      <c r="O237" s="84">
        <v>42500000</v>
      </c>
      <c r="P237" s="53" t="s">
        <v>2528</v>
      </c>
      <c r="Q237" s="53" t="s">
        <v>2536</v>
      </c>
      <c r="R237" s="55" t="s">
        <v>2541</v>
      </c>
      <c r="S237" s="53" t="s">
        <v>2541</v>
      </c>
      <c r="T237" s="53" t="s">
        <v>2541</v>
      </c>
      <c r="U237" s="53" t="s">
        <v>2542</v>
      </c>
      <c r="V237" s="53" t="s">
        <v>2630</v>
      </c>
      <c r="W237" s="62" t="s">
        <v>2630</v>
      </c>
      <c r="X237" s="61"/>
      <c r="Y237" s="61"/>
      <c r="Z237" s="61"/>
      <c r="AA237" s="61"/>
      <c r="AB237" s="53"/>
      <c r="AC237" s="60" t="s">
        <v>2630</v>
      </c>
      <c r="AD237" s="53"/>
      <c r="AE237" s="53"/>
      <c r="AF237" s="53"/>
      <c r="AG237" s="53"/>
      <c r="AH237" s="53"/>
      <c r="AI237" s="53" t="s">
        <v>2638</v>
      </c>
      <c r="AJ237" s="53"/>
      <c r="AK237" s="53" t="s">
        <v>2643</v>
      </c>
      <c r="AL237" s="53" t="s">
        <v>2643</v>
      </c>
      <c r="AM237" s="106"/>
    </row>
    <row r="238" spans="1:39" ht="15" customHeight="1">
      <c r="A238" s="113">
        <v>235</v>
      </c>
      <c r="B238" s="53" t="s">
        <v>21</v>
      </c>
      <c r="C238" s="80" t="s">
        <v>2382</v>
      </c>
      <c r="D238" s="65">
        <v>5148185282</v>
      </c>
      <c r="E238" s="81" t="s">
        <v>2383</v>
      </c>
      <c r="F238" s="55" t="s">
        <v>2607</v>
      </c>
      <c r="G238" s="56" t="s">
        <v>2384</v>
      </c>
      <c r="H238" s="63" t="s">
        <v>2385</v>
      </c>
      <c r="I238" s="63" t="s">
        <v>2385</v>
      </c>
      <c r="J238" s="55" t="s">
        <v>32</v>
      </c>
      <c r="K238" s="63" t="s">
        <v>611</v>
      </c>
      <c r="L238" s="58">
        <v>200000000</v>
      </c>
      <c r="M238" s="59">
        <v>150000000</v>
      </c>
      <c r="N238" s="59">
        <v>50000000</v>
      </c>
      <c r="O238" s="84">
        <v>42500000</v>
      </c>
      <c r="P238" s="53" t="s">
        <v>2531</v>
      </c>
      <c r="Q238" s="53" t="s">
        <v>2536</v>
      </c>
      <c r="R238" s="55" t="s">
        <v>2541</v>
      </c>
      <c r="S238" s="53" t="s">
        <v>2541</v>
      </c>
      <c r="T238" s="53"/>
      <c r="U238" s="53" t="s">
        <v>2542</v>
      </c>
      <c r="V238" s="53" t="s">
        <v>2630</v>
      </c>
      <c r="W238" s="62" t="s">
        <v>2630</v>
      </c>
      <c r="X238" s="61"/>
      <c r="Y238" s="61"/>
      <c r="Z238" s="61"/>
      <c r="AA238" s="61"/>
      <c r="AB238" s="53" t="s">
        <v>2630</v>
      </c>
      <c r="AC238" s="60"/>
      <c r="AD238" s="53"/>
      <c r="AE238" s="53"/>
      <c r="AF238" s="53"/>
      <c r="AG238" s="53"/>
      <c r="AH238" s="53" t="s">
        <v>2637</v>
      </c>
      <c r="AI238" s="53"/>
      <c r="AJ238" s="53" t="s">
        <v>2639</v>
      </c>
      <c r="AK238" s="53" t="s">
        <v>2643</v>
      </c>
      <c r="AL238" s="53"/>
      <c r="AM238" s="106"/>
    </row>
    <row r="239" spans="1:39" ht="15" customHeight="1">
      <c r="A239" s="113">
        <v>236</v>
      </c>
      <c r="B239" s="53" t="s">
        <v>21</v>
      </c>
      <c r="C239" s="53" t="s">
        <v>1056</v>
      </c>
      <c r="D239" s="65" t="s">
        <v>2672</v>
      </c>
      <c r="E239" s="55" t="s">
        <v>1057</v>
      </c>
      <c r="F239" s="55" t="s">
        <v>2608</v>
      </c>
      <c r="G239" s="56" t="s">
        <v>1058</v>
      </c>
      <c r="H239" s="64" t="s">
        <v>1059</v>
      </c>
      <c r="I239" s="64" t="s">
        <v>1059</v>
      </c>
      <c r="J239" s="53" t="s">
        <v>19</v>
      </c>
      <c r="K239" s="63" t="s">
        <v>1060</v>
      </c>
      <c r="L239" s="58">
        <v>600000000</v>
      </c>
      <c r="M239" s="59">
        <v>450000000</v>
      </c>
      <c r="N239" s="59">
        <v>50000000</v>
      </c>
      <c r="O239" s="84">
        <v>42500000</v>
      </c>
      <c r="P239" s="53" t="s">
        <v>2530</v>
      </c>
      <c r="Q239" s="53" t="s">
        <v>516</v>
      </c>
      <c r="R239" s="55" t="s">
        <v>2541</v>
      </c>
      <c r="S239" s="53" t="s">
        <v>2541</v>
      </c>
      <c r="T239" s="53" t="s">
        <v>2541</v>
      </c>
      <c r="U239" s="53" t="s">
        <v>2542</v>
      </c>
      <c r="V239" s="53"/>
      <c r="W239" s="62"/>
      <c r="X239" s="61" t="s">
        <v>2630</v>
      </c>
      <c r="Y239" s="61"/>
      <c r="Z239" s="61"/>
      <c r="AA239" s="61"/>
      <c r="AB239" s="53"/>
      <c r="AC239" s="60"/>
      <c r="AD239" s="60"/>
      <c r="AE239" s="53"/>
      <c r="AF239" s="53"/>
      <c r="AG239" s="53"/>
      <c r="AH239" s="53"/>
      <c r="AI239" s="53"/>
      <c r="AJ239" s="53"/>
      <c r="AK239" s="53" t="s">
        <v>2643</v>
      </c>
      <c r="AL239" s="53" t="s">
        <v>2643</v>
      </c>
      <c r="AM239" s="106" t="s">
        <v>2643</v>
      </c>
    </row>
    <row r="240" spans="1:39" ht="15" customHeight="1">
      <c r="A240" s="113">
        <v>237</v>
      </c>
      <c r="B240" s="53" t="s">
        <v>21</v>
      </c>
      <c r="C240" s="53" t="s">
        <v>2013</v>
      </c>
      <c r="D240" s="65" t="s">
        <v>2974</v>
      </c>
      <c r="E240" s="55" t="s">
        <v>2014</v>
      </c>
      <c r="F240" s="55" t="s">
        <v>2609</v>
      </c>
      <c r="G240" s="56" t="s">
        <v>2015</v>
      </c>
      <c r="H240" s="63" t="s">
        <v>2016</v>
      </c>
      <c r="I240" s="63" t="s">
        <v>2016</v>
      </c>
      <c r="J240" s="53" t="s">
        <v>19</v>
      </c>
      <c r="K240" s="63" t="s">
        <v>854</v>
      </c>
      <c r="L240" s="58">
        <v>300000000</v>
      </c>
      <c r="M240" s="59">
        <v>225000000</v>
      </c>
      <c r="N240" s="59">
        <v>50000000</v>
      </c>
      <c r="O240" s="84">
        <v>42500000</v>
      </c>
      <c r="P240" s="53" t="s">
        <v>2528</v>
      </c>
      <c r="Q240" s="53" t="s">
        <v>2536</v>
      </c>
      <c r="R240" s="55" t="s">
        <v>2541</v>
      </c>
      <c r="S240" s="53" t="s">
        <v>2541</v>
      </c>
      <c r="T240" s="53" t="s">
        <v>2541</v>
      </c>
      <c r="U240" s="53" t="s">
        <v>2542</v>
      </c>
      <c r="V240" s="53" t="s">
        <v>2630</v>
      </c>
      <c r="W240" s="62" t="s">
        <v>2630</v>
      </c>
      <c r="X240" s="61"/>
      <c r="Y240" s="61"/>
      <c r="Z240" s="61"/>
      <c r="AA240" s="61"/>
      <c r="AB240" s="53"/>
      <c r="AC240" s="60"/>
      <c r="AD240" s="53"/>
      <c r="AE240" s="53"/>
      <c r="AF240" s="53"/>
      <c r="AG240" s="53"/>
      <c r="AH240" s="53" t="s">
        <v>2637</v>
      </c>
      <c r="AI240" s="53"/>
      <c r="AJ240" s="53"/>
      <c r="AK240" s="53" t="s">
        <v>2643</v>
      </c>
      <c r="AL240" s="53"/>
      <c r="AM240" s="106"/>
    </row>
    <row r="241" spans="1:39" ht="15" customHeight="1">
      <c r="A241" s="113">
        <v>238</v>
      </c>
      <c r="B241" s="53" t="s">
        <v>21</v>
      </c>
      <c r="C241" s="53" t="s">
        <v>2616</v>
      </c>
      <c r="D241" s="65" t="s">
        <v>2737</v>
      </c>
      <c r="E241" s="55" t="s">
        <v>1440</v>
      </c>
      <c r="F241" s="55" t="s">
        <v>2607</v>
      </c>
      <c r="G241" s="56" t="s">
        <v>1441</v>
      </c>
      <c r="H241" s="63" t="s">
        <v>1442</v>
      </c>
      <c r="I241" s="63" t="s">
        <v>1442</v>
      </c>
      <c r="J241" s="53" t="s">
        <v>126</v>
      </c>
      <c r="K241" s="63" t="s">
        <v>1443</v>
      </c>
      <c r="L241" s="58">
        <v>500000000</v>
      </c>
      <c r="M241" s="59">
        <v>375000000</v>
      </c>
      <c r="N241" s="59">
        <v>60000000</v>
      </c>
      <c r="O241" s="84">
        <v>51000000</v>
      </c>
      <c r="P241" s="53" t="s">
        <v>2531</v>
      </c>
      <c r="Q241" s="53" t="s">
        <v>2536</v>
      </c>
      <c r="R241" s="55" t="s">
        <v>2541</v>
      </c>
      <c r="S241" s="53" t="s">
        <v>2541</v>
      </c>
      <c r="T241" s="53"/>
      <c r="U241" s="53" t="s">
        <v>2542</v>
      </c>
      <c r="V241" s="53" t="s">
        <v>2630</v>
      </c>
      <c r="W241" s="62" t="s">
        <v>2630</v>
      </c>
      <c r="X241" s="61"/>
      <c r="Y241" s="61"/>
      <c r="Z241" s="61"/>
      <c r="AA241" s="61"/>
      <c r="AB241" s="53"/>
      <c r="AC241" s="60"/>
      <c r="AD241" s="53"/>
      <c r="AE241" s="53"/>
      <c r="AF241" s="53"/>
      <c r="AG241" s="53"/>
      <c r="AH241" s="53"/>
      <c r="AI241" s="53"/>
      <c r="AJ241" s="53"/>
      <c r="AK241" s="53" t="s">
        <v>2643</v>
      </c>
      <c r="AL241" s="53" t="s">
        <v>2643</v>
      </c>
      <c r="AM241" s="106" t="s">
        <v>2643</v>
      </c>
    </row>
    <row r="242" spans="1:39" ht="15" customHeight="1">
      <c r="A242" s="113">
        <v>239</v>
      </c>
      <c r="B242" s="62" t="s">
        <v>21</v>
      </c>
      <c r="C242" s="55" t="s">
        <v>364</v>
      </c>
      <c r="D242" s="54">
        <v>6038144581</v>
      </c>
      <c r="E242" s="55" t="s">
        <v>365</v>
      </c>
      <c r="F242" s="55" t="s">
        <v>2611</v>
      </c>
      <c r="G242" s="63" t="s">
        <v>366</v>
      </c>
      <c r="H242" s="63" t="s">
        <v>367</v>
      </c>
      <c r="I242" s="63" t="s">
        <v>367</v>
      </c>
      <c r="J242" s="53" t="s">
        <v>45</v>
      </c>
      <c r="K242" s="63" t="s">
        <v>368</v>
      </c>
      <c r="L242" s="58">
        <v>100000000</v>
      </c>
      <c r="M242" s="59">
        <v>75000000</v>
      </c>
      <c r="N242" s="59">
        <v>60000000</v>
      </c>
      <c r="O242" s="84">
        <v>51000000</v>
      </c>
      <c r="P242" s="62" t="s">
        <v>2534</v>
      </c>
      <c r="Q242" s="53" t="s">
        <v>516</v>
      </c>
      <c r="R242" s="55"/>
      <c r="S242" s="53" t="s">
        <v>2541</v>
      </c>
      <c r="T242" s="62"/>
      <c r="U242" s="53" t="s">
        <v>2542</v>
      </c>
      <c r="V242" s="53" t="s">
        <v>2630</v>
      </c>
      <c r="W242" s="62" t="s">
        <v>2630</v>
      </c>
      <c r="X242" s="62" t="s">
        <v>2630</v>
      </c>
      <c r="Y242" s="62"/>
      <c r="Z242" s="62"/>
      <c r="AA242" s="62"/>
      <c r="AB242" s="55"/>
      <c r="AC242" s="53"/>
      <c r="AD242" s="62"/>
      <c r="AE242" s="62"/>
      <c r="AF242" s="62"/>
      <c r="AG242" s="62"/>
      <c r="AH242" s="62"/>
      <c r="AI242" s="62"/>
      <c r="AJ242" s="62"/>
      <c r="AK242" s="53" t="s">
        <v>2643</v>
      </c>
      <c r="AL242" s="62"/>
      <c r="AM242" s="106" t="s">
        <v>2643</v>
      </c>
    </row>
    <row r="243" spans="1:39" ht="15" customHeight="1">
      <c r="A243" s="113">
        <v>240</v>
      </c>
      <c r="B243" s="53" t="s">
        <v>21</v>
      </c>
      <c r="C243" s="55" t="s">
        <v>2252</v>
      </c>
      <c r="D243" s="65">
        <v>6068142466</v>
      </c>
      <c r="E243" s="55" t="s">
        <v>2253</v>
      </c>
      <c r="F243" s="55" t="s">
        <v>2607</v>
      </c>
      <c r="G243" s="56" t="s">
        <v>2254</v>
      </c>
      <c r="H243" s="63" t="s">
        <v>2255</v>
      </c>
      <c r="I243" s="63" t="s">
        <v>2255</v>
      </c>
      <c r="J243" s="55" t="s">
        <v>57</v>
      </c>
      <c r="K243" s="63" t="s">
        <v>2256</v>
      </c>
      <c r="L243" s="58">
        <v>600000000</v>
      </c>
      <c r="M243" s="59">
        <v>450000000</v>
      </c>
      <c r="N243" s="59">
        <v>60000000</v>
      </c>
      <c r="O243" s="84">
        <v>51000000</v>
      </c>
      <c r="P243" s="53" t="s">
        <v>2531</v>
      </c>
      <c r="Q243" s="53" t="s">
        <v>2536</v>
      </c>
      <c r="R243" s="55" t="s">
        <v>2541</v>
      </c>
      <c r="S243" s="53" t="s">
        <v>2541</v>
      </c>
      <c r="T243" s="53"/>
      <c r="U243" s="53" t="s">
        <v>2542</v>
      </c>
      <c r="V243" s="53" t="s">
        <v>2630</v>
      </c>
      <c r="W243" s="62" t="s">
        <v>2630</v>
      </c>
      <c r="X243" s="61"/>
      <c r="Y243" s="61"/>
      <c r="Z243" s="60" t="s">
        <v>2630</v>
      </c>
      <c r="AA243" s="61"/>
      <c r="AB243" s="53" t="s">
        <v>2630</v>
      </c>
      <c r="AC243" s="60"/>
      <c r="AD243" s="53"/>
      <c r="AE243" s="53" t="s">
        <v>2640</v>
      </c>
      <c r="AF243" s="53"/>
      <c r="AG243" s="53"/>
      <c r="AH243" s="53" t="s">
        <v>2637</v>
      </c>
      <c r="AI243" s="53" t="s">
        <v>2638</v>
      </c>
      <c r="AJ243" s="53"/>
      <c r="AK243" s="53"/>
      <c r="AL243" s="53"/>
      <c r="AM243" s="106" t="s">
        <v>2643</v>
      </c>
    </row>
    <row r="244" spans="1:39" ht="15" customHeight="1">
      <c r="A244" s="113">
        <v>241</v>
      </c>
      <c r="B244" s="62" t="s">
        <v>21</v>
      </c>
      <c r="C244" s="55" t="s">
        <v>485</v>
      </c>
      <c r="D244" s="54">
        <v>6068188031</v>
      </c>
      <c r="E244" s="55" t="s">
        <v>486</v>
      </c>
      <c r="F244" s="55" t="s">
        <v>2611</v>
      </c>
      <c r="G244" s="63" t="s">
        <v>487</v>
      </c>
      <c r="H244" s="63" t="s">
        <v>488</v>
      </c>
      <c r="I244" s="63" t="s">
        <v>488</v>
      </c>
      <c r="J244" s="53" t="s">
        <v>69</v>
      </c>
      <c r="K244" s="63" t="s">
        <v>489</v>
      </c>
      <c r="L244" s="58">
        <v>100000000</v>
      </c>
      <c r="M244" s="59">
        <v>75000000</v>
      </c>
      <c r="N244" s="59">
        <v>60000000</v>
      </c>
      <c r="O244" s="84">
        <v>51000000</v>
      </c>
      <c r="P244" s="62" t="s">
        <v>2534</v>
      </c>
      <c r="Q244" s="53" t="s">
        <v>516</v>
      </c>
      <c r="R244" s="55"/>
      <c r="S244" s="53" t="s">
        <v>2541</v>
      </c>
      <c r="T244" s="53" t="s">
        <v>2541</v>
      </c>
      <c r="U244" s="53" t="s">
        <v>2542</v>
      </c>
      <c r="V244" s="53" t="s">
        <v>2630</v>
      </c>
      <c r="W244" s="62" t="s">
        <v>2630</v>
      </c>
      <c r="X244" s="62" t="s">
        <v>2630</v>
      </c>
      <c r="Y244" s="62"/>
      <c r="Z244" s="53" t="s">
        <v>2630</v>
      </c>
      <c r="AA244" s="62"/>
      <c r="AB244" s="53" t="s">
        <v>2630</v>
      </c>
      <c r="AC244" s="53"/>
      <c r="AD244" s="62"/>
      <c r="AE244" s="62"/>
      <c r="AF244" s="62"/>
      <c r="AG244" s="62"/>
      <c r="AH244" s="62"/>
      <c r="AI244" s="62"/>
      <c r="AJ244" s="62"/>
      <c r="AK244" s="53" t="s">
        <v>2643</v>
      </c>
      <c r="AL244" s="62"/>
      <c r="AM244" s="108"/>
    </row>
    <row r="245" spans="1:39" ht="15" customHeight="1">
      <c r="A245" s="113">
        <v>242</v>
      </c>
      <c r="B245" s="53" t="s">
        <v>21</v>
      </c>
      <c r="C245" s="53" t="s">
        <v>1279</v>
      </c>
      <c r="D245" s="65">
        <v>6081686900</v>
      </c>
      <c r="E245" s="55" t="s">
        <v>1280</v>
      </c>
      <c r="F245" s="55" t="s">
        <v>2607</v>
      </c>
      <c r="G245" s="56" t="s">
        <v>1281</v>
      </c>
      <c r="H245" s="63" t="s">
        <v>1282</v>
      </c>
      <c r="I245" s="63" t="s">
        <v>1282</v>
      </c>
      <c r="J245" s="53" t="s">
        <v>69</v>
      </c>
      <c r="K245" s="63" t="s">
        <v>1283</v>
      </c>
      <c r="L245" s="58">
        <v>300000000</v>
      </c>
      <c r="M245" s="59">
        <v>225000000</v>
      </c>
      <c r="N245" s="59">
        <v>60000000</v>
      </c>
      <c r="O245" s="84">
        <v>51000000</v>
      </c>
      <c r="P245" s="53" t="s">
        <v>2531</v>
      </c>
      <c r="Q245" s="53" t="s">
        <v>2536</v>
      </c>
      <c r="R245" s="55" t="s">
        <v>2541</v>
      </c>
      <c r="S245" s="53" t="s">
        <v>2541</v>
      </c>
      <c r="T245" s="53"/>
      <c r="U245" s="53" t="s">
        <v>2542</v>
      </c>
      <c r="V245" s="53" t="s">
        <v>2630</v>
      </c>
      <c r="W245" s="62" t="s">
        <v>2630</v>
      </c>
      <c r="X245" s="61"/>
      <c r="Y245" s="61" t="s">
        <v>2630</v>
      </c>
      <c r="Z245" s="61"/>
      <c r="AA245" s="61"/>
      <c r="AB245" s="53"/>
      <c r="AC245" s="60"/>
      <c r="AD245" s="53"/>
      <c r="AE245" s="53"/>
      <c r="AF245" s="53"/>
      <c r="AG245" s="53"/>
      <c r="AH245" s="53"/>
      <c r="AI245" s="53" t="s">
        <v>2638</v>
      </c>
      <c r="AJ245" s="53" t="s">
        <v>2639</v>
      </c>
      <c r="AK245" s="53" t="s">
        <v>2643</v>
      </c>
      <c r="AL245" s="53" t="s">
        <v>2643</v>
      </c>
      <c r="AM245" s="106"/>
    </row>
    <row r="246" spans="1:39" ht="15" customHeight="1">
      <c r="A246" s="113">
        <v>243</v>
      </c>
      <c r="B246" s="53" t="s">
        <v>21</v>
      </c>
      <c r="C246" s="53" t="s">
        <v>1166</v>
      </c>
      <c r="D246" s="65" t="s">
        <v>2738</v>
      </c>
      <c r="E246" s="55" t="s">
        <v>1167</v>
      </c>
      <c r="F246" s="55" t="s">
        <v>2607</v>
      </c>
      <c r="G246" s="56" t="s">
        <v>1168</v>
      </c>
      <c r="H246" s="63" t="s">
        <v>1169</v>
      </c>
      <c r="I246" s="63" t="s">
        <v>1170</v>
      </c>
      <c r="J246" s="53" t="s">
        <v>45</v>
      </c>
      <c r="K246" s="63" t="s">
        <v>1171</v>
      </c>
      <c r="L246" s="58">
        <v>200000000</v>
      </c>
      <c r="M246" s="59">
        <v>150000000</v>
      </c>
      <c r="N246" s="59">
        <v>60000000</v>
      </c>
      <c r="O246" s="84">
        <v>51000000</v>
      </c>
      <c r="P246" s="53" t="s">
        <v>2531</v>
      </c>
      <c r="Q246" s="53" t="s">
        <v>2536</v>
      </c>
      <c r="R246" s="55" t="s">
        <v>2541</v>
      </c>
      <c r="S246" s="53" t="s">
        <v>2541</v>
      </c>
      <c r="T246" s="53"/>
      <c r="U246" s="53" t="s">
        <v>2542</v>
      </c>
      <c r="V246" s="53" t="s">
        <v>2630</v>
      </c>
      <c r="W246" s="62" t="s">
        <v>2630</v>
      </c>
      <c r="X246" s="61"/>
      <c r="Y246" s="61"/>
      <c r="Z246" s="61"/>
      <c r="AA246" s="61"/>
      <c r="AB246" s="53"/>
      <c r="AC246" s="60"/>
      <c r="AD246" s="53"/>
      <c r="AE246" s="53" t="s">
        <v>2642</v>
      </c>
      <c r="AF246" s="53" t="s">
        <v>2640</v>
      </c>
      <c r="AG246" s="53"/>
      <c r="AH246" s="53"/>
      <c r="AI246" s="53"/>
      <c r="AJ246" s="53"/>
      <c r="AK246" s="53" t="s">
        <v>2643</v>
      </c>
      <c r="AL246" s="53" t="s">
        <v>2643</v>
      </c>
      <c r="AM246" s="106" t="s">
        <v>2643</v>
      </c>
    </row>
    <row r="247" spans="1:39" ht="15" customHeight="1">
      <c r="A247" s="113">
        <v>244</v>
      </c>
      <c r="B247" s="53" t="s">
        <v>21</v>
      </c>
      <c r="C247" s="53" t="s">
        <v>959</v>
      </c>
      <c r="D247" s="65">
        <v>6088156200</v>
      </c>
      <c r="E247" s="55" t="s">
        <v>960</v>
      </c>
      <c r="F247" s="66" t="s">
        <v>2607</v>
      </c>
      <c r="G247" s="56" t="s">
        <v>961</v>
      </c>
      <c r="H247" s="68" t="s">
        <v>962</v>
      </c>
      <c r="I247" s="68" t="s">
        <v>962</v>
      </c>
      <c r="J247" s="53" t="s">
        <v>38</v>
      </c>
      <c r="K247" s="63" t="s">
        <v>963</v>
      </c>
      <c r="L247" s="58">
        <v>300000000</v>
      </c>
      <c r="M247" s="59">
        <v>225000000</v>
      </c>
      <c r="N247" s="59">
        <v>60000000</v>
      </c>
      <c r="O247" s="84">
        <v>51000000</v>
      </c>
      <c r="P247" s="53" t="s">
        <v>2531</v>
      </c>
      <c r="Q247" s="53" t="s">
        <v>2536</v>
      </c>
      <c r="R247" s="55" t="s">
        <v>2541</v>
      </c>
      <c r="S247" s="53" t="s">
        <v>2541</v>
      </c>
      <c r="T247" s="53"/>
      <c r="U247" s="53" t="s">
        <v>2542</v>
      </c>
      <c r="V247" s="53" t="s">
        <v>2630</v>
      </c>
      <c r="W247" s="62" t="s">
        <v>2630</v>
      </c>
      <c r="X247" s="61"/>
      <c r="Y247" s="61"/>
      <c r="Z247" s="61"/>
      <c r="AA247" s="61"/>
      <c r="AB247" s="53"/>
      <c r="AC247" s="60"/>
      <c r="AD247" s="60"/>
      <c r="AE247" s="53"/>
      <c r="AF247" s="53"/>
      <c r="AG247" s="53"/>
      <c r="AH247" s="53"/>
      <c r="AI247" s="53"/>
      <c r="AJ247" s="53"/>
      <c r="AK247" s="53" t="s">
        <v>2643</v>
      </c>
      <c r="AL247" s="53" t="s">
        <v>2643</v>
      </c>
      <c r="AM247" s="106"/>
    </row>
    <row r="248" spans="1:39" ht="15" customHeight="1">
      <c r="A248" s="113">
        <v>245</v>
      </c>
      <c r="B248" s="53" t="s">
        <v>21</v>
      </c>
      <c r="C248" s="53" t="s">
        <v>1289</v>
      </c>
      <c r="D248" s="65">
        <v>6088164506</v>
      </c>
      <c r="E248" s="55" t="s">
        <v>1290</v>
      </c>
      <c r="F248" s="55" t="s">
        <v>2607</v>
      </c>
      <c r="G248" s="56" t="s">
        <v>1291</v>
      </c>
      <c r="H248" s="63" t="s">
        <v>1292</v>
      </c>
      <c r="I248" s="63" t="s">
        <v>1292</v>
      </c>
      <c r="J248" s="53" t="s">
        <v>45</v>
      </c>
      <c r="K248" s="63" t="s">
        <v>1293</v>
      </c>
      <c r="L248" s="58">
        <v>600000000</v>
      </c>
      <c r="M248" s="59">
        <v>450000000</v>
      </c>
      <c r="N248" s="59">
        <v>60000000</v>
      </c>
      <c r="O248" s="84">
        <v>51000000</v>
      </c>
      <c r="P248" s="53" t="s">
        <v>2531</v>
      </c>
      <c r="Q248" s="53" t="s">
        <v>2536</v>
      </c>
      <c r="R248" s="55" t="s">
        <v>2541</v>
      </c>
      <c r="S248" s="53" t="s">
        <v>2541</v>
      </c>
      <c r="T248" s="53"/>
      <c r="U248" s="53" t="s">
        <v>2542</v>
      </c>
      <c r="V248" s="53" t="s">
        <v>2630</v>
      </c>
      <c r="W248" s="62" t="s">
        <v>2630</v>
      </c>
      <c r="X248" s="61"/>
      <c r="Y248" s="61" t="s">
        <v>2630</v>
      </c>
      <c r="Z248" s="61"/>
      <c r="AA248" s="61"/>
      <c r="AB248" s="53" t="s">
        <v>2630</v>
      </c>
      <c r="AC248" s="60"/>
      <c r="AD248" s="53" t="s">
        <v>2630</v>
      </c>
      <c r="AE248" s="53"/>
      <c r="AF248" s="53"/>
      <c r="AG248" s="53"/>
      <c r="AH248" s="53"/>
      <c r="AI248" s="53"/>
      <c r="AJ248" s="53"/>
      <c r="AK248" s="53" t="s">
        <v>2643</v>
      </c>
      <c r="AL248" s="53" t="s">
        <v>2643</v>
      </c>
      <c r="AM248" s="106"/>
    </row>
    <row r="249" spans="1:39" ht="15" customHeight="1">
      <c r="A249" s="113">
        <v>246</v>
      </c>
      <c r="B249" s="53" t="s">
        <v>21</v>
      </c>
      <c r="C249" s="53" t="s">
        <v>1534</v>
      </c>
      <c r="D249" s="65" t="s">
        <v>2673</v>
      </c>
      <c r="E249" s="55" t="s">
        <v>1535</v>
      </c>
      <c r="F249" s="55" t="s">
        <v>2608</v>
      </c>
      <c r="G249" s="56" t="s">
        <v>1536</v>
      </c>
      <c r="H249" s="63" t="s">
        <v>1537</v>
      </c>
      <c r="I249" s="63" t="s">
        <v>1537</v>
      </c>
      <c r="J249" s="53" t="s">
        <v>126</v>
      </c>
      <c r="K249" s="63" t="s">
        <v>1538</v>
      </c>
      <c r="L249" s="58">
        <v>400000000</v>
      </c>
      <c r="M249" s="59">
        <v>300000000</v>
      </c>
      <c r="N249" s="59">
        <v>60000000</v>
      </c>
      <c r="O249" s="84">
        <v>51000000</v>
      </c>
      <c r="P249" s="53" t="s">
        <v>2530</v>
      </c>
      <c r="Q249" s="53" t="s">
        <v>516</v>
      </c>
      <c r="R249" s="55" t="s">
        <v>2541</v>
      </c>
      <c r="S249" s="53" t="s">
        <v>2541</v>
      </c>
      <c r="T249" s="53"/>
      <c r="U249" s="53" t="s">
        <v>2542</v>
      </c>
      <c r="V249" s="53"/>
      <c r="W249" s="62"/>
      <c r="X249" s="61" t="s">
        <v>2630</v>
      </c>
      <c r="Y249" s="61" t="s">
        <v>2630</v>
      </c>
      <c r="Z249" s="61"/>
      <c r="AA249" s="60" t="s">
        <v>2630</v>
      </c>
      <c r="AB249" s="53" t="s">
        <v>2630</v>
      </c>
      <c r="AC249" s="60"/>
      <c r="AD249" s="53"/>
      <c r="AE249" s="53" t="s">
        <v>2642</v>
      </c>
      <c r="AF249" s="53"/>
      <c r="AG249" s="53"/>
      <c r="AH249" s="53"/>
      <c r="AI249" s="53"/>
      <c r="AJ249" s="53"/>
      <c r="AK249" s="53"/>
      <c r="AL249" s="53" t="s">
        <v>2643</v>
      </c>
      <c r="AM249" s="106"/>
    </row>
    <row r="250" spans="1:39" ht="15" customHeight="1">
      <c r="A250" s="113">
        <v>247</v>
      </c>
      <c r="B250" s="62" t="s">
        <v>21</v>
      </c>
      <c r="C250" s="55" t="s">
        <v>310</v>
      </c>
      <c r="D250" s="54" t="s">
        <v>2674</v>
      </c>
      <c r="E250" s="55" t="s">
        <v>311</v>
      </c>
      <c r="F250" s="55" t="s">
        <v>2611</v>
      </c>
      <c r="G250" s="63" t="s">
        <v>312</v>
      </c>
      <c r="H250" s="63" t="s">
        <v>313</v>
      </c>
      <c r="I250" s="63" t="s">
        <v>313</v>
      </c>
      <c r="J250" s="53" t="s">
        <v>260</v>
      </c>
      <c r="K250" s="63" t="s">
        <v>314</v>
      </c>
      <c r="L250" s="58">
        <v>600000000</v>
      </c>
      <c r="M250" s="59">
        <v>450000000</v>
      </c>
      <c r="N250" s="59">
        <v>60000000</v>
      </c>
      <c r="O250" s="84">
        <v>51000000</v>
      </c>
      <c r="P250" s="62" t="s">
        <v>2534</v>
      </c>
      <c r="Q250" s="53" t="s">
        <v>516</v>
      </c>
      <c r="R250" s="55"/>
      <c r="S250" s="53" t="s">
        <v>2541</v>
      </c>
      <c r="T250" s="62"/>
      <c r="U250" s="53" t="s">
        <v>2542</v>
      </c>
      <c r="V250" s="53" t="s">
        <v>2630</v>
      </c>
      <c r="W250" s="62" t="s">
        <v>2630</v>
      </c>
      <c r="X250" s="62" t="s">
        <v>2630</v>
      </c>
      <c r="Y250" s="62" t="s">
        <v>2630</v>
      </c>
      <c r="Z250" s="53" t="s">
        <v>2630</v>
      </c>
      <c r="AA250" s="62"/>
      <c r="AB250" s="53" t="s">
        <v>2630</v>
      </c>
      <c r="AC250" s="53"/>
      <c r="AD250" s="62"/>
      <c r="AE250" s="62"/>
      <c r="AF250" s="53"/>
      <c r="AG250" s="62"/>
      <c r="AH250" s="62"/>
      <c r="AI250" s="53" t="s">
        <v>2638</v>
      </c>
      <c r="AJ250" s="62"/>
      <c r="AK250" s="53" t="s">
        <v>2643</v>
      </c>
      <c r="AL250" s="62"/>
      <c r="AM250" s="106" t="s">
        <v>2643</v>
      </c>
    </row>
    <row r="251" spans="1:39" ht="15" customHeight="1">
      <c r="A251" s="113">
        <v>248</v>
      </c>
      <c r="B251" s="53" t="s">
        <v>21</v>
      </c>
      <c r="C251" s="53" t="s">
        <v>1989</v>
      </c>
      <c r="D251" s="65" t="s">
        <v>2675</v>
      </c>
      <c r="E251" s="55" t="s">
        <v>1990</v>
      </c>
      <c r="F251" s="55" t="s">
        <v>2607</v>
      </c>
      <c r="G251" s="56" t="s">
        <v>1991</v>
      </c>
      <c r="H251" s="63" t="s">
        <v>1992</v>
      </c>
      <c r="I251" s="63" t="s">
        <v>1992</v>
      </c>
      <c r="J251" s="53" t="s">
        <v>69</v>
      </c>
      <c r="K251" s="63" t="s">
        <v>1993</v>
      </c>
      <c r="L251" s="58">
        <v>900000000</v>
      </c>
      <c r="M251" s="59">
        <v>675000000</v>
      </c>
      <c r="N251" s="59">
        <v>60000000</v>
      </c>
      <c r="O251" s="84">
        <v>51000000</v>
      </c>
      <c r="P251" s="53" t="s">
        <v>2531</v>
      </c>
      <c r="Q251" s="53" t="s">
        <v>2536</v>
      </c>
      <c r="R251" s="55" t="s">
        <v>2541</v>
      </c>
      <c r="S251" s="53" t="s">
        <v>2541</v>
      </c>
      <c r="T251" s="53" t="s">
        <v>2541</v>
      </c>
      <c r="U251" s="53" t="s">
        <v>2542</v>
      </c>
      <c r="V251" s="53" t="s">
        <v>2630</v>
      </c>
      <c r="W251" s="62" t="s">
        <v>2630</v>
      </c>
      <c r="X251" s="61"/>
      <c r="Y251" s="61"/>
      <c r="Z251" s="61"/>
      <c r="AA251" s="61"/>
      <c r="AB251" s="53"/>
      <c r="AC251" s="60" t="s">
        <v>2630</v>
      </c>
      <c r="AD251" s="53"/>
      <c r="AE251" s="53"/>
      <c r="AF251" s="53"/>
      <c r="AG251" s="53"/>
      <c r="AH251" s="53"/>
      <c r="AI251" s="53"/>
      <c r="AJ251" s="53"/>
      <c r="AK251" s="53" t="s">
        <v>2643</v>
      </c>
      <c r="AL251" s="53"/>
      <c r="AM251" s="106" t="s">
        <v>2643</v>
      </c>
    </row>
    <row r="252" spans="1:39" ht="15" customHeight="1">
      <c r="A252" s="113">
        <v>249</v>
      </c>
      <c r="B252" s="53" t="s">
        <v>21</v>
      </c>
      <c r="C252" s="53" t="s">
        <v>1078</v>
      </c>
      <c r="D252" s="65">
        <v>6150836946</v>
      </c>
      <c r="E252" s="55" t="s">
        <v>1079</v>
      </c>
      <c r="F252" s="55" t="s">
        <v>2608</v>
      </c>
      <c r="G252" s="56" t="s">
        <v>1080</v>
      </c>
      <c r="H252" s="63" t="s">
        <v>1081</v>
      </c>
      <c r="I252" s="63" t="s">
        <v>1081</v>
      </c>
      <c r="J252" s="53" t="s">
        <v>126</v>
      </c>
      <c r="K252" s="63" t="s">
        <v>1082</v>
      </c>
      <c r="L252" s="58">
        <v>600000000</v>
      </c>
      <c r="M252" s="59">
        <v>450000000</v>
      </c>
      <c r="N252" s="59">
        <v>60000000</v>
      </c>
      <c r="O252" s="84">
        <v>51000000</v>
      </c>
      <c r="P252" s="53" t="s">
        <v>2530</v>
      </c>
      <c r="Q252" s="53" t="s">
        <v>516</v>
      </c>
      <c r="R252" s="55" t="s">
        <v>2541</v>
      </c>
      <c r="S252" s="53" t="s">
        <v>2541</v>
      </c>
      <c r="T252" s="53"/>
      <c r="U252" s="53" t="s">
        <v>2542</v>
      </c>
      <c r="V252" s="53"/>
      <c r="W252" s="62"/>
      <c r="X252" s="61" t="s">
        <v>2630</v>
      </c>
      <c r="Y252" s="61"/>
      <c r="Z252" s="60" t="s">
        <v>2630</v>
      </c>
      <c r="AA252" s="61"/>
      <c r="AB252" s="53" t="s">
        <v>2630</v>
      </c>
      <c r="AC252" s="60"/>
      <c r="AD252" s="60" t="s">
        <v>2630</v>
      </c>
      <c r="AE252" s="53"/>
      <c r="AF252" s="53"/>
      <c r="AG252" s="53"/>
      <c r="AH252" s="53"/>
      <c r="AI252" s="53"/>
      <c r="AJ252" s="53"/>
      <c r="AK252" s="53" t="s">
        <v>2643</v>
      </c>
      <c r="AL252" s="53"/>
      <c r="AM252" s="106" t="s">
        <v>2643</v>
      </c>
    </row>
    <row r="253" spans="1:39" ht="15" customHeight="1">
      <c r="A253" s="113">
        <v>250</v>
      </c>
      <c r="B253" s="62" t="s">
        <v>21</v>
      </c>
      <c r="C253" s="55" t="s">
        <v>467</v>
      </c>
      <c r="D253" s="54" t="s">
        <v>2739</v>
      </c>
      <c r="E253" s="55" t="s">
        <v>468</v>
      </c>
      <c r="F253" s="55" t="s">
        <v>2611</v>
      </c>
      <c r="G253" s="63" t="s">
        <v>469</v>
      </c>
      <c r="H253" s="63" t="s">
        <v>470</v>
      </c>
      <c r="I253" s="63" t="s">
        <v>471</v>
      </c>
      <c r="J253" s="53" t="s">
        <v>45</v>
      </c>
      <c r="K253" s="63" t="s">
        <v>472</v>
      </c>
      <c r="L253" s="58">
        <v>300000000</v>
      </c>
      <c r="M253" s="59">
        <v>225000000</v>
      </c>
      <c r="N253" s="59">
        <v>60000000</v>
      </c>
      <c r="O253" s="84">
        <v>51000000</v>
      </c>
      <c r="P253" s="62" t="s">
        <v>2534</v>
      </c>
      <c r="Q253" s="53" t="s">
        <v>516</v>
      </c>
      <c r="R253" s="55"/>
      <c r="S253" s="53" t="s">
        <v>2541</v>
      </c>
      <c r="T253" s="62"/>
      <c r="U253" s="53" t="s">
        <v>2542</v>
      </c>
      <c r="V253" s="53" t="s">
        <v>2630</v>
      </c>
      <c r="W253" s="62" t="s">
        <v>2630</v>
      </c>
      <c r="X253" s="62" t="s">
        <v>2630</v>
      </c>
      <c r="Y253" s="62" t="s">
        <v>2630</v>
      </c>
      <c r="Z253" s="53" t="s">
        <v>2630</v>
      </c>
      <c r="AA253" s="53" t="s">
        <v>2630</v>
      </c>
      <c r="AB253" s="53" t="s">
        <v>2630</v>
      </c>
      <c r="AC253" s="53" t="s">
        <v>2630</v>
      </c>
      <c r="AD253" s="62"/>
      <c r="AE253" s="53" t="s">
        <v>2640</v>
      </c>
      <c r="AF253" s="62"/>
      <c r="AG253" s="62"/>
      <c r="AH253" s="62"/>
      <c r="AI253" s="62"/>
      <c r="AJ253" s="62"/>
      <c r="AK253" s="53" t="s">
        <v>2643</v>
      </c>
      <c r="AL253" s="62"/>
      <c r="AM253" s="108"/>
    </row>
    <row r="254" spans="1:39" ht="15" customHeight="1">
      <c r="A254" s="113">
        <v>251</v>
      </c>
      <c r="B254" s="53" t="s">
        <v>21</v>
      </c>
      <c r="C254" s="53" t="s">
        <v>2617</v>
      </c>
      <c r="D254" s="65" t="s">
        <v>2740</v>
      </c>
      <c r="E254" s="55" t="s">
        <v>1482</v>
      </c>
      <c r="F254" s="55" t="s">
        <v>2608</v>
      </c>
      <c r="G254" s="56" t="s">
        <v>1483</v>
      </c>
      <c r="H254" s="63" t="s">
        <v>1484</v>
      </c>
      <c r="I254" s="63" t="s">
        <v>1484</v>
      </c>
      <c r="J254" s="53" t="s">
        <v>126</v>
      </c>
      <c r="K254" s="63" t="s">
        <v>1485</v>
      </c>
      <c r="L254" s="58">
        <v>900000000</v>
      </c>
      <c r="M254" s="59">
        <v>675000000</v>
      </c>
      <c r="N254" s="59">
        <v>60000000</v>
      </c>
      <c r="O254" s="84">
        <v>51000000</v>
      </c>
      <c r="P254" s="53" t="s">
        <v>2530</v>
      </c>
      <c r="Q254" s="53" t="s">
        <v>516</v>
      </c>
      <c r="R254" s="55" t="s">
        <v>2541</v>
      </c>
      <c r="S254" s="53" t="s">
        <v>2541</v>
      </c>
      <c r="T254" s="53"/>
      <c r="U254" s="53" t="s">
        <v>2542</v>
      </c>
      <c r="V254" s="53"/>
      <c r="W254" s="62"/>
      <c r="X254" s="61" t="s">
        <v>2630</v>
      </c>
      <c r="Y254" s="61" t="s">
        <v>2630</v>
      </c>
      <c r="Z254" s="60" t="s">
        <v>2630</v>
      </c>
      <c r="AA254" s="61"/>
      <c r="AB254" s="53"/>
      <c r="AC254" s="60"/>
      <c r="AD254" s="53"/>
      <c r="AE254" s="53"/>
      <c r="AF254" s="53"/>
      <c r="AG254" s="53"/>
      <c r="AH254" s="53"/>
      <c r="AI254" s="53"/>
      <c r="AJ254" s="53"/>
      <c r="AK254" s="53" t="s">
        <v>2643</v>
      </c>
      <c r="AL254" s="53"/>
      <c r="AM254" s="106" t="s">
        <v>2643</v>
      </c>
    </row>
    <row r="255" spans="1:39" ht="15" customHeight="1">
      <c r="A255" s="113">
        <v>252</v>
      </c>
      <c r="B255" s="62" t="s">
        <v>21</v>
      </c>
      <c r="C255" s="53" t="s">
        <v>102</v>
      </c>
      <c r="D255" s="54" t="s">
        <v>2783</v>
      </c>
      <c r="E255" s="55" t="s">
        <v>103</v>
      </c>
      <c r="F255" s="55" t="s">
        <v>2606</v>
      </c>
      <c r="G255" s="56" t="s">
        <v>104</v>
      </c>
      <c r="H255" s="67" t="s">
        <v>105</v>
      </c>
      <c r="I255" s="67" t="s">
        <v>105</v>
      </c>
      <c r="J255" s="53" t="s">
        <v>45</v>
      </c>
      <c r="K255" s="67" t="s">
        <v>106</v>
      </c>
      <c r="L255" s="58">
        <v>300000000</v>
      </c>
      <c r="M255" s="59">
        <v>225000000</v>
      </c>
      <c r="N255" s="59">
        <v>60000000</v>
      </c>
      <c r="O255" s="84">
        <v>51000000</v>
      </c>
      <c r="P255" s="53" t="s">
        <v>2529</v>
      </c>
      <c r="Q255" s="53" t="s">
        <v>2536</v>
      </c>
      <c r="R255" s="55" t="s">
        <v>2541</v>
      </c>
      <c r="S255" s="53" t="s">
        <v>2541</v>
      </c>
      <c r="T255" s="62"/>
      <c r="U255" s="53" t="s">
        <v>2542</v>
      </c>
      <c r="V255" s="62"/>
      <c r="W255" s="62"/>
      <c r="X255" s="62" t="s">
        <v>2630</v>
      </c>
      <c r="Y255" s="62"/>
      <c r="Z255" s="62"/>
      <c r="AA255" s="62"/>
      <c r="AB255" s="53" t="s">
        <v>2630</v>
      </c>
      <c r="AC255" s="60"/>
      <c r="AD255" s="61"/>
      <c r="AE255" s="53"/>
      <c r="AF255" s="53"/>
      <c r="AG255" s="53"/>
      <c r="AH255" s="53"/>
      <c r="AI255" s="53" t="s">
        <v>2638</v>
      </c>
      <c r="AJ255" s="53"/>
      <c r="AK255" s="53" t="s">
        <v>2643</v>
      </c>
      <c r="AL255" s="53"/>
      <c r="AM255" s="106"/>
    </row>
    <row r="256" spans="1:39" ht="15" customHeight="1">
      <c r="A256" s="113">
        <v>253</v>
      </c>
      <c r="B256" s="62" t="s">
        <v>21</v>
      </c>
      <c r="C256" s="53" t="s">
        <v>829</v>
      </c>
      <c r="D256" s="65" t="s">
        <v>2975</v>
      </c>
      <c r="E256" s="55" t="s">
        <v>830</v>
      </c>
      <c r="F256" s="55" t="s">
        <v>2607</v>
      </c>
      <c r="G256" s="56" t="s">
        <v>831</v>
      </c>
      <c r="H256" s="67" t="s">
        <v>832</v>
      </c>
      <c r="I256" s="67" t="s">
        <v>833</v>
      </c>
      <c r="J256" s="53" t="s">
        <v>45</v>
      </c>
      <c r="K256" s="67" t="s">
        <v>834</v>
      </c>
      <c r="L256" s="58">
        <v>300000000</v>
      </c>
      <c r="M256" s="59">
        <v>225000000</v>
      </c>
      <c r="N256" s="59">
        <v>60000000</v>
      </c>
      <c r="O256" s="84">
        <v>51000000</v>
      </c>
      <c r="P256" s="62" t="s">
        <v>2531</v>
      </c>
      <c r="Q256" s="53" t="s">
        <v>2536</v>
      </c>
      <c r="R256" s="55" t="s">
        <v>2541</v>
      </c>
      <c r="S256" s="53" t="s">
        <v>2541</v>
      </c>
      <c r="T256" s="62"/>
      <c r="U256" s="53" t="s">
        <v>2542</v>
      </c>
      <c r="V256" s="53" t="s">
        <v>2630</v>
      </c>
      <c r="W256" s="62" t="s">
        <v>2630</v>
      </c>
      <c r="X256" s="61"/>
      <c r="Y256" s="61"/>
      <c r="Z256" s="61"/>
      <c r="AA256" s="61"/>
      <c r="AB256" s="53"/>
      <c r="AC256" s="60"/>
      <c r="AD256" s="60" t="s">
        <v>2630</v>
      </c>
      <c r="AE256" s="53"/>
      <c r="AF256" s="53"/>
      <c r="AG256" s="53"/>
      <c r="AH256" s="53"/>
      <c r="AI256" s="53"/>
      <c r="AJ256" s="53"/>
      <c r="AK256" s="53" t="s">
        <v>2643</v>
      </c>
      <c r="AL256" s="53"/>
      <c r="AM256" s="106" t="s">
        <v>2643</v>
      </c>
    </row>
    <row r="257" spans="1:39" ht="15" customHeight="1">
      <c r="A257" s="113">
        <v>254</v>
      </c>
      <c r="B257" s="62" t="s">
        <v>21</v>
      </c>
      <c r="C257" s="53" t="s">
        <v>543</v>
      </c>
      <c r="D257" s="54">
        <v>6158158491</v>
      </c>
      <c r="E257" s="55" t="s">
        <v>544</v>
      </c>
      <c r="F257" s="55" t="s">
        <v>2610</v>
      </c>
      <c r="G257" s="56" t="s">
        <v>545</v>
      </c>
      <c r="H257" s="67" t="s">
        <v>546</v>
      </c>
      <c r="I257" s="67" t="s">
        <v>546</v>
      </c>
      <c r="J257" s="53" t="s">
        <v>45</v>
      </c>
      <c r="K257" s="67" t="s">
        <v>547</v>
      </c>
      <c r="L257" s="58">
        <v>100000000</v>
      </c>
      <c r="M257" s="59">
        <v>75000000</v>
      </c>
      <c r="N257" s="59">
        <v>60000000</v>
      </c>
      <c r="O257" s="84">
        <v>51000000</v>
      </c>
      <c r="P257" s="62" t="s">
        <v>2532</v>
      </c>
      <c r="Q257" s="53" t="s">
        <v>2536</v>
      </c>
      <c r="R257" s="55" t="s">
        <v>2541</v>
      </c>
      <c r="S257" s="53" t="s">
        <v>2541</v>
      </c>
      <c r="T257" s="62"/>
      <c r="U257" s="53" t="s">
        <v>2542</v>
      </c>
      <c r="V257" s="53" t="s">
        <v>2630</v>
      </c>
      <c r="W257" s="53" t="s">
        <v>2630</v>
      </c>
      <c r="X257" s="61"/>
      <c r="Y257" s="61" t="s">
        <v>2630</v>
      </c>
      <c r="Z257" s="61"/>
      <c r="AA257" s="61"/>
      <c r="AB257" s="53"/>
      <c r="AC257" s="60"/>
      <c r="AD257" s="61"/>
      <c r="AE257" s="53" t="s">
        <v>2642</v>
      </c>
      <c r="AF257" s="53"/>
      <c r="AG257" s="53"/>
      <c r="AH257" s="53"/>
      <c r="AI257" s="53" t="s">
        <v>2638</v>
      </c>
      <c r="AJ257" s="53"/>
      <c r="AK257" s="53"/>
      <c r="AL257" s="53" t="s">
        <v>2643</v>
      </c>
      <c r="AM257" s="106"/>
    </row>
    <row r="258" spans="1:39" ht="15" customHeight="1">
      <c r="A258" s="113">
        <v>255</v>
      </c>
      <c r="B258" s="62" t="s">
        <v>21</v>
      </c>
      <c r="C258" s="55" t="s">
        <v>432</v>
      </c>
      <c r="D258" s="54">
        <v>6158159961</v>
      </c>
      <c r="E258" s="55" t="s">
        <v>433</v>
      </c>
      <c r="F258" s="55" t="s">
        <v>2611</v>
      </c>
      <c r="G258" s="63" t="s">
        <v>434</v>
      </c>
      <c r="H258" s="63" t="s">
        <v>435</v>
      </c>
      <c r="I258" s="63" t="s">
        <v>436</v>
      </c>
      <c r="J258" s="53" t="s">
        <v>45</v>
      </c>
      <c r="K258" s="63" t="s">
        <v>437</v>
      </c>
      <c r="L258" s="58">
        <v>100000000</v>
      </c>
      <c r="M258" s="59">
        <v>75000000</v>
      </c>
      <c r="N258" s="59">
        <v>60000000</v>
      </c>
      <c r="O258" s="84">
        <v>51000000</v>
      </c>
      <c r="P258" s="62" t="s">
        <v>2534</v>
      </c>
      <c r="Q258" s="53" t="s">
        <v>516</v>
      </c>
      <c r="R258" s="55"/>
      <c r="S258" s="53" t="s">
        <v>2541</v>
      </c>
      <c r="T258" s="62"/>
      <c r="U258" s="53" t="s">
        <v>2542</v>
      </c>
      <c r="V258" s="53" t="s">
        <v>2630</v>
      </c>
      <c r="W258" s="62" t="s">
        <v>2630</v>
      </c>
      <c r="X258" s="62" t="s">
        <v>2630</v>
      </c>
      <c r="Y258" s="62" t="s">
        <v>2630</v>
      </c>
      <c r="Z258" s="62"/>
      <c r="AA258" s="62"/>
      <c r="AB258" s="55"/>
      <c r="AC258" s="53"/>
      <c r="AD258" s="62"/>
      <c r="AE258" s="53" t="s">
        <v>2641</v>
      </c>
      <c r="AF258" s="53" t="s">
        <v>2640</v>
      </c>
      <c r="AG258" s="53" t="s">
        <v>2642</v>
      </c>
      <c r="AH258" s="62"/>
      <c r="AI258" s="62"/>
      <c r="AJ258" s="62"/>
      <c r="AK258" s="53" t="s">
        <v>2643</v>
      </c>
      <c r="AL258" s="62"/>
      <c r="AM258" s="106" t="s">
        <v>2643</v>
      </c>
    </row>
    <row r="259" spans="1:39" ht="15" customHeight="1">
      <c r="A259" s="113">
        <v>256</v>
      </c>
      <c r="B259" s="53" t="s">
        <v>21</v>
      </c>
      <c r="C259" s="53" t="s">
        <v>1140</v>
      </c>
      <c r="D259" s="65">
        <v>6158165518</v>
      </c>
      <c r="E259" s="55" t="s">
        <v>1141</v>
      </c>
      <c r="F259" s="55" t="s">
        <v>2608</v>
      </c>
      <c r="G259" s="56" t="s">
        <v>1142</v>
      </c>
      <c r="H259" s="63" t="s">
        <v>1143</v>
      </c>
      <c r="I259" s="63" t="s">
        <v>1143</v>
      </c>
      <c r="J259" s="53" t="s">
        <v>45</v>
      </c>
      <c r="K259" s="63" t="s">
        <v>1144</v>
      </c>
      <c r="L259" s="58">
        <v>800000000</v>
      </c>
      <c r="M259" s="59">
        <v>600000000</v>
      </c>
      <c r="N259" s="59">
        <v>60000000</v>
      </c>
      <c r="O259" s="84">
        <v>51000000</v>
      </c>
      <c r="P259" s="53" t="s">
        <v>2530</v>
      </c>
      <c r="Q259" s="53" t="s">
        <v>516</v>
      </c>
      <c r="R259" s="55" t="s">
        <v>2541</v>
      </c>
      <c r="S259" s="53" t="s">
        <v>2541</v>
      </c>
      <c r="T259" s="53"/>
      <c r="U259" s="53" t="s">
        <v>2542</v>
      </c>
      <c r="V259" s="53"/>
      <c r="W259" s="62"/>
      <c r="X259" s="61" t="s">
        <v>2630</v>
      </c>
      <c r="Y259" s="61" t="s">
        <v>2630</v>
      </c>
      <c r="Z259" s="60" t="s">
        <v>2630</v>
      </c>
      <c r="AA259" s="60" t="s">
        <v>2630</v>
      </c>
      <c r="AB259" s="53"/>
      <c r="AC259" s="60"/>
      <c r="AD259" s="53"/>
      <c r="AE259" s="53"/>
      <c r="AF259" s="53"/>
      <c r="AG259" s="53"/>
      <c r="AH259" s="53"/>
      <c r="AI259" s="53"/>
      <c r="AJ259" s="53" t="s">
        <v>2639</v>
      </c>
      <c r="AK259" s="53" t="s">
        <v>2643</v>
      </c>
      <c r="AL259" s="53" t="s">
        <v>2643</v>
      </c>
      <c r="AM259" s="106" t="s">
        <v>2643</v>
      </c>
    </row>
    <row r="260" spans="1:39" ht="15" customHeight="1">
      <c r="A260" s="113">
        <v>257</v>
      </c>
      <c r="B260" s="62" t="s">
        <v>21</v>
      </c>
      <c r="C260" s="53" t="s">
        <v>675</v>
      </c>
      <c r="D260" s="54">
        <v>6208140348</v>
      </c>
      <c r="E260" s="55" t="s">
        <v>676</v>
      </c>
      <c r="F260" s="55" t="s">
        <v>2607</v>
      </c>
      <c r="G260" s="56" t="s">
        <v>677</v>
      </c>
      <c r="H260" s="67" t="s">
        <v>678</v>
      </c>
      <c r="I260" s="67" t="s">
        <v>678</v>
      </c>
      <c r="J260" s="53" t="s">
        <v>126</v>
      </c>
      <c r="K260" s="67" t="s">
        <v>679</v>
      </c>
      <c r="L260" s="58">
        <v>800000000</v>
      </c>
      <c r="M260" s="59">
        <v>600000000</v>
      </c>
      <c r="N260" s="59">
        <v>60000000</v>
      </c>
      <c r="O260" s="84">
        <v>51000000</v>
      </c>
      <c r="P260" s="62" t="s">
        <v>2531</v>
      </c>
      <c r="Q260" s="53" t="s">
        <v>2536</v>
      </c>
      <c r="R260" s="55" t="s">
        <v>2541</v>
      </c>
      <c r="S260" s="53" t="s">
        <v>2541</v>
      </c>
      <c r="T260" s="53" t="s">
        <v>2541</v>
      </c>
      <c r="U260" s="53" t="s">
        <v>2542</v>
      </c>
      <c r="V260" s="53" t="s">
        <v>2630</v>
      </c>
      <c r="W260" s="62" t="s">
        <v>2630</v>
      </c>
      <c r="X260" s="61"/>
      <c r="Y260" s="61" t="s">
        <v>2630</v>
      </c>
      <c r="Z260" s="61"/>
      <c r="AA260" s="61"/>
      <c r="AB260" s="53"/>
      <c r="AC260" s="60"/>
      <c r="AD260" s="61"/>
      <c r="AE260" s="53"/>
      <c r="AF260" s="53"/>
      <c r="AG260" s="53"/>
      <c r="AH260" s="53" t="s">
        <v>2637</v>
      </c>
      <c r="AI260" s="53" t="s">
        <v>2638</v>
      </c>
      <c r="AJ260" s="53"/>
      <c r="AK260" s="53" t="s">
        <v>2643</v>
      </c>
      <c r="AL260" s="53" t="s">
        <v>2643</v>
      </c>
      <c r="AM260" s="106" t="s">
        <v>2643</v>
      </c>
    </row>
    <row r="261" spans="1:39" ht="15" customHeight="1">
      <c r="A261" s="113">
        <v>258</v>
      </c>
      <c r="B261" s="62" t="s">
        <v>21</v>
      </c>
      <c r="C261" s="55" t="s">
        <v>145</v>
      </c>
      <c r="D261" s="54">
        <v>6218145216</v>
      </c>
      <c r="E261" s="55" t="s">
        <v>146</v>
      </c>
      <c r="F261" s="55" t="s">
        <v>2612</v>
      </c>
      <c r="G261" s="63" t="s">
        <v>147</v>
      </c>
      <c r="H261" s="63" t="s">
        <v>148</v>
      </c>
      <c r="I261" s="63" t="s">
        <v>149</v>
      </c>
      <c r="J261" s="53" t="s">
        <v>38</v>
      </c>
      <c r="K261" s="63" t="s">
        <v>150</v>
      </c>
      <c r="L261" s="58">
        <v>600000000</v>
      </c>
      <c r="M261" s="59">
        <v>450000000</v>
      </c>
      <c r="N261" s="59">
        <v>60000000</v>
      </c>
      <c r="O261" s="84">
        <v>51000000</v>
      </c>
      <c r="P261" s="62" t="s">
        <v>2533</v>
      </c>
      <c r="Q261" s="53" t="s">
        <v>516</v>
      </c>
      <c r="R261" s="55"/>
      <c r="S261" s="53" t="s">
        <v>2541</v>
      </c>
      <c r="T261" s="62"/>
      <c r="U261" s="53" t="s">
        <v>2542</v>
      </c>
      <c r="V261" s="53" t="s">
        <v>2630</v>
      </c>
      <c r="W261" s="62"/>
      <c r="X261" s="62" t="s">
        <v>2630</v>
      </c>
      <c r="Y261" s="62"/>
      <c r="Z261" s="62"/>
      <c r="AA261" s="62"/>
      <c r="AB261" s="53" t="s">
        <v>2630</v>
      </c>
      <c r="AC261" s="53"/>
      <c r="AD261" s="62"/>
      <c r="AE261" s="62"/>
      <c r="AF261" s="53"/>
      <c r="AG261" s="53"/>
      <c r="AH261" s="62"/>
      <c r="AI261" s="53" t="s">
        <v>2638</v>
      </c>
      <c r="AJ261" s="53" t="s">
        <v>2639</v>
      </c>
      <c r="AK261" s="53" t="s">
        <v>2643</v>
      </c>
      <c r="AL261" s="62"/>
      <c r="AM261" s="108"/>
    </row>
    <row r="262" spans="1:39" ht="15" customHeight="1">
      <c r="A262" s="113">
        <v>259</v>
      </c>
      <c r="B262" s="53" t="s">
        <v>21</v>
      </c>
      <c r="C262" s="53" t="s">
        <v>2077</v>
      </c>
      <c r="D262" s="65" t="s">
        <v>2676</v>
      </c>
      <c r="E262" s="55" t="s">
        <v>2078</v>
      </c>
      <c r="F262" s="55" t="s">
        <v>2607</v>
      </c>
      <c r="G262" s="56" t="s">
        <v>2079</v>
      </c>
      <c r="H262" s="63" t="s">
        <v>2080</v>
      </c>
      <c r="I262" s="63" t="s">
        <v>2080</v>
      </c>
      <c r="J262" s="53" t="s">
        <v>45</v>
      </c>
      <c r="K262" s="63" t="s">
        <v>2081</v>
      </c>
      <c r="L262" s="58">
        <v>800000000</v>
      </c>
      <c r="M262" s="59">
        <v>600000000</v>
      </c>
      <c r="N262" s="59">
        <v>60000000</v>
      </c>
      <c r="O262" s="84">
        <v>51000000</v>
      </c>
      <c r="P262" s="53" t="s">
        <v>2531</v>
      </c>
      <c r="Q262" s="53" t="s">
        <v>2536</v>
      </c>
      <c r="R262" s="55" t="s">
        <v>2541</v>
      </c>
      <c r="S262" s="53" t="s">
        <v>2541</v>
      </c>
      <c r="T262" s="53" t="s">
        <v>2541</v>
      </c>
      <c r="U262" s="53" t="s">
        <v>2542</v>
      </c>
      <c r="V262" s="53" t="s">
        <v>2630</v>
      </c>
      <c r="W262" s="62" t="s">
        <v>2630</v>
      </c>
      <c r="X262" s="61"/>
      <c r="Y262" s="61"/>
      <c r="Z262" s="61"/>
      <c r="AA262" s="61"/>
      <c r="AB262" s="53"/>
      <c r="AC262" s="60"/>
      <c r="AD262" s="53"/>
      <c r="AE262" s="53"/>
      <c r="AF262" s="53"/>
      <c r="AG262" s="53"/>
      <c r="AH262" s="53"/>
      <c r="AI262" s="53"/>
      <c r="AJ262" s="53"/>
      <c r="AK262" s="53" t="s">
        <v>2643</v>
      </c>
      <c r="AL262" s="53"/>
      <c r="AM262" s="106" t="s">
        <v>2643</v>
      </c>
    </row>
    <row r="263" spans="1:39" ht="15" customHeight="1">
      <c r="A263" s="113">
        <v>260</v>
      </c>
      <c r="B263" s="53" t="s">
        <v>21</v>
      </c>
      <c r="C263" s="53" t="s">
        <v>1500</v>
      </c>
      <c r="D263" s="65" t="s">
        <v>2677</v>
      </c>
      <c r="E263" s="55" t="s">
        <v>1501</v>
      </c>
      <c r="F263" s="55" t="s">
        <v>2610</v>
      </c>
      <c r="G263" s="56" t="s">
        <v>1502</v>
      </c>
      <c r="H263" s="63" t="s">
        <v>1503</v>
      </c>
      <c r="I263" s="63" t="s">
        <v>1503</v>
      </c>
      <c r="J263" s="53" t="s">
        <v>38</v>
      </c>
      <c r="K263" s="63" t="s">
        <v>1504</v>
      </c>
      <c r="L263" s="58">
        <v>500000000</v>
      </c>
      <c r="M263" s="59">
        <v>375000000</v>
      </c>
      <c r="N263" s="59">
        <v>60000000</v>
      </c>
      <c r="O263" s="84">
        <v>51000000</v>
      </c>
      <c r="P263" s="53" t="s">
        <v>2532</v>
      </c>
      <c r="Q263" s="53" t="s">
        <v>2536</v>
      </c>
      <c r="R263" s="55" t="s">
        <v>2541</v>
      </c>
      <c r="S263" s="53" t="s">
        <v>2541</v>
      </c>
      <c r="T263" s="53" t="s">
        <v>2541</v>
      </c>
      <c r="U263" s="53" t="s">
        <v>2542</v>
      </c>
      <c r="V263" s="53" t="s">
        <v>2630</v>
      </c>
      <c r="W263" s="53" t="s">
        <v>2630</v>
      </c>
      <c r="X263" s="61"/>
      <c r="Y263" s="61" t="s">
        <v>2630</v>
      </c>
      <c r="Z263" s="60" t="s">
        <v>2630</v>
      </c>
      <c r="AA263" s="61"/>
      <c r="AB263" s="53"/>
      <c r="AC263" s="60" t="s">
        <v>2630</v>
      </c>
      <c r="AD263" s="53" t="s">
        <v>2630</v>
      </c>
      <c r="AE263" s="53"/>
      <c r="AF263" s="53"/>
      <c r="AG263" s="53"/>
      <c r="AH263" s="53" t="s">
        <v>2637</v>
      </c>
      <c r="AI263" s="53" t="s">
        <v>2638</v>
      </c>
      <c r="AJ263" s="53"/>
      <c r="AK263" s="53" t="s">
        <v>2643</v>
      </c>
      <c r="AL263" s="53"/>
      <c r="AM263" s="106" t="s">
        <v>2643</v>
      </c>
    </row>
    <row r="264" spans="1:39" ht="15" customHeight="1">
      <c r="A264" s="113">
        <v>261</v>
      </c>
      <c r="B264" s="53" t="s">
        <v>21</v>
      </c>
      <c r="C264" s="55" t="s">
        <v>2261</v>
      </c>
      <c r="D264" s="65" t="s">
        <v>2976</v>
      </c>
      <c r="E264" s="55" t="s">
        <v>2262</v>
      </c>
      <c r="F264" s="55" t="s">
        <v>2607</v>
      </c>
      <c r="G264" s="56" t="s">
        <v>2263</v>
      </c>
      <c r="H264" s="63" t="s">
        <v>2264</v>
      </c>
      <c r="I264" s="63" t="s">
        <v>2265</v>
      </c>
      <c r="J264" s="55" t="s">
        <v>26</v>
      </c>
      <c r="K264" s="63" t="s">
        <v>2266</v>
      </c>
      <c r="L264" s="58">
        <v>500000000</v>
      </c>
      <c r="M264" s="59">
        <v>375000000</v>
      </c>
      <c r="N264" s="59">
        <v>10000000</v>
      </c>
      <c r="O264" s="84">
        <v>8500000</v>
      </c>
      <c r="P264" s="53" t="s">
        <v>2531</v>
      </c>
      <c r="Q264" s="53" t="s">
        <v>2536</v>
      </c>
      <c r="R264" s="55" t="s">
        <v>2541</v>
      </c>
      <c r="S264" s="53" t="s">
        <v>2541</v>
      </c>
      <c r="T264" s="53"/>
      <c r="U264" s="53" t="s">
        <v>2542</v>
      </c>
      <c r="V264" s="53" t="s">
        <v>2630</v>
      </c>
      <c r="W264" s="62" t="s">
        <v>2630</v>
      </c>
      <c r="X264" s="61"/>
      <c r="Y264" s="61"/>
      <c r="Z264" s="60" t="s">
        <v>2630</v>
      </c>
      <c r="AA264" s="61"/>
      <c r="AB264" s="53"/>
      <c r="AC264" s="60"/>
      <c r="AD264" s="53" t="s">
        <v>2630</v>
      </c>
      <c r="AE264" s="53" t="s">
        <v>2642</v>
      </c>
      <c r="AF264" s="53"/>
      <c r="AG264" s="53"/>
      <c r="AH264" s="53"/>
      <c r="AI264" s="53"/>
      <c r="AJ264" s="53"/>
      <c r="AK264" s="53" t="s">
        <v>2643</v>
      </c>
      <c r="AL264" s="53" t="s">
        <v>2643</v>
      </c>
      <c r="AM264" s="106" t="s">
        <v>2643</v>
      </c>
    </row>
    <row r="265" spans="1:39" ht="15" customHeight="1">
      <c r="A265" s="113">
        <v>262</v>
      </c>
      <c r="B265" s="53" t="s">
        <v>21</v>
      </c>
      <c r="C265" s="53" t="s">
        <v>1339</v>
      </c>
      <c r="D265" s="65" t="s">
        <v>2678</v>
      </c>
      <c r="E265" s="55" t="s">
        <v>1340</v>
      </c>
      <c r="F265" s="55" t="s">
        <v>2610</v>
      </c>
      <c r="G265" s="56" t="s">
        <v>1341</v>
      </c>
      <c r="H265" s="63" t="s">
        <v>1342</v>
      </c>
      <c r="I265" s="63" t="s">
        <v>1343</v>
      </c>
      <c r="J265" s="53" t="s">
        <v>38</v>
      </c>
      <c r="K265" s="63" t="s">
        <v>1344</v>
      </c>
      <c r="L265" s="58">
        <v>400000000</v>
      </c>
      <c r="M265" s="59">
        <v>300000000</v>
      </c>
      <c r="N265" s="59">
        <v>10000000</v>
      </c>
      <c r="O265" s="84">
        <v>8500000</v>
      </c>
      <c r="P265" s="53" t="s">
        <v>2532</v>
      </c>
      <c r="Q265" s="53" t="s">
        <v>2536</v>
      </c>
      <c r="R265" s="55" t="s">
        <v>2541</v>
      </c>
      <c r="S265" s="53" t="s">
        <v>2541</v>
      </c>
      <c r="T265" s="53" t="s">
        <v>2541</v>
      </c>
      <c r="U265" s="53" t="s">
        <v>2542</v>
      </c>
      <c r="V265" s="53" t="s">
        <v>2630</v>
      </c>
      <c r="W265" s="53" t="s">
        <v>2630</v>
      </c>
      <c r="X265" s="61"/>
      <c r="Y265" s="61"/>
      <c r="Z265" s="61"/>
      <c r="AA265" s="61"/>
      <c r="AB265" s="53"/>
      <c r="AC265" s="60"/>
      <c r="AD265" s="53" t="s">
        <v>2630</v>
      </c>
      <c r="AE265" s="53" t="s">
        <v>2642</v>
      </c>
      <c r="AF265" s="53"/>
      <c r="AG265" s="53"/>
      <c r="AH265" s="53"/>
      <c r="AI265" s="53"/>
      <c r="AJ265" s="53"/>
      <c r="AK265" s="53"/>
      <c r="AL265" s="53" t="s">
        <v>2643</v>
      </c>
      <c r="AM265" s="106" t="s">
        <v>2643</v>
      </c>
    </row>
    <row r="266" spans="1:39" ht="15" customHeight="1">
      <c r="A266" s="113">
        <v>263</v>
      </c>
      <c r="B266" s="53" t="s">
        <v>21</v>
      </c>
      <c r="C266" s="53" t="s">
        <v>1098</v>
      </c>
      <c r="D266" s="65" t="s">
        <v>2679</v>
      </c>
      <c r="E266" s="55" t="s">
        <v>1099</v>
      </c>
      <c r="F266" s="55" t="s">
        <v>2610</v>
      </c>
      <c r="G266" s="56" t="s">
        <v>1100</v>
      </c>
      <c r="H266" s="63" t="s">
        <v>1101</v>
      </c>
      <c r="I266" s="64" t="s">
        <v>1102</v>
      </c>
      <c r="J266" s="53" t="s">
        <v>19</v>
      </c>
      <c r="K266" s="63" t="s">
        <v>1103</v>
      </c>
      <c r="L266" s="58">
        <v>200000000</v>
      </c>
      <c r="M266" s="59">
        <v>150000000</v>
      </c>
      <c r="N266" s="59">
        <v>10000000</v>
      </c>
      <c r="O266" s="84">
        <v>8500000</v>
      </c>
      <c r="P266" s="53" t="s">
        <v>2532</v>
      </c>
      <c r="Q266" s="53" t="s">
        <v>2536</v>
      </c>
      <c r="R266" s="55" t="s">
        <v>2541</v>
      </c>
      <c r="S266" s="53" t="s">
        <v>2541</v>
      </c>
      <c r="T266" s="53" t="s">
        <v>2541</v>
      </c>
      <c r="U266" s="53" t="s">
        <v>2542</v>
      </c>
      <c r="V266" s="53" t="s">
        <v>2630</v>
      </c>
      <c r="W266" s="53" t="s">
        <v>2630</v>
      </c>
      <c r="X266" s="61"/>
      <c r="Y266" s="61" t="s">
        <v>2630</v>
      </c>
      <c r="Z266" s="61"/>
      <c r="AA266" s="61"/>
      <c r="AB266" s="53"/>
      <c r="AC266" s="60"/>
      <c r="AD266" s="60"/>
      <c r="AE266" s="53" t="s">
        <v>2641</v>
      </c>
      <c r="AF266" s="53"/>
      <c r="AG266" s="53"/>
      <c r="AH266" s="53" t="s">
        <v>2637</v>
      </c>
      <c r="AI266" s="53"/>
      <c r="AJ266" s="53"/>
      <c r="AK266" s="53" t="s">
        <v>2643</v>
      </c>
      <c r="AL266" s="53" t="s">
        <v>2643</v>
      </c>
      <c r="AM266" s="106" t="s">
        <v>2643</v>
      </c>
    </row>
    <row r="267" spans="1:39" ht="15" customHeight="1">
      <c r="A267" s="113">
        <v>264</v>
      </c>
      <c r="B267" s="62" t="s">
        <v>21</v>
      </c>
      <c r="C267" s="55" t="s">
        <v>381</v>
      </c>
      <c r="D267" s="54" t="s">
        <v>2680</v>
      </c>
      <c r="E267" s="55" t="s">
        <v>382</v>
      </c>
      <c r="F267" s="55" t="s">
        <v>2611</v>
      </c>
      <c r="G267" s="63" t="s">
        <v>383</v>
      </c>
      <c r="H267" s="63" t="s">
        <v>384</v>
      </c>
      <c r="I267" s="63" t="s">
        <v>384</v>
      </c>
      <c r="J267" s="53" t="s">
        <v>45</v>
      </c>
      <c r="K267" s="63" t="s">
        <v>385</v>
      </c>
      <c r="L267" s="58">
        <v>300000000</v>
      </c>
      <c r="M267" s="59">
        <v>225000000</v>
      </c>
      <c r="N267" s="59">
        <v>10000000</v>
      </c>
      <c r="O267" s="84">
        <v>8500000</v>
      </c>
      <c r="P267" s="62" t="s">
        <v>2534</v>
      </c>
      <c r="Q267" s="53" t="s">
        <v>516</v>
      </c>
      <c r="R267" s="55"/>
      <c r="S267" s="53" t="s">
        <v>2541</v>
      </c>
      <c r="T267" s="62"/>
      <c r="U267" s="53" t="s">
        <v>2542</v>
      </c>
      <c r="V267" s="53" t="s">
        <v>2630</v>
      </c>
      <c r="W267" s="62" t="s">
        <v>2630</v>
      </c>
      <c r="X267" s="62" t="s">
        <v>2630</v>
      </c>
      <c r="Y267" s="62" t="s">
        <v>2630</v>
      </c>
      <c r="Z267" s="62"/>
      <c r="AA267" s="62"/>
      <c r="AB267" s="55"/>
      <c r="AC267" s="53"/>
      <c r="AD267" s="53" t="s">
        <v>2630</v>
      </c>
      <c r="AE267" s="53"/>
      <c r="AF267" s="62"/>
      <c r="AG267" s="62"/>
      <c r="AH267" s="53" t="s">
        <v>2637</v>
      </c>
      <c r="AI267" s="62"/>
      <c r="AJ267" s="62"/>
      <c r="AK267" s="53" t="s">
        <v>2643</v>
      </c>
      <c r="AL267" s="62"/>
      <c r="AM267" s="108"/>
    </row>
    <row r="268" spans="1:39" ht="15" customHeight="1">
      <c r="A268" s="113">
        <v>265</v>
      </c>
      <c r="B268" s="62" t="s">
        <v>21</v>
      </c>
      <c r="C268" s="53" t="s">
        <v>938</v>
      </c>
      <c r="D268" s="65" t="s">
        <v>2681</v>
      </c>
      <c r="E268" s="55" t="s">
        <v>939</v>
      </c>
      <c r="F268" s="55" t="s">
        <v>2609</v>
      </c>
      <c r="G268" s="56" t="s">
        <v>940</v>
      </c>
      <c r="H268" s="67" t="s">
        <v>941</v>
      </c>
      <c r="I268" s="67" t="s">
        <v>941</v>
      </c>
      <c r="J268" s="53" t="s">
        <v>69</v>
      </c>
      <c r="K268" s="67" t="s">
        <v>942</v>
      </c>
      <c r="L268" s="58">
        <v>500000000</v>
      </c>
      <c r="M268" s="59">
        <v>375000000</v>
      </c>
      <c r="N268" s="59">
        <v>10000000</v>
      </c>
      <c r="O268" s="84">
        <v>8500000</v>
      </c>
      <c r="P268" s="62" t="s">
        <v>2528</v>
      </c>
      <c r="Q268" s="53" t="s">
        <v>2536</v>
      </c>
      <c r="R268" s="55" t="s">
        <v>2541</v>
      </c>
      <c r="S268" s="53" t="s">
        <v>2541</v>
      </c>
      <c r="T268" s="53" t="s">
        <v>2541</v>
      </c>
      <c r="U268" s="53" t="s">
        <v>2542</v>
      </c>
      <c r="V268" s="53" t="s">
        <v>2630</v>
      </c>
      <c r="W268" s="62" t="s">
        <v>2630</v>
      </c>
      <c r="X268" s="61"/>
      <c r="Y268" s="61" t="s">
        <v>2630</v>
      </c>
      <c r="Z268" s="61"/>
      <c r="AA268" s="61"/>
      <c r="AB268" s="53"/>
      <c r="AC268" s="60"/>
      <c r="AD268" s="60" t="s">
        <v>2630</v>
      </c>
      <c r="AE268" s="53"/>
      <c r="AF268" s="53"/>
      <c r="AG268" s="53"/>
      <c r="AH268" s="53"/>
      <c r="AI268" s="53"/>
      <c r="AJ268" s="53" t="s">
        <v>2639</v>
      </c>
      <c r="AK268" s="53"/>
      <c r="AL268" s="53" t="s">
        <v>2643</v>
      </c>
      <c r="AM268" s="106" t="s">
        <v>2643</v>
      </c>
    </row>
    <row r="269" spans="1:39" ht="15" customHeight="1">
      <c r="A269" s="113">
        <v>266</v>
      </c>
      <c r="B269" s="53" t="s">
        <v>21</v>
      </c>
      <c r="C269" s="55" t="s">
        <v>2192</v>
      </c>
      <c r="D269" s="65" t="s">
        <v>2682</v>
      </c>
      <c r="E269" s="55" t="s">
        <v>2193</v>
      </c>
      <c r="F269" s="55" t="s">
        <v>2607</v>
      </c>
      <c r="G269" s="56" t="s">
        <v>2194</v>
      </c>
      <c r="H269" s="63" t="s">
        <v>2195</v>
      </c>
      <c r="I269" s="63" t="s">
        <v>2195</v>
      </c>
      <c r="J269" s="55" t="s">
        <v>26</v>
      </c>
      <c r="K269" s="63" t="s">
        <v>2196</v>
      </c>
      <c r="L269" s="58">
        <v>200000000</v>
      </c>
      <c r="M269" s="59">
        <v>150000000</v>
      </c>
      <c r="N269" s="59">
        <v>10000000</v>
      </c>
      <c r="O269" s="84">
        <v>8500000</v>
      </c>
      <c r="P269" s="53" t="s">
        <v>2531</v>
      </c>
      <c r="Q269" s="53" t="s">
        <v>2536</v>
      </c>
      <c r="R269" s="55" t="s">
        <v>2541</v>
      </c>
      <c r="S269" s="53" t="s">
        <v>2541</v>
      </c>
      <c r="T269" s="53" t="s">
        <v>2541</v>
      </c>
      <c r="U269" s="53" t="s">
        <v>2542</v>
      </c>
      <c r="V269" s="53" t="s">
        <v>2630</v>
      </c>
      <c r="W269" s="62" t="s">
        <v>2630</v>
      </c>
      <c r="X269" s="61"/>
      <c r="Y269" s="61"/>
      <c r="Z269" s="61"/>
      <c r="AA269" s="61"/>
      <c r="AB269" s="53"/>
      <c r="AC269" s="60"/>
      <c r="AD269" s="53"/>
      <c r="AE269" s="53"/>
      <c r="AF269" s="53"/>
      <c r="AG269" s="53"/>
      <c r="AH269" s="53"/>
      <c r="AI269" s="53" t="s">
        <v>2638</v>
      </c>
      <c r="AJ269" s="53"/>
      <c r="AK269" s="53" t="s">
        <v>2643</v>
      </c>
      <c r="AL269" s="53" t="s">
        <v>2643</v>
      </c>
      <c r="AM269" s="106" t="s">
        <v>2643</v>
      </c>
    </row>
    <row r="270" spans="1:39" ht="15" customHeight="1">
      <c r="A270" s="113">
        <v>267</v>
      </c>
      <c r="B270" s="62" t="s">
        <v>21</v>
      </c>
      <c r="C270" s="55" t="s">
        <v>273</v>
      </c>
      <c r="D270" s="54" t="s">
        <v>2741</v>
      </c>
      <c r="E270" s="55" t="s">
        <v>274</v>
      </c>
      <c r="F270" s="55" t="s">
        <v>2612</v>
      </c>
      <c r="G270" s="63" t="s">
        <v>275</v>
      </c>
      <c r="H270" s="63" t="s">
        <v>276</v>
      </c>
      <c r="I270" s="63" t="s">
        <v>276</v>
      </c>
      <c r="J270" s="53" t="s">
        <v>38</v>
      </c>
      <c r="K270" s="63" t="s">
        <v>277</v>
      </c>
      <c r="L270" s="58">
        <v>500000000</v>
      </c>
      <c r="M270" s="59">
        <v>375000000</v>
      </c>
      <c r="N270" s="59">
        <v>10000000</v>
      </c>
      <c r="O270" s="84">
        <v>8500000</v>
      </c>
      <c r="P270" s="62" t="s">
        <v>2533</v>
      </c>
      <c r="Q270" s="53" t="s">
        <v>516</v>
      </c>
      <c r="R270" s="55"/>
      <c r="S270" s="53" t="s">
        <v>2541</v>
      </c>
      <c r="T270" s="62"/>
      <c r="U270" s="53" t="s">
        <v>2542</v>
      </c>
      <c r="V270" s="53" t="s">
        <v>2630</v>
      </c>
      <c r="W270" s="62"/>
      <c r="X270" s="62" t="s">
        <v>2630</v>
      </c>
      <c r="Y270" s="62" t="s">
        <v>2630</v>
      </c>
      <c r="Z270" s="53" t="s">
        <v>2630</v>
      </c>
      <c r="AA270" s="62"/>
      <c r="AB270" s="55"/>
      <c r="AC270" s="53"/>
      <c r="AD270" s="62"/>
      <c r="AE270" s="62"/>
      <c r="AF270" s="62"/>
      <c r="AG270" s="62"/>
      <c r="AH270" s="62"/>
      <c r="AI270" s="62"/>
      <c r="AJ270" s="62"/>
      <c r="AK270" s="62"/>
      <c r="AL270" s="53" t="s">
        <v>2643</v>
      </c>
      <c r="AM270" s="106" t="s">
        <v>2643</v>
      </c>
    </row>
    <row r="271" spans="1:39" ht="15" customHeight="1">
      <c r="A271" s="113">
        <v>268</v>
      </c>
      <c r="B271" s="62" t="s">
        <v>21</v>
      </c>
      <c r="C271" s="53" t="s">
        <v>633</v>
      </c>
      <c r="D271" s="54" t="s">
        <v>2742</v>
      </c>
      <c r="E271" s="55" t="s">
        <v>634</v>
      </c>
      <c r="F271" s="55" t="s">
        <v>2610</v>
      </c>
      <c r="G271" s="56" t="s">
        <v>635</v>
      </c>
      <c r="H271" s="67" t="s">
        <v>636</v>
      </c>
      <c r="I271" s="67" t="s">
        <v>637</v>
      </c>
      <c r="J271" s="53" t="s">
        <v>45</v>
      </c>
      <c r="K271" s="67" t="s">
        <v>638</v>
      </c>
      <c r="L271" s="58">
        <v>300000000</v>
      </c>
      <c r="M271" s="59">
        <v>225000000</v>
      </c>
      <c r="N271" s="59">
        <v>10000000</v>
      </c>
      <c r="O271" s="84">
        <v>8500000</v>
      </c>
      <c r="P271" s="62" t="s">
        <v>2532</v>
      </c>
      <c r="Q271" s="53" t="s">
        <v>2536</v>
      </c>
      <c r="R271" s="55" t="s">
        <v>2541</v>
      </c>
      <c r="S271" s="53" t="s">
        <v>2541</v>
      </c>
      <c r="T271" s="53" t="s">
        <v>2541</v>
      </c>
      <c r="U271" s="53" t="s">
        <v>2542</v>
      </c>
      <c r="V271" s="53" t="s">
        <v>2630</v>
      </c>
      <c r="W271" s="53" t="s">
        <v>2630</v>
      </c>
      <c r="X271" s="61"/>
      <c r="Y271" s="61" t="s">
        <v>2630</v>
      </c>
      <c r="Z271" s="60" t="s">
        <v>2630</v>
      </c>
      <c r="AA271" s="61"/>
      <c r="AB271" s="53"/>
      <c r="AC271" s="60"/>
      <c r="AD271" s="61"/>
      <c r="AE271" s="53"/>
      <c r="AF271" s="53"/>
      <c r="AG271" s="53"/>
      <c r="AH271" s="53"/>
      <c r="AI271" s="53"/>
      <c r="AJ271" s="53" t="s">
        <v>2639</v>
      </c>
      <c r="AK271" s="53" t="s">
        <v>2643</v>
      </c>
      <c r="AL271" s="53" t="s">
        <v>2643</v>
      </c>
      <c r="AM271" s="106" t="s">
        <v>2643</v>
      </c>
    </row>
    <row r="272" spans="1:39" ht="15" customHeight="1">
      <c r="A272" s="113">
        <v>269</v>
      </c>
      <c r="B272" s="62" t="s">
        <v>21</v>
      </c>
      <c r="C272" s="53" t="s">
        <v>726</v>
      </c>
      <c r="D272" s="54" t="s">
        <v>2683</v>
      </c>
      <c r="E272" s="55" t="s">
        <v>727</v>
      </c>
      <c r="F272" s="55" t="s">
        <v>2607</v>
      </c>
      <c r="G272" s="56" t="s">
        <v>728</v>
      </c>
      <c r="H272" s="67" t="s">
        <v>729</v>
      </c>
      <c r="I272" s="67" t="s">
        <v>730</v>
      </c>
      <c r="J272" s="53" t="s">
        <v>19</v>
      </c>
      <c r="K272" s="67" t="s">
        <v>81</v>
      </c>
      <c r="L272" s="58">
        <v>300000000</v>
      </c>
      <c r="M272" s="59">
        <v>225000000</v>
      </c>
      <c r="N272" s="59">
        <v>10000000</v>
      </c>
      <c r="O272" s="84">
        <v>8500000</v>
      </c>
      <c r="P272" s="62" t="s">
        <v>2531</v>
      </c>
      <c r="Q272" s="53" t="s">
        <v>2536</v>
      </c>
      <c r="R272" s="55" t="s">
        <v>2541</v>
      </c>
      <c r="S272" s="53" t="s">
        <v>2541</v>
      </c>
      <c r="T272" s="53" t="s">
        <v>2541</v>
      </c>
      <c r="U272" s="53" t="s">
        <v>2542</v>
      </c>
      <c r="V272" s="53" t="s">
        <v>2630</v>
      </c>
      <c r="W272" s="62" t="s">
        <v>2630</v>
      </c>
      <c r="X272" s="61"/>
      <c r="Y272" s="61"/>
      <c r="Z272" s="60" t="s">
        <v>2630</v>
      </c>
      <c r="AA272" s="61"/>
      <c r="AB272" s="53" t="s">
        <v>2630</v>
      </c>
      <c r="AC272" s="60"/>
      <c r="AD272" s="61"/>
      <c r="AE272" s="53"/>
      <c r="AF272" s="53"/>
      <c r="AG272" s="53"/>
      <c r="AH272" s="53"/>
      <c r="AI272" s="53"/>
      <c r="AJ272" s="53"/>
      <c r="AK272" s="53"/>
      <c r="AL272" s="53"/>
      <c r="AM272" s="106" t="s">
        <v>2643</v>
      </c>
    </row>
    <row r="273" spans="1:39" ht="15" customHeight="1">
      <c r="A273" s="113">
        <v>270</v>
      </c>
      <c r="B273" s="62" t="s">
        <v>21</v>
      </c>
      <c r="C273" s="55" t="s">
        <v>343</v>
      </c>
      <c r="D273" s="54" t="s">
        <v>2684</v>
      </c>
      <c r="E273" s="55" t="s">
        <v>344</v>
      </c>
      <c r="F273" s="55" t="s">
        <v>2611</v>
      </c>
      <c r="G273" s="63" t="s">
        <v>345</v>
      </c>
      <c r="H273" s="63" t="s">
        <v>346</v>
      </c>
      <c r="I273" s="63" t="s">
        <v>346</v>
      </c>
      <c r="J273" s="53" t="s">
        <v>38</v>
      </c>
      <c r="K273" s="63" t="s">
        <v>63</v>
      </c>
      <c r="L273" s="58">
        <v>800000000</v>
      </c>
      <c r="M273" s="59">
        <v>600000000</v>
      </c>
      <c r="N273" s="59">
        <v>10000000</v>
      </c>
      <c r="O273" s="84">
        <v>8500000</v>
      </c>
      <c r="P273" s="62" t="s">
        <v>2534</v>
      </c>
      <c r="Q273" s="53" t="s">
        <v>516</v>
      </c>
      <c r="R273" s="55"/>
      <c r="S273" s="53" t="s">
        <v>2541</v>
      </c>
      <c r="T273" s="62"/>
      <c r="U273" s="53" t="s">
        <v>2542</v>
      </c>
      <c r="V273" s="53" t="s">
        <v>2630</v>
      </c>
      <c r="W273" s="62" t="s">
        <v>2630</v>
      </c>
      <c r="X273" s="62" t="s">
        <v>2630</v>
      </c>
      <c r="Y273" s="62"/>
      <c r="Z273" s="53" t="s">
        <v>2630</v>
      </c>
      <c r="AA273" s="62"/>
      <c r="AB273" s="55"/>
      <c r="AC273" s="53"/>
      <c r="AD273" s="62"/>
      <c r="AE273" s="53"/>
      <c r="AF273" s="62"/>
      <c r="AG273" s="62"/>
      <c r="AH273" s="53" t="s">
        <v>2637</v>
      </c>
      <c r="AI273" s="62"/>
      <c r="AJ273" s="62"/>
      <c r="AK273" s="53" t="s">
        <v>2643</v>
      </c>
      <c r="AL273" s="62"/>
      <c r="AM273" s="106" t="s">
        <v>2643</v>
      </c>
    </row>
    <row r="274" spans="1:39" ht="15" customHeight="1">
      <c r="A274" s="113">
        <v>271</v>
      </c>
      <c r="B274" s="53" t="s">
        <v>21</v>
      </c>
      <c r="C274" s="53" t="s">
        <v>1200</v>
      </c>
      <c r="D274" s="65" t="s">
        <v>2685</v>
      </c>
      <c r="E274" s="55" t="s">
        <v>1201</v>
      </c>
      <c r="F274" s="55" t="s">
        <v>2607</v>
      </c>
      <c r="G274" s="56" t="s">
        <v>1202</v>
      </c>
      <c r="H274" s="63" t="s">
        <v>1203</v>
      </c>
      <c r="I274" s="63" t="s">
        <v>1203</v>
      </c>
      <c r="J274" s="53" t="s">
        <v>45</v>
      </c>
      <c r="K274" s="63" t="s">
        <v>494</v>
      </c>
      <c r="L274" s="58">
        <v>600000000</v>
      </c>
      <c r="M274" s="59">
        <v>450000000</v>
      </c>
      <c r="N274" s="59">
        <v>10000000</v>
      </c>
      <c r="O274" s="84">
        <v>8500000</v>
      </c>
      <c r="P274" s="53" t="s">
        <v>2531</v>
      </c>
      <c r="Q274" s="53" t="s">
        <v>2536</v>
      </c>
      <c r="R274" s="55" t="s">
        <v>2541</v>
      </c>
      <c r="S274" s="53" t="s">
        <v>2541</v>
      </c>
      <c r="T274" s="53"/>
      <c r="U274" s="53" t="s">
        <v>2542</v>
      </c>
      <c r="V274" s="53" t="s">
        <v>2630</v>
      </c>
      <c r="W274" s="62" t="s">
        <v>2630</v>
      </c>
      <c r="X274" s="61"/>
      <c r="Y274" s="61"/>
      <c r="Z274" s="61"/>
      <c r="AA274" s="60" t="s">
        <v>2630</v>
      </c>
      <c r="AB274" s="53"/>
      <c r="AC274" s="60" t="s">
        <v>2630</v>
      </c>
      <c r="AD274" s="53"/>
      <c r="AE274" s="53"/>
      <c r="AF274" s="53"/>
      <c r="AG274" s="53"/>
      <c r="AH274" s="53" t="s">
        <v>2637</v>
      </c>
      <c r="AI274" s="53"/>
      <c r="AJ274" s="53" t="s">
        <v>2639</v>
      </c>
      <c r="AK274" s="53" t="s">
        <v>2643</v>
      </c>
      <c r="AL274" s="53" t="s">
        <v>2643</v>
      </c>
      <c r="AM274" s="106" t="s">
        <v>2643</v>
      </c>
    </row>
    <row r="275" spans="1:39" ht="15" customHeight="1">
      <c r="A275" s="113">
        <v>272</v>
      </c>
      <c r="B275" s="53" t="s">
        <v>21</v>
      </c>
      <c r="C275" s="53" t="s">
        <v>1553</v>
      </c>
      <c r="D275" s="65" t="s">
        <v>2686</v>
      </c>
      <c r="E275" s="55" t="s">
        <v>1554</v>
      </c>
      <c r="F275" s="55" t="s">
        <v>2608</v>
      </c>
      <c r="G275" s="56" t="s">
        <v>1555</v>
      </c>
      <c r="H275" s="63" t="s">
        <v>1556</v>
      </c>
      <c r="I275" s="63" t="s">
        <v>1556</v>
      </c>
      <c r="J275" s="53" t="s">
        <v>126</v>
      </c>
      <c r="K275" s="63" t="s">
        <v>1557</v>
      </c>
      <c r="L275" s="58">
        <v>500000000</v>
      </c>
      <c r="M275" s="59">
        <v>375000000</v>
      </c>
      <c r="N275" s="59">
        <v>10000000</v>
      </c>
      <c r="O275" s="84">
        <v>8500000</v>
      </c>
      <c r="P275" s="53" t="s">
        <v>2530</v>
      </c>
      <c r="Q275" s="53" t="s">
        <v>516</v>
      </c>
      <c r="R275" s="55" t="s">
        <v>2541</v>
      </c>
      <c r="S275" s="53" t="s">
        <v>2541</v>
      </c>
      <c r="T275" s="53"/>
      <c r="U275" s="53" t="s">
        <v>2542</v>
      </c>
      <c r="V275" s="53"/>
      <c r="W275" s="62"/>
      <c r="X275" s="61" t="s">
        <v>2630</v>
      </c>
      <c r="Y275" s="61"/>
      <c r="Z275" s="61"/>
      <c r="AA275" s="60" t="s">
        <v>2630</v>
      </c>
      <c r="AB275" s="53" t="s">
        <v>2630</v>
      </c>
      <c r="AC275" s="60"/>
      <c r="AD275" s="53"/>
      <c r="AE275" s="53"/>
      <c r="AF275" s="53"/>
      <c r="AG275" s="53"/>
      <c r="AH275" s="53"/>
      <c r="AI275" s="53"/>
      <c r="AJ275" s="53"/>
      <c r="AK275" s="53" t="s">
        <v>2643</v>
      </c>
      <c r="AL275" s="53" t="s">
        <v>2643</v>
      </c>
      <c r="AM275" s="106" t="s">
        <v>2643</v>
      </c>
    </row>
    <row r="276" spans="1:39" ht="15" customHeight="1">
      <c r="A276" s="113">
        <v>273</v>
      </c>
      <c r="B276" s="53" t="s">
        <v>21</v>
      </c>
      <c r="C276" s="53" t="s">
        <v>1334</v>
      </c>
      <c r="D276" s="65" t="s">
        <v>2977</v>
      </c>
      <c r="E276" s="55" t="s">
        <v>1335</v>
      </c>
      <c r="F276" s="55" t="s">
        <v>2610</v>
      </c>
      <c r="G276" s="56" t="s">
        <v>1336</v>
      </c>
      <c r="H276" s="63" t="s">
        <v>1337</v>
      </c>
      <c r="I276" s="63" t="s">
        <v>1337</v>
      </c>
      <c r="J276" s="53" t="s">
        <v>69</v>
      </c>
      <c r="K276" s="63" t="s">
        <v>1338</v>
      </c>
      <c r="L276" s="58">
        <v>300000000</v>
      </c>
      <c r="M276" s="59">
        <v>225000000</v>
      </c>
      <c r="N276" s="59">
        <v>10000000</v>
      </c>
      <c r="O276" s="84">
        <v>8500000</v>
      </c>
      <c r="P276" s="53" t="s">
        <v>2532</v>
      </c>
      <c r="Q276" s="53" t="s">
        <v>2536</v>
      </c>
      <c r="R276" s="55" t="s">
        <v>2541</v>
      </c>
      <c r="S276" s="53" t="s">
        <v>2541</v>
      </c>
      <c r="T276" s="53"/>
      <c r="U276" s="53" t="s">
        <v>2542</v>
      </c>
      <c r="V276" s="53" t="s">
        <v>2630</v>
      </c>
      <c r="W276" s="53" t="s">
        <v>2630</v>
      </c>
      <c r="X276" s="61"/>
      <c r="Y276" s="61" t="s">
        <v>2630</v>
      </c>
      <c r="Z276" s="61"/>
      <c r="AA276" s="60" t="s">
        <v>2630</v>
      </c>
      <c r="AB276" s="53"/>
      <c r="AC276" s="60"/>
      <c r="AD276" s="53" t="s">
        <v>2630</v>
      </c>
      <c r="AE276" s="53"/>
      <c r="AF276" s="53"/>
      <c r="AG276" s="53"/>
      <c r="AH276" s="53"/>
      <c r="AI276" s="53"/>
      <c r="AJ276" s="53"/>
      <c r="AK276" s="53" t="s">
        <v>2643</v>
      </c>
      <c r="AL276" s="53" t="s">
        <v>2643</v>
      </c>
      <c r="AM276" s="106" t="s">
        <v>2643</v>
      </c>
    </row>
    <row r="277" spans="1:39" ht="15" customHeight="1">
      <c r="A277" s="113">
        <v>274</v>
      </c>
      <c r="B277" s="53" t="s">
        <v>21</v>
      </c>
      <c r="C277" s="80" t="s">
        <v>2396</v>
      </c>
      <c r="D277" s="65" t="s">
        <v>2687</v>
      </c>
      <c r="E277" s="81" t="s">
        <v>2397</v>
      </c>
      <c r="F277" s="55" t="s">
        <v>2609</v>
      </c>
      <c r="G277" s="56" t="s">
        <v>2398</v>
      </c>
      <c r="H277" s="63" t="s">
        <v>2399</v>
      </c>
      <c r="I277" s="63" t="s">
        <v>2399</v>
      </c>
      <c r="J277" s="55" t="s">
        <v>19</v>
      </c>
      <c r="K277" s="63" t="s">
        <v>2400</v>
      </c>
      <c r="L277" s="58">
        <v>600000000</v>
      </c>
      <c r="M277" s="59">
        <v>450000000</v>
      </c>
      <c r="N277" s="59">
        <v>10000000</v>
      </c>
      <c r="O277" s="84">
        <v>8500000</v>
      </c>
      <c r="P277" s="53" t="s">
        <v>2528</v>
      </c>
      <c r="Q277" s="53" t="s">
        <v>2536</v>
      </c>
      <c r="R277" s="55" t="s">
        <v>2541</v>
      </c>
      <c r="S277" s="53" t="s">
        <v>2541</v>
      </c>
      <c r="T277" s="53"/>
      <c r="U277" s="53" t="s">
        <v>2542</v>
      </c>
      <c r="V277" s="53" t="s">
        <v>2630</v>
      </c>
      <c r="W277" s="62" t="s">
        <v>2630</v>
      </c>
      <c r="X277" s="61"/>
      <c r="Y277" s="61"/>
      <c r="Z277" s="61"/>
      <c r="AA277" s="61"/>
      <c r="AB277" s="53"/>
      <c r="AC277" s="60"/>
      <c r="AD277" s="53" t="s">
        <v>2630</v>
      </c>
      <c r="AE277" s="53"/>
      <c r="AF277" s="53"/>
      <c r="AG277" s="53"/>
      <c r="AH277" s="53"/>
      <c r="AI277" s="53"/>
      <c r="AJ277" s="53"/>
      <c r="AK277" s="53" t="s">
        <v>2643</v>
      </c>
      <c r="AL277" s="53" t="s">
        <v>2643</v>
      </c>
      <c r="AM277" s="106" t="s">
        <v>2643</v>
      </c>
    </row>
    <row r="278" spans="1:39" ht="15" customHeight="1">
      <c r="A278" s="113">
        <v>275</v>
      </c>
      <c r="B278" s="53" t="s">
        <v>21</v>
      </c>
      <c r="C278" s="53" t="s">
        <v>1325</v>
      </c>
      <c r="D278" s="65" t="s">
        <v>2688</v>
      </c>
      <c r="E278" s="55" t="s">
        <v>1326</v>
      </c>
      <c r="F278" s="55" t="s">
        <v>2607</v>
      </c>
      <c r="G278" s="56" t="s">
        <v>1327</v>
      </c>
      <c r="H278" s="63" t="s">
        <v>1328</v>
      </c>
      <c r="I278" s="63" t="s">
        <v>1328</v>
      </c>
      <c r="J278" s="53" t="s">
        <v>260</v>
      </c>
      <c r="K278" s="63" t="s">
        <v>1329</v>
      </c>
      <c r="L278" s="58">
        <v>200000000</v>
      </c>
      <c r="M278" s="59">
        <v>150000000</v>
      </c>
      <c r="N278" s="59">
        <v>10000000</v>
      </c>
      <c r="O278" s="84">
        <v>8500000</v>
      </c>
      <c r="P278" s="53" t="s">
        <v>2531</v>
      </c>
      <c r="Q278" s="53" t="s">
        <v>2536</v>
      </c>
      <c r="R278" s="55" t="s">
        <v>2541</v>
      </c>
      <c r="S278" s="53" t="s">
        <v>2541</v>
      </c>
      <c r="T278" s="53"/>
      <c r="U278" s="53" t="s">
        <v>2542</v>
      </c>
      <c r="V278" s="53" t="s">
        <v>2630</v>
      </c>
      <c r="W278" s="62" t="s">
        <v>2630</v>
      </c>
      <c r="X278" s="61"/>
      <c r="Y278" s="61" t="s">
        <v>2630</v>
      </c>
      <c r="Z278" s="61"/>
      <c r="AA278" s="60" t="s">
        <v>2630</v>
      </c>
      <c r="AB278" s="53" t="s">
        <v>2630</v>
      </c>
      <c r="AC278" s="60"/>
      <c r="AD278" s="53"/>
      <c r="AE278" s="53" t="s">
        <v>2642</v>
      </c>
      <c r="AF278" s="53"/>
      <c r="AG278" s="53"/>
      <c r="AH278" s="53" t="s">
        <v>2637</v>
      </c>
      <c r="AI278" s="53" t="s">
        <v>2638</v>
      </c>
      <c r="AJ278" s="53" t="s">
        <v>2639</v>
      </c>
      <c r="AK278" s="53" t="s">
        <v>2643</v>
      </c>
      <c r="AL278" s="53" t="s">
        <v>2643</v>
      </c>
      <c r="AM278" s="106"/>
    </row>
    <row r="279" spans="1:39" ht="15" customHeight="1">
      <c r="A279" s="113">
        <v>276</v>
      </c>
      <c r="B279" s="53" t="s">
        <v>21</v>
      </c>
      <c r="C279" s="53" t="s">
        <v>2048</v>
      </c>
      <c r="D279" s="65" t="s">
        <v>2743</v>
      </c>
      <c r="E279" s="55" t="s">
        <v>2049</v>
      </c>
      <c r="F279" s="55" t="s">
        <v>2607</v>
      </c>
      <c r="G279" s="56" t="s">
        <v>2050</v>
      </c>
      <c r="H279" s="63" t="s">
        <v>2051</v>
      </c>
      <c r="I279" s="63" t="s">
        <v>2051</v>
      </c>
      <c r="J279" s="53" t="s">
        <v>69</v>
      </c>
      <c r="K279" s="63" t="s">
        <v>2052</v>
      </c>
      <c r="L279" s="58">
        <v>300000000</v>
      </c>
      <c r="M279" s="59">
        <v>225000000</v>
      </c>
      <c r="N279" s="59">
        <v>10000000</v>
      </c>
      <c r="O279" s="84">
        <v>8500000</v>
      </c>
      <c r="P279" s="53" t="s">
        <v>2531</v>
      </c>
      <c r="Q279" s="53" t="s">
        <v>2536</v>
      </c>
      <c r="R279" s="55" t="s">
        <v>2541</v>
      </c>
      <c r="S279" s="53" t="s">
        <v>2541</v>
      </c>
      <c r="T279" s="53" t="s">
        <v>2541</v>
      </c>
      <c r="U279" s="53" t="s">
        <v>2542</v>
      </c>
      <c r="V279" s="53" t="s">
        <v>2630</v>
      </c>
      <c r="W279" s="62" t="s">
        <v>2630</v>
      </c>
      <c r="X279" s="61"/>
      <c r="Y279" s="61"/>
      <c r="Z279" s="61"/>
      <c r="AA279" s="61"/>
      <c r="AB279" s="53"/>
      <c r="AC279" s="60"/>
      <c r="AD279" s="53"/>
      <c r="AE279" s="53"/>
      <c r="AF279" s="53"/>
      <c r="AG279" s="53"/>
      <c r="AH279" s="53"/>
      <c r="AI279" s="53"/>
      <c r="AJ279" s="53"/>
      <c r="AK279" s="53" t="s">
        <v>2643</v>
      </c>
      <c r="AL279" s="53" t="s">
        <v>2643</v>
      </c>
      <c r="AM279" s="106"/>
    </row>
    <row r="280" spans="1:39" ht="15" customHeight="1">
      <c r="A280" s="113">
        <v>277</v>
      </c>
      <c r="B280" s="53" t="s">
        <v>21</v>
      </c>
      <c r="C280" s="53" t="s">
        <v>1135</v>
      </c>
      <c r="D280" s="65" t="s">
        <v>2744</v>
      </c>
      <c r="E280" s="55" t="s">
        <v>1136</v>
      </c>
      <c r="F280" s="55" t="s">
        <v>2608</v>
      </c>
      <c r="G280" s="56" t="s">
        <v>1137</v>
      </c>
      <c r="H280" s="63" t="s">
        <v>1138</v>
      </c>
      <c r="I280" s="63" t="s">
        <v>1138</v>
      </c>
      <c r="J280" s="53" t="s">
        <v>126</v>
      </c>
      <c r="K280" s="63" t="s">
        <v>1139</v>
      </c>
      <c r="L280" s="58">
        <v>100000000</v>
      </c>
      <c r="M280" s="59">
        <v>75000000</v>
      </c>
      <c r="N280" s="59">
        <v>10000000</v>
      </c>
      <c r="O280" s="84">
        <v>8500000</v>
      </c>
      <c r="P280" s="53" t="s">
        <v>2530</v>
      </c>
      <c r="Q280" s="53" t="s">
        <v>516</v>
      </c>
      <c r="R280" s="55" t="s">
        <v>2541</v>
      </c>
      <c r="S280" s="53" t="s">
        <v>2541</v>
      </c>
      <c r="T280" s="53" t="s">
        <v>2541</v>
      </c>
      <c r="U280" s="53" t="s">
        <v>2542</v>
      </c>
      <c r="V280" s="53"/>
      <c r="W280" s="62"/>
      <c r="X280" s="61" t="s">
        <v>2630</v>
      </c>
      <c r="Y280" s="61" t="s">
        <v>2630</v>
      </c>
      <c r="Z280" s="61"/>
      <c r="AA280" s="60" t="s">
        <v>2630</v>
      </c>
      <c r="AB280" s="53"/>
      <c r="AC280" s="60" t="s">
        <v>2630</v>
      </c>
      <c r="AD280" s="53"/>
      <c r="AE280" s="53"/>
      <c r="AF280" s="53"/>
      <c r="AG280" s="53"/>
      <c r="AH280" s="53"/>
      <c r="AI280" s="53"/>
      <c r="AJ280" s="53" t="s">
        <v>2639</v>
      </c>
      <c r="AK280" s="53" t="s">
        <v>2643</v>
      </c>
      <c r="AL280" s="53"/>
      <c r="AM280" s="106" t="s">
        <v>2643</v>
      </c>
    </row>
    <row r="281" spans="1:39" ht="15" customHeight="1">
      <c r="A281" s="113">
        <v>278</v>
      </c>
      <c r="B281" s="53" t="s">
        <v>21</v>
      </c>
      <c r="C281" s="53" t="s">
        <v>1209</v>
      </c>
      <c r="D281" s="65" t="s">
        <v>2745</v>
      </c>
      <c r="E281" s="55" t="s">
        <v>1210</v>
      </c>
      <c r="F281" s="55" t="s">
        <v>2607</v>
      </c>
      <c r="G281" s="56" t="s">
        <v>1211</v>
      </c>
      <c r="H281" s="63" t="s">
        <v>1212</v>
      </c>
      <c r="I281" s="63" t="s">
        <v>1212</v>
      </c>
      <c r="J281" s="53" t="s">
        <v>69</v>
      </c>
      <c r="K281" s="63" t="s">
        <v>1213</v>
      </c>
      <c r="L281" s="58">
        <v>900000000</v>
      </c>
      <c r="M281" s="59">
        <v>675000000</v>
      </c>
      <c r="N281" s="59">
        <v>10000000</v>
      </c>
      <c r="O281" s="84">
        <v>8500000</v>
      </c>
      <c r="P281" s="53" t="s">
        <v>2531</v>
      </c>
      <c r="Q281" s="53" t="s">
        <v>2536</v>
      </c>
      <c r="R281" s="55" t="s">
        <v>2541</v>
      </c>
      <c r="S281" s="53" t="s">
        <v>2541</v>
      </c>
      <c r="T281" s="53" t="s">
        <v>2541</v>
      </c>
      <c r="U281" s="53" t="s">
        <v>2542</v>
      </c>
      <c r="V281" s="53" t="s">
        <v>2630</v>
      </c>
      <c r="W281" s="62" t="s">
        <v>2630</v>
      </c>
      <c r="X281" s="61"/>
      <c r="Y281" s="61"/>
      <c r="Z281" s="61"/>
      <c r="AA281" s="61"/>
      <c r="AB281" s="53"/>
      <c r="AC281" s="60"/>
      <c r="AD281" s="53"/>
      <c r="AE281" s="53" t="s">
        <v>2641</v>
      </c>
      <c r="AF281" s="53"/>
      <c r="AG281" s="53"/>
      <c r="AH281" s="53"/>
      <c r="AI281" s="53"/>
      <c r="AJ281" s="53"/>
      <c r="AK281" s="53"/>
      <c r="AL281" s="53" t="s">
        <v>2643</v>
      </c>
      <c r="AM281" s="106"/>
    </row>
    <row r="282" spans="1:39" ht="15" customHeight="1">
      <c r="A282" s="113">
        <v>279</v>
      </c>
      <c r="B282" s="53" t="s">
        <v>21</v>
      </c>
      <c r="C282" s="55" t="s">
        <v>2280</v>
      </c>
      <c r="D282" s="65" t="s">
        <v>2746</v>
      </c>
      <c r="E282" s="55" t="s">
        <v>2281</v>
      </c>
      <c r="F282" s="55" t="s">
        <v>2609</v>
      </c>
      <c r="G282" s="56" t="s">
        <v>2282</v>
      </c>
      <c r="H282" s="63" t="s">
        <v>2283</v>
      </c>
      <c r="I282" s="63" t="s">
        <v>2283</v>
      </c>
      <c r="J282" s="55" t="s">
        <v>1670</v>
      </c>
      <c r="K282" s="63" t="s">
        <v>2284</v>
      </c>
      <c r="L282" s="58">
        <v>300000000</v>
      </c>
      <c r="M282" s="59">
        <v>225000000</v>
      </c>
      <c r="N282" s="59">
        <v>10000000</v>
      </c>
      <c r="O282" s="84">
        <v>8500000</v>
      </c>
      <c r="P282" s="53" t="s">
        <v>2528</v>
      </c>
      <c r="Q282" s="53" t="s">
        <v>2536</v>
      </c>
      <c r="R282" s="55" t="s">
        <v>2541</v>
      </c>
      <c r="S282" s="53" t="s">
        <v>2541</v>
      </c>
      <c r="T282" s="53" t="s">
        <v>2541</v>
      </c>
      <c r="U282" s="53" t="s">
        <v>2542</v>
      </c>
      <c r="V282" s="53" t="s">
        <v>2630</v>
      </c>
      <c r="W282" s="62" t="s">
        <v>2630</v>
      </c>
      <c r="X282" s="61"/>
      <c r="Y282" s="61" t="s">
        <v>2630</v>
      </c>
      <c r="Z282" s="61"/>
      <c r="AA282" s="60" t="s">
        <v>2630</v>
      </c>
      <c r="AB282" s="53"/>
      <c r="AC282" s="60"/>
      <c r="AD282" s="53"/>
      <c r="AE282" s="53"/>
      <c r="AF282" s="53"/>
      <c r="AG282" s="53"/>
      <c r="AH282" s="53"/>
      <c r="AI282" s="53"/>
      <c r="AJ282" s="53"/>
      <c r="AK282" s="53" t="s">
        <v>2643</v>
      </c>
      <c r="AL282" s="53"/>
      <c r="AM282" s="106" t="s">
        <v>2643</v>
      </c>
    </row>
    <row r="283" spans="1:39" ht="15" customHeight="1">
      <c r="A283" s="113">
        <v>280</v>
      </c>
      <c r="B283" s="62" t="s">
        <v>21</v>
      </c>
      <c r="C283" s="55" t="s">
        <v>450</v>
      </c>
      <c r="D283" s="54" t="s">
        <v>2784</v>
      </c>
      <c r="E283" s="55" t="s">
        <v>451</v>
      </c>
      <c r="F283" s="55" t="s">
        <v>2611</v>
      </c>
      <c r="G283" s="63" t="s">
        <v>452</v>
      </c>
      <c r="H283" s="63" t="s">
        <v>453</v>
      </c>
      <c r="I283" s="63" t="s">
        <v>453</v>
      </c>
      <c r="J283" s="53" t="s">
        <v>57</v>
      </c>
      <c r="K283" s="63" t="s">
        <v>454</v>
      </c>
      <c r="L283" s="58">
        <v>500000000</v>
      </c>
      <c r="M283" s="59">
        <v>375000000</v>
      </c>
      <c r="N283" s="59">
        <v>10000000</v>
      </c>
      <c r="O283" s="84">
        <v>8500000</v>
      </c>
      <c r="P283" s="62" t="s">
        <v>2534</v>
      </c>
      <c r="Q283" s="53" t="s">
        <v>516</v>
      </c>
      <c r="R283" s="55"/>
      <c r="S283" s="53" t="s">
        <v>2541</v>
      </c>
      <c r="T283" s="62"/>
      <c r="U283" s="53" t="s">
        <v>2542</v>
      </c>
      <c r="V283" s="53" t="s">
        <v>2630</v>
      </c>
      <c r="W283" s="62" t="s">
        <v>2630</v>
      </c>
      <c r="X283" s="62" t="s">
        <v>2630</v>
      </c>
      <c r="Y283" s="62" t="s">
        <v>2630</v>
      </c>
      <c r="Z283" s="62"/>
      <c r="AA283" s="62"/>
      <c r="AB283" s="53" t="s">
        <v>2630</v>
      </c>
      <c r="AC283" s="53"/>
      <c r="AD283" s="53" t="s">
        <v>2630</v>
      </c>
      <c r="AE283" s="62"/>
      <c r="AF283" s="53"/>
      <c r="AG283" s="53"/>
      <c r="AH283" s="62"/>
      <c r="AI283" s="53" t="s">
        <v>2638</v>
      </c>
      <c r="AJ283" s="53" t="s">
        <v>2639</v>
      </c>
      <c r="AK283" s="53" t="s">
        <v>2643</v>
      </c>
      <c r="AL283" s="62"/>
      <c r="AM283" s="106" t="s">
        <v>2643</v>
      </c>
    </row>
    <row r="284" spans="1:39" ht="15" customHeight="1">
      <c r="A284" s="113">
        <v>281</v>
      </c>
      <c r="B284" s="62" t="s">
        <v>21</v>
      </c>
      <c r="C284" s="53" t="s">
        <v>689</v>
      </c>
      <c r="D284" s="54" t="s">
        <v>2747</v>
      </c>
      <c r="E284" s="55" t="s">
        <v>690</v>
      </c>
      <c r="F284" s="55" t="s">
        <v>2607</v>
      </c>
      <c r="G284" s="56" t="s">
        <v>691</v>
      </c>
      <c r="H284" s="67" t="s">
        <v>692</v>
      </c>
      <c r="I284" s="67" t="s">
        <v>693</v>
      </c>
      <c r="J284" s="53" t="s">
        <v>19</v>
      </c>
      <c r="K284" s="67" t="s">
        <v>81</v>
      </c>
      <c r="L284" s="58">
        <v>900000000</v>
      </c>
      <c r="M284" s="59">
        <v>675000000</v>
      </c>
      <c r="N284" s="59">
        <v>10000000</v>
      </c>
      <c r="O284" s="84">
        <v>8500000</v>
      </c>
      <c r="P284" s="62" t="s">
        <v>2531</v>
      </c>
      <c r="Q284" s="53" t="s">
        <v>2536</v>
      </c>
      <c r="R284" s="55" t="s">
        <v>2541</v>
      </c>
      <c r="S284" s="53" t="s">
        <v>2541</v>
      </c>
      <c r="T284" s="53" t="s">
        <v>2541</v>
      </c>
      <c r="U284" s="53" t="s">
        <v>2542</v>
      </c>
      <c r="V284" s="53" t="s">
        <v>2630</v>
      </c>
      <c r="W284" s="62" t="s">
        <v>2630</v>
      </c>
      <c r="X284" s="61"/>
      <c r="Y284" s="61"/>
      <c r="Z284" s="61"/>
      <c r="AA284" s="60" t="s">
        <v>2630</v>
      </c>
      <c r="AB284" s="53"/>
      <c r="AC284" s="60"/>
      <c r="AD284" s="61"/>
      <c r="AE284" s="53" t="s">
        <v>2642</v>
      </c>
      <c r="AF284" s="53"/>
      <c r="AG284" s="53"/>
      <c r="AH284" s="53"/>
      <c r="AI284" s="53"/>
      <c r="AJ284" s="53"/>
      <c r="AK284" s="53" t="s">
        <v>2643</v>
      </c>
      <c r="AL284" s="53"/>
      <c r="AM284" s="106" t="s">
        <v>2643</v>
      </c>
    </row>
    <row r="285" spans="1:39" ht="15" customHeight="1">
      <c r="A285" s="113">
        <v>282</v>
      </c>
      <c r="B285" s="53" t="s">
        <v>21</v>
      </c>
      <c r="C285" s="55" t="s">
        <v>2315</v>
      </c>
      <c r="D285" s="65" t="s">
        <v>2850</v>
      </c>
      <c r="E285" s="55" t="s">
        <v>2316</v>
      </c>
      <c r="F285" s="55" t="s">
        <v>2607</v>
      </c>
      <c r="G285" s="56" t="s">
        <v>2317</v>
      </c>
      <c r="H285" s="63" t="s">
        <v>2318</v>
      </c>
      <c r="I285" s="63" t="s">
        <v>2318</v>
      </c>
      <c r="J285" s="55" t="s">
        <v>57</v>
      </c>
      <c r="K285" s="63" t="s">
        <v>2319</v>
      </c>
      <c r="L285" s="58">
        <v>900000000</v>
      </c>
      <c r="M285" s="59">
        <v>675000000</v>
      </c>
      <c r="N285" s="59">
        <v>10000000</v>
      </c>
      <c r="O285" s="84">
        <v>8500000</v>
      </c>
      <c r="P285" s="53" t="s">
        <v>2531</v>
      </c>
      <c r="Q285" s="53" t="s">
        <v>2536</v>
      </c>
      <c r="R285" s="55" t="s">
        <v>2541</v>
      </c>
      <c r="S285" s="53" t="s">
        <v>2541</v>
      </c>
      <c r="T285" s="53"/>
      <c r="U285" s="53" t="s">
        <v>2542</v>
      </c>
      <c r="V285" s="53" t="s">
        <v>2630</v>
      </c>
      <c r="W285" s="62" t="s">
        <v>2630</v>
      </c>
      <c r="X285" s="61"/>
      <c r="Y285" s="61" t="s">
        <v>2630</v>
      </c>
      <c r="Z285" s="61"/>
      <c r="AA285" s="61"/>
      <c r="AB285" s="53" t="s">
        <v>2630</v>
      </c>
      <c r="AC285" s="60" t="s">
        <v>2630</v>
      </c>
      <c r="AD285" s="53"/>
      <c r="AE285" s="53"/>
      <c r="AF285" s="53"/>
      <c r="AG285" s="53"/>
      <c r="AH285" s="53"/>
      <c r="AI285" s="53"/>
      <c r="AJ285" s="53"/>
      <c r="AK285" s="53" t="s">
        <v>2643</v>
      </c>
      <c r="AL285" s="53" t="s">
        <v>2643</v>
      </c>
      <c r="AM285" s="106" t="s">
        <v>2643</v>
      </c>
    </row>
    <row r="286" spans="1:39" ht="15" customHeight="1">
      <c r="A286" s="113">
        <v>283</v>
      </c>
      <c r="B286" s="62" t="s">
        <v>21</v>
      </c>
      <c r="C286" s="53" t="s">
        <v>716</v>
      </c>
      <c r="D286" s="54" t="s">
        <v>2851</v>
      </c>
      <c r="E286" s="55" t="s">
        <v>717</v>
      </c>
      <c r="F286" s="55" t="s">
        <v>2607</v>
      </c>
      <c r="G286" s="56" t="s">
        <v>718</v>
      </c>
      <c r="H286" s="67" t="s">
        <v>719</v>
      </c>
      <c r="I286" s="67" t="s">
        <v>719</v>
      </c>
      <c r="J286" s="53" t="s">
        <v>69</v>
      </c>
      <c r="K286" s="67" t="s">
        <v>720</v>
      </c>
      <c r="L286" s="58">
        <v>600000000</v>
      </c>
      <c r="M286" s="59">
        <v>450000000</v>
      </c>
      <c r="N286" s="59">
        <v>10000000</v>
      </c>
      <c r="O286" s="84">
        <v>8500000</v>
      </c>
      <c r="P286" s="62" t="s">
        <v>2531</v>
      </c>
      <c r="Q286" s="53" t="s">
        <v>2536</v>
      </c>
      <c r="R286" s="55" t="s">
        <v>2541</v>
      </c>
      <c r="S286" s="53" t="s">
        <v>2541</v>
      </c>
      <c r="T286" s="62"/>
      <c r="U286" s="53" t="s">
        <v>2542</v>
      </c>
      <c r="V286" s="53" t="s">
        <v>2630</v>
      </c>
      <c r="W286" s="62" t="s">
        <v>2630</v>
      </c>
      <c r="X286" s="61"/>
      <c r="Y286" s="61"/>
      <c r="Z286" s="60" t="s">
        <v>2630</v>
      </c>
      <c r="AA286" s="61"/>
      <c r="AB286" s="53" t="s">
        <v>2630</v>
      </c>
      <c r="AC286" s="60" t="s">
        <v>2630</v>
      </c>
      <c r="AD286" s="61"/>
      <c r="AE286" s="53"/>
      <c r="AF286" s="53"/>
      <c r="AG286" s="53"/>
      <c r="AH286" s="53"/>
      <c r="AI286" s="53"/>
      <c r="AJ286" s="53"/>
      <c r="AK286" s="53" t="s">
        <v>2643</v>
      </c>
      <c r="AL286" s="53" t="s">
        <v>2643</v>
      </c>
      <c r="AM286" s="106" t="s">
        <v>2643</v>
      </c>
    </row>
    <row r="287" spans="1:39" ht="15" customHeight="1">
      <c r="A287" s="113">
        <v>284</v>
      </c>
      <c r="B287" s="53" t="s">
        <v>21</v>
      </c>
      <c r="C287" s="53" t="s">
        <v>1602</v>
      </c>
      <c r="D287" s="65" t="s">
        <v>2748</v>
      </c>
      <c r="E287" s="55" t="s">
        <v>1603</v>
      </c>
      <c r="F287" s="55" t="s">
        <v>2607</v>
      </c>
      <c r="G287" s="56" t="s">
        <v>1604</v>
      </c>
      <c r="H287" s="63" t="s">
        <v>1605</v>
      </c>
      <c r="I287" s="63" t="s">
        <v>1605</v>
      </c>
      <c r="J287" s="53" t="s">
        <v>69</v>
      </c>
      <c r="K287" s="63" t="s">
        <v>1606</v>
      </c>
      <c r="L287" s="58">
        <v>600000000</v>
      </c>
      <c r="M287" s="59">
        <v>450000000</v>
      </c>
      <c r="N287" s="59">
        <v>10000000</v>
      </c>
      <c r="O287" s="84">
        <v>8500000</v>
      </c>
      <c r="P287" s="53" t="s">
        <v>2531</v>
      </c>
      <c r="Q287" s="53" t="s">
        <v>2536</v>
      </c>
      <c r="R287" s="55" t="s">
        <v>2541</v>
      </c>
      <c r="S287" s="53" t="s">
        <v>2541</v>
      </c>
      <c r="T287" s="53"/>
      <c r="U287" s="53" t="s">
        <v>2542</v>
      </c>
      <c r="V287" s="53" t="s">
        <v>2630</v>
      </c>
      <c r="W287" s="62" t="s">
        <v>2630</v>
      </c>
      <c r="X287" s="61"/>
      <c r="Y287" s="61"/>
      <c r="Z287" s="60" t="s">
        <v>2630</v>
      </c>
      <c r="AA287" s="61"/>
      <c r="AB287" s="53"/>
      <c r="AC287" s="60"/>
      <c r="AD287" s="53"/>
      <c r="AE287" s="53"/>
      <c r="AF287" s="53"/>
      <c r="AG287" s="53"/>
      <c r="AH287" s="53"/>
      <c r="AI287" s="53" t="s">
        <v>2638</v>
      </c>
      <c r="AJ287" s="53"/>
      <c r="AK287" s="53" t="s">
        <v>2643</v>
      </c>
      <c r="AL287" s="53"/>
      <c r="AM287" s="106"/>
    </row>
    <row r="288" spans="1:39" ht="15" customHeight="1">
      <c r="A288" s="113">
        <v>285</v>
      </c>
      <c r="B288" s="53" t="s">
        <v>21</v>
      </c>
      <c r="C288" s="53" t="s">
        <v>1486</v>
      </c>
      <c r="D288" s="65" t="s">
        <v>2852</v>
      </c>
      <c r="E288" s="55" t="s">
        <v>1487</v>
      </c>
      <c r="F288" s="66" t="s">
        <v>2608</v>
      </c>
      <c r="G288" s="56" t="s">
        <v>1488</v>
      </c>
      <c r="H288" s="63" t="s">
        <v>1489</v>
      </c>
      <c r="I288" s="63" t="s">
        <v>1489</v>
      </c>
      <c r="J288" s="53" t="s">
        <v>69</v>
      </c>
      <c r="K288" s="63" t="s">
        <v>611</v>
      </c>
      <c r="L288" s="58">
        <v>300000000</v>
      </c>
      <c r="M288" s="59">
        <v>225000000</v>
      </c>
      <c r="N288" s="59">
        <v>10000000</v>
      </c>
      <c r="O288" s="84">
        <v>8500000</v>
      </c>
      <c r="P288" s="53" t="s">
        <v>2530</v>
      </c>
      <c r="Q288" s="53" t="s">
        <v>516</v>
      </c>
      <c r="R288" s="55" t="s">
        <v>2541</v>
      </c>
      <c r="S288" s="53" t="s">
        <v>2541</v>
      </c>
      <c r="T288" s="53" t="s">
        <v>2541</v>
      </c>
      <c r="U288" s="53" t="s">
        <v>2542</v>
      </c>
      <c r="V288" s="53"/>
      <c r="W288" s="62"/>
      <c r="X288" s="61" t="s">
        <v>2630</v>
      </c>
      <c r="Y288" s="61" t="s">
        <v>2630</v>
      </c>
      <c r="Z288" s="60" t="s">
        <v>2630</v>
      </c>
      <c r="AA288" s="61"/>
      <c r="AB288" s="53"/>
      <c r="AC288" s="60"/>
      <c r="AD288" s="53"/>
      <c r="AE288" s="53"/>
      <c r="AF288" s="53"/>
      <c r="AG288" s="53"/>
      <c r="AH288" s="53"/>
      <c r="AI288" s="53"/>
      <c r="AJ288" s="53"/>
      <c r="AK288" s="53" t="s">
        <v>2643</v>
      </c>
      <c r="AL288" s="53"/>
      <c r="AM288" s="106" t="s">
        <v>2643</v>
      </c>
    </row>
    <row r="289" spans="1:39" ht="15" customHeight="1">
      <c r="A289" s="113">
        <v>286</v>
      </c>
      <c r="B289" s="62" t="s">
        <v>21</v>
      </c>
      <c r="C289" s="55" t="s">
        <v>157</v>
      </c>
      <c r="D289" s="54" t="s">
        <v>2853</v>
      </c>
      <c r="E289" s="55" t="s">
        <v>158</v>
      </c>
      <c r="F289" s="55" t="s">
        <v>2612</v>
      </c>
      <c r="G289" s="63" t="s">
        <v>159</v>
      </c>
      <c r="H289" s="63" t="s">
        <v>160</v>
      </c>
      <c r="I289" s="63" t="s">
        <v>160</v>
      </c>
      <c r="J289" s="53" t="s">
        <v>19</v>
      </c>
      <c r="K289" s="63" t="s">
        <v>161</v>
      </c>
      <c r="L289" s="58">
        <v>600000000</v>
      </c>
      <c r="M289" s="59">
        <v>450000000</v>
      </c>
      <c r="N289" s="59">
        <v>10000000</v>
      </c>
      <c r="O289" s="84">
        <v>8500000</v>
      </c>
      <c r="P289" s="62" t="s">
        <v>2533</v>
      </c>
      <c r="Q289" s="53" t="s">
        <v>516</v>
      </c>
      <c r="R289" s="55"/>
      <c r="S289" s="53" t="s">
        <v>2541</v>
      </c>
      <c r="T289" s="53" t="s">
        <v>2541</v>
      </c>
      <c r="U289" s="53" t="s">
        <v>2542</v>
      </c>
      <c r="V289" s="53" t="s">
        <v>2630</v>
      </c>
      <c r="W289" s="62"/>
      <c r="X289" s="62" t="s">
        <v>2630</v>
      </c>
      <c r="Y289" s="62" t="s">
        <v>2630</v>
      </c>
      <c r="Z289" s="53" t="s">
        <v>2630</v>
      </c>
      <c r="AA289" s="62"/>
      <c r="AB289" s="53" t="s">
        <v>2630</v>
      </c>
      <c r="AC289" s="53"/>
      <c r="AD289" s="62"/>
      <c r="AE289" s="62"/>
      <c r="AF289" s="62"/>
      <c r="AG289" s="62"/>
      <c r="AH289" s="62"/>
      <c r="AI289" s="62"/>
      <c r="AJ289" s="62"/>
      <c r="AK289" s="62"/>
      <c r="AL289" s="53" t="s">
        <v>2643</v>
      </c>
      <c r="AM289" s="106" t="s">
        <v>2643</v>
      </c>
    </row>
    <row r="290" spans="1:39" ht="15" customHeight="1">
      <c r="A290" s="113">
        <v>287</v>
      </c>
      <c r="B290" s="62" t="s">
        <v>21</v>
      </c>
      <c r="C290" s="53" t="s">
        <v>585</v>
      </c>
      <c r="D290" s="54" t="s">
        <v>2854</v>
      </c>
      <c r="E290" s="55" t="s">
        <v>586</v>
      </c>
      <c r="F290" s="55" t="s">
        <v>2608</v>
      </c>
      <c r="G290" s="56" t="s">
        <v>587</v>
      </c>
      <c r="H290" s="67" t="s">
        <v>588</v>
      </c>
      <c r="I290" s="67" t="s">
        <v>588</v>
      </c>
      <c r="J290" s="53" t="s">
        <v>126</v>
      </c>
      <c r="K290" s="67" t="s">
        <v>589</v>
      </c>
      <c r="L290" s="58">
        <v>600000000</v>
      </c>
      <c r="M290" s="59">
        <v>450000000</v>
      </c>
      <c r="N290" s="59">
        <v>10000000</v>
      </c>
      <c r="O290" s="84">
        <v>8500000</v>
      </c>
      <c r="P290" s="62" t="s">
        <v>2530</v>
      </c>
      <c r="Q290" s="53" t="s">
        <v>516</v>
      </c>
      <c r="R290" s="55" t="s">
        <v>2541</v>
      </c>
      <c r="S290" s="53" t="s">
        <v>2541</v>
      </c>
      <c r="T290" s="53" t="s">
        <v>2541</v>
      </c>
      <c r="U290" s="53" t="s">
        <v>2542</v>
      </c>
      <c r="V290" s="62"/>
      <c r="W290" s="62"/>
      <c r="X290" s="61" t="s">
        <v>2630</v>
      </c>
      <c r="Y290" s="61"/>
      <c r="Z290" s="61"/>
      <c r="AA290" s="60" t="s">
        <v>2630</v>
      </c>
      <c r="AB290" s="53"/>
      <c r="AC290" s="60"/>
      <c r="AD290" s="60" t="s">
        <v>2630</v>
      </c>
      <c r="AE290" s="53" t="s">
        <v>2642</v>
      </c>
      <c r="AF290" s="53"/>
      <c r="AG290" s="53"/>
      <c r="AH290" s="53"/>
      <c r="AI290" s="53"/>
      <c r="AJ290" s="53" t="s">
        <v>2639</v>
      </c>
      <c r="AK290" s="53" t="s">
        <v>2643</v>
      </c>
      <c r="AL290" s="53" t="s">
        <v>2643</v>
      </c>
      <c r="AM290" s="106"/>
    </row>
    <row r="291" spans="1:39" ht="15" customHeight="1">
      <c r="A291" s="113">
        <v>288</v>
      </c>
      <c r="B291" s="62" t="s">
        <v>21</v>
      </c>
      <c r="C291" s="55" t="s">
        <v>438</v>
      </c>
      <c r="D291" s="54" t="s">
        <v>2785</v>
      </c>
      <c r="E291" s="55" t="s">
        <v>439</v>
      </c>
      <c r="F291" s="55" t="s">
        <v>2611</v>
      </c>
      <c r="G291" s="63" t="s">
        <v>440</v>
      </c>
      <c r="H291" s="63" t="s">
        <v>441</v>
      </c>
      <c r="I291" s="63" t="s">
        <v>442</v>
      </c>
      <c r="J291" s="53" t="s">
        <v>126</v>
      </c>
      <c r="K291" s="63" t="s">
        <v>443</v>
      </c>
      <c r="L291" s="58">
        <v>400000000</v>
      </c>
      <c r="M291" s="59">
        <v>300000000</v>
      </c>
      <c r="N291" s="59">
        <v>10000000</v>
      </c>
      <c r="O291" s="84">
        <v>8500000</v>
      </c>
      <c r="P291" s="62" t="s">
        <v>2534</v>
      </c>
      <c r="Q291" s="53" t="s">
        <v>516</v>
      </c>
      <c r="R291" s="55"/>
      <c r="S291" s="53" t="s">
        <v>2541</v>
      </c>
      <c r="T291" s="53" t="s">
        <v>2541</v>
      </c>
      <c r="U291" s="53" t="s">
        <v>2542</v>
      </c>
      <c r="V291" s="53" t="s">
        <v>2630</v>
      </c>
      <c r="W291" s="62" t="s">
        <v>2630</v>
      </c>
      <c r="X291" s="62" t="s">
        <v>2630</v>
      </c>
      <c r="Y291" s="62" t="s">
        <v>2630</v>
      </c>
      <c r="Z291" s="62"/>
      <c r="AA291" s="62"/>
      <c r="AB291" s="55"/>
      <c r="AC291" s="53"/>
      <c r="AD291" s="53" t="s">
        <v>2630</v>
      </c>
      <c r="AE291" s="62"/>
      <c r="AF291" s="62"/>
      <c r="AG291" s="62"/>
      <c r="AH291" s="62"/>
      <c r="AI291" s="62"/>
      <c r="AJ291" s="62"/>
      <c r="AK291" s="53" t="s">
        <v>2643</v>
      </c>
      <c r="AL291" s="53" t="s">
        <v>2643</v>
      </c>
      <c r="AM291" s="106" t="s">
        <v>2643</v>
      </c>
    </row>
    <row r="292" spans="1:39" ht="15" customHeight="1">
      <c r="A292" s="113">
        <v>289</v>
      </c>
      <c r="B292" s="62" t="s">
        <v>21</v>
      </c>
      <c r="C292" s="53" t="s">
        <v>784</v>
      </c>
      <c r="D292" s="54" t="s">
        <v>2786</v>
      </c>
      <c r="E292" s="55" t="s">
        <v>785</v>
      </c>
      <c r="F292" s="66" t="s">
        <v>2609</v>
      </c>
      <c r="G292" s="56" t="s">
        <v>786</v>
      </c>
      <c r="H292" s="68" t="s">
        <v>2615</v>
      </c>
      <c r="I292" s="64" t="s">
        <v>787</v>
      </c>
      <c r="J292" s="53" t="s">
        <v>45</v>
      </c>
      <c r="K292" s="63" t="s">
        <v>788</v>
      </c>
      <c r="L292" s="58">
        <v>500000000</v>
      </c>
      <c r="M292" s="59">
        <v>375000000</v>
      </c>
      <c r="N292" s="59">
        <v>10000000</v>
      </c>
      <c r="O292" s="84">
        <v>8500000</v>
      </c>
      <c r="P292" s="53" t="s">
        <v>2528</v>
      </c>
      <c r="Q292" s="53" t="s">
        <v>2536</v>
      </c>
      <c r="R292" s="55" t="s">
        <v>2541</v>
      </c>
      <c r="S292" s="53" t="s">
        <v>2541</v>
      </c>
      <c r="T292" s="53" t="s">
        <v>2541</v>
      </c>
      <c r="U292" s="53" t="s">
        <v>2542</v>
      </c>
      <c r="V292" s="53" t="s">
        <v>2630</v>
      </c>
      <c r="W292" s="62" t="s">
        <v>2630</v>
      </c>
      <c r="X292" s="61"/>
      <c r="Y292" s="61" t="s">
        <v>2630</v>
      </c>
      <c r="Z292" s="61"/>
      <c r="AA292" s="61"/>
      <c r="AB292" s="53" t="s">
        <v>2630</v>
      </c>
      <c r="AC292" s="60" t="s">
        <v>2630</v>
      </c>
      <c r="AD292" s="60"/>
      <c r="AE292" s="53" t="s">
        <v>2641</v>
      </c>
      <c r="AF292" s="53" t="s">
        <v>2640</v>
      </c>
      <c r="AG292" s="53"/>
      <c r="AH292" s="53" t="s">
        <v>2637</v>
      </c>
      <c r="AI292" s="53"/>
      <c r="AJ292" s="53"/>
      <c r="AK292" s="53"/>
      <c r="AL292" s="53" t="s">
        <v>2643</v>
      </c>
      <c r="AM292" s="106"/>
    </row>
    <row r="293" spans="1:39" ht="15" customHeight="1">
      <c r="A293" s="113">
        <v>290</v>
      </c>
      <c r="B293" s="53" t="s">
        <v>21</v>
      </c>
      <c r="C293" s="53" t="s">
        <v>2067</v>
      </c>
      <c r="D293" s="65" t="s">
        <v>2787</v>
      </c>
      <c r="E293" s="55" t="s">
        <v>2068</v>
      </c>
      <c r="F293" s="55" t="s">
        <v>2609</v>
      </c>
      <c r="G293" s="56" t="s">
        <v>2069</v>
      </c>
      <c r="H293" s="63" t="s">
        <v>2070</v>
      </c>
      <c r="I293" s="63" t="s">
        <v>2070</v>
      </c>
      <c r="J293" s="53" t="s">
        <v>126</v>
      </c>
      <c r="K293" s="63" t="s">
        <v>2071</v>
      </c>
      <c r="L293" s="58">
        <v>300000000</v>
      </c>
      <c r="M293" s="59">
        <v>225000000</v>
      </c>
      <c r="N293" s="59">
        <v>10000000</v>
      </c>
      <c r="O293" s="84">
        <v>8500000</v>
      </c>
      <c r="P293" s="53" t="s">
        <v>2528</v>
      </c>
      <c r="Q293" s="53" t="s">
        <v>2536</v>
      </c>
      <c r="R293" s="55" t="s">
        <v>2541</v>
      </c>
      <c r="S293" s="53" t="s">
        <v>2541</v>
      </c>
      <c r="T293" s="53" t="s">
        <v>2541</v>
      </c>
      <c r="U293" s="53" t="s">
        <v>2542</v>
      </c>
      <c r="V293" s="53" t="s">
        <v>2630</v>
      </c>
      <c r="W293" s="62" t="s">
        <v>2630</v>
      </c>
      <c r="X293" s="61"/>
      <c r="Y293" s="61"/>
      <c r="Z293" s="61"/>
      <c r="AA293" s="60" t="s">
        <v>2630</v>
      </c>
      <c r="AB293" s="53"/>
      <c r="AC293" s="60"/>
      <c r="AD293" s="53" t="s">
        <v>2630</v>
      </c>
      <c r="AE293" s="53"/>
      <c r="AF293" s="53"/>
      <c r="AG293" s="53"/>
      <c r="AH293" s="53"/>
      <c r="AI293" s="53"/>
      <c r="AJ293" s="53"/>
      <c r="AK293" s="53" t="s">
        <v>2643</v>
      </c>
      <c r="AL293" s="53"/>
      <c r="AM293" s="106"/>
    </row>
    <row r="294" spans="1:39" ht="15" customHeight="1">
      <c r="A294" s="113">
        <v>291</v>
      </c>
      <c r="B294" s="62" t="s">
        <v>21</v>
      </c>
      <c r="C294" s="55" t="s">
        <v>203</v>
      </c>
      <c r="D294" s="54" t="s">
        <v>2978</v>
      </c>
      <c r="E294" s="55" t="s">
        <v>204</v>
      </c>
      <c r="F294" s="55" t="s">
        <v>2612</v>
      </c>
      <c r="G294" s="64" t="s">
        <v>205</v>
      </c>
      <c r="H294" s="63" t="s">
        <v>206</v>
      </c>
      <c r="I294" s="63" t="s">
        <v>206</v>
      </c>
      <c r="J294" s="53" t="s">
        <v>38</v>
      </c>
      <c r="K294" s="63" t="s">
        <v>207</v>
      </c>
      <c r="L294" s="58">
        <v>100000000</v>
      </c>
      <c r="M294" s="59">
        <v>75000000</v>
      </c>
      <c r="N294" s="59">
        <v>10000000</v>
      </c>
      <c r="O294" s="84">
        <v>8500000</v>
      </c>
      <c r="P294" s="62" t="s">
        <v>2533</v>
      </c>
      <c r="Q294" s="53" t="s">
        <v>516</v>
      </c>
      <c r="R294" s="55"/>
      <c r="S294" s="53" t="s">
        <v>2541</v>
      </c>
      <c r="T294" s="53" t="s">
        <v>2541</v>
      </c>
      <c r="U294" s="53" t="s">
        <v>2542</v>
      </c>
      <c r="V294" s="53" t="s">
        <v>2630</v>
      </c>
      <c r="W294" s="62"/>
      <c r="X294" s="62" t="s">
        <v>2630</v>
      </c>
      <c r="Y294" s="62" t="s">
        <v>2630</v>
      </c>
      <c r="Z294" s="62"/>
      <c r="AA294" s="62"/>
      <c r="AB294" s="55"/>
      <c r="AC294" s="53"/>
      <c r="AD294" s="62"/>
      <c r="AE294" s="62"/>
      <c r="AF294" s="62"/>
      <c r="AG294" s="62"/>
      <c r="AH294" s="62"/>
      <c r="AI294" s="62"/>
      <c r="AJ294" s="62"/>
      <c r="AK294" s="53" t="s">
        <v>2643</v>
      </c>
      <c r="AL294" s="62"/>
      <c r="AM294" s="106" t="s">
        <v>2643</v>
      </c>
    </row>
    <row r="295" spans="1:39" ht="15" customHeight="1">
      <c r="A295" s="113">
        <v>292</v>
      </c>
      <c r="B295" s="62" t="s">
        <v>21</v>
      </c>
      <c r="C295" s="53" t="s">
        <v>87</v>
      </c>
      <c r="D295" s="65" t="s">
        <v>2855</v>
      </c>
      <c r="E295" s="55" t="s">
        <v>88</v>
      </c>
      <c r="F295" s="55" t="s">
        <v>2607</v>
      </c>
      <c r="G295" s="56" t="s">
        <v>89</v>
      </c>
      <c r="H295" s="63" t="s">
        <v>90</v>
      </c>
      <c r="I295" s="63" t="s">
        <v>90</v>
      </c>
      <c r="J295" s="53" t="s">
        <v>69</v>
      </c>
      <c r="K295" s="63" t="s">
        <v>91</v>
      </c>
      <c r="L295" s="58">
        <v>300000000</v>
      </c>
      <c r="M295" s="59">
        <v>225000000</v>
      </c>
      <c r="N295" s="59">
        <v>10000000</v>
      </c>
      <c r="O295" s="84">
        <v>8500000</v>
      </c>
      <c r="P295" s="53" t="s">
        <v>2531</v>
      </c>
      <c r="Q295" s="53" t="s">
        <v>2536</v>
      </c>
      <c r="R295" s="55" t="s">
        <v>2541</v>
      </c>
      <c r="S295" s="53" t="s">
        <v>2541</v>
      </c>
      <c r="T295" s="53"/>
      <c r="U295" s="53" t="s">
        <v>2542</v>
      </c>
      <c r="V295" s="53" t="s">
        <v>2630</v>
      </c>
      <c r="W295" s="62" t="s">
        <v>2630</v>
      </c>
      <c r="X295" s="53"/>
      <c r="Y295" s="53"/>
      <c r="Z295" s="53" t="s">
        <v>2630</v>
      </c>
      <c r="AA295" s="53" t="s">
        <v>2630</v>
      </c>
      <c r="AB295" s="53" t="s">
        <v>2630</v>
      </c>
      <c r="AC295" s="60"/>
      <c r="AD295" s="53"/>
      <c r="AE295" s="53" t="s">
        <v>2641</v>
      </c>
      <c r="AF295" s="53" t="s">
        <v>2640</v>
      </c>
      <c r="AG295" s="53" t="s">
        <v>2642</v>
      </c>
      <c r="AH295" s="53" t="s">
        <v>2637</v>
      </c>
      <c r="AI295" s="53"/>
      <c r="AJ295" s="53"/>
      <c r="AK295" s="53" t="s">
        <v>2643</v>
      </c>
      <c r="AL295" s="53" t="s">
        <v>2643</v>
      </c>
      <c r="AM295" s="106"/>
    </row>
    <row r="296" spans="1:39" ht="15" customHeight="1">
      <c r="A296" s="113">
        <v>293</v>
      </c>
      <c r="B296" s="53" t="s">
        <v>21</v>
      </c>
      <c r="C296" s="53" t="s">
        <v>1929</v>
      </c>
      <c r="D296" s="65" t="s">
        <v>2979</v>
      </c>
      <c r="E296" s="55" t="s">
        <v>1930</v>
      </c>
      <c r="F296" s="55" t="s">
        <v>2607</v>
      </c>
      <c r="G296" s="56" t="s">
        <v>1931</v>
      </c>
      <c r="H296" s="63" t="s">
        <v>1932</v>
      </c>
      <c r="I296" s="63" t="s">
        <v>1932</v>
      </c>
      <c r="J296" s="53" t="s">
        <v>69</v>
      </c>
      <c r="K296" s="63" t="s">
        <v>1933</v>
      </c>
      <c r="L296" s="58">
        <v>900000000</v>
      </c>
      <c r="M296" s="59">
        <v>675000000</v>
      </c>
      <c r="N296" s="59">
        <v>10000000</v>
      </c>
      <c r="O296" s="84">
        <v>8500000</v>
      </c>
      <c r="P296" s="53" t="s">
        <v>2531</v>
      </c>
      <c r="Q296" s="53" t="s">
        <v>2536</v>
      </c>
      <c r="R296" s="55" t="s">
        <v>2541</v>
      </c>
      <c r="S296" s="53" t="s">
        <v>2541</v>
      </c>
      <c r="T296" s="53" t="s">
        <v>2541</v>
      </c>
      <c r="U296" s="53" t="s">
        <v>2542</v>
      </c>
      <c r="V296" s="53" t="s">
        <v>2630</v>
      </c>
      <c r="W296" s="62" t="s">
        <v>2630</v>
      </c>
      <c r="X296" s="61"/>
      <c r="Y296" s="61" t="s">
        <v>2630</v>
      </c>
      <c r="Z296" s="61"/>
      <c r="AA296" s="60" t="s">
        <v>2630</v>
      </c>
      <c r="AB296" s="53"/>
      <c r="AC296" s="60"/>
      <c r="AD296" s="53" t="s">
        <v>2630</v>
      </c>
      <c r="AE296" s="53" t="s">
        <v>2642</v>
      </c>
      <c r="AF296" s="53" t="s">
        <v>2640</v>
      </c>
      <c r="AG296" s="53" t="s">
        <v>2641</v>
      </c>
      <c r="AH296" s="53"/>
      <c r="AI296" s="53"/>
      <c r="AJ296" s="53"/>
      <c r="AK296" s="53"/>
      <c r="AL296" s="53"/>
      <c r="AM296" s="106" t="s">
        <v>2643</v>
      </c>
    </row>
    <row r="297" spans="1:39" ht="15" customHeight="1">
      <c r="A297" s="113">
        <v>294</v>
      </c>
      <c r="B297" s="62" t="s">
        <v>21</v>
      </c>
      <c r="C297" s="55" t="s">
        <v>490</v>
      </c>
      <c r="D297" s="54" t="s">
        <v>2856</v>
      </c>
      <c r="E297" s="55" t="s">
        <v>491</v>
      </c>
      <c r="F297" s="55" t="s">
        <v>2611</v>
      </c>
      <c r="G297" s="63" t="s">
        <v>492</v>
      </c>
      <c r="H297" s="63" t="s">
        <v>493</v>
      </c>
      <c r="I297" s="63" t="s">
        <v>493</v>
      </c>
      <c r="J297" s="53" t="s">
        <v>45</v>
      </c>
      <c r="K297" s="63" t="s">
        <v>494</v>
      </c>
      <c r="L297" s="58">
        <v>300000000</v>
      </c>
      <c r="M297" s="59">
        <v>225000000</v>
      </c>
      <c r="N297" s="59">
        <v>10000000</v>
      </c>
      <c r="O297" s="84">
        <v>8500000</v>
      </c>
      <c r="P297" s="62" t="s">
        <v>2534</v>
      </c>
      <c r="Q297" s="53" t="s">
        <v>516</v>
      </c>
      <c r="R297" s="55"/>
      <c r="S297" s="53" t="s">
        <v>2541</v>
      </c>
      <c r="T297" s="62"/>
      <c r="U297" s="53" t="s">
        <v>2542</v>
      </c>
      <c r="V297" s="53" t="s">
        <v>2630</v>
      </c>
      <c r="W297" s="62" t="s">
        <v>2630</v>
      </c>
      <c r="X297" s="62" t="s">
        <v>2630</v>
      </c>
      <c r="Y297" s="62"/>
      <c r="Z297" s="53" t="s">
        <v>2630</v>
      </c>
      <c r="AA297" s="62"/>
      <c r="AB297" s="53" t="s">
        <v>2630</v>
      </c>
      <c r="AC297" s="53"/>
      <c r="AD297" s="62"/>
      <c r="AE297" s="53" t="s">
        <v>2642</v>
      </c>
      <c r="AF297" s="53"/>
      <c r="AG297" s="62"/>
      <c r="AH297" s="53" t="s">
        <v>2637</v>
      </c>
      <c r="AI297" s="53" t="s">
        <v>2638</v>
      </c>
      <c r="AJ297" s="62"/>
      <c r="AK297" s="53" t="s">
        <v>2643</v>
      </c>
      <c r="AL297" s="62"/>
      <c r="AM297" s="106" t="s">
        <v>2643</v>
      </c>
    </row>
    <row r="298" spans="1:39" ht="15" customHeight="1">
      <c r="A298" s="113">
        <v>295</v>
      </c>
      <c r="B298" s="53" t="s">
        <v>21</v>
      </c>
      <c r="C298" s="53" t="s">
        <v>1984</v>
      </c>
      <c r="D298" s="65" t="s">
        <v>2857</v>
      </c>
      <c r="E298" s="55" t="s">
        <v>1985</v>
      </c>
      <c r="F298" s="55" t="s">
        <v>2607</v>
      </c>
      <c r="G298" s="56" t="s">
        <v>1986</v>
      </c>
      <c r="H298" s="63" t="s">
        <v>1987</v>
      </c>
      <c r="I298" s="63" t="s">
        <v>1987</v>
      </c>
      <c r="J298" s="53" t="s">
        <v>69</v>
      </c>
      <c r="K298" s="63" t="s">
        <v>1988</v>
      </c>
      <c r="L298" s="58">
        <v>200000000</v>
      </c>
      <c r="M298" s="59">
        <v>150000000</v>
      </c>
      <c r="N298" s="59">
        <v>10000000</v>
      </c>
      <c r="O298" s="84">
        <v>8500000</v>
      </c>
      <c r="P298" s="53" t="s">
        <v>2531</v>
      </c>
      <c r="Q298" s="53" t="s">
        <v>2536</v>
      </c>
      <c r="R298" s="55" t="s">
        <v>2541</v>
      </c>
      <c r="S298" s="53" t="s">
        <v>2541</v>
      </c>
      <c r="T298" s="53" t="s">
        <v>2541</v>
      </c>
      <c r="U298" s="53" t="s">
        <v>2542</v>
      </c>
      <c r="V298" s="53" t="s">
        <v>2630</v>
      </c>
      <c r="W298" s="62" t="s">
        <v>2630</v>
      </c>
      <c r="X298" s="61"/>
      <c r="Y298" s="61"/>
      <c r="Z298" s="61"/>
      <c r="AA298" s="61"/>
      <c r="AB298" s="53"/>
      <c r="AC298" s="60"/>
      <c r="AD298" s="53"/>
      <c r="AE298" s="53"/>
      <c r="AF298" s="53"/>
      <c r="AG298" s="53"/>
      <c r="AH298" s="53" t="s">
        <v>2637</v>
      </c>
      <c r="AI298" s="53"/>
      <c r="AJ298" s="53"/>
      <c r="AK298" s="53" t="s">
        <v>2643</v>
      </c>
      <c r="AL298" s="53" t="s">
        <v>2643</v>
      </c>
      <c r="AM298" s="106" t="s">
        <v>2643</v>
      </c>
    </row>
    <row r="299" spans="1:39" ht="15" customHeight="1">
      <c r="A299" s="113">
        <v>296</v>
      </c>
      <c r="B299" s="62" t="s">
        <v>21</v>
      </c>
      <c r="C299" s="55" t="s">
        <v>305</v>
      </c>
      <c r="D299" s="54" t="s">
        <v>2858</v>
      </c>
      <c r="E299" s="55" t="s">
        <v>306</v>
      </c>
      <c r="F299" s="55" t="s">
        <v>2612</v>
      </c>
      <c r="G299" s="63" t="s">
        <v>307</v>
      </c>
      <c r="H299" s="63" t="s">
        <v>308</v>
      </c>
      <c r="I299" s="63" t="s">
        <v>308</v>
      </c>
      <c r="J299" s="53" t="s">
        <v>69</v>
      </c>
      <c r="K299" s="63" t="s">
        <v>309</v>
      </c>
      <c r="L299" s="58">
        <v>400000000</v>
      </c>
      <c r="M299" s="59">
        <v>300000000</v>
      </c>
      <c r="N299" s="59">
        <v>10000000</v>
      </c>
      <c r="O299" s="84">
        <v>8500000</v>
      </c>
      <c r="P299" s="62" t="s">
        <v>2533</v>
      </c>
      <c r="Q299" s="53" t="s">
        <v>516</v>
      </c>
      <c r="R299" s="55"/>
      <c r="S299" s="53" t="s">
        <v>2541</v>
      </c>
      <c r="T299" s="62"/>
      <c r="U299" s="53" t="s">
        <v>2542</v>
      </c>
      <c r="V299" s="53" t="s">
        <v>2630</v>
      </c>
      <c r="W299" s="62"/>
      <c r="X299" s="62" t="s">
        <v>2630</v>
      </c>
      <c r="Y299" s="62" t="s">
        <v>2630</v>
      </c>
      <c r="Z299" s="53" t="s">
        <v>2630</v>
      </c>
      <c r="AA299" s="53" t="s">
        <v>2630</v>
      </c>
      <c r="AB299" s="55"/>
      <c r="AC299" s="53"/>
      <c r="AD299" s="62"/>
      <c r="AE299" s="53" t="s">
        <v>2640</v>
      </c>
      <c r="AF299" s="62"/>
      <c r="AG299" s="53"/>
      <c r="AH299" s="62"/>
      <c r="AI299" s="62"/>
      <c r="AJ299" s="53" t="s">
        <v>2639</v>
      </c>
      <c r="AK299" s="53" t="s">
        <v>2643</v>
      </c>
      <c r="AL299" s="62"/>
      <c r="AM299" s="108"/>
    </row>
    <row r="300" spans="1:39" ht="15" customHeight="1">
      <c r="A300" s="113">
        <v>297</v>
      </c>
      <c r="B300" s="53" t="s">
        <v>21</v>
      </c>
      <c r="C300" s="53" t="s">
        <v>2624</v>
      </c>
      <c r="D300" s="65" t="s">
        <v>2859</v>
      </c>
      <c r="E300" s="55" t="s">
        <v>2059</v>
      </c>
      <c r="F300" s="55" t="s">
        <v>2607</v>
      </c>
      <c r="G300" s="56" t="s">
        <v>2060</v>
      </c>
      <c r="H300" s="63" t="s">
        <v>2061</v>
      </c>
      <c r="I300" s="63" t="s">
        <v>2061</v>
      </c>
      <c r="J300" s="53" t="s">
        <v>45</v>
      </c>
      <c r="K300" s="63" t="s">
        <v>2062</v>
      </c>
      <c r="L300" s="58">
        <v>300000000</v>
      </c>
      <c r="M300" s="59">
        <v>225000000</v>
      </c>
      <c r="N300" s="59">
        <v>10000000</v>
      </c>
      <c r="O300" s="84">
        <v>8500000</v>
      </c>
      <c r="P300" s="53" t="s">
        <v>2531</v>
      </c>
      <c r="Q300" s="53" t="s">
        <v>2536</v>
      </c>
      <c r="R300" s="55" t="s">
        <v>2541</v>
      </c>
      <c r="S300" s="53" t="s">
        <v>2541</v>
      </c>
      <c r="T300" s="53" t="s">
        <v>2541</v>
      </c>
      <c r="U300" s="53" t="s">
        <v>2542</v>
      </c>
      <c r="V300" s="53" t="s">
        <v>2630</v>
      </c>
      <c r="W300" s="62" t="s">
        <v>2630</v>
      </c>
      <c r="X300" s="61"/>
      <c r="Y300" s="61"/>
      <c r="Z300" s="61"/>
      <c r="AA300" s="61"/>
      <c r="AB300" s="53"/>
      <c r="AC300" s="60"/>
      <c r="AD300" s="53"/>
      <c r="AE300" s="53" t="s">
        <v>2642</v>
      </c>
      <c r="AF300" s="53"/>
      <c r="AG300" s="53"/>
      <c r="AH300" s="53"/>
      <c r="AI300" s="53" t="s">
        <v>2638</v>
      </c>
      <c r="AJ300" s="53"/>
      <c r="AK300" s="53" t="s">
        <v>2643</v>
      </c>
      <c r="AL300" s="53" t="s">
        <v>2643</v>
      </c>
      <c r="AM300" s="106" t="s">
        <v>2643</v>
      </c>
    </row>
    <row r="301" spans="1:39" ht="15" customHeight="1">
      <c r="A301" s="113">
        <v>298</v>
      </c>
      <c r="B301" s="53" t="s">
        <v>21</v>
      </c>
      <c r="C301" s="80" t="s">
        <v>2417</v>
      </c>
      <c r="D301" s="65" t="s">
        <v>2860</v>
      </c>
      <c r="E301" s="81" t="s">
        <v>2418</v>
      </c>
      <c r="F301" s="55" t="s">
        <v>2607</v>
      </c>
      <c r="G301" s="67" t="s">
        <v>2419</v>
      </c>
      <c r="H301" s="63" t="s">
        <v>2420</v>
      </c>
      <c r="I301" s="63" t="s">
        <v>2420</v>
      </c>
      <c r="J301" s="55" t="s">
        <v>1701</v>
      </c>
      <c r="K301" s="63" t="s">
        <v>2421</v>
      </c>
      <c r="L301" s="58">
        <v>300000000</v>
      </c>
      <c r="M301" s="59">
        <v>225000000</v>
      </c>
      <c r="N301" s="59">
        <v>10000000</v>
      </c>
      <c r="O301" s="84">
        <v>8500000</v>
      </c>
      <c r="P301" s="53" t="s">
        <v>2531</v>
      </c>
      <c r="Q301" s="53" t="s">
        <v>2536</v>
      </c>
      <c r="R301" s="55" t="s">
        <v>2541</v>
      </c>
      <c r="S301" s="53" t="s">
        <v>2541</v>
      </c>
      <c r="T301" s="53" t="s">
        <v>2541</v>
      </c>
      <c r="U301" s="53" t="s">
        <v>2542</v>
      </c>
      <c r="V301" s="53" t="s">
        <v>2630</v>
      </c>
      <c r="W301" s="62" t="s">
        <v>2630</v>
      </c>
      <c r="X301" s="61"/>
      <c r="Y301" s="61"/>
      <c r="Z301" s="61"/>
      <c r="AA301" s="61"/>
      <c r="AB301" s="53"/>
      <c r="AC301" s="60"/>
      <c r="AD301" s="53"/>
      <c r="AE301" s="53"/>
      <c r="AF301" s="53"/>
      <c r="AG301" s="53"/>
      <c r="AH301" s="53"/>
      <c r="AI301" s="53"/>
      <c r="AJ301" s="53"/>
      <c r="AK301" s="53" t="s">
        <v>2643</v>
      </c>
      <c r="AL301" s="53"/>
      <c r="AM301" s="106" t="s">
        <v>2643</v>
      </c>
    </row>
    <row r="302" spans="1:39" ht="15" customHeight="1">
      <c r="A302" s="113">
        <v>299</v>
      </c>
      <c r="B302" s="53" t="s">
        <v>21</v>
      </c>
      <c r="C302" s="53" t="s">
        <v>1539</v>
      </c>
      <c r="D302" s="65" t="s">
        <v>2861</v>
      </c>
      <c r="E302" s="55" t="s">
        <v>1540</v>
      </c>
      <c r="F302" s="55" t="s">
        <v>2608</v>
      </c>
      <c r="G302" s="56" t="s">
        <v>1541</v>
      </c>
      <c r="H302" s="63" t="s">
        <v>1542</v>
      </c>
      <c r="I302" s="63" t="s">
        <v>1542</v>
      </c>
      <c r="J302" s="53" t="s">
        <v>69</v>
      </c>
      <c r="K302" s="63" t="s">
        <v>1543</v>
      </c>
      <c r="L302" s="58">
        <v>300000000</v>
      </c>
      <c r="M302" s="59">
        <v>225000000</v>
      </c>
      <c r="N302" s="59">
        <v>10000000</v>
      </c>
      <c r="O302" s="84">
        <v>8500000</v>
      </c>
      <c r="P302" s="53" t="s">
        <v>2530</v>
      </c>
      <c r="Q302" s="53" t="s">
        <v>516</v>
      </c>
      <c r="R302" s="55" t="s">
        <v>2541</v>
      </c>
      <c r="S302" s="53" t="s">
        <v>2541</v>
      </c>
      <c r="T302" s="53"/>
      <c r="U302" s="53" t="s">
        <v>2542</v>
      </c>
      <c r="V302" s="53"/>
      <c r="W302" s="62"/>
      <c r="X302" s="61" t="s">
        <v>2630</v>
      </c>
      <c r="Y302" s="61"/>
      <c r="Z302" s="61"/>
      <c r="AA302" s="61"/>
      <c r="AB302" s="53" t="s">
        <v>2630</v>
      </c>
      <c r="AC302" s="60"/>
      <c r="AD302" s="53"/>
      <c r="AE302" s="53" t="s">
        <v>2640</v>
      </c>
      <c r="AF302" s="62" t="s">
        <v>2642</v>
      </c>
      <c r="AG302" s="53" t="s">
        <v>2641</v>
      </c>
      <c r="AH302" s="53"/>
      <c r="AI302" s="53" t="s">
        <v>2638</v>
      </c>
      <c r="AJ302" s="53"/>
      <c r="AK302" s="53"/>
      <c r="AL302" s="53" t="s">
        <v>2643</v>
      </c>
      <c r="AM302" s="106" t="s">
        <v>2643</v>
      </c>
    </row>
    <row r="303" spans="1:39" ht="15" customHeight="1">
      <c r="A303" s="113">
        <v>300</v>
      </c>
      <c r="B303" s="53" t="s">
        <v>21</v>
      </c>
      <c r="C303" s="53" t="s">
        <v>1755</v>
      </c>
      <c r="D303" s="65" t="s">
        <v>2980</v>
      </c>
      <c r="E303" s="55" t="s">
        <v>1756</v>
      </c>
      <c r="F303" s="55" t="s">
        <v>2609</v>
      </c>
      <c r="G303" s="56" t="s">
        <v>1757</v>
      </c>
      <c r="H303" s="63" t="s">
        <v>1758</v>
      </c>
      <c r="I303" s="63" t="s">
        <v>1758</v>
      </c>
      <c r="J303" s="53" t="s">
        <v>26</v>
      </c>
      <c r="K303" s="63" t="s">
        <v>1759</v>
      </c>
      <c r="L303" s="58">
        <v>600000000</v>
      </c>
      <c r="M303" s="59">
        <v>450000000</v>
      </c>
      <c r="N303" s="59">
        <v>10000000</v>
      </c>
      <c r="O303" s="84">
        <v>8500000</v>
      </c>
      <c r="P303" s="53" t="s">
        <v>2528</v>
      </c>
      <c r="Q303" s="53" t="s">
        <v>2536</v>
      </c>
      <c r="R303" s="55" t="s">
        <v>2541</v>
      </c>
      <c r="S303" s="53" t="s">
        <v>2541</v>
      </c>
      <c r="T303" s="53" t="s">
        <v>2541</v>
      </c>
      <c r="U303" s="53" t="s">
        <v>2542</v>
      </c>
      <c r="V303" s="53" t="s">
        <v>2630</v>
      </c>
      <c r="W303" s="62" t="s">
        <v>2630</v>
      </c>
      <c r="X303" s="61"/>
      <c r="Y303" s="61"/>
      <c r="Z303" s="61"/>
      <c r="AA303" s="60" t="s">
        <v>2630</v>
      </c>
      <c r="AB303" s="53"/>
      <c r="AC303" s="60"/>
      <c r="AD303" s="53"/>
      <c r="AE303" s="53" t="s">
        <v>2641</v>
      </c>
      <c r="AF303" s="53"/>
      <c r="AG303" s="53"/>
      <c r="AH303" s="53" t="s">
        <v>2637</v>
      </c>
      <c r="AI303" s="53"/>
      <c r="AJ303" s="53"/>
      <c r="AK303" s="53" t="s">
        <v>2643</v>
      </c>
      <c r="AL303" s="53" t="s">
        <v>2643</v>
      </c>
      <c r="AM303" s="106"/>
    </row>
    <row r="304" spans="1:39" ht="15" customHeight="1">
      <c r="A304" s="113">
        <v>301</v>
      </c>
      <c r="B304" s="62" t="s">
        <v>21</v>
      </c>
      <c r="C304" s="53" t="s">
        <v>818</v>
      </c>
      <c r="D304" s="54" t="s">
        <v>2862</v>
      </c>
      <c r="E304" s="55" t="s">
        <v>819</v>
      </c>
      <c r="F304" s="55" t="s">
        <v>2607</v>
      </c>
      <c r="G304" s="56" t="s">
        <v>820</v>
      </c>
      <c r="H304" s="63" t="s">
        <v>821</v>
      </c>
      <c r="I304" s="63" t="s">
        <v>822</v>
      </c>
      <c r="J304" s="53" t="s">
        <v>69</v>
      </c>
      <c r="K304" s="63" t="s">
        <v>823</v>
      </c>
      <c r="L304" s="58">
        <v>200000000</v>
      </c>
      <c r="M304" s="59">
        <v>150000000</v>
      </c>
      <c r="N304" s="59">
        <v>10000000</v>
      </c>
      <c r="O304" s="84">
        <v>8500000</v>
      </c>
      <c r="P304" s="53" t="s">
        <v>2531</v>
      </c>
      <c r="Q304" s="53" t="s">
        <v>2536</v>
      </c>
      <c r="R304" s="55" t="s">
        <v>2541</v>
      </c>
      <c r="S304" s="53" t="s">
        <v>2541</v>
      </c>
      <c r="T304" s="53" t="s">
        <v>2541</v>
      </c>
      <c r="U304" s="53" t="s">
        <v>2542</v>
      </c>
      <c r="V304" s="53" t="s">
        <v>2630</v>
      </c>
      <c r="W304" s="62" t="s">
        <v>2630</v>
      </c>
      <c r="X304" s="61"/>
      <c r="Y304" s="61"/>
      <c r="Z304" s="61"/>
      <c r="AA304" s="61"/>
      <c r="AB304" s="53"/>
      <c r="AC304" s="60"/>
      <c r="AD304" s="60" t="s">
        <v>2630</v>
      </c>
      <c r="AE304" s="53" t="s">
        <v>2641</v>
      </c>
      <c r="AF304" s="53"/>
      <c r="AG304" s="53"/>
      <c r="AH304" s="53"/>
      <c r="AI304" s="53"/>
      <c r="AJ304" s="53"/>
      <c r="AK304" s="53" t="s">
        <v>2643</v>
      </c>
      <c r="AL304" s="53" t="s">
        <v>2643</v>
      </c>
      <c r="AM304" s="106" t="s">
        <v>2643</v>
      </c>
    </row>
    <row r="305" spans="1:39" ht="15" customHeight="1">
      <c r="A305" s="113">
        <v>302</v>
      </c>
      <c r="B305" s="62" t="s">
        <v>21</v>
      </c>
      <c r="C305" s="55" t="s">
        <v>245</v>
      </c>
      <c r="D305" s="54" t="s">
        <v>2863</v>
      </c>
      <c r="E305" s="55" t="s">
        <v>246</v>
      </c>
      <c r="F305" s="55" t="s">
        <v>2612</v>
      </c>
      <c r="G305" s="63" t="s">
        <v>247</v>
      </c>
      <c r="H305" s="63" t="s">
        <v>248</v>
      </c>
      <c r="I305" s="63" t="s">
        <v>249</v>
      </c>
      <c r="J305" s="53" t="s">
        <v>126</v>
      </c>
      <c r="K305" s="63" t="s">
        <v>250</v>
      </c>
      <c r="L305" s="58">
        <v>300000000</v>
      </c>
      <c r="M305" s="59">
        <v>225000000</v>
      </c>
      <c r="N305" s="59">
        <v>10000000</v>
      </c>
      <c r="O305" s="84">
        <v>8500000</v>
      </c>
      <c r="P305" s="62" t="s">
        <v>2533</v>
      </c>
      <c r="Q305" s="53" t="s">
        <v>516</v>
      </c>
      <c r="R305" s="55"/>
      <c r="S305" s="53" t="s">
        <v>2541</v>
      </c>
      <c r="T305" s="62"/>
      <c r="U305" s="53" t="s">
        <v>2542</v>
      </c>
      <c r="V305" s="53" t="s">
        <v>2630</v>
      </c>
      <c r="W305" s="62"/>
      <c r="X305" s="62" t="s">
        <v>2630</v>
      </c>
      <c r="Y305" s="62"/>
      <c r="Z305" s="62"/>
      <c r="AA305" s="62"/>
      <c r="AB305" s="55"/>
      <c r="AC305" s="53"/>
      <c r="AD305" s="53" t="s">
        <v>2630</v>
      </c>
      <c r="AE305" s="53" t="s">
        <v>2640</v>
      </c>
      <c r="AF305" s="62"/>
      <c r="AG305" s="62"/>
      <c r="AH305" s="62"/>
      <c r="AI305" s="62"/>
      <c r="AJ305" s="62"/>
      <c r="AK305" s="53" t="s">
        <v>2643</v>
      </c>
      <c r="AL305" s="53" t="s">
        <v>2643</v>
      </c>
      <c r="AM305" s="108"/>
    </row>
    <row r="306" spans="1:39" ht="15" customHeight="1">
      <c r="A306" s="113">
        <v>303</v>
      </c>
      <c r="B306" s="53" t="s">
        <v>21</v>
      </c>
      <c r="C306" s="53" t="s">
        <v>1784</v>
      </c>
      <c r="D306" s="65" t="s">
        <v>2864</v>
      </c>
      <c r="E306" s="55" t="s">
        <v>1785</v>
      </c>
      <c r="F306" s="66" t="s">
        <v>2607</v>
      </c>
      <c r="G306" s="56" t="s">
        <v>1786</v>
      </c>
      <c r="H306" s="63" t="s">
        <v>1787</v>
      </c>
      <c r="I306" s="63" t="s">
        <v>1787</v>
      </c>
      <c r="J306" s="53" t="s">
        <v>26</v>
      </c>
      <c r="K306" s="63" t="s">
        <v>1788</v>
      </c>
      <c r="L306" s="58">
        <v>400000000</v>
      </c>
      <c r="M306" s="59">
        <v>300000000</v>
      </c>
      <c r="N306" s="59">
        <v>10000000</v>
      </c>
      <c r="O306" s="84">
        <v>8500000</v>
      </c>
      <c r="P306" s="53" t="s">
        <v>2531</v>
      </c>
      <c r="Q306" s="53" t="s">
        <v>2536</v>
      </c>
      <c r="R306" s="55" t="s">
        <v>2541</v>
      </c>
      <c r="S306" s="53" t="s">
        <v>2541</v>
      </c>
      <c r="T306" s="53"/>
      <c r="U306" s="53" t="s">
        <v>2542</v>
      </c>
      <c r="V306" s="53" t="s">
        <v>2630</v>
      </c>
      <c r="W306" s="62" t="s">
        <v>2630</v>
      </c>
      <c r="X306" s="61"/>
      <c r="Y306" s="61"/>
      <c r="Z306" s="61"/>
      <c r="AA306" s="61"/>
      <c r="AB306" s="53"/>
      <c r="AC306" s="60"/>
      <c r="AD306" s="53"/>
      <c r="AE306" s="53" t="s">
        <v>2640</v>
      </c>
      <c r="AF306" s="53"/>
      <c r="AG306" s="53"/>
      <c r="AH306" s="53"/>
      <c r="AI306" s="53"/>
      <c r="AJ306" s="53"/>
      <c r="AK306" s="53"/>
      <c r="AL306" s="53"/>
      <c r="AM306" s="106" t="s">
        <v>2643</v>
      </c>
    </row>
    <row r="307" spans="1:39" ht="15" customHeight="1">
      <c r="A307" s="113">
        <v>304</v>
      </c>
      <c r="B307" s="53" t="s">
        <v>21</v>
      </c>
      <c r="C307" s="53" t="s">
        <v>1455</v>
      </c>
      <c r="D307" s="65" t="s">
        <v>2865</v>
      </c>
      <c r="E307" s="55" t="s">
        <v>1456</v>
      </c>
      <c r="F307" s="55" t="s">
        <v>2608</v>
      </c>
      <c r="G307" s="56" t="s">
        <v>1457</v>
      </c>
      <c r="H307" s="63" t="s">
        <v>1458</v>
      </c>
      <c r="I307" s="63" t="s">
        <v>1458</v>
      </c>
      <c r="J307" s="53" t="s">
        <v>1459</v>
      </c>
      <c r="K307" s="63" t="s">
        <v>1460</v>
      </c>
      <c r="L307" s="58">
        <v>900000000</v>
      </c>
      <c r="M307" s="59">
        <v>675000000</v>
      </c>
      <c r="N307" s="59">
        <v>10000000</v>
      </c>
      <c r="O307" s="84">
        <v>8500000</v>
      </c>
      <c r="P307" s="53" t="s">
        <v>2530</v>
      </c>
      <c r="Q307" s="53" t="s">
        <v>516</v>
      </c>
      <c r="R307" s="55" t="s">
        <v>2541</v>
      </c>
      <c r="S307" s="53" t="s">
        <v>2541</v>
      </c>
      <c r="T307" s="53"/>
      <c r="U307" s="53" t="s">
        <v>2542</v>
      </c>
      <c r="V307" s="53"/>
      <c r="W307" s="62"/>
      <c r="X307" s="61" t="s">
        <v>2630</v>
      </c>
      <c r="Y307" s="61"/>
      <c r="Z307" s="61"/>
      <c r="AA307" s="61"/>
      <c r="AB307" s="53" t="s">
        <v>2630</v>
      </c>
      <c r="AC307" s="60"/>
      <c r="AD307" s="53" t="s">
        <v>2630</v>
      </c>
      <c r="AE307" s="53" t="s">
        <v>2641</v>
      </c>
      <c r="AF307" s="53" t="s">
        <v>2640</v>
      </c>
      <c r="AG307" s="53"/>
      <c r="AH307" s="53" t="s">
        <v>2637</v>
      </c>
      <c r="AI307" s="53" t="s">
        <v>2638</v>
      </c>
      <c r="AJ307" s="53"/>
      <c r="AK307" s="53" t="s">
        <v>2643</v>
      </c>
      <c r="AL307" s="53" t="s">
        <v>2643</v>
      </c>
      <c r="AM307" s="106" t="s">
        <v>2643</v>
      </c>
    </row>
    <row r="308" spans="1:39" ht="15" customHeight="1">
      <c r="A308" s="113">
        <v>305</v>
      </c>
      <c r="B308" s="53" t="s">
        <v>21</v>
      </c>
      <c r="C308" s="53" t="s">
        <v>1942</v>
      </c>
      <c r="D308" s="65" t="s">
        <v>2866</v>
      </c>
      <c r="E308" s="55" t="s">
        <v>1943</v>
      </c>
      <c r="F308" s="55" t="s">
        <v>2607</v>
      </c>
      <c r="G308" s="56" t="s">
        <v>1944</v>
      </c>
      <c r="H308" s="63" t="s">
        <v>1945</v>
      </c>
      <c r="I308" s="63" t="s">
        <v>1945</v>
      </c>
      <c r="J308" s="53" t="s">
        <v>126</v>
      </c>
      <c r="K308" s="63" t="s">
        <v>1946</v>
      </c>
      <c r="L308" s="58">
        <v>300000000</v>
      </c>
      <c r="M308" s="59">
        <v>225000000</v>
      </c>
      <c r="N308" s="59">
        <v>10000000</v>
      </c>
      <c r="O308" s="84">
        <v>8500000</v>
      </c>
      <c r="P308" s="53" t="s">
        <v>2531</v>
      </c>
      <c r="Q308" s="53" t="s">
        <v>2536</v>
      </c>
      <c r="R308" s="55" t="s">
        <v>2541</v>
      </c>
      <c r="S308" s="53" t="s">
        <v>2541</v>
      </c>
      <c r="T308" s="53"/>
      <c r="U308" s="53" t="s">
        <v>2542</v>
      </c>
      <c r="V308" s="53" t="s">
        <v>2630</v>
      </c>
      <c r="W308" s="62" t="s">
        <v>2630</v>
      </c>
      <c r="X308" s="61"/>
      <c r="Y308" s="61" t="s">
        <v>2630</v>
      </c>
      <c r="Z308" s="61"/>
      <c r="AA308" s="61"/>
      <c r="AB308" s="53" t="s">
        <v>2630</v>
      </c>
      <c r="AC308" s="60"/>
      <c r="AD308" s="53"/>
      <c r="AE308" s="53" t="s">
        <v>2641</v>
      </c>
      <c r="AF308" s="53"/>
      <c r="AG308" s="53"/>
      <c r="AH308" s="53"/>
      <c r="AI308" s="53"/>
      <c r="AJ308" s="53"/>
      <c r="AK308" s="53" t="s">
        <v>2643</v>
      </c>
      <c r="AL308" s="53" t="s">
        <v>2643</v>
      </c>
      <c r="AM308" s="106" t="s">
        <v>2643</v>
      </c>
    </row>
    <row r="309" spans="1:39" ht="15" customHeight="1">
      <c r="A309" s="113">
        <v>306</v>
      </c>
      <c r="B309" s="53" t="s">
        <v>21</v>
      </c>
      <c r="C309" s="53" t="s">
        <v>1692</v>
      </c>
      <c r="D309" s="65" t="s">
        <v>2867</v>
      </c>
      <c r="E309" s="55" t="s">
        <v>1693</v>
      </c>
      <c r="F309" s="66" t="s">
        <v>2607</v>
      </c>
      <c r="G309" s="56" t="s">
        <v>1694</v>
      </c>
      <c r="H309" s="63" t="s">
        <v>1695</v>
      </c>
      <c r="I309" s="63" t="s">
        <v>1695</v>
      </c>
      <c r="J309" s="53" t="s">
        <v>26</v>
      </c>
      <c r="K309" s="63" t="s">
        <v>1696</v>
      </c>
      <c r="L309" s="58">
        <v>300000000</v>
      </c>
      <c r="M309" s="59">
        <v>225000000</v>
      </c>
      <c r="N309" s="59">
        <v>10000000</v>
      </c>
      <c r="O309" s="84">
        <v>8500000</v>
      </c>
      <c r="P309" s="53" t="s">
        <v>2531</v>
      </c>
      <c r="Q309" s="53" t="s">
        <v>2536</v>
      </c>
      <c r="R309" s="55" t="s">
        <v>2541</v>
      </c>
      <c r="S309" s="53" t="s">
        <v>2541</v>
      </c>
      <c r="T309" s="53" t="s">
        <v>2541</v>
      </c>
      <c r="U309" s="53" t="s">
        <v>2542</v>
      </c>
      <c r="V309" s="53" t="s">
        <v>2630</v>
      </c>
      <c r="W309" s="62" t="s">
        <v>2630</v>
      </c>
      <c r="X309" s="61"/>
      <c r="Y309" s="61" t="s">
        <v>2630</v>
      </c>
      <c r="Z309" s="61"/>
      <c r="AA309" s="61"/>
      <c r="AB309" s="53"/>
      <c r="AC309" s="60"/>
      <c r="AD309" s="53"/>
      <c r="AE309" s="53"/>
      <c r="AF309" s="53"/>
      <c r="AG309" s="53"/>
      <c r="AH309" s="53"/>
      <c r="AI309" s="53"/>
      <c r="AJ309" s="53"/>
      <c r="AK309" s="53" t="s">
        <v>2643</v>
      </c>
      <c r="AL309" s="53"/>
      <c r="AM309" s="106"/>
    </row>
    <row r="310" spans="1:39" ht="15" customHeight="1">
      <c r="A310" s="113">
        <v>307</v>
      </c>
      <c r="B310" s="53" t="s">
        <v>21</v>
      </c>
      <c r="C310" s="53" t="s">
        <v>1268</v>
      </c>
      <c r="D310" s="65" t="s">
        <v>2981</v>
      </c>
      <c r="E310" s="55" t="s">
        <v>1269</v>
      </c>
      <c r="F310" s="55" t="s">
        <v>2607</v>
      </c>
      <c r="G310" s="56" t="s">
        <v>1270</v>
      </c>
      <c r="H310" s="63" t="s">
        <v>1271</v>
      </c>
      <c r="I310" s="63" t="s">
        <v>1271</v>
      </c>
      <c r="J310" s="53" t="s">
        <v>69</v>
      </c>
      <c r="K310" s="63" t="s">
        <v>1272</v>
      </c>
      <c r="L310" s="58">
        <v>800000000</v>
      </c>
      <c r="M310" s="59">
        <v>600000000</v>
      </c>
      <c r="N310" s="59">
        <v>10000000</v>
      </c>
      <c r="O310" s="84">
        <v>8500000</v>
      </c>
      <c r="P310" s="53" t="s">
        <v>2531</v>
      </c>
      <c r="Q310" s="53" t="s">
        <v>2536</v>
      </c>
      <c r="R310" s="55" t="s">
        <v>2541</v>
      </c>
      <c r="S310" s="53" t="s">
        <v>2541</v>
      </c>
      <c r="T310" s="53"/>
      <c r="U310" s="53" t="s">
        <v>2542</v>
      </c>
      <c r="V310" s="53" t="s">
        <v>2630</v>
      </c>
      <c r="W310" s="62" t="s">
        <v>2630</v>
      </c>
      <c r="X310" s="61"/>
      <c r="Y310" s="61"/>
      <c r="Z310" s="61"/>
      <c r="AA310" s="61"/>
      <c r="AB310" s="53"/>
      <c r="AC310" s="60"/>
      <c r="AD310" s="53"/>
      <c r="AE310" s="53"/>
      <c r="AF310" s="53"/>
      <c r="AG310" s="53"/>
      <c r="AH310" s="53"/>
      <c r="AI310" s="53"/>
      <c r="AJ310" s="53"/>
      <c r="AK310" s="53" t="s">
        <v>2643</v>
      </c>
      <c r="AL310" s="53" t="s">
        <v>2643</v>
      </c>
      <c r="AM310" s="106" t="s">
        <v>2643</v>
      </c>
    </row>
    <row r="311" spans="1:39" ht="15" customHeight="1">
      <c r="A311" s="113">
        <v>308</v>
      </c>
      <c r="B311" s="62" t="s">
        <v>21</v>
      </c>
      <c r="C311" s="53" t="s">
        <v>76</v>
      </c>
      <c r="D311" s="54" t="s">
        <v>2868</v>
      </c>
      <c r="E311" s="55" t="s">
        <v>77</v>
      </c>
      <c r="F311" s="55" t="s">
        <v>2610</v>
      </c>
      <c r="G311" s="63" t="s">
        <v>78</v>
      </c>
      <c r="H311" s="63" t="s">
        <v>79</v>
      </c>
      <c r="I311" s="63" t="s">
        <v>80</v>
      </c>
      <c r="J311" s="53" t="s">
        <v>19</v>
      </c>
      <c r="K311" s="63" t="s">
        <v>81</v>
      </c>
      <c r="L311" s="58">
        <v>300000000</v>
      </c>
      <c r="M311" s="59">
        <v>225000000</v>
      </c>
      <c r="N311" s="59">
        <v>10000000</v>
      </c>
      <c r="O311" s="84">
        <v>8500000</v>
      </c>
      <c r="P311" s="53" t="s">
        <v>2532</v>
      </c>
      <c r="Q311" s="53" t="s">
        <v>516</v>
      </c>
      <c r="R311" s="55"/>
      <c r="S311" s="62"/>
      <c r="T311" s="62"/>
      <c r="U311" s="53"/>
      <c r="V311" s="53" t="s">
        <v>2630</v>
      </c>
      <c r="W311" s="62"/>
      <c r="X311" s="62"/>
      <c r="Y311" s="62"/>
      <c r="Z311" s="53" t="s">
        <v>2630</v>
      </c>
      <c r="AA311" s="53" t="s">
        <v>2630</v>
      </c>
      <c r="AB311" s="53"/>
      <c r="AC311" s="53" t="s">
        <v>2630</v>
      </c>
      <c r="AD311" s="62"/>
      <c r="AE311" s="62"/>
      <c r="AF311" s="53"/>
      <c r="AG311" s="62"/>
      <c r="AH311" s="62"/>
      <c r="AI311" s="53" t="s">
        <v>2638</v>
      </c>
      <c r="AJ311" s="62"/>
      <c r="AK311" s="53" t="s">
        <v>2643</v>
      </c>
      <c r="AL311" s="62"/>
      <c r="AM311" s="106" t="s">
        <v>2643</v>
      </c>
    </row>
    <row r="312" spans="1:39" ht="15" customHeight="1">
      <c r="A312" s="113">
        <v>309</v>
      </c>
      <c r="B312" s="53" t="s">
        <v>21</v>
      </c>
      <c r="C312" s="53" t="s">
        <v>1760</v>
      </c>
      <c r="D312" s="65" t="s">
        <v>2869</v>
      </c>
      <c r="E312" s="55" t="s">
        <v>1761</v>
      </c>
      <c r="F312" s="55" t="s">
        <v>2609</v>
      </c>
      <c r="G312" s="56" t="s">
        <v>1762</v>
      </c>
      <c r="H312" s="63" t="s">
        <v>1763</v>
      </c>
      <c r="I312" s="63" t="s">
        <v>1763</v>
      </c>
      <c r="J312" s="53" t="s">
        <v>1701</v>
      </c>
      <c r="K312" s="63" t="s">
        <v>1764</v>
      </c>
      <c r="L312" s="58">
        <v>300000000</v>
      </c>
      <c r="M312" s="59">
        <v>225000000</v>
      </c>
      <c r="N312" s="59">
        <v>10000000</v>
      </c>
      <c r="O312" s="84">
        <v>8500000</v>
      </c>
      <c r="P312" s="53" t="s">
        <v>2528</v>
      </c>
      <c r="Q312" s="53" t="s">
        <v>2536</v>
      </c>
      <c r="R312" s="55" t="s">
        <v>2541</v>
      </c>
      <c r="S312" s="53" t="s">
        <v>2541</v>
      </c>
      <c r="T312" s="53" t="s">
        <v>2541</v>
      </c>
      <c r="U312" s="53" t="s">
        <v>2542</v>
      </c>
      <c r="V312" s="53" t="s">
        <v>2630</v>
      </c>
      <c r="W312" s="62" t="s">
        <v>2630</v>
      </c>
      <c r="X312" s="61"/>
      <c r="Y312" s="61"/>
      <c r="Z312" s="61"/>
      <c r="AA312" s="60" t="s">
        <v>2630</v>
      </c>
      <c r="AB312" s="53"/>
      <c r="AC312" s="60"/>
      <c r="AD312" s="53"/>
      <c r="AE312" s="53"/>
      <c r="AF312" s="53"/>
      <c r="AG312" s="53"/>
      <c r="AH312" s="53" t="s">
        <v>2637</v>
      </c>
      <c r="AI312" s="53"/>
      <c r="AJ312" s="53"/>
      <c r="AK312" s="53" t="s">
        <v>2643</v>
      </c>
      <c r="AL312" s="53"/>
      <c r="AM312" s="106" t="s">
        <v>2643</v>
      </c>
    </row>
    <row r="313" spans="1:39" ht="15" customHeight="1">
      <c r="A313" s="113">
        <v>310</v>
      </c>
      <c r="B313" s="62" t="s">
        <v>21</v>
      </c>
      <c r="C313" s="55" t="s">
        <v>2613</v>
      </c>
      <c r="D313" s="54" t="s">
        <v>2870</v>
      </c>
      <c r="E313" s="55" t="s">
        <v>118</v>
      </c>
      <c r="F313" s="55" t="s">
        <v>2612</v>
      </c>
      <c r="G313" s="63" t="s">
        <v>119</v>
      </c>
      <c r="H313" s="63" t="s">
        <v>120</v>
      </c>
      <c r="I313" s="63" t="s">
        <v>120</v>
      </c>
      <c r="J313" s="53" t="s">
        <v>69</v>
      </c>
      <c r="K313" s="63" t="s">
        <v>121</v>
      </c>
      <c r="L313" s="58">
        <v>800000000</v>
      </c>
      <c r="M313" s="59">
        <v>600000000</v>
      </c>
      <c r="N313" s="59">
        <v>10000000</v>
      </c>
      <c r="O313" s="84">
        <v>8500000</v>
      </c>
      <c r="P313" s="62" t="s">
        <v>2533</v>
      </c>
      <c r="Q313" s="53" t="s">
        <v>516</v>
      </c>
      <c r="R313" s="55"/>
      <c r="S313" s="53" t="s">
        <v>2541</v>
      </c>
      <c r="T313" s="62"/>
      <c r="U313" s="53" t="s">
        <v>2542</v>
      </c>
      <c r="V313" s="53" t="s">
        <v>2630</v>
      </c>
      <c r="W313" s="62"/>
      <c r="X313" s="62" t="s">
        <v>2630</v>
      </c>
      <c r="Y313" s="62"/>
      <c r="Z313" s="62"/>
      <c r="AA313" s="62"/>
      <c r="AB313" s="55"/>
      <c r="AC313" s="53"/>
      <c r="AD313" s="53" t="s">
        <v>2630</v>
      </c>
      <c r="AE313" s="53" t="s">
        <v>2640</v>
      </c>
      <c r="AF313" s="62"/>
      <c r="AG313" s="62"/>
      <c r="AH313" s="62"/>
      <c r="AI313" s="62"/>
      <c r="AJ313" s="62"/>
      <c r="AK313" s="53" t="s">
        <v>2643</v>
      </c>
      <c r="AL313" s="62"/>
      <c r="AM313" s="106" t="s">
        <v>2643</v>
      </c>
    </row>
    <row r="314" spans="1:39" ht="15" customHeight="1">
      <c r="A314" s="113">
        <v>311</v>
      </c>
      <c r="B314" s="62" t="s">
        <v>21</v>
      </c>
      <c r="C314" s="53" t="s">
        <v>908</v>
      </c>
      <c r="D314" s="65" t="s">
        <v>2871</v>
      </c>
      <c r="E314" s="55" t="s">
        <v>909</v>
      </c>
      <c r="F314" s="55" t="s">
        <v>2610</v>
      </c>
      <c r="G314" s="56" t="s">
        <v>910</v>
      </c>
      <c r="H314" s="67" t="s">
        <v>911</v>
      </c>
      <c r="I314" s="67" t="s">
        <v>912</v>
      </c>
      <c r="J314" s="53" t="s">
        <v>126</v>
      </c>
      <c r="K314" s="67" t="s">
        <v>913</v>
      </c>
      <c r="L314" s="58">
        <v>400000000</v>
      </c>
      <c r="M314" s="59">
        <v>300000000</v>
      </c>
      <c r="N314" s="59">
        <v>10000000</v>
      </c>
      <c r="O314" s="84">
        <v>8500000</v>
      </c>
      <c r="P314" s="62" t="s">
        <v>2532</v>
      </c>
      <c r="Q314" s="53" t="s">
        <v>516</v>
      </c>
      <c r="R314" s="55" t="s">
        <v>2541</v>
      </c>
      <c r="S314" s="53" t="s">
        <v>2541</v>
      </c>
      <c r="T314" s="53" t="s">
        <v>2541</v>
      </c>
      <c r="U314" s="53" t="s">
        <v>2542</v>
      </c>
      <c r="V314" s="53" t="s">
        <v>2630</v>
      </c>
      <c r="W314" s="53" t="s">
        <v>2630</v>
      </c>
      <c r="X314" s="61"/>
      <c r="Y314" s="61"/>
      <c r="Z314" s="60" t="s">
        <v>2630</v>
      </c>
      <c r="AA314" s="61"/>
      <c r="AB314" s="53" t="s">
        <v>2630</v>
      </c>
      <c r="AC314" s="60"/>
      <c r="AD314" s="60"/>
      <c r="AE314" s="53" t="s">
        <v>2641</v>
      </c>
      <c r="AF314" s="53"/>
      <c r="AG314" s="53"/>
      <c r="AH314" s="53"/>
      <c r="AI314" s="53"/>
      <c r="AJ314" s="53"/>
      <c r="AK314" s="53"/>
      <c r="AL314" s="53" t="s">
        <v>2643</v>
      </c>
      <c r="AM314" s="106"/>
    </row>
    <row r="315" spans="1:39" ht="15" customHeight="1">
      <c r="A315" s="113">
        <v>312</v>
      </c>
      <c r="B315" s="62" t="s">
        <v>21</v>
      </c>
      <c r="C315" s="53" t="s">
        <v>600</v>
      </c>
      <c r="D315" s="54" t="s">
        <v>2872</v>
      </c>
      <c r="E315" s="55" t="s">
        <v>601</v>
      </c>
      <c r="F315" s="55" t="s">
        <v>2610</v>
      </c>
      <c r="G315" s="56" t="s">
        <v>602</v>
      </c>
      <c r="H315" s="67" t="s">
        <v>603</v>
      </c>
      <c r="I315" s="67" t="s">
        <v>604</v>
      </c>
      <c r="J315" s="53" t="s">
        <v>69</v>
      </c>
      <c r="K315" s="67" t="s">
        <v>605</v>
      </c>
      <c r="L315" s="58">
        <v>900000000</v>
      </c>
      <c r="M315" s="59">
        <v>675000000</v>
      </c>
      <c r="N315" s="59">
        <v>10000000</v>
      </c>
      <c r="O315" s="84">
        <v>8500000</v>
      </c>
      <c r="P315" s="62" t="s">
        <v>2532</v>
      </c>
      <c r="Q315" s="53" t="s">
        <v>516</v>
      </c>
      <c r="R315" s="55" t="s">
        <v>2541</v>
      </c>
      <c r="S315" s="53" t="s">
        <v>2541</v>
      </c>
      <c r="T315" s="62"/>
      <c r="U315" s="53" t="s">
        <v>2542</v>
      </c>
      <c r="V315" s="53" t="s">
        <v>2630</v>
      </c>
      <c r="W315" s="53" t="s">
        <v>2630</v>
      </c>
      <c r="X315" s="61"/>
      <c r="Y315" s="61"/>
      <c r="Z315" s="60" t="s">
        <v>2630</v>
      </c>
      <c r="AA315" s="61"/>
      <c r="AB315" s="53"/>
      <c r="AC315" s="60" t="s">
        <v>2630</v>
      </c>
      <c r="AD315" s="61"/>
      <c r="AE315" s="53"/>
      <c r="AF315" s="53"/>
      <c r="AG315" s="53"/>
      <c r="AH315" s="53" t="s">
        <v>2637</v>
      </c>
      <c r="AI315" s="53"/>
      <c r="AJ315" s="53"/>
      <c r="AK315" s="53" t="s">
        <v>2643</v>
      </c>
      <c r="AL315" s="53" t="s">
        <v>2643</v>
      </c>
      <c r="AM315" s="106" t="s">
        <v>2643</v>
      </c>
    </row>
    <row r="316" spans="1:39" ht="15" customHeight="1">
      <c r="A316" s="113">
        <v>313</v>
      </c>
      <c r="B316" s="53" t="s">
        <v>21</v>
      </c>
      <c r="C316" s="80" t="s">
        <v>2368</v>
      </c>
      <c r="D316" s="65" t="s">
        <v>2873</v>
      </c>
      <c r="E316" s="81" t="s">
        <v>2369</v>
      </c>
      <c r="F316" s="55" t="s">
        <v>2607</v>
      </c>
      <c r="G316" s="56" t="s">
        <v>2370</v>
      </c>
      <c r="H316" s="63" t="s">
        <v>2371</v>
      </c>
      <c r="I316" s="63" t="s">
        <v>2371</v>
      </c>
      <c r="J316" s="55" t="s">
        <v>57</v>
      </c>
      <c r="K316" s="63" t="s">
        <v>176</v>
      </c>
      <c r="L316" s="58">
        <v>400000000</v>
      </c>
      <c r="M316" s="59">
        <v>300000000</v>
      </c>
      <c r="N316" s="59">
        <v>10000000</v>
      </c>
      <c r="O316" s="84">
        <v>8500000</v>
      </c>
      <c r="P316" s="53" t="s">
        <v>2531</v>
      </c>
      <c r="Q316" s="53" t="s">
        <v>2536</v>
      </c>
      <c r="R316" s="55" t="s">
        <v>2541</v>
      </c>
      <c r="S316" s="53" t="s">
        <v>2541</v>
      </c>
      <c r="T316" s="53" t="s">
        <v>2541</v>
      </c>
      <c r="U316" s="53" t="s">
        <v>2542</v>
      </c>
      <c r="V316" s="53" t="s">
        <v>2630</v>
      </c>
      <c r="W316" s="62" t="s">
        <v>2630</v>
      </c>
      <c r="X316" s="61"/>
      <c r="Y316" s="61"/>
      <c r="Z316" s="61"/>
      <c r="AA316" s="61"/>
      <c r="AB316" s="53"/>
      <c r="AC316" s="60"/>
      <c r="AD316" s="53"/>
      <c r="AE316" s="53"/>
      <c r="AF316" s="53"/>
      <c r="AG316" s="53"/>
      <c r="AH316" s="53" t="s">
        <v>2637</v>
      </c>
      <c r="AI316" s="53"/>
      <c r="AJ316" s="53"/>
      <c r="AK316" s="53" t="s">
        <v>2643</v>
      </c>
      <c r="AL316" s="53"/>
      <c r="AM316" s="106" t="s">
        <v>2643</v>
      </c>
    </row>
    <row r="317" spans="1:39" ht="15" customHeight="1">
      <c r="A317" s="113">
        <v>314</v>
      </c>
      <c r="B317" s="53" t="s">
        <v>21</v>
      </c>
      <c r="C317" s="53" t="s">
        <v>1380</v>
      </c>
      <c r="D317" s="65" t="s">
        <v>2874</v>
      </c>
      <c r="E317" s="55" t="s">
        <v>1381</v>
      </c>
      <c r="F317" s="55" t="s">
        <v>2607</v>
      </c>
      <c r="G317" s="56" t="s">
        <v>1382</v>
      </c>
      <c r="H317" s="63" t="s">
        <v>1383</v>
      </c>
      <c r="I317" s="63" t="s">
        <v>1383</v>
      </c>
      <c r="J317" s="53" t="s">
        <v>45</v>
      </c>
      <c r="K317" s="63" t="s">
        <v>1384</v>
      </c>
      <c r="L317" s="58">
        <v>800000000</v>
      </c>
      <c r="M317" s="59">
        <v>600000000</v>
      </c>
      <c r="N317" s="59">
        <v>10000000</v>
      </c>
      <c r="O317" s="84">
        <v>8500000</v>
      </c>
      <c r="P317" s="53" t="s">
        <v>2531</v>
      </c>
      <c r="Q317" s="53" t="s">
        <v>2536</v>
      </c>
      <c r="R317" s="55" t="s">
        <v>2541</v>
      </c>
      <c r="S317" s="53" t="s">
        <v>2541</v>
      </c>
      <c r="T317" s="53"/>
      <c r="U317" s="53" t="s">
        <v>2542</v>
      </c>
      <c r="V317" s="53" t="s">
        <v>2630</v>
      </c>
      <c r="W317" s="62" t="s">
        <v>2630</v>
      </c>
      <c r="X317" s="61"/>
      <c r="Y317" s="61"/>
      <c r="Z317" s="61"/>
      <c r="AA317" s="60" t="s">
        <v>2630</v>
      </c>
      <c r="AB317" s="53"/>
      <c r="AC317" s="60"/>
      <c r="AD317" s="53"/>
      <c r="AE317" s="53" t="s">
        <v>2642</v>
      </c>
      <c r="AF317" s="53"/>
      <c r="AG317" s="53"/>
      <c r="AH317" s="53" t="s">
        <v>2637</v>
      </c>
      <c r="AI317" s="53"/>
      <c r="AJ317" s="53"/>
      <c r="AK317" s="53" t="s">
        <v>2643</v>
      </c>
      <c r="AL317" s="53" t="s">
        <v>2643</v>
      </c>
      <c r="AM317" s="106" t="s">
        <v>2643</v>
      </c>
    </row>
    <row r="318" spans="1:39" ht="15" customHeight="1">
      <c r="A318" s="113">
        <v>315</v>
      </c>
      <c r="B318" s="62" t="s">
        <v>21</v>
      </c>
      <c r="C318" s="53" t="s">
        <v>28</v>
      </c>
      <c r="D318" s="54" t="s">
        <v>2875</v>
      </c>
      <c r="E318" s="55" t="s">
        <v>29</v>
      </c>
      <c r="F318" s="55" t="s">
        <v>2610</v>
      </c>
      <c r="G318" s="63" t="s">
        <v>30</v>
      </c>
      <c r="H318" s="63" t="s">
        <v>31</v>
      </c>
      <c r="I318" s="63" t="s">
        <v>31</v>
      </c>
      <c r="J318" s="53" t="s">
        <v>32</v>
      </c>
      <c r="K318" s="63" t="s">
        <v>33</v>
      </c>
      <c r="L318" s="58">
        <v>300000000</v>
      </c>
      <c r="M318" s="59">
        <v>225000000</v>
      </c>
      <c r="N318" s="59">
        <v>10000000</v>
      </c>
      <c r="O318" s="84">
        <v>8500000</v>
      </c>
      <c r="P318" s="53" t="s">
        <v>2532</v>
      </c>
      <c r="Q318" s="53" t="s">
        <v>516</v>
      </c>
      <c r="R318" s="55"/>
      <c r="S318" s="62"/>
      <c r="T318" s="62"/>
      <c r="U318" s="53"/>
      <c r="V318" s="53" t="s">
        <v>2630</v>
      </c>
      <c r="W318" s="62"/>
      <c r="X318" s="62"/>
      <c r="Y318" s="62" t="s">
        <v>2630</v>
      </c>
      <c r="Z318" s="53" t="s">
        <v>2630</v>
      </c>
      <c r="AA318" s="62"/>
      <c r="AB318" s="53"/>
      <c r="AC318" s="53"/>
      <c r="AD318" s="62"/>
      <c r="AE318" s="53"/>
      <c r="AF318" s="62"/>
      <c r="AG318" s="62"/>
      <c r="AH318" s="53" t="s">
        <v>2637</v>
      </c>
      <c r="AI318" s="62"/>
      <c r="AJ318" s="62"/>
      <c r="AK318" s="53" t="s">
        <v>2643</v>
      </c>
      <c r="AL318" s="53" t="s">
        <v>2643</v>
      </c>
      <c r="AM318" s="106" t="s">
        <v>2643</v>
      </c>
    </row>
    <row r="319" spans="1:39" ht="15" customHeight="1">
      <c r="A319" s="113">
        <v>316</v>
      </c>
      <c r="B319" s="53" t="s">
        <v>21</v>
      </c>
      <c r="C319" s="55" t="s">
        <v>2325</v>
      </c>
      <c r="D319" s="65" t="s">
        <v>2876</v>
      </c>
      <c r="E319" s="55" t="s">
        <v>2326</v>
      </c>
      <c r="F319" s="55" t="s">
        <v>2609</v>
      </c>
      <c r="G319" s="56" t="s">
        <v>2327</v>
      </c>
      <c r="H319" s="63" t="s">
        <v>2328</v>
      </c>
      <c r="I319" s="63" t="s">
        <v>2328</v>
      </c>
      <c r="J319" s="55" t="s">
        <v>26</v>
      </c>
      <c r="K319" s="63" t="s">
        <v>2329</v>
      </c>
      <c r="L319" s="58">
        <v>300000000</v>
      </c>
      <c r="M319" s="59">
        <v>225000000</v>
      </c>
      <c r="N319" s="59">
        <v>10000000</v>
      </c>
      <c r="O319" s="84">
        <v>8500000</v>
      </c>
      <c r="P319" s="53" t="s">
        <v>2528</v>
      </c>
      <c r="Q319" s="53" t="s">
        <v>2536</v>
      </c>
      <c r="R319" s="55" t="s">
        <v>2541</v>
      </c>
      <c r="S319" s="53" t="s">
        <v>2541</v>
      </c>
      <c r="T319" s="53" t="s">
        <v>2541</v>
      </c>
      <c r="U319" s="53" t="s">
        <v>2542</v>
      </c>
      <c r="V319" s="53" t="s">
        <v>2630</v>
      </c>
      <c r="W319" s="62" t="s">
        <v>2630</v>
      </c>
      <c r="X319" s="61"/>
      <c r="Y319" s="61"/>
      <c r="Z319" s="61"/>
      <c r="AA319" s="61"/>
      <c r="AB319" s="53"/>
      <c r="AC319" s="60"/>
      <c r="AD319" s="53" t="s">
        <v>2630</v>
      </c>
      <c r="AE319" s="53"/>
      <c r="AF319" s="53"/>
      <c r="AG319" s="53"/>
      <c r="AH319" s="53"/>
      <c r="AI319" s="53"/>
      <c r="AJ319" s="53"/>
      <c r="AK319" s="53" t="s">
        <v>2643</v>
      </c>
      <c r="AL319" s="53" t="s">
        <v>2643</v>
      </c>
      <c r="AM319" s="106" t="s">
        <v>2643</v>
      </c>
    </row>
    <row r="320" spans="1:39" ht="15" customHeight="1">
      <c r="A320" s="113">
        <v>317</v>
      </c>
      <c r="B320" s="53" t="s">
        <v>21</v>
      </c>
      <c r="C320" s="80" t="s">
        <v>2391</v>
      </c>
      <c r="D320" s="65" t="s">
        <v>2877</v>
      </c>
      <c r="E320" s="81" t="s">
        <v>2392</v>
      </c>
      <c r="F320" s="55" t="s">
        <v>2609</v>
      </c>
      <c r="G320" s="56" t="s">
        <v>2393</v>
      </c>
      <c r="H320" s="63" t="s">
        <v>2394</v>
      </c>
      <c r="I320" s="63" t="s">
        <v>2394</v>
      </c>
      <c r="J320" s="55" t="s">
        <v>126</v>
      </c>
      <c r="K320" s="63" t="s">
        <v>2395</v>
      </c>
      <c r="L320" s="58">
        <v>900000000</v>
      </c>
      <c r="M320" s="59">
        <v>675000000</v>
      </c>
      <c r="N320" s="59">
        <v>10000000</v>
      </c>
      <c r="O320" s="84">
        <v>8500000</v>
      </c>
      <c r="P320" s="53" t="s">
        <v>2528</v>
      </c>
      <c r="Q320" s="53" t="s">
        <v>2536</v>
      </c>
      <c r="R320" s="55" t="s">
        <v>2541</v>
      </c>
      <c r="S320" s="53" t="s">
        <v>2541</v>
      </c>
      <c r="T320" s="53" t="s">
        <v>2541</v>
      </c>
      <c r="U320" s="53" t="s">
        <v>2542</v>
      </c>
      <c r="V320" s="53" t="s">
        <v>2630</v>
      </c>
      <c r="W320" s="62" t="s">
        <v>2630</v>
      </c>
      <c r="X320" s="61"/>
      <c r="Y320" s="61"/>
      <c r="Z320" s="61"/>
      <c r="AA320" s="61"/>
      <c r="AB320" s="53"/>
      <c r="AC320" s="60" t="s">
        <v>2630</v>
      </c>
      <c r="AD320" s="53"/>
      <c r="AE320" s="53" t="s">
        <v>2642</v>
      </c>
      <c r="AF320" s="53" t="s">
        <v>2640</v>
      </c>
      <c r="AG320" s="53"/>
      <c r="AH320" s="53"/>
      <c r="AI320" s="53" t="s">
        <v>2638</v>
      </c>
      <c r="AJ320" s="53"/>
      <c r="AK320" s="53" t="s">
        <v>2643</v>
      </c>
      <c r="AL320" s="53" t="s">
        <v>2643</v>
      </c>
      <c r="AM320" s="106"/>
    </row>
    <row r="321" spans="1:39" ht="15" customHeight="1">
      <c r="A321" s="113">
        <v>318</v>
      </c>
      <c r="B321" s="53" t="s">
        <v>21</v>
      </c>
      <c r="C321" s="53" t="s">
        <v>1118</v>
      </c>
      <c r="D321" s="65" t="s">
        <v>2878</v>
      </c>
      <c r="E321" s="55" t="s">
        <v>1119</v>
      </c>
      <c r="F321" s="55" t="s">
        <v>2608</v>
      </c>
      <c r="G321" s="56" t="s">
        <v>1120</v>
      </c>
      <c r="H321" s="63" t="s">
        <v>1121</v>
      </c>
      <c r="I321" s="63" t="s">
        <v>1122</v>
      </c>
      <c r="J321" s="53" t="s">
        <v>69</v>
      </c>
      <c r="K321" s="63" t="s">
        <v>1123</v>
      </c>
      <c r="L321" s="58">
        <v>900000000</v>
      </c>
      <c r="M321" s="59">
        <v>675000000</v>
      </c>
      <c r="N321" s="59">
        <v>10000000</v>
      </c>
      <c r="O321" s="84">
        <v>8500000</v>
      </c>
      <c r="P321" s="53" t="s">
        <v>2530</v>
      </c>
      <c r="Q321" s="53" t="s">
        <v>516</v>
      </c>
      <c r="R321" s="55" t="s">
        <v>2541</v>
      </c>
      <c r="S321" s="53" t="s">
        <v>2541</v>
      </c>
      <c r="T321" s="53" t="s">
        <v>2541</v>
      </c>
      <c r="U321" s="53" t="s">
        <v>2542</v>
      </c>
      <c r="V321" s="53"/>
      <c r="W321" s="62"/>
      <c r="X321" s="61" t="s">
        <v>2630</v>
      </c>
      <c r="Y321" s="61" t="s">
        <v>2630</v>
      </c>
      <c r="Z321" s="61"/>
      <c r="AA321" s="61"/>
      <c r="AB321" s="53"/>
      <c r="AC321" s="60" t="s">
        <v>2630</v>
      </c>
      <c r="AD321" s="53"/>
      <c r="AE321" s="53"/>
      <c r="AF321" s="53"/>
      <c r="AG321" s="53"/>
      <c r="AH321" s="53"/>
      <c r="AI321" s="53"/>
      <c r="AJ321" s="53"/>
      <c r="AK321" s="53" t="s">
        <v>2644</v>
      </c>
      <c r="AL321" s="53"/>
      <c r="AM321" s="106" t="s">
        <v>2643</v>
      </c>
    </row>
    <row r="322" spans="1:39" ht="15" customHeight="1">
      <c r="A322" s="113">
        <v>319</v>
      </c>
      <c r="B322" s="53" t="s">
        <v>21</v>
      </c>
      <c r="C322" s="55" t="s">
        <v>2248</v>
      </c>
      <c r="D322" s="65" t="s">
        <v>2879</v>
      </c>
      <c r="E322" s="55" t="s">
        <v>2249</v>
      </c>
      <c r="F322" s="55" t="s">
        <v>2607</v>
      </c>
      <c r="G322" s="56" t="s">
        <v>2250</v>
      </c>
      <c r="H322" s="63" t="s">
        <v>2251</v>
      </c>
      <c r="I322" s="63" t="s">
        <v>2251</v>
      </c>
      <c r="J322" s="55" t="s">
        <v>26</v>
      </c>
      <c r="K322" s="63" t="s">
        <v>81</v>
      </c>
      <c r="L322" s="58">
        <v>500000000</v>
      </c>
      <c r="M322" s="59">
        <v>375000000</v>
      </c>
      <c r="N322" s="59">
        <v>10000000</v>
      </c>
      <c r="O322" s="84">
        <v>8500000</v>
      </c>
      <c r="P322" s="53" t="s">
        <v>2531</v>
      </c>
      <c r="Q322" s="53" t="s">
        <v>2536</v>
      </c>
      <c r="R322" s="55" t="s">
        <v>2541</v>
      </c>
      <c r="S322" s="53" t="s">
        <v>2541</v>
      </c>
      <c r="T322" s="53" t="s">
        <v>2541</v>
      </c>
      <c r="U322" s="53" t="s">
        <v>2542</v>
      </c>
      <c r="V322" s="53" t="s">
        <v>2630</v>
      </c>
      <c r="W322" s="62" t="s">
        <v>2630</v>
      </c>
      <c r="X322" s="61"/>
      <c r="Y322" s="61"/>
      <c r="Z322" s="60" t="s">
        <v>2630</v>
      </c>
      <c r="AA322" s="61"/>
      <c r="AB322" s="53" t="s">
        <v>2630</v>
      </c>
      <c r="AC322" s="60"/>
      <c r="AD322" s="53"/>
      <c r="AE322" s="53"/>
      <c r="AF322" s="53"/>
      <c r="AG322" s="53"/>
      <c r="AH322" s="53" t="s">
        <v>2637</v>
      </c>
      <c r="AI322" s="53"/>
      <c r="AJ322" s="53"/>
      <c r="AK322" s="53" t="s">
        <v>2643</v>
      </c>
      <c r="AL322" s="53"/>
      <c r="AM322" s="106"/>
    </row>
    <row r="323" spans="1:39" ht="15" customHeight="1">
      <c r="A323" s="113">
        <v>320</v>
      </c>
      <c r="B323" s="53" t="s">
        <v>21</v>
      </c>
      <c r="C323" s="53" t="s">
        <v>1320</v>
      </c>
      <c r="D323" s="65" t="s">
        <v>2880</v>
      </c>
      <c r="E323" s="55" t="s">
        <v>1321</v>
      </c>
      <c r="F323" s="55" t="s">
        <v>2607</v>
      </c>
      <c r="G323" s="56" t="s">
        <v>1322</v>
      </c>
      <c r="H323" s="63" t="s">
        <v>1323</v>
      </c>
      <c r="I323" s="63" t="s">
        <v>1323</v>
      </c>
      <c r="J323" s="53" t="s">
        <v>69</v>
      </c>
      <c r="K323" s="63" t="s">
        <v>1324</v>
      </c>
      <c r="L323" s="58">
        <v>500000000</v>
      </c>
      <c r="M323" s="59">
        <v>375000000</v>
      </c>
      <c r="N323" s="59">
        <v>10000000</v>
      </c>
      <c r="O323" s="84">
        <v>8500000</v>
      </c>
      <c r="P323" s="53" t="s">
        <v>2531</v>
      </c>
      <c r="Q323" s="53" t="s">
        <v>2536</v>
      </c>
      <c r="R323" s="55" t="s">
        <v>2541</v>
      </c>
      <c r="S323" s="53" t="s">
        <v>2541</v>
      </c>
      <c r="T323" s="53"/>
      <c r="U323" s="53" t="s">
        <v>2542</v>
      </c>
      <c r="V323" s="53" t="s">
        <v>2630</v>
      </c>
      <c r="W323" s="62" t="s">
        <v>2630</v>
      </c>
      <c r="X323" s="61"/>
      <c r="Y323" s="61" t="s">
        <v>2630</v>
      </c>
      <c r="Z323" s="60" t="s">
        <v>2630</v>
      </c>
      <c r="AA323" s="60" t="s">
        <v>2630</v>
      </c>
      <c r="AB323" s="53" t="s">
        <v>2630</v>
      </c>
      <c r="AC323" s="60"/>
      <c r="AD323" s="53"/>
      <c r="AE323" s="53"/>
      <c r="AF323" s="53"/>
      <c r="AG323" s="53"/>
      <c r="AH323" s="53" t="s">
        <v>2637</v>
      </c>
      <c r="AI323" s="53"/>
      <c r="AJ323" s="53"/>
      <c r="AK323" s="53"/>
      <c r="AL323" s="53" t="s">
        <v>2643</v>
      </c>
      <c r="AM323" s="106"/>
    </row>
    <row r="324" spans="1:39" ht="15" customHeight="1">
      <c r="A324" s="113">
        <v>321</v>
      </c>
      <c r="B324" s="62" t="s">
        <v>21</v>
      </c>
      <c r="C324" s="53" t="s">
        <v>40</v>
      </c>
      <c r="D324" s="54" t="s">
        <v>2982</v>
      </c>
      <c r="E324" s="55" t="s">
        <v>41</v>
      </c>
      <c r="F324" s="55" t="s">
        <v>2610</v>
      </c>
      <c r="G324" s="63" t="s">
        <v>42</v>
      </c>
      <c r="H324" s="63" t="s">
        <v>43</v>
      </c>
      <c r="I324" s="63" t="s">
        <v>44</v>
      </c>
      <c r="J324" s="53" t="s">
        <v>45</v>
      </c>
      <c r="K324" s="63" t="s">
        <v>46</v>
      </c>
      <c r="L324" s="58">
        <v>100000000</v>
      </c>
      <c r="M324" s="59">
        <v>75000000</v>
      </c>
      <c r="N324" s="59">
        <v>10000000</v>
      </c>
      <c r="O324" s="84">
        <v>8500000</v>
      </c>
      <c r="P324" s="53" t="s">
        <v>2532</v>
      </c>
      <c r="Q324" s="53" t="s">
        <v>516</v>
      </c>
      <c r="R324" s="55"/>
      <c r="S324" s="62"/>
      <c r="T324" s="62"/>
      <c r="U324" s="53"/>
      <c r="V324" s="53" t="s">
        <v>2630</v>
      </c>
      <c r="W324" s="62"/>
      <c r="X324" s="62"/>
      <c r="Y324" s="62" t="s">
        <v>2630</v>
      </c>
      <c r="Z324" s="53" t="s">
        <v>2630</v>
      </c>
      <c r="AA324" s="62"/>
      <c r="AB324" s="53"/>
      <c r="AC324" s="53"/>
      <c r="AD324" s="62"/>
      <c r="AE324" s="53"/>
      <c r="AF324" s="62"/>
      <c r="AG324" s="62"/>
      <c r="AH324" s="53" t="s">
        <v>2637</v>
      </c>
      <c r="AI324" s="62"/>
      <c r="AJ324" s="62"/>
      <c r="AK324" s="53" t="s">
        <v>2643</v>
      </c>
      <c r="AL324" s="53" t="s">
        <v>2643</v>
      </c>
      <c r="AM324" s="106" t="s">
        <v>2643</v>
      </c>
    </row>
    <row r="325" spans="1:39" ht="15" customHeight="1">
      <c r="A325" s="113">
        <v>322</v>
      </c>
      <c r="B325" s="53" t="s">
        <v>21</v>
      </c>
      <c r="C325" s="53" t="s">
        <v>1818</v>
      </c>
      <c r="D325" s="65" t="s">
        <v>2881</v>
      </c>
      <c r="E325" s="55" t="s">
        <v>1819</v>
      </c>
      <c r="F325" s="66" t="s">
        <v>2610</v>
      </c>
      <c r="G325" s="56" t="s">
        <v>1820</v>
      </c>
      <c r="H325" s="63" t="s">
        <v>1821</v>
      </c>
      <c r="I325" s="63" t="s">
        <v>1821</v>
      </c>
      <c r="J325" s="53" t="s">
        <v>1701</v>
      </c>
      <c r="K325" s="63" t="s">
        <v>1822</v>
      </c>
      <c r="L325" s="58">
        <v>300000000</v>
      </c>
      <c r="M325" s="59">
        <v>225000000</v>
      </c>
      <c r="N325" s="59">
        <v>10000000</v>
      </c>
      <c r="O325" s="84">
        <v>8500000</v>
      </c>
      <c r="P325" s="53" t="s">
        <v>2532</v>
      </c>
      <c r="Q325" s="53" t="s">
        <v>516</v>
      </c>
      <c r="R325" s="55" t="s">
        <v>2541</v>
      </c>
      <c r="S325" s="53" t="s">
        <v>2541</v>
      </c>
      <c r="T325" s="53" t="s">
        <v>2541</v>
      </c>
      <c r="U325" s="53" t="s">
        <v>2542</v>
      </c>
      <c r="V325" s="53" t="s">
        <v>2630</v>
      </c>
      <c r="W325" s="53" t="s">
        <v>2630</v>
      </c>
      <c r="X325" s="61"/>
      <c r="Y325" s="61"/>
      <c r="Z325" s="61"/>
      <c r="AA325" s="61"/>
      <c r="AB325" s="53"/>
      <c r="AC325" s="60"/>
      <c r="AD325" s="53"/>
      <c r="AE325" s="53" t="s">
        <v>2640</v>
      </c>
      <c r="AF325" s="53"/>
      <c r="AG325" s="53"/>
      <c r="AH325" s="53"/>
      <c r="AI325" s="53"/>
      <c r="AJ325" s="53"/>
      <c r="AK325" s="53" t="s">
        <v>2643</v>
      </c>
      <c r="AL325" s="53"/>
      <c r="AM325" s="106"/>
    </row>
    <row r="326" spans="1:39" ht="15" customHeight="1">
      <c r="A326" s="113">
        <v>323</v>
      </c>
      <c r="B326" s="53" t="s">
        <v>21</v>
      </c>
      <c r="C326" s="80" t="s">
        <v>2459</v>
      </c>
      <c r="D326" s="65" t="s">
        <v>2882</v>
      </c>
      <c r="E326" s="81" t="s">
        <v>2460</v>
      </c>
      <c r="F326" s="55" t="s">
        <v>2607</v>
      </c>
      <c r="G326" s="56" t="s">
        <v>2461</v>
      </c>
      <c r="H326" s="63" t="s">
        <v>2462</v>
      </c>
      <c r="I326" s="63" t="s">
        <v>2462</v>
      </c>
      <c r="J326" s="55" t="s">
        <v>19</v>
      </c>
      <c r="K326" s="63" t="s">
        <v>854</v>
      </c>
      <c r="L326" s="58">
        <v>800000000</v>
      </c>
      <c r="M326" s="59">
        <v>600000000</v>
      </c>
      <c r="N326" s="59">
        <v>10000000</v>
      </c>
      <c r="O326" s="84">
        <v>8500000</v>
      </c>
      <c r="P326" s="53" t="s">
        <v>2531</v>
      </c>
      <c r="Q326" s="53" t="s">
        <v>2536</v>
      </c>
      <c r="R326" s="55" t="s">
        <v>2541</v>
      </c>
      <c r="S326" s="53" t="s">
        <v>2541</v>
      </c>
      <c r="T326" s="53" t="s">
        <v>2541</v>
      </c>
      <c r="U326" s="53" t="s">
        <v>2542</v>
      </c>
      <c r="V326" s="53" t="s">
        <v>2630</v>
      </c>
      <c r="W326" s="62" t="s">
        <v>2630</v>
      </c>
      <c r="X326" s="61"/>
      <c r="Y326" s="61"/>
      <c r="Z326" s="60" t="s">
        <v>2630</v>
      </c>
      <c r="AA326" s="61"/>
      <c r="AB326" s="53"/>
      <c r="AC326" s="60"/>
      <c r="AD326" s="53" t="s">
        <v>2630</v>
      </c>
      <c r="AE326" s="53" t="s">
        <v>2642</v>
      </c>
      <c r="AF326" s="53"/>
      <c r="AG326" s="53"/>
      <c r="AH326" s="53"/>
      <c r="AI326" s="53"/>
      <c r="AJ326" s="53"/>
      <c r="AK326" s="53"/>
      <c r="AL326" s="53"/>
      <c r="AM326" s="106"/>
    </row>
    <row r="327" spans="1:39" ht="15" customHeight="1">
      <c r="A327" s="113">
        <v>324</v>
      </c>
      <c r="B327" s="53" t="s">
        <v>21</v>
      </c>
      <c r="C327" s="80" t="s">
        <v>2442</v>
      </c>
      <c r="D327" s="65" t="s">
        <v>2883</v>
      </c>
      <c r="E327" s="81" t="s">
        <v>2443</v>
      </c>
      <c r="F327" s="55" t="s">
        <v>2609</v>
      </c>
      <c r="G327" s="56" t="s">
        <v>2444</v>
      </c>
      <c r="H327" s="63" t="s">
        <v>2445</v>
      </c>
      <c r="I327" s="63" t="s">
        <v>2446</v>
      </c>
      <c r="J327" s="55" t="s">
        <v>45</v>
      </c>
      <c r="K327" s="63" t="s">
        <v>2447</v>
      </c>
      <c r="L327" s="58">
        <v>500000000</v>
      </c>
      <c r="M327" s="59">
        <v>375000000</v>
      </c>
      <c r="N327" s="59">
        <v>10000000</v>
      </c>
      <c r="O327" s="84">
        <v>8500000</v>
      </c>
      <c r="P327" s="53" t="s">
        <v>2528</v>
      </c>
      <c r="Q327" s="53" t="s">
        <v>2536</v>
      </c>
      <c r="R327" s="55" t="s">
        <v>2541</v>
      </c>
      <c r="S327" s="53" t="s">
        <v>2541</v>
      </c>
      <c r="T327" s="53" t="s">
        <v>2541</v>
      </c>
      <c r="U327" s="53" t="s">
        <v>2542</v>
      </c>
      <c r="V327" s="53" t="s">
        <v>2630</v>
      </c>
      <c r="W327" s="62" t="s">
        <v>2630</v>
      </c>
      <c r="X327" s="61"/>
      <c r="Y327" s="61"/>
      <c r="Z327" s="60" t="s">
        <v>2630</v>
      </c>
      <c r="AA327" s="61"/>
      <c r="AB327" s="53"/>
      <c r="AC327" s="60"/>
      <c r="AD327" s="53"/>
      <c r="AE327" s="53" t="s">
        <v>2641</v>
      </c>
      <c r="AF327" s="53"/>
      <c r="AG327" s="53"/>
      <c r="AH327" s="53" t="s">
        <v>2637</v>
      </c>
      <c r="AI327" s="53" t="s">
        <v>2638</v>
      </c>
      <c r="AJ327" s="53"/>
      <c r="AK327" s="53" t="s">
        <v>2643</v>
      </c>
      <c r="AL327" s="53"/>
      <c r="AM327" s="106"/>
    </row>
    <row r="328" spans="1:39" ht="15" customHeight="1">
      <c r="A328" s="113">
        <v>325</v>
      </c>
      <c r="B328" s="53" t="s">
        <v>21</v>
      </c>
      <c r="C328" s="80" t="s">
        <v>2422</v>
      </c>
      <c r="D328" s="65" t="s">
        <v>2983</v>
      </c>
      <c r="E328" s="81" t="s">
        <v>2423</v>
      </c>
      <c r="F328" s="55" t="s">
        <v>2609</v>
      </c>
      <c r="G328" s="56" t="s">
        <v>2424</v>
      </c>
      <c r="H328" s="63" t="s">
        <v>2425</v>
      </c>
      <c r="I328" s="63" t="s">
        <v>2425</v>
      </c>
      <c r="J328" s="55" t="s">
        <v>126</v>
      </c>
      <c r="K328" s="63" t="s">
        <v>2426</v>
      </c>
      <c r="L328" s="58">
        <v>100000000</v>
      </c>
      <c r="M328" s="59">
        <v>75000000</v>
      </c>
      <c r="N328" s="59">
        <v>10000000</v>
      </c>
      <c r="O328" s="84">
        <v>8500000</v>
      </c>
      <c r="P328" s="53" t="s">
        <v>2528</v>
      </c>
      <c r="Q328" s="53" t="s">
        <v>2536</v>
      </c>
      <c r="R328" s="55" t="s">
        <v>2541</v>
      </c>
      <c r="S328" s="53" t="s">
        <v>2541</v>
      </c>
      <c r="T328" s="53"/>
      <c r="U328" s="53" t="s">
        <v>2542</v>
      </c>
      <c r="V328" s="53" t="s">
        <v>2630</v>
      </c>
      <c r="W328" s="62" t="s">
        <v>2630</v>
      </c>
      <c r="X328" s="61"/>
      <c r="Y328" s="60" t="s">
        <v>2630</v>
      </c>
      <c r="Z328" s="61"/>
      <c r="AA328" s="61"/>
      <c r="AB328" s="53"/>
      <c r="AC328" s="60"/>
      <c r="AD328" s="53" t="s">
        <v>2630</v>
      </c>
      <c r="AE328" s="53" t="s">
        <v>2642</v>
      </c>
      <c r="AF328" s="53"/>
      <c r="AG328" s="53"/>
      <c r="AH328" s="53"/>
      <c r="AI328" s="53" t="s">
        <v>2638</v>
      </c>
      <c r="AJ328" s="53" t="s">
        <v>2639</v>
      </c>
      <c r="AK328" s="53" t="s">
        <v>2643</v>
      </c>
      <c r="AL328" s="53"/>
      <c r="AM328" s="106" t="s">
        <v>2643</v>
      </c>
    </row>
    <row r="329" spans="1:39" ht="15" customHeight="1">
      <c r="A329" s="113">
        <v>326</v>
      </c>
      <c r="B329" s="53" t="s">
        <v>21</v>
      </c>
      <c r="C329" s="55" t="s">
        <v>2175</v>
      </c>
      <c r="D329" s="65" t="s">
        <v>2984</v>
      </c>
      <c r="E329" s="55" t="s">
        <v>2176</v>
      </c>
      <c r="F329" s="55" t="s">
        <v>2609</v>
      </c>
      <c r="G329" s="56" t="s">
        <v>2177</v>
      </c>
      <c r="H329" s="63" t="s">
        <v>2178</v>
      </c>
      <c r="I329" s="63" t="s">
        <v>2179</v>
      </c>
      <c r="J329" s="55" t="s">
        <v>1664</v>
      </c>
      <c r="K329" s="63" t="s">
        <v>2180</v>
      </c>
      <c r="L329" s="58">
        <v>500000000</v>
      </c>
      <c r="M329" s="59">
        <v>375000000</v>
      </c>
      <c r="N329" s="59">
        <v>10000000</v>
      </c>
      <c r="O329" s="84">
        <v>8500000</v>
      </c>
      <c r="P329" s="53" t="s">
        <v>2528</v>
      </c>
      <c r="Q329" s="53" t="s">
        <v>2536</v>
      </c>
      <c r="R329" s="55" t="s">
        <v>2541</v>
      </c>
      <c r="S329" s="53" t="s">
        <v>2541</v>
      </c>
      <c r="T329" s="53"/>
      <c r="U329" s="53" t="s">
        <v>2542</v>
      </c>
      <c r="V329" s="53" t="s">
        <v>2630</v>
      </c>
      <c r="W329" s="62" t="s">
        <v>2630</v>
      </c>
      <c r="X329" s="61"/>
      <c r="Y329" s="61"/>
      <c r="Z329" s="61"/>
      <c r="AA329" s="61"/>
      <c r="AB329" s="53"/>
      <c r="AC329" s="60" t="s">
        <v>2630</v>
      </c>
      <c r="AD329" s="53"/>
      <c r="AE329" s="53" t="s">
        <v>2641</v>
      </c>
      <c r="AF329" s="53"/>
      <c r="AG329" s="53"/>
      <c r="AH329" s="53"/>
      <c r="AI329" s="53"/>
      <c r="AJ329" s="53"/>
      <c r="AK329" s="53" t="s">
        <v>2643</v>
      </c>
      <c r="AL329" s="53" t="s">
        <v>2643</v>
      </c>
      <c r="AM329" s="106" t="s">
        <v>2643</v>
      </c>
    </row>
    <row r="330" spans="1:39" ht="15" customHeight="1">
      <c r="A330" s="113">
        <v>327</v>
      </c>
      <c r="B330" s="62" t="s">
        <v>21</v>
      </c>
      <c r="C330" s="53" t="s">
        <v>680</v>
      </c>
      <c r="D330" s="70" t="s">
        <v>2985</v>
      </c>
      <c r="E330" s="55" t="s">
        <v>681</v>
      </c>
      <c r="F330" s="55" t="s">
        <v>2607</v>
      </c>
      <c r="G330" s="56" t="s">
        <v>682</v>
      </c>
      <c r="H330" s="68" t="s">
        <v>683</v>
      </c>
      <c r="I330" s="68" t="s">
        <v>683</v>
      </c>
      <c r="J330" s="53" t="s">
        <v>38</v>
      </c>
      <c r="K330" s="67" t="s">
        <v>684</v>
      </c>
      <c r="L330" s="58">
        <v>300000000</v>
      </c>
      <c r="M330" s="59">
        <v>225000000</v>
      </c>
      <c r="N330" s="59">
        <v>10000000</v>
      </c>
      <c r="O330" s="84">
        <v>8500000</v>
      </c>
      <c r="P330" s="62" t="s">
        <v>2531</v>
      </c>
      <c r="Q330" s="53" t="s">
        <v>2536</v>
      </c>
      <c r="R330" s="55" t="s">
        <v>2541</v>
      </c>
      <c r="S330" s="53" t="s">
        <v>2541</v>
      </c>
      <c r="T330" s="62"/>
      <c r="U330" s="53" t="s">
        <v>2542</v>
      </c>
      <c r="V330" s="53" t="s">
        <v>2630</v>
      </c>
      <c r="W330" s="62" t="s">
        <v>2630</v>
      </c>
      <c r="X330" s="61"/>
      <c r="Y330" s="61" t="s">
        <v>2630</v>
      </c>
      <c r="Z330" s="61"/>
      <c r="AA330" s="61"/>
      <c r="AB330" s="53"/>
      <c r="AC330" s="60"/>
      <c r="AD330" s="61"/>
      <c r="AE330" s="53"/>
      <c r="AF330" s="53"/>
      <c r="AG330" s="53"/>
      <c r="AH330" s="53"/>
      <c r="AI330" s="53" t="s">
        <v>2638</v>
      </c>
      <c r="AJ330" s="53"/>
      <c r="AK330" s="53" t="s">
        <v>2643</v>
      </c>
      <c r="AL330" s="53"/>
      <c r="AM330" s="106"/>
    </row>
    <row r="331" spans="1:39" ht="15" customHeight="1">
      <c r="A331" s="113">
        <v>328</v>
      </c>
      <c r="B331" s="53" t="s">
        <v>21</v>
      </c>
      <c r="C331" s="53" t="s">
        <v>1809</v>
      </c>
      <c r="D331" s="65" t="s">
        <v>2986</v>
      </c>
      <c r="E331" s="55" t="s">
        <v>1810</v>
      </c>
      <c r="F331" s="66" t="s">
        <v>2607</v>
      </c>
      <c r="G331" s="56" t="s">
        <v>1811</v>
      </c>
      <c r="H331" s="63" t="s">
        <v>1812</v>
      </c>
      <c r="I331" s="63" t="s">
        <v>1812</v>
      </c>
      <c r="J331" s="53" t="s">
        <v>32</v>
      </c>
      <c r="K331" s="63" t="s">
        <v>1813</v>
      </c>
      <c r="L331" s="58">
        <v>500000000</v>
      </c>
      <c r="M331" s="59">
        <v>375000000</v>
      </c>
      <c r="N331" s="59">
        <v>10000000</v>
      </c>
      <c r="O331" s="84">
        <v>8500000</v>
      </c>
      <c r="P331" s="53" t="s">
        <v>2531</v>
      </c>
      <c r="Q331" s="53" t="s">
        <v>2536</v>
      </c>
      <c r="R331" s="55" t="s">
        <v>2541</v>
      </c>
      <c r="S331" s="53" t="s">
        <v>2541</v>
      </c>
      <c r="T331" s="53" t="s">
        <v>2541</v>
      </c>
      <c r="U331" s="53" t="s">
        <v>2542</v>
      </c>
      <c r="V331" s="53" t="s">
        <v>2630</v>
      </c>
      <c r="W331" s="62" t="s">
        <v>2630</v>
      </c>
      <c r="X331" s="61"/>
      <c r="Y331" s="61"/>
      <c r="Z331" s="61"/>
      <c r="AA331" s="61"/>
      <c r="AB331" s="53" t="s">
        <v>2630</v>
      </c>
      <c r="AC331" s="60"/>
      <c r="AD331" s="53"/>
      <c r="AE331" s="53"/>
      <c r="AF331" s="53"/>
      <c r="AG331" s="53"/>
      <c r="AH331" s="53"/>
      <c r="AI331" s="53"/>
      <c r="AJ331" s="53" t="s">
        <v>2639</v>
      </c>
      <c r="AK331" s="53" t="s">
        <v>2643</v>
      </c>
      <c r="AL331" s="53" t="s">
        <v>2643</v>
      </c>
      <c r="AM331" s="106" t="s">
        <v>2643</v>
      </c>
    </row>
    <row r="332" spans="1:39" ht="15" customHeight="1">
      <c r="A332" s="113">
        <v>329</v>
      </c>
      <c r="B332" s="53" t="s">
        <v>21</v>
      </c>
      <c r="C332" s="55" t="s">
        <v>2267</v>
      </c>
      <c r="D332" s="65" t="s">
        <v>2987</v>
      </c>
      <c r="E332" s="55" t="s">
        <v>2268</v>
      </c>
      <c r="F332" s="55" t="s">
        <v>2607</v>
      </c>
      <c r="G332" s="56" t="s">
        <v>2269</v>
      </c>
      <c r="H332" s="63" t="s">
        <v>2270</v>
      </c>
      <c r="I332" s="63" t="s">
        <v>2270</v>
      </c>
      <c r="J332" s="55" t="s">
        <v>1670</v>
      </c>
      <c r="K332" s="63" t="s">
        <v>2003</v>
      </c>
      <c r="L332" s="58">
        <v>500000000</v>
      </c>
      <c r="M332" s="59">
        <v>375000000</v>
      </c>
      <c r="N332" s="59">
        <v>10000000</v>
      </c>
      <c r="O332" s="84">
        <v>8500000</v>
      </c>
      <c r="P332" s="53" t="s">
        <v>2531</v>
      </c>
      <c r="Q332" s="53" t="s">
        <v>2536</v>
      </c>
      <c r="R332" s="55" t="s">
        <v>2541</v>
      </c>
      <c r="S332" s="53" t="s">
        <v>2541</v>
      </c>
      <c r="T332" s="53" t="s">
        <v>2541</v>
      </c>
      <c r="U332" s="53" t="s">
        <v>2542</v>
      </c>
      <c r="V332" s="53" t="s">
        <v>2630</v>
      </c>
      <c r="W332" s="62" t="s">
        <v>2630</v>
      </c>
      <c r="X332" s="61"/>
      <c r="Y332" s="61"/>
      <c r="Z332" s="60" t="s">
        <v>2630</v>
      </c>
      <c r="AA332" s="61"/>
      <c r="AB332" s="53"/>
      <c r="AC332" s="60" t="s">
        <v>2630</v>
      </c>
      <c r="AD332" s="53"/>
      <c r="AE332" s="53"/>
      <c r="AF332" s="53"/>
      <c r="AG332" s="53"/>
      <c r="AH332" s="53"/>
      <c r="AI332" s="53" t="s">
        <v>2638</v>
      </c>
      <c r="AJ332" s="53"/>
      <c r="AK332" s="53" t="s">
        <v>2643</v>
      </c>
      <c r="AL332" s="53"/>
      <c r="AM332" s="106" t="s">
        <v>2643</v>
      </c>
    </row>
    <row r="333" spans="1:39" ht="15" customHeight="1">
      <c r="A333" s="113">
        <v>330</v>
      </c>
      <c r="B333" s="53" t="s">
        <v>21</v>
      </c>
      <c r="C333" s="55" t="s">
        <v>2294</v>
      </c>
      <c r="D333" s="65" t="s">
        <v>2988</v>
      </c>
      <c r="E333" s="55" t="s">
        <v>2295</v>
      </c>
      <c r="F333" s="55" t="s">
        <v>2609</v>
      </c>
      <c r="G333" s="56" t="s">
        <v>2296</v>
      </c>
      <c r="H333" s="63" t="s">
        <v>2297</v>
      </c>
      <c r="I333" s="63" t="s">
        <v>2297</v>
      </c>
      <c r="J333" s="55" t="s">
        <v>1670</v>
      </c>
      <c r="K333" s="63" t="s">
        <v>2298</v>
      </c>
      <c r="L333" s="58">
        <v>300000000</v>
      </c>
      <c r="M333" s="59">
        <v>225000000</v>
      </c>
      <c r="N333" s="59">
        <v>10000000</v>
      </c>
      <c r="O333" s="84">
        <v>8500000</v>
      </c>
      <c r="P333" s="53" t="s">
        <v>2528</v>
      </c>
      <c r="Q333" s="53" t="s">
        <v>2536</v>
      </c>
      <c r="R333" s="55" t="s">
        <v>2541</v>
      </c>
      <c r="S333" s="53" t="s">
        <v>2541</v>
      </c>
      <c r="T333" s="53" t="s">
        <v>2541</v>
      </c>
      <c r="U333" s="53" t="s">
        <v>2542</v>
      </c>
      <c r="V333" s="53" t="s">
        <v>2630</v>
      </c>
      <c r="W333" s="62" t="s">
        <v>2630</v>
      </c>
      <c r="X333" s="61"/>
      <c r="Y333" s="61" t="s">
        <v>2630</v>
      </c>
      <c r="Z333" s="61"/>
      <c r="AA333" s="61"/>
      <c r="AB333" s="53" t="s">
        <v>2630</v>
      </c>
      <c r="AC333" s="60"/>
      <c r="AD333" s="53"/>
      <c r="AE333" s="53"/>
      <c r="AF333" s="53"/>
      <c r="AG333" s="53"/>
      <c r="AH333" s="53"/>
      <c r="AI333" s="53"/>
      <c r="AJ333" s="53"/>
      <c r="AK333" s="53" t="s">
        <v>2643</v>
      </c>
      <c r="AL333" s="53"/>
      <c r="AM333" s="106"/>
    </row>
    <row r="334" spans="1:39" ht="15" customHeight="1">
      <c r="A334" s="113">
        <v>331</v>
      </c>
      <c r="B334" s="53" t="s">
        <v>21</v>
      </c>
      <c r="C334" s="53" t="s">
        <v>1637</v>
      </c>
      <c r="D334" s="65" t="s">
        <v>2989</v>
      </c>
      <c r="E334" s="55" t="s">
        <v>1638</v>
      </c>
      <c r="F334" s="66" t="s">
        <v>2610</v>
      </c>
      <c r="G334" s="56" t="s">
        <v>1639</v>
      </c>
      <c r="H334" s="63" t="s">
        <v>1640</v>
      </c>
      <c r="I334" s="63" t="s">
        <v>1640</v>
      </c>
      <c r="J334" s="53" t="s">
        <v>19</v>
      </c>
      <c r="K334" s="63" t="s">
        <v>854</v>
      </c>
      <c r="L334" s="58">
        <v>100000000</v>
      </c>
      <c r="M334" s="59">
        <v>75000000</v>
      </c>
      <c r="N334" s="59">
        <v>10000000</v>
      </c>
      <c r="O334" s="84">
        <v>8500000</v>
      </c>
      <c r="P334" s="53" t="s">
        <v>2532</v>
      </c>
      <c r="Q334" s="53" t="s">
        <v>516</v>
      </c>
      <c r="R334" s="55" t="s">
        <v>2541</v>
      </c>
      <c r="S334" s="53" t="s">
        <v>2541</v>
      </c>
      <c r="T334" s="53"/>
      <c r="U334" s="53" t="s">
        <v>2542</v>
      </c>
      <c r="V334" s="53" t="s">
        <v>2630</v>
      </c>
      <c r="W334" s="53" t="s">
        <v>2630</v>
      </c>
      <c r="X334" s="61"/>
      <c r="Y334" s="61"/>
      <c r="Z334" s="61"/>
      <c r="AA334" s="61"/>
      <c r="AB334" s="53"/>
      <c r="AC334" s="60"/>
      <c r="AD334" s="53"/>
      <c r="AE334" s="53" t="s">
        <v>2642</v>
      </c>
      <c r="AF334" s="53"/>
      <c r="AG334" s="53"/>
      <c r="AH334" s="53" t="s">
        <v>2637</v>
      </c>
      <c r="AI334" s="53"/>
      <c r="AJ334" s="53"/>
      <c r="AK334" s="53" t="s">
        <v>2643</v>
      </c>
      <c r="AL334" s="53" t="s">
        <v>2643</v>
      </c>
      <c r="AM334" s="106" t="s">
        <v>2643</v>
      </c>
    </row>
    <row r="335" spans="1:39" ht="15" customHeight="1">
      <c r="A335" s="113">
        <v>332</v>
      </c>
      <c r="B335" s="53" t="s">
        <v>21</v>
      </c>
      <c r="C335" s="53" t="s">
        <v>1461</v>
      </c>
      <c r="D335" s="65" t="s">
        <v>2990</v>
      </c>
      <c r="E335" s="55" t="s">
        <v>1462</v>
      </c>
      <c r="F335" s="55" t="s">
        <v>2608</v>
      </c>
      <c r="G335" s="56" t="s">
        <v>1463</v>
      </c>
      <c r="H335" s="63" t="s">
        <v>1464</v>
      </c>
      <c r="I335" s="63" t="s">
        <v>1464</v>
      </c>
      <c r="J335" s="53" t="s">
        <v>1459</v>
      </c>
      <c r="K335" s="63" t="s">
        <v>1465</v>
      </c>
      <c r="L335" s="58">
        <v>800000000</v>
      </c>
      <c r="M335" s="59">
        <v>600000000</v>
      </c>
      <c r="N335" s="59">
        <v>10000000</v>
      </c>
      <c r="O335" s="84">
        <v>8500000</v>
      </c>
      <c r="P335" s="53" t="s">
        <v>2530</v>
      </c>
      <c r="Q335" s="53" t="s">
        <v>516</v>
      </c>
      <c r="R335" s="55" t="s">
        <v>2541</v>
      </c>
      <c r="S335" s="53" t="s">
        <v>2541</v>
      </c>
      <c r="T335" s="53"/>
      <c r="U335" s="53" t="s">
        <v>2542</v>
      </c>
      <c r="V335" s="53"/>
      <c r="W335" s="62"/>
      <c r="X335" s="61" t="s">
        <v>2630</v>
      </c>
      <c r="Y335" s="61" t="s">
        <v>2630</v>
      </c>
      <c r="Z335" s="61"/>
      <c r="AA335" s="61"/>
      <c r="AB335" s="53" t="s">
        <v>2630</v>
      </c>
      <c r="AC335" s="60"/>
      <c r="AD335" s="53" t="s">
        <v>2630</v>
      </c>
      <c r="AE335" s="53"/>
      <c r="AF335" s="53"/>
      <c r="AG335" s="53"/>
      <c r="AH335" s="53" t="s">
        <v>2637</v>
      </c>
      <c r="AI335" s="53"/>
      <c r="AJ335" s="53"/>
      <c r="AK335" s="53" t="s">
        <v>2643</v>
      </c>
      <c r="AL335" s="53" t="s">
        <v>2643</v>
      </c>
      <c r="AM335" s="106" t="s">
        <v>2643</v>
      </c>
    </row>
    <row r="336" spans="1:39" ht="15" customHeight="1">
      <c r="A336" s="113">
        <v>333</v>
      </c>
      <c r="B336" s="62" t="s">
        <v>21</v>
      </c>
      <c r="C336" s="53" t="s">
        <v>865</v>
      </c>
      <c r="D336" s="65" t="s">
        <v>2991</v>
      </c>
      <c r="E336" s="55" t="s">
        <v>866</v>
      </c>
      <c r="F336" s="55" t="s">
        <v>2609</v>
      </c>
      <c r="G336" s="56" t="s">
        <v>867</v>
      </c>
      <c r="H336" s="67" t="s">
        <v>868</v>
      </c>
      <c r="I336" s="67" t="s">
        <v>868</v>
      </c>
      <c r="J336" s="53" t="s">
        <v>126</v>
      </c>
      <c r="K336" s="67" t="s">
        <v>869</v>
      </c>
      <c r="L336" s="58">
        <v>200000000</v>
      </c>
      <c r="M336" s="59">
        <v>150000000</v>
      </c>
      <c r="N336" s="59">
        <v>10000000</v>
      </c>
      <c r="O336" s="84">
        <v>8500000</v>
      </c>
      <c r="P336" s="62" t="s">
        <v>2528</v>
      </c>
      <c r="Q336" s="53" t="s">
        <v>2536</v>
      </c>
      <c r="R336" s="55" t="s">
        <v>2541</v>
      </c>
      <c r="S336" s="53" t="s">
        <v>2541</v>
      </c>
      <c r="T336" s="53" t="s">
        <v>2541</v>
      </c>
      <c r="U336" s="53" t="s">
        <v>2542</v>
      </c>
      <c r="V336" s="53" t="s">
        <v>2630</v>
      </c>
      <c r="W336" s="62" t="s">
        <v>2630</v>
      </c>
      <c r="X336" s="61"/>
      <c r="Y336" s="61"/>
      <c r="Z336" s="61"/>
      <c r="AA336" s="61"/>
      <c r="AB336" s="53"/>
      <c r="AC336" s="60"/>
      <c r="AD336" s="60"/>
      <c r="AE336" s="53" t="s">
        <v>2640</v>
      </c>
      <c r="AF336" s="53"/>
      <c r="AG336" s="53"/>
      <c r="AH336" s="53"/>
      <c r="AI336" s="53"/>
      <c r="AJ336" s="53"/>
      <c r="AK336" s="53" t="s">
        <v>2643</v>
      </c>
      <c r="AL336" s="53" t="s">
        <v>2643</v>
      </c>
      <c r="AM336" s="106" t="s">
        <v>2643</v>
      </c>
    </row>
    <row r="337" spans="1:39" ht="15" customHeight="1">
      <c r="A337" s="113">
        <v>334</v>
      </c>
      <c r="B337" s="53" t="s">
        <v>21</v>
      </c>
      <c r="C337" s="53" t="s">
        <v>1495</v>
      </c>
      <c r="D337" s="65" t="s">
        <v>2992</v>
      </c>
      <c r="E337" s="55" t="s">
        <v>1496</v>
      </c>
      <c r="F337" s="55" t="s">
        <v>2608</v>
      </c>
      <c r="G337" s="56" t="s">
        <v>1497</v>
      </c>
      <c r="H337" s="63" t="s">
        <v>1498</v>
      </c>
      <c r="I337" s="63" t="s">
        <v>1498</v>
      </c>
      <c r="J337" s="53" t="s">
        <v>19</v>
      </c>
      <c r="K337" s="63" t="s">
        <v>1499</v>
      </c>
      <c r="L337" s="58">
        <v>300000000</v>
      </c>
      <c r="M337" s="59">
        <v>225000000</v>
      </c>
      <c r="N337" s="59">
        <v>10000000</v>
      </c>
      <c r="O337" s="84">
        <v>8500000</v>
      </c>
      <c r="P337" s="53" t="s">
        <v>2530</v>
      </c>
      <c r="Q337" s="53" t="s">
        <v>516</v>
      </c>
      <c r="R337" s="55" t="s">
        <v>2541</v>
      </c>
      <c r="S337" s="53" t="s">
        <v>2541</v>
      </c>
      <c r="T337" s="53"/>
      <c r="U337" s="53" t="s">
        <v>2542</v>
      </c>
      <c r="V337" s="53"/>
      <c r="W337" s="62"/>
      <c r="X337" s="61" t="s">
        <v>2630</v>
      </c>
      <c r="Y337" s="61" t="s">
        <v>2630</v>
      </c>
      <c r="Z337" s="60" t="s">
        <v>2630</v>
      </c>
      <c r="AA337" s="61"/>
      <c r="AB337" s="53"/>
      <c r="AC337" s="60" t="s">
        <v>2630</v>
      </c>
      <c r="AD337" s="53" t="s">
        <v>2630</v>
      </c>
      <c r="AE337" s="53" t="s">
        <v>2642</v>
      </c>
      <c r="AF337" s="53" t="s">
        <v>2640</v>
      </c>
      <c r="AG337" s="53" t="s">
        <v>2641</v>
      </c>
      <c r="AH337" s="53" t="s">
        <v>2637</v>
      </c>
      <c r="AI337" s="53"/>
      <c r="AJ337" s="53"/>
      <c r="AK337" s="53" t="s">
        <v>2643</v>
      </c>
      <c r="AL337" s="53" t="s">
        <v>2643</v>
      </c>
      <c r="AM337" s="106" t="s">
        <v>2643</v>
      </c>
    </row>
    <row r="338" spans="1:39" ht="15" customHeight="1">
      <c r="A338" s="113">
        <v>335</v>
      </c>
      <c r="B338" s="62" t="s">
        <v>21</v>
      </c>
      <c r="C338" s="53" t="s">
        <v>835</v>
      </c>
      <c r="D338" s="65" t="s">
        <v>2993</v>
      </c>
      <c r="E338" s="55" t="s">
        <v>836</v>
      </c>
      <c r="F338" s="55" t="s">
        <v>2607</v>
      </c>
      <c r="G338" s="56" t="s">
        <v>837</v>
      </c>
      <c r="H338" s="67" t="s">
        <v>838</v>
      </c>
      <c r="I338" s="67" t="s">
        <v>838</v>
      </c>
      <c r="J338" s="53" t="s">
        <v>45</v>
      </c>
      <c r="K338" s="67" t="s">
        <v>839</v>
      </c>
      <c r="L338" s="58">
        <v>300000000</v>
      </c>
      <c r="M338" s="59">
        <v>225000000</v>
      </c>
      <c r="N338" s="59">
        <v>10000000</v>
      </c>
      <c r="O338" s="84">
        <v>8500000</v>
      </c>
      <c r="P338" s="62" t="s">
        <v>2531</v>
      </c>
      <c r="Q338" s="53" t="s">
        <v>2536</v>
      </c>
      <c r="R338" s="55" t="s">
        <v>2541</v>
      </c>
      <c r="S338" s="53" t="s">
        <v>2541</v>
      </c>
      <c r="T338" s="62"/>
      <c r="U338" s="53" t="s">
        <v>2542</v>
      </c>
      <c r="V338" s="53" t="s">
        <v>2630</v>
      </c>
      <c r="W338" s="62" t="s">
        <v>2630</v>
      </c>
      <c r="X338" s="61"/>
      <c r="Y338" s="61"/>
      <c r="Z338" s="60" t="s">
        <v>2630</v>
      </c>
      <c r="AA338" s="61"/>
      <c r="AB338" s="53"/>
      <c r="AC338" s="60"/>
      <c r="AD338" s="60" t="s">
        <v>2630</v>
      </c>
      <c r="AE338" s="53" t="s">
        <v>2642</v>
      </c>
      <c r="AF338" s="53"/>
      <c r="AG338" s="53"/>
      <c r="AH338" s="53"/>
      <c r="AI338" s="53"/>
      <c r="AJ338" s="53"/>
      <c r="AK338" s="53" t="s">
        <v>2643</v>
      </c>
      <c r="AL338" s="53" t="s">
        <v>2643</v>
      </c>
      <c r="AM338" s="106" t="s">
        <v>2643</v>
      </c>
    </row>
    <row r="339" spans="1:39" ht="15" customHeight="1">
      <c r="A339" s="113">
        <v>336</v>
      </c>
      <c r="B339" s="53" t="s">
        <v>21</v>
      </c>
      <c r="C339" s="53" t="s">
        <v>1789</v>
      </c>
      <c r="D339" s="65" t="s">
        <v>2994</v>
      </c>
      <c r="E339" s="55" t="s">
        <v>1790</v>
      </c>
      <c r="F339" s="55" t="s">
        <v>2607</v>
      </c>
      <c r="G339" s="56" t="s">
        <v>1791</v>
      </c>
      <c r="H339" s="63" t="s">
        <v>1792</v>
      </c>
      <c r="I339" s="63" t="s">
        <v>1792</v>
      </c>
      <c r="J339" s="53" t="s">
        <v>69</v>
      </c>
      <c r="K339" s="63" t="s">
        <v>1097</v>
      </c>
      <c r="L339" s="58">
        <v>300000000</v>
      </c>
      <c r="M339" s="59">
        <v>225000000</v>
      </c>
      <c r="N339" s="59">
        <v>10000000</v>
      </c>
      <c r="O339" s="84">
        <v>8500000</v>
      </c>
      <c r="P339" s="53" t="s">
        <v>2531</v>
      </c>
      <c r="Q339" s="53" t="s">
        <v>2536</v>
      </c>
      <c r="R339" s="55" t="s">
        <v>2541</v>
      </c>
      <c r="S339" s="53" t="s">
        <v>2541</v>
      </c>
      <c r="T339" s="53"/>
      <c r="U339" s="53" t="s">
        <v>2542</v>
      </c>
      <c r="V339" s="53" t="s">
        <v>2630</v>
      </c>
      <c r="W339" s="62" t="s">
        <v>2630</v>
      </c>
      <c r="X339" s="61"/>
      <c r="Y339" s="61"/>
      <c r="Z339" s="60" t="s">
        <v>2630</v>
      </c>
      <c r="AA339" s="61"/>
      <c r="AB339" s="53"/>
      <c r="AC339" s="60" t="s">
        <v>2630</v>
      </c>
      <c r="AD339" s="53"/>
      <c r="AE339" s="53"/>
      <c r="AF339" s="53"/>
      <c r="AG339" s="53"/>
      <c r="AH339" s="53"/>
      <c r="AI339" s="53"/>
      <c r="AJ339" s="53"/>
      <c r="AK339" s="53" t="s">
        <v>2643</v>
      </c>
      <c r="AL339" s="53" t="s">
        <v>2643</v>
      </c>
      <c r="AM339" s="106"/>
    </row>
    <row r="340" spans="1:39" ht="15" customHeight="1">
      <c r="A340" s="113">
        <v>337</v>
      </c>
      <c r="B340" s="53" t="s">
        <v>21</v>
      </c>
      <c r="C340" s="53" t="s">
        <v>1947</v>
      </c>
      <c r="D340" s="65" t="s">
        <v>2995</v>
      </c>
      <c r="E340" s="55" t="s">
        <v>1948</v>
      </c>
      <c r="F340" s="55" t="s">
        <v>2607</v>
      </c>
      <c r="G340" s="56" t="s">
        <v>1949</v>
      </c>
      <c r="H340" s="63" t="s">
        <v>1950</v>
      </c>
      <c r="I340" s="63" t="s">
        <v>1950</v>
      </c>
      <c r="J340" s="53" t="s">
        <v>126</v>
      </c>
      <c r="K340" s="63" t="s">
        <v>1951</v>
      </c>
      <c r="L340" s="58">
        <v>400000000</v>
      </c>
      <c r="M340" s="59">
        <v>300000000</v>
      </c>
      <c r="N340" s="59">
        <v>10000000</v>
      </c>
      <c r="O340" s="84">
        <v>8500000</v>
      </c>
      <c r="P340" s="53" t="s">
        <v>2531</v>
      </c>
      <c r="Q340" s="53" t="s">
        <v>2536</v>
      </c>
      <c r="R340" s="55" t="s">
        <v>2541</v>
      </c>
      <c r="S340" s="53" t="s">
        <v>2541</v>
      </c>
      <c r="T340" s="53"/>
      <c r="U340" s="53" t="s">
        <v>2542</v>
      </c>
      <c r="V340" s="53" t="s">
        <v>2630</v>
      </c>
      <c r="W340" s="62" t="s">
        <v>2630</v>
      </c>
      <c r="X340" s="61"/>
      <c r="Y340" s="61" t="s">
        <v>2630</v>
      </c>
      <c r="Z340" s="61"/>
      <c r="AA340" s="61"/>
      <c r="AB340" s="53" t="s">
        <v>2630</v>
      </c>
      <c r="AC340" s="60"/>
      <c r="AD340" s="53"/>
      <c r="AE340" s="53"/>
      <c r="AF340" s="53"/>
      <c r="AG340" s="53"/>
      <c r="AH340" s="53" t="s">
        <v>2637</v>
      </c>
      <c r="AI340" s="53"/>
      <c r="AJ340" s="53"/>
      <c r="AK340" s="53" t="s">
        <v>2643</v>
      </c>
      <c r="AL340" s="53" t="s">
        <v>2643</v>
      </c>
      <c r="AM340" s="106"/>
    </row>
    <row r="341" spans="1:39" ht="15" customHeight="1">
      <c r="A341" s="113">
        <v>338</v>
      </c>
      <c r="B341" s="53" t="s">
        <v>21</v>
      </c>
      <c r="C341" s="53" t="s">
        <v>1865</v>
      </c>
      <c r="D341" s="65" t="s">
        <v>2996</v>
      </c>
      <c r="E341" s="55" t="s">
        <v>1866</v>
      </c>
      <c r="F341" s="66" t="s">
        <v>2609</v>
      </c>
      <c r="G341" s="56" t="s">
        <v>1867</v>
      </c>
      <c r="H341" s="63" t="s">
        <v>1868</v>
      </c>
      <c r="I341" s="63" t="s">
        <v>1868</v>
      </c>
      <c r="J341" s="53" t="s">
        <v>26</v>
      </c>
      <c r="K341" s="63" t="s">
        <v>1869</v>
      </c>
      <c r="L341" s="58">
        <v>300000000</v>
      </c>
      <c r="M341" s="59">
        <v>225000000</v>
      </c>
      <c r="N341" s="59">
        <v>10000000</v>
      </c>
      <c r="O341" s="84">
        <v>8500000</v>
      </c>
      <c r="P341" s="53" t="s">
        <v>2528</v>
      </c>
      <c r="Q341" s="53" t="s">
        <v>2536</v>
      </c>
      <c r="R341" s="55" t="s">
        <v>2541</v>
      </c>
      <c r="S341" s="53" t="s">
        <v>2541</v>
      </c>
      <c r="T341" s="53"/>
      <c r="U341" s="53" t="s">
        <v>2542</v>
      </c>
      <c r="V341" s="53" t="s">
        <v>2630</v>
      </c>
      <c r="W341" s="62" t="s">
        <v>2630</v>
      </c>
      <c r="X341" s="61"/>
      <c r="Y341" s="61"/>
      <c r="Z341" s="61"/>
      <c r="AA341" s="61"/>
      <c r="AB341" s="53" t="s">
        <v>2630</v>
      </c>
      <c r="AC341" s="60" t="s">
        <v>2630</v>
      </c>
      <c r="AD341" s="53" t="s">
        <v>2630</v>
      </c>
      <c r="AE341" s="53"/>
      <c r="AF341" s="53"/>
      <c r="AG341" s="53"/>
      <c r="AH341" s="53"/>
      <c r="AI341" s="53"/>
      <c r="AJ341" s="53"/>
      <c r="AK341" s="53" t="s">
        <v>2643</v>
      </c>
      <c r="AL341" s="53" t="s">
        <v>2643</v>
      </c>
      <c r="AM341" s="106" t="s">
        <v>2643</v>
      </c>
    </row>
    <row r="342" spans="1:39" ht="15" customHeight="1">
      <c r="A342" s="113">
        <v>339</v>
      </c>
      <c r="B342" s="62" t="s">
        <v>21</v>
      </c>
      <c r="C342" s="53" t="s">
        <v>840</v>
      </c>
      <c r="D342" s="65" t="s">
        <v>2997</v>
      </c>
      <c r="E342" s="55" t="s">
        <v>841</v>
      </c>
      <c r="F342" s="55" t="s">
        <v>2607</v>
      </c>
      <c r="G342" s="56" t="s">
        <v>842</v>
      </c>
      <c r="H342" s="67" t="s">
        <v>843</v>
      </c>
      <c r="I342" s="67" t="s">
        <v>843</v>
      </c>
      <c r="J342" s="53" t="s">
        <v>45</v>
      </c>
      <c r="K342" s="67" t="s">
        <v>844</v>
      </c>
      <c r="L342" s="58">
        <v>200000000</v>
      </c>
      <c r="M342" s="59">
        <v>150000000</v>
      </c>
      <c r="N342" s="59">
        <v>10000000</v>
      </c>
      <c r="O342" s="84">
        <v>8500000</v>
      </c>
      <c r="P342" s="62" t="s">
        <v>2531</v>
      </c>
      <c r="Q342" s="53" t="s">
        <v>2536</v>
      </c>
      <c r="R342" s="55" t="s">
        <v>2541</v>
      </c>
      <c r="S342" s="53" t="s">
        <v>2541</v>
      </c>
      <c r="T342" s="62"/>
      <c r="U342" s="53" t="s">
        <v>2542</v>
      </c>
      <c r="V342" s="53" t="s">
        <v>2630</v>
      </c>
      <c r="W342" s="62" t="s">
        <v>2630</v>
      </c>
      <c r="X342" s="61"/>
      <c r="Y342" s="61"/>
      <c r="Z342" s="60" t="s">
        <v>2630</v>
      </c>
      <c r="AA342" s="61"/>
      <c r="AB342" s="53"/>
      <c r="AC342" s="60"/>
      <c r="AD342" s="60" t="s">
        <v>2630</v>
      </c>
      <c r="AE342" s="53"/>
      <c r="AF342" s="53"/>
      <c r="AG342" s="53"/>
      <c r="AH342" s="53"/>
      <c r="AI342" s="53"/>
      <c r="AJ342" s="53"/>
      <c r="AK342" s="53" t="s">
        <v>2643</v>
      </c>
      <c r="AL342" s="53"/>
      <c r="AM342" s="106" t="s">
        <v>2643</v>
      </c>
    </row>
    <row r="343" spans="1:39" ht="15" customHeight="1">
      <c r="A343" s="113">
        <v>340</v>
      </c>
      <c r="B343" s="53" t="s">
        <v>21</v>
      </c>
      <c r="C343" s="53" t="s">
        <v>2113</v>
      </c>
      <c r="D343" s="65" t="s">
        <v>2998</v>
      </c>
      <c r="E343" s="55" t="s">
        <v>2114</v>
      </c>
      <c r="F343" s="55" t="s">
        <v>2607</v>
      </c>
      <c r="G343" s="56" t="s">
        <v>2115</v>
      </c>
      <c r="H343" s="63" t="s">
        <v>2116</v>
      </c>
      <c r="I343" s="63" t="s">
        <v>2116</v>
      </c>
      <c r="J343" s="53" t="s">
        <v>19</v>
      </c>
      <c r="K343" s="63" t="s">
        <v>2117</v>
      </c>
      <c r="L343" s="58">
        <v>900000000</v>
      </c>
      <c r="M343" s="59">
        <v>675000000</v>
      </c>
      <c r="N343" s="59">
        <v>10000000</v>
      </c>
      <c r="O343" s="84">
        <v>8500000</v>
      </c>
      <c r="P343" s="53" t="s">
        <v>2531</v>
      </c>
      <c r="Q343" s="53" t="s">
        <v>2536</v>
      </c>
      <c r="R343" s="55" t="s">
        <v>2541</v>
      </c>
      <c r="S343" s="53" t="s">
        <v>2541</v>
      </c>
      <c r="T343" s="53"/>
      <c r="U343" s="53" t="s">
        <v>2542</v>
      </c>
      <c r="V343" s="53" t="s">
        <v>2630</v>
      </c>
      <c r="W343" s="62" t="s">
        <v>2630</v>
      </c>
      <c r="X343" s="61"/>
      <c r="Y343" s="61"/>
      <c r="Z343" s="61"/>
      <c r="AA343" s="61"/>
      <c r="AB343" s="53"/>
      <c r="AC343" s="60"/>
      <c r="AD343" s="53"/>
      <c r="AE343" s="53"/>
      <c r="AF343" s="53"/>
      <c r="AG343" s="53"/>
      <c r="AH343" s="53"/>
      <c r="AI343" s="53"/>
      <c r="AJ343" s="53"/>
      <c r="AK343" s="53" t="s">
        <v>2643</v>
      </c>
      <c r="AL343" s="53"/>
      <c r="AM343" s="106"/>
    </row>
    <row r="344" spans="1:39" ht="15" customHeight="1">
      <c r="A344" s="113">
        <v>341</v>
      </c>
      <c r="B344" s="53" t="s">
        <v>21</v>
      </c>
      <c r="C344" s="53" t="s">
        <v>1994</v>
      </c>
      <c r="D344" s="65" t="s">
        <v>2999</v>
      </c>
      <c r="E344" s="55" t="s">
        <v>1995</v>
      </c>
      <c r="F344" s="55" t="s">
        <v>2609</v>
      </c>
      <c r="G344" s="56" t="s">
        <v>1996</v>
      </c>
      <c r="H344" s="63" t="s">
        <v>1997</v>
      </c>
      <c r="I344" s="63" t="s">
        <v>1997</v>
      </c>
      <c r="J344" s="53" t="s">
        <v>19</v>
      </c>
      <c r="K344" s="63" t="s">
        <v>1998</v>
      </c>
      <c r="L344" s="58">
        <v>600000000</v>
      </c>
      <c r="M344" s="59">
        <v>450000000</v>
      </c>
      <c r="N344" s="59">
        <v>10000000</v>
      </c>
      <c r="O344" s="84">
        <v>8500000</v>
      </c>
      <c r="P344" s="53" t="s">
        <v>2528</v>
      </c>
      <c r="Q344" s="53" t="s">
        <v>2536</v>
      </c>
      <c r="R344" s="55" t="s">
        <v>2541</v>
      </c>
      <c r="S344" s="53" t="s">
        <v>2541</v>
      </c>
      <c r="T344" s="53" t="s">
        <v>2541</v>
      </c>
      <c r="U344" s="53" t="s">
        <v>2542</v>
      </c>
      <c r="V344" s="53" t="s">
        <v>2630</v>
      </c>
      <c r="W344" s="62" t="s">
        <v>2630</v>
      </c>
      <c r="X344" s="61"/>
      <c r="Y344" s="61"/>
      <c r="Z344" s="61"/>
      <c r="AA344" s="61"/>
      <c r="AB344" s="53" t="s">
        <v>2630</v>
      </c>
      <c r="AC344" s="60" t="s">
        <v>2630</v>
      </c>
      <c r="AD344" s="53"/>
      <c r="AE344" s="53" t="s">
        <v>2641</v>
      </c>
      <c r="AF344" s="53" t="s">
        <v>2640</v>
      </c>
      <c r="AG344" s="53" t="s">
        <v>2642</v>
      </c>
      <c r="AH344" s="53"/>
      <c r="AI344" s="53"/>
      <c r="AJ344" s="53"/>
      <c r="AK344" s="53" t="s">
        <v>2643</v>
      </c>
      <c r="AL344" s="53" t="s">
        <v>2643</v>
      </c>
      <c r="AM344" s="106" t="s">
        <v>2643</v>
      </c>
    </row>
    <row r="345" spans="1:39" ht="15" customHeight="1">
      <c r="A345" s="113">
        <v>342</v>
      </c>
      <c r="B345" s="53" t="s">
        <v>21</v>
      </c>
      <c r="C345" s="53" t="s">
        <v>1979</v>
      </c>
      <c r="D345" s="65" t="s">
        <v>3000</v>
      </c>
      <c r="E345" s="55" t="s">
        <v>1980</v>
      </c>
      <c r="F345" s="66" t="s">
        <v>2609</v>
      </c>
      <c r="G345" s="56" t="s">
        <v>1981</v>
      </c>
      <c r="H345" s="63" t="s">
        <v>1982</v>
      </c>
      <c r="I345" s="63" t="s">
        <v>1982</v>
      </c>
      <c r="J345" s="53" t="s">
        <v>19</v>
      </c>
      <c r="K345" s="63" t="s">
        <v>1983</v>
      </c>
      <c r="L345" s="58">
        <v>100000000</v>
      </c>
      <c r="M345" s="59">
        <v>75000000</v>
      </c>
      <c r="N345" s="59">
        <v>10000000</v>
      </c>
      <c r="O345" s="84">
        <v>8500000</v>
      </c>
      <c r="P345" s="53" t="s">
        <v>2528</v>
      </c>
      <c r="Q345" s="53" t="s">
        <v>2536</v>
      </c>
      <c r="R345" s="55" t="s">
        <v>2541</v>
      </c>
      <c r="S345" s="53" t="s">
        <v>2541</v>
      </c>
      <c r="T345" s="53"/>
      <c r="U345" s="53" t="s">
        <v>2542</v>
      </c>
      <c r="V345" s="53" t="s">
        <v>2630</v>
      </c>
      <c r="W345" s="62" t="s">
        <v>2630</v>
      </c>
      <c r="X345" s="61"/>
      <c r="Y345" s="61"/>
      <c r="Z345" s="61"/>
      <c r="AA345" s="61"/>
      <c r="AB345" s="53"/>
      <c r="AC345" s="60"/>
      <c r="AD345" s="53"/>
      <c r="AE345" s="53"/>
      <c r="AF345" s="53"/>
      <c r="AG345" s="53"/>
      <c r="AH345" s="53" t="s">
        <v>2637</v>
      </c>
      <c r="AI345" s="53"/>
      <c r="AJ345" s="53"/>
      <c r="AK345" s="53" t="s">
        <v>2643</v>
      </c>
      <c r="AL345" s="53" t="s">
        <v>2643</v>
      </c>
      <c r="AM345" s="106"/>
    </row>
    <row r="346" spans="1:39" ht="15" customHeight="1">
      <c r="A346" s="113">
        <v>343</v>
      </c>
      <c r="B346" s="53" t="s">
        <v>21</v>
      </c>
      <c r="C346" s="53" t="s">
        <v>1114</v>
      </c>
      <c r="D346" s="65" t="s">
        <v>3001</v>
      </c>
      <c r="E346" s="55" t="s">
        <v>1115</v>
      </c>
      <c r="F346" s="55" t="s">
        <v>2608</v>
      </c>
      <c r="G346" s="56" t="s">
        <v>1116</v>
      </c>
      <c r="H346" s="63" t="s">
        <v>1117</v>
      </c>
      <c r="I346" s="63" t="s">
        <v>1117</v>
      </c>
      <c r="J346" s="53" t="s">
        <v>19</v>
      </c>
      <c r="K346" s="63" t="s">
        <v>1004</v>
      </c>
      <c r="L346" s="58">
        <v>300000000</v>
      </c>
      <c r="M346" s="59">
        <v>225000000</v>
      </c>
      <c r="N346" s="59">
        <v>10000000</v>
      </c>
      <c r="O346" s="84">
        <v>8500000</v>
      </c>
      <c r="P346" s="53" t="s">
        <v>2530</v>
      </c>
      <c r="Q346" s="53" t="s">
        <v>516</v>
      </c>
      <c r="R346" s="55" t="s">
        <v>2541</v>
      </c>
      <c r="S346" s="53" t="s">
        <v>2541</v>
      </c>
      <c r="T346" s="53" t="s">
        <v>2541</v>
      </c>
      <c r="U346" s="53" t="s">
        <v>2542</v>
      </c>
      <c r="V346" s="53"/>
      <c r="W346" s="62"/>
      <c r="X346" s="61" t="s">
        <v>2630</v>
      </c>
      <c r="Y346" s="61" t="s">
        <v>2630</v>
      </c>
      <c r="Z346" s="61"/>
      <c r="AA346" s="61"/>
      <c r="AB346" s="53"/>
      <c r="AC346" s="60"/>
      <c r="AD346" s="60"/>
      <c r="AE346" s="53" t="s">
        <v>2640</v>
      </c>
      <c r="AF346" s="53"/>
      <c r="AG346" s="53"/>
      <c r="AH346" s="53"/>
      <c r="AI346" s="53" t="s">
        <v>2638</v>
      </c>
      <c r="AJ346" s="53"/>
      <c r="AK346" s="53" t="s">
        <v>2644</v>
      </c>
      <c r="AL346" s="53" t="s">
        <v>2643</v>
      </c>
      <c r="AM346" s="106"/>
    </row>
    <row r="347" spans="1:39" ht="15" customHeight="1">
      <c r="A347" s="113">
        <v>344</v>
      </c>
      <c r="B347" s="53" t="s">
        <v>21</v>
      </c>
      <c r="C347" s="53" t="s">
        <v>1563</v>
      </c>
      <c r="D347" s="65" t="s">
        <v>3002</v>
      </c>
      <c r="E347" s="55" t="s">
        <v>1564</v>
      </c>
      <c r="F347" s="55" t="s">
        <v>2610</v>
      </c>
      <c r="G347" s="56" t="s">
        <v>1565</v>
      </c>
      <c r="H347" s="63" t="s">
        <v>1566</v>
      </c>
      <c r="I347" s="63" t="s">
        <v>1566</v>
      </c>
      <c r="J347" s="53" t="s">
        <v>19</v>
      </c>
      <c r="K347" s="63" t="s">
        <v>854</v>
      </c>
      <c r="L347" s="58">
        <v>300000000</v>
      </c>
      <c r="M347" s="59">
        <v>225000000</v>
      </c>
      <c r="N347" s="59">
        <v>10000000</v>
      </c>
      <c r="O347" s="84">
        <v>8500000</v>
      </c>
      <c r="P347" s="53" t="s">
        <v>2532</v>
      </c>
      <c r="Q347" s="53" t="s">
        <v>516</v>
      </c>
      <c r="R347" s="55" t="s">
        <v>2541</v>
      </c>
      <c r="S347" s="53" t="s">
        <v>2541</v>
      </c>
      <c r="T347" s="53" t="s">
        <v>2541</v>
      </c>
      <c r="U347" s="53" t="s">
        <v>2542</v>
      </c>
      <c r="V347" s="53" t="s">
        <v>2630</v>
      </c>
      <c r="W347" s="53" t="s">
        <v>2630</v>
      </c>
      <c r="X347" s="61"/>
      <c r="Y347" s="61"/>
      <c r="Z347" s="61"/>
      <c r="AA347" s="61"/>
      <c r="AB347" s="53" t="s">
        <v>2630</v>
      </c>
      <c r="AC347" s="60" t="s">
        <v>2630</v>
      </c>
      <c r="AD347" s="53"/>
      <c r="AE347" s="53"/>
      <c r="AF347" s="53"/>
      <c r="AG347" s="53"/>
      <c r="AH347" s="53" t="s">
        <v>2637</v>
      </c>
      <c r="AI347" s="53"/>
      <c r="AJ347" s="53"/>
      <c r="AK347" s="53" t="s">
        <v>2643</v>
      </c>
      <c r="AL347" s="53" t="s">
        <v>2643</v>
      </c>
      <c r="AM347" s="106" t="s">
        <v>2643</v>
      </c>
    </row>
    <row r="348" spans="1:39" ht="15" customHeight="1">
      <c r="A348" s="113">
        <v>345</v>
      </c>
      <c r="B348" s="53" t="s">
        <v>21</v>
      </c>
      <c r="C348" s="53" t="s">
        <v>1681</v>
      </c>
      <c r="D348" s="65" t="s">
        <v>3003</v>
      </c>
      <c r="E348" s="55" t="s">
        <v>1682</v>
      </c>
      <c r="F348" s="66" t="s">
        <v>2609</v>
      </c>
      <c r="G348" s="56" t="s">
        <v>1683</v>
      </c>
      <c r="H348" s="63" t="s">
        <v>1684</v>
      </c>
      <c r="I348" s="63" t="s">
        <v>1684</v>
      </c>
      <c r="J348" s="53" t="s">
        <v>57</v>
      </c>
      <c r="K348" s="63" t="s">
        <v>1685</v>
      </c>
      <c r="L348" s="58">
        <v>300000000</v>
      </c>
      <c r="M348" s="59">
        <v>225000000</v>
      </c>
      <c r="N348" s="59">
        <v>10000000</v>
      </c>
      <c r="O348" s="84">
        <v>8500000</v>
      </c>
      <c r="P348" s="53" t="s">
        <v>2528</v>
      </c>
      <c r="Q348" s="53" t="s">
        <v>2536</v>
      </c>
      <c r="R348" s="55" t="s">
        <v>2541</v>
      </c>
      <c r="S348" s="53" t="s">
        <v>2541</v>
      </c>
      <c r="T348" s="53" t="s">
        <v>2541</v>
      </c>
      <c r="U348" s="53" t="s">
        <v>2542</v>
      </c>
      <c r="V348" s="53" t="s">
        <v>2630</v>
      </c>
      <c r="W348" s="62" t="s">
        <v>2630</v>
      </c>
      <c r="X348" s="61"/>
      <c r="Y348" s="61" t="s">
        <v>2630</v>
      </c>
      <c r="Z348" s="61"/>
      <c r="AA348" s="61"/>
      <c r="AB348" s="53"/>
      <c r="AC348" s="60"/>
      <c r="AD348" s="53"/>
      <c r="AE348" s="53"/>
      <c r="AF348" s="53"/>
      <c r="AG348" s="53"/>
      <c r="AH348" s="53"/>
      <c r="AI348" s="53"/>
      <c r="AJ348" s="53"/>
      <c r="AK348" s="53" t="s">
        <v>2643</v>
      </c>
      <c r="AL348" s="53" t="s">
        <v>2643</v>
      </c>
      <c r="AM348" s="106"/>
    </row>
    <row r="349" spans="1:39" ht="15" customHeight="1">
      <c r="A349" s="113">
        <v>346</v>
      </c>
      <c r="B349" s="53" t="s">
        <v>21</v>
      </c>
      <c r="C349" s="53" t="s">
        <v>1860</v>
      </c>
      <c r="D349" s="65" t="s">
        <v>3004</v>
      </c>
      <c r="E349" s="55" t="s">
        <v>1861</v>
      </c>
      <c r="F349" s="66" t="s">
        <v>2609</v>
      </c>
      <c r="G349" s="56" t="s">
        <v>1862</v>
      </c>
      <c r="H349" s="63" t="s">
        <v>1863</v>
      </c>
      <c r="I349" s="63" t="s">
        <v>1863</v>
      </c>
      <c r="J349" s="53" t="s">
        <v>32</v>
      </c>
      <c r="K349" s="63" t="s">
        <v>1864</v>
      </c>
      <c r="L349" s="58">
        <v>800000000</v>
      </c>
      <c r="M349" s="59">
        <v>600000000</v>
      </c>
      <c r="N349" s="59">
        <v>10000000</v>
      </c>
      <c r="O349" s="84">
        <v>8500000</v>
      </c>
      <c r="P349" s="53" t="s">
        <v>2528</v>
      </c>
      <c r="Q349" s="53" t="s">
        <v>2536</v>
      </c>
      <c r="R349" s="55" t="s">
        <v>2541</v>
      </c>
      <c r="S349" s="53" t="s">
        <v>2541</v>
      </c>
      <c r="T349" s="53" t="s">
        <v>2541</v>
      </c>
      <c r="U349" s="53" t="s">
        <v>2542</v>
      </c>
      <c r="V349" s="53" t="s">
        <v>2630</v>
      </c>
      <c r="W349" s="62" t="s">
        <v>2630</v>
      </c>
      <c r="X349" s="61"/>
      <c r="Y349" s="61"/>
      <c r="Z349" s="61"/>
      <c r="AA349" s="61"/>
      <c r="AB349" s="53" t="s">
        <v>2630</v>
      </c>
      <c r="AC349" s="60" t="s">
        <v>2630</v>
      </c>
      <c r="AD349" s="53"/>
      <c r="AE349" s="53"/>
      <c r="AF349" s="53"/>
      <c r="AG349" s="53"/>
      <c r="AH349" s="53"/>
      <c r="AI349" s="53" t="s">
        <v>2638</v>
      </c>
      <c r="AJ349" s="53"/>
      <c r="AK349" s="53" t="s">
        <v>2643</v>
      </c>
      <c r="AL349" s="53" t="s">
        <v>2643</v>
      </c>
      <c r="AM349" s="106" t="s">
        <v>2643</v>
      </c>
    </row>
    <row r="350" spans="1:39" ht="15" customHeight="1">
      <c r="A350" s="113">
        <v>347</v>
      </c>
      <c r="B350" s="53" t="s">
        <v>21</v>
      </c>
      <c r="C350" s="53" t="s">
        <v>1490</v>
      </c>
      <c r="D350" s="65" t="s">
        <v>3005</v>
      </c>
      <c r="E350" s="55" t="s">
        <v>1491</v>
      </c>
      <c r="F350" s="55" t="s">
        <v>2610</v>
      </c>
      <c r="G350" s="56" t="s">
        <v>1492</v>
      </c>
      <c r="H350" s="63" t="s">
        <v>1493</v>
      </c>
      <c r="I350" s="63" t="s">
        <v>1493</v>
      </c>
      <c r="J350" s="53" t="s">
        <v>126</v>
      </c>
      <c r="K350" s="63" t="s">
        <v>1494</v>
      </c>
      <c r="L350" s="58">
        <v>300000000</v>
      </c>
      <c r="M350" s="59">
        <v>225000000</v>
      </c>
      <c r="N350" s="59">
        <v>10000000</v>
      </c>
      <c r="O350" s="84">
        <v>8500000</v>
      </c>
      <c r="P350" s="53" t="s">
        <v>2532</v>
      </c>
      <c r="Q350" s="53" t="s">
        <v>2536</v>
      </c>
      <c r="R350" s="55" t="s">
        <v>2541</v>
      </c>
      <c r="S350" s="53" t="s">
        <v>2541</v>
      </c>
      <c r="T350" s="53" t="s">
        <v>2541</v>
      </c>
      <c r="U350" s="53" t="s">
        <v>2542</v>
      </c>
      <c r="V350" s="53" t="s">
        <v>2630</v>
      </c>
      <c r="W350" s="53" t="s">
        <v>2630</v>
      </c>
      <c r="X350" s="61"/>
      <c r="Y350" s="61" t="s">
        <v>2630</v>
      </c>
      <c r="Z350" s="60" t="s">
        <v>2630</v>
      </c>
      <c r="AA350" s="61"/>
      <c r="AB350" s="53"/>
      <c r="AC350" s="60"/>
      <c r="AD350" s="53" t="s">
        <v>2630</v>
      </c>
      <c r="AE350" s="53"/>
      <c r="AF350" s="53"/>
      <c r="AG350" s="53"/>
      <c r="AH350" s="53"/>
      <c r="AI350" s="53"/>
      <c r="AJ350" s="53"/>
      <c r="AK350" s="53" t="s">
        <v>2643</v>
      </c>
      <c r="AL350" s="53" t="s">
        <v>2643</v>
      </c>
      <c r="AM350" s="106" t="s">
        <v>2643</v>
      </c>
    </row>
    <row r="351" spans="1:39" ht="15" customHeight="1">
      <c r="A351" s="113">
        <v>348</v>
      </c>
      <c r="B351" s="53" t="s">
        <v>21</v>
      </c>
      <c r="C351" s="55" t="s">
        <v>2276</v>
      </c>
      <c r="D351" s="65" t="s">
        <v>3006</v>
      </c>
      <c r="E351" s="55" t="s">
        <v>2277</v>
      </c>
      <c r="F351" s="55" t="s">
        <v>2607</v>
      </c>
      <c r="G351" s="56" t="s">
        <v>2278</v>
      </c>
      <c r="H351" s="63" t="s">
        <v>2279</v>
      </c>
      <c r="I351" s="63" t="s">
        <v>2279</v>
      </c>
      <c r="J351" s="55" t="s">
        <v>32</v>
      </c>
      <c r="K351" s="63" t="s">
        <v>1097</v>
      </c>
      <c r="L351" s="58">
        <v>300000000</v>
      </c>
      <c r="M351" s="59">
        <v>225000000</v>
      </c>
      <c r="N351" s="59">
        <v>10000000</v>
      </c>
      <c r="O351" s="84">
        <v>8500000</v>
      </c>
      <c r="P351" s="53" t="s">
        <v>2531</v>
      </c>
      <c r="Q351" s="53" t="s">
        <v>2536</v>
      </c>
      <c r="R351" s="55" t="s">
        <v>2541</v>
      </c>
      <c r="S351" s="53" t="s">
        <v>2541</v>
      </c>
      <c r="T351" s="53"/>
      <c r="U351" s="53" t="s">
        <v>2542</v>
      </c>
      <c r="V351" s="53" t="s">
        <v>2630</v>
      </c>
      <c r="W351" s="62" t="s">
        <v>2630</v>
      </c>
      <c r="X351" s="61"/>
      <c r="Y351" s="61" t="s">
        <v>2630</v>
      </c>
      <c r="Z351" s="60" t="s">
        <v>2630</v>
      </c>
      <c r="AA351" s="61"/>
      <c r="AB351" s="53"/>
      <c r="AC351" s="60"/>
      <c r="AD351" s="53"/>
      <c r="AE351" s="53"/>
      <c r="AF351" s="53"/>
      <c r="AG351" s="53"/>
      <c r="AH351" s="53"/>
      <c r="AI351" s="53"/>
      <c r="AJ351" s="53"/>
      <c r="AK351" s="53" t="s">
        <v>2643</v>
      </c>
      <c r="AL351" s="53"/>
      <c r="AM351" s="106" t="s">
        <v>2643</v>
      </c>
    </row>
    <row r="352" spans="1:39" ht="15" customHeight="1">
      <c r="A352" s="113">
        <v>349</v>
      </c>
      <c r="B352" s="53" t="s">
        <v>21</v>
      </c>
      <c r="C352" s="53" t="s">
        <v>1770</v>
      </c>
      <c r="D352" s="65" t="s">
        <v>3007</v>
      </c>
      <c r="E352" s="55" t="s">
        <v>1771</v>
      </c>
      <c r="F352" s="66" t="s">
        <v>2607</v>
      </c>
      <c r="G352" s="56" t="s">
        <v>1772</v>
      </c>
      <c r="H352" s="63" t="s">
        <v>1773</v>
      </c>
      <c r="I352" s="63" t="s">
        <v>1773</v>
      </c>
      <c r="J352" s="53" t="s">
        <v>26</v>
      </c>
      <c r="K352" s="63" t="s">
        <v>1499</v>
      </c>
      <c r="L352" s="58">
        <v>300000000</v>
      </c>
      <c r="M352" s="59">
        <v>225000000</v>
      </c>
      <c r="N352" s="59">
        <v>10000000</v>
      </c>
      <c r="O352" s="84">
        <v>8500000</v>
      </c>
      <c r="P352" s="53" t="s">
        <v>2531</v>
      </c>
      <c r="Q352" s="53" t="s">
        <v>2536</v>
      </c>
      <c r="R352" s="55" t="s">
        <v>2541</v>
      </c>
      <c r="S352" s="53" t="s">
        <v>2541</v>
      </c>
      <c r="T352" s="53"/>
      <c r="U352" s="53" t="s">
        <v>2542</v>
      </c>
      <c r="V352" s="53" t="s">
        <v>2630</v>
      </c>
      <c r="W352" s="62" t="s">
        <v>2630</v>
      </c>
      <c r="X352" s="61"/>
      <c r="Y352" s="61"/>
      <c r="Z352" s="61"/>
      <c r="AA352" s="60" t="s">
        <v>2630</v>
      </c>
      <c r="AB352" s="53"/>
      <c r="AC352" s="60"/>
      <c r="AD352" s="53" t="s">
        <v>2630</v>
      </c>
      <c r="AE352" s="53"/>
      <c r="AF352" s="53"/>
      <c r="AG352" s="53"/>
      <c r="AH352" s="53"/>
      <c r="AI352" s="53" t="s">
        <v>2638</v>
      </c>
      <c r="AJ352" s="53"/>
      <c r="AK352" s="53" t="s">
        <v>2643</v>
      </c>
      <c r="AL352" s="53" t="s">
        <v>2643</v>
      </c>
      <c r="AM352" s="106" t="s">
        <v>2643</v>
      </c>
    </row>
    <row r="353" spans="1:39" ht="15" customHeight="1">
      <c r="A353" s="113">
        <v>350</v>
      </c>
      <c r="B353" s="53" t="s">
        <v>21</v>
      </c>
      <c r="C353" s="55" t="s">
        <v>2220</v>
      </c>
      <c r="D353" s="65" t="s">
        <v>3008</v>
      </c>
      <c r="E353" s="55" t="s">
        <v>2221</v>
      </c>
      <c r="F353" s="55" t="s">
        <v>2609</v>
      </c>
      <c r="G353" s="56" t="s">
        <v>2222</v>
      </c>
      <c r="H353" s="63" t="s">
        <v>2223</v>
      </c>
      <c r="I353" s="63" t="s">
        <v>2223</v>
      </c>
      <c r="J353" s="55" t="s">
        <v>1664</v>
      </c>
      <c r="K353" s="63" t="s">
        <v>2224</v>
      </c>
      <c r="L353" s="58">
        <v>300000000</v>
      </c>
      <c r="M353" s="59">
        <v>225000000</v>
      </c>
      <c r="N353" s="59">
        <v>10000000</v>
      </c>
      <c r="O353" s="84">
        <v>8500000</v>
      </c>
      <c r="P353" s="53" t="s">
        <v>2528</v>
      </c>
      <c r="Q353" s="53" t="s">
        <v>2536</v>
      </c>
      <c r="R353" s="55" t="s">
        <v>2541</v>
      </c>
      <c r="S353" s="53" t="s">
        <v>2541</v>
      </c>
      <c r="T353" s="53" t="s">
        <v>2541</v>
      </c>
      <c r="U353" s="53" t="s">
        <v>2542</v>
      </c>
      <c r="V353" s="53" t="s">
        <v>2630</v>
      </c>
      <c r="W353" s="62" t="s">
        <v>2630</v>
      </c>
      <c r="X353" s="61"/>
      <c r="Y353" s="61"/>
      <c r="Z353" s="61"/>
      <c r="AA353" s="61"/>
      <c r="AB353" s="53"/>
      <c r="AC353" s="60"/>
      <c r="AD353" s="53"/>
      <c r="AE353" s="53"/>
      <c r="AF353" s="53"/>
      <c r="AG353" s="53"/>
      <c r="AH353" s="53" t="s">
        <v>2637</v>
      </c>
      <c r="AI353" s="53"/>
      <c r="AJ353" s="53"/>
      <c r="AK353" s="53" t="s">
        <v>2643</v>
      </c>
      <c r="AL353" s="53"/>
      <c r="AM353" s="106"/>
    </row>
    <row r="354" spans="1:39" ht="15" customHeight="1">
      <c r="A354" s="113">
        <v>351</v>
      </c>
      <c r="B354" s="53" t="s">
        <v>21</v>
      </c>
      <c r="C354" s="53" t="s">
        <v>2109</v>
      </c>
      <c r="D354" s="65" t="s">
        <v>3009</v>
      </c>
      <c r="E354" s="55" t="s">
        <v>2110</v>
      </c>
      <c r="F354" s="55" t="s">
        <v>2609</v>
      </c>
      <c r="G354" s="56" t="s">
        <v>2111</v>
      </c>
      <c r="H354" s="63" t="s">
        <v>2112</v>
      </c>
      <c r="I354" s="63" t="s">
        <v>2112</v>
      </c>
      <c r="J354" s="53" t="s">
        <v>19</v>
      </c>
      <c r="K354" s="63" t="s">
        <v>81</v>
      </c>
      <c r="L354" s="58">
        <v>800000000</v>
      </c>
      <c r="M354" s="59">
        <v>600000000</v>
      </c>
      <c r="N354" s="59">
        <v>10000000</v>
      </c>
      <c r="O354" s="84">
        <v>8500000</v>
      </c>
      <c r="P354" s="53" t="s">
        <v>2528</v>
      </c>
      <c r="Q354" s="53" t="s">
        <v>2536</v>
      </c>
      <c r="R354" s="55" t="s">
        <v>2541</v>
      </c>
      <c r="S354" s="53" t="s">
        <v>2541</v>
      </c>
      <c r="T354" s="53" t="s">
        <v>2541</v>
      </c>
      <c r="U354" s="53" t="s">
        <v>2542</v>
      </c>
      <c r="V354" s="53" t="s">
        <v>2630</v>
      </c>
      <c r="W354" s="62" t="s">
        <v>2630</v>
      </c>
      <c r="X354" s="61"/>
      <c r="Y354" s="61"/>
      <c r="Z354" s="61"/>
      <c r="AA354" s="61"/>
      <c r="AB354" s="53" t="s">
        <v>2630</v>
      </c>
      <c r="AC354" s="60"/>
      <c r="AD354" s="53"/>
      <c r="AE354" s="53"/>
      <c r="AF354" s="53"/>
      <c r="AG354" s="53"/>
      <c r="AH354" s="53"/>
      <c r="AI354" s="53"/>
      <c r="AJ354" s="53"/>
      <c r="AK354" s="53" t="s">
        <v>2643</v>
      </c>
      <c r="AL354" s="53" t="s">
        <v>2643</v>
      </c>
      <c r="AM354" s="106"/>
    </row>
    <row r="355" spans="1:39" ht="15" customHeight="1">
      <c r="A355" s="113">
        <v>352</v>
      </c>
      <c r="B355" s="62" t="s">
        <v>21</v>
      </c>
      <c r="C355" s="55" t="s">
        <v>140</v>
      </c>
      <c r="D355" s="54" t="s">
        <v>3010</v>
      </c>
      <c r="E355" s="55" t="s">
        <v>141</v>
      </c>
      <c r="F355" s="55" t="s">
        <v>2612</v>
      </c>
      <c r="G355" s="63" t="s">
        <v>142</v>
      </c>
      <c r="H355" s="63" t="s">
        <v>143</v>
      </c>
      <c r="I355" s="63" t="s">
        <v>143</v>
      </c>
      <c r="J355" s="53" t="s">
        <v>126</v>
      </c>
      <c r="K355" s="63" t="s">
        <v>144</v>
      </c>
      <c r="L355" s="58">
        <v>900000000</v>
      </c>
      <c r="M355" s="59">
        <v>675000000</v>
      </c>
      <c r="N355" s="59">
        <v>10000000</v>
      </c>
      <c r="O355" s="84">
        <v>8500000</v>
      </c>
      <c r="P355" s="62" t="s">
        <v>2533</v>
      </c>
      <c r="Q355" s="53" t="s">
        <v>516</v>
      </c>
      <c r="R355" s="55"/>
      <c r="S355" s="53" t="s">
        <v>2541</v>
      </c>
      <c r="T355" s="53" t="s">
        <v>2541</v>
      </c>
      <c r="U355" s="53" t="s">
        <v>2542</v>
      </c>
      <c r="V355" s="53" t="s">
        <v>2630</v>
      </c>
      <c r="W355" s="62"/>
      <c r="X355" s="62" t="s">
        <v>2630</v>
      </c>
      <c r="Y355" s="62"/>
      <c r="Z355" s="62"/>
      <c r="AA355" s="62"/>
      <c r="AB355" s="55"/>
      <c r="AC355" s="53"/>
      <c r="AD355" s="53" t="s">
        <v>2630</v>
      </c>
      <c r="AE355" s="62"/>
      <c r="AF355" s="62"/>
      <c r="AG355" s="62"/>
      <c r="AH355" s="62"/>
      <c r="AI355" s="62"/>
      <c r="AJ355" s="62"/>
      <c r="AK355" s="53" t="s">
        <v>2643</v>
      </c>
      <c r="AL355" s="62"/>
      <c r="AM355" s="106" t="s">
        <v>2643</v>
      </c>
    </row>
    <row r="356" spans="1:39" ht="15" customHeight="1">
      <c r="A356" s="113">
        <v>353</v>
      </c>
      <c r="B356" s="53" t="s">
        <v>21</v>
      </c>
      <c r="C356" s="80" t="s">
        <v>2427</v>
      </c>
      <c r="D356" s="65" t="s">
        <v>3011</v>
      </c>
      <c r="E356" s="81" t="s">
        <v>2428</v>
      </c>
      <c r="F356" s="55" t="s">
        <v>2610</v>
      </c>
      <c r="G356" s="56" t="s">
        <v>2429</v>
      </c>
      <c r="H356" s="63" t="s">
        <v>2430</v>
      </c>
      <c r="I356" s="63" t="s">
        <v>2430</v>
      </c>
      <c r="J356" s="55" t="s">
        <v>1664</v>
      </c>
      <c r="K356" s="63" t="s">
        <v>2431</v>
      </c>
      <c r="L356" s="58">
        <v>900000000</v>
      </c>
      <c r="M356" s="59">
        <v>675000000</v>
      </c>
      <c r="N356" s="59">
        <v>10000000</v>
      </c>
      <c r="O356" s="84">
        <v>8500000</v>
      </c>
      <c r="P356" s="53" t="s">
        <v>2532</v>
      </c>
      <c r="Q356" s="53" t="s">
        <v>516</v>
      </c>
      <c r="R356" s="55" t="s">
        <v>2541</v>
      </c>
      <c r="S356" s="53" t="s">
        <v>2541</v>
      </c>
      <c r="T356" s="53" t="s">
        <v>2541</v>
      </c>
      <c r="U356" s="53" t="s">
        <v>2542</v>
      </c>
      <c r="V356" s="53" t="s">
        <v>2630</v>
      </c>
      <c r="W356" s="53" t="s">
        <v>2630</v>
      </c>
      <c r="X356" s="61"/>
      <c r="Y356" s="60" t="s">
        <v>2630</v>
      </c>
      <c r="Z356" s="61"/>
      <c r="AA356" s="61"/>
      <c r="AB356" s="53"/>
      <c r="AC356" s="60" t="s">
        <v>2630</v>
      </c>
      <c r="AD356" s="53" t="s">
        <v>2630</v>
      </c>
      <c r="AE356" s="53" t="s">
        <v>2640</v>
      </c>
      <c r="AF356" s="53"/>
      <c r="AG356" s="53"/>
      <c r="AH356" s="53"/>
      <c r="AI356" s="53"/>
      <c r="AJ356" s="53"/>
      <c r="AK356" s="53" t="s">
        <v>2643</v>
      </c>
      <c r="AL356" s="53" t="s">
        <v>2643</v>
      </c>
      <c r="AM356" s="106" t="s">
        <v>2643</v>
      </c>
    </row>
    <row r="357" spans="1:39" ht="15" customHeight="1">
      <c r="A357" s="113">
        <v>354</v>
      </c>
      <c r="B357" s="62" t="s">
        <v>21</v>
      </c>
      <c r="C357" s="53" t="s">
        <v>808</v>
      </c>
      <c r="D357" s="54" t="s">
        <v>3012</v>
      </c>
      <c r="E357" s="55" t="s">
        <v>809</v>
      </c>
      <c r="F357" s="55" t="s">
        <v>2607</v>
      </c>
      <c r="G357" s="56" t="s">
        <v>810</v>
      </c>
      <c r="H357" s="63" t="s">
        <v>811</v>
      </c>
      <c r="I357" s="63" t="s">
        <v>811</v>
      </c>
      <c r="J357" s="53" t="s">
        <v>45</v>
      </c>
      <c r="K357" s="63" t="s">
        <v>812</v>
      </c>
      <c r="L357" s="58">
        <v>900000000</v>
      </c>
      <c r="M357" s="59">
        <v>675000000</v>
      </c>
      <c r="N357" s="59">
        <v>10000000</v>
      </c>
      <c r="O357" s="84">
        <v>8500000</v>
      </c>
      <c r="P357" s="53" t="s">
        <v>2531</v>
      </c>
      <c r="Q357" s="53" t="s">
        <v>2536</v>
      </c>
      <c r="R357" s="55" t="s">
        <v>2541</v>
      </c>
      <c r="S357" s="53" t="s">
        <v>2541</v>
      </c>
      <c r="T357" s="53"/>
      <c r="U357" s="53" t="s">
        <v>2542</v>
      </c>
      <c r="V357" s="53" t="s">
        <v>2630</v>
      </c>
      <c r="W357" s="62" t="s">
        <v>2630</v>
      </c>
      <c r="X357" s="61"/>
      <c r="Y357" s="61"/>
      <c r="Z357" s="61"/>
      <c r="AA357" s="61"/>
      <c r="AB357" s="53"/>
      <c r="AC357" s="60"/>
      <c r="AD357" s="60"/>
      <c r="AE357" s="53"/>
      <c r="AF357" s="53"/>
      <c r="AG357" s="53"/>
      <c r="AH357" s="53"/>
      <c r="AI357" s="53"/>
      <c r="AJ357" s="53"/>
      <c r="AK357" s="53" t="s">
        <v>2643</v>
      </c>
      <c r="AL357" s="53"/>
      <c r="AM357" s="106" t="s">
        <v>2643</v>
      </c>
    </row>
    <row r="358" spans="1:39" ht="15" customHeight="1">
      <c r="A358" s="113">
        <v>355</v>
      </c>
      <c r="B358" s="62" t="s">
        <v>21</v>
      </c>
      <c r="C358" s="53" t="s">
        <v>870</v>
      </c>
      <c r="D358" s="65" t="s">
        <v>3013</v>
      </c>
      <c r="E358" s="55" t="s">
        <v>871</v>
      </c>
      <c r="F358" s="55" t="s">
        <v>2609</v>
      </c>
      <c r="G358" s="56" t="s">
        <v>872</v>
      </c>
      <c r="H358" s="67" t="s">
        <v>873</v>
      </c>
      <c r="I358" s="67" t="s">
        <v>873</v>
      </c>
      <c r="J358" s="53" t="s">
        <v>45</v>
      </c>
      <c r="K358" s="67" t="s">
        <v>874</v>
      </c>
      <c r="L358" s="58">
        <v>200000000</v>
      </c>
      <c r="M358" s="59">
        <v>150000000</v>
      </c>
      <c r="N358" s="59">
        <v>10000000</v>
      </c>
      <c r="O358" s="84">
        <v>8500000</v>
      </c>
      <c r="P358" s="62" t="s">
        <v>2528</v>
      </c>
      <c r="Q358" s="53" t="s">
        <v>2536</v>
      </c>
      <c r="R358" s="55" t="s">
        <v>2541</v>
      </c>
      <c r="S358" s="53" t="s">
        <v>2541</v>
      </c>
      <c r="T358" s="53" t="s">
        <v>2541</v>
      </c>
      <c r="U358" s="53" t="s">
        <v>2542</v>
      </c>
      <c r="V358" s="53" t="s">
        <v>2630</v>
      </c>
      <c r="W358" s="62" t="s">
        <v>2630</v>
      </c>
      <c r="X358" s="61"/>
      <c r="Y358" s="61"/>
      <c r="Z358" s="61"/>
      <c r="AA358" s="61"/>
      <c r="AB358" s="53" t="s">
        <v>2630</v>
      </c>
      <c r="AC358" s="60"/>
      <c r="AD358" s="60"/>
      <c r="AE358" s="53"/>
      <c r="AF358" s="53"/>
      <c r="AG358" s="53"/>
      <c r="AH358" s="53"/>
      <c r="AI358" s="53"/>
      <c r="AJ358" s="53" t="s">
        <v>2639</v>
      </c>
      <c r="AK358" s="53" t="s">
        <v>2643</v>
      </c>
      <c r="AL358" s="53" t="s">
        <v>2643</v>
      </c>
      <c r="AM358" s="106"/>
    </row>
    <row r="359" spans="1:39" ht="15" customHeight="1">
      <c r="A359" s="113">
        <v>356</v>
      </c>
      <c r="B359" s="62" t="s">
        <v>21</v>
      </c>
      <c r="C359" s="55" t="s">
        <v>262</v>
      </c>
      <c r="D359" s="54" t="s">
        <v>3014</v>
      </c>
      <c r="E359" s="55" t="s">
        <v>263</v>
      </c>
      <c r="F359" s="55" t="s">
        <v>2612</v>
      </c>
      <c r="G359" s="63" t="s">
        <v>264</v>
      </c>
      <c r="H359" s="63" t="s">
        <v>265</v>
      </c>
      <c r="I359" s="63" t="s">
        <v>265</v>
      </c>
      <c r="J359" s="53" t="s">
        <v>69</v>
      </c>
      <c r="K359" s="63" t="s">
        <v>266</v>
      </c>
      <c r="L359" s="58">
        <v>300000000</v>
      </c>
      <c r="M359" s="59">
        <v>225000000</v>
      </c>
      <c r="N359" s="59">
        <v>10000000</v>
      </c>
      <c r="O359" s="84">
        <v>8500000</v>
      </c>
      <c r="P359" s="62" t="s">
        <v>2533</v>
      </c>
      <c r="Q359" s="53" t="s">
        <v>516</v>
      </c>
      <c r="R359" s="55"/>
      <c r="S359" s="53" t="s">
        <v>2541</v>
      </c>
      <c r="T359" s="62"/>
      <c r="U359" s="53" t="s">
        <v>2542</v>
      </c>
      <c r="V359" s="53" t="s">
        <v>2630</v>
      </c>
      <c r="W359" s="62"/>
      <c r="X359" s="62" t="s">
        <v>2630</v>
      </c>
      <c r="Y359" s="62"/>
      <c r="Z359" s="62"/>
      <c r="AA359" s="53" t="s">
        <v>2630</v>
      </c>
      <c r="AB359" s="55"/>
      <c r="AC359" s="53"/>
      <c r="AD359" s="62"/>
      <c r="AE359" s="53" t="s">
        <v>2640</v>
      </c>
      <c r="AF359" s="62"/>
      <c r="AG359" s="62"/>
      <c r="AH359" s="62"/>
      <c r="AI359" s="62"/>
      <c r="AJ359" s="62"/>
      <c r="AK359" s="53" t="s">
        <v>2643</v>
      </c>
      <c r="AL359" s="53" t="s">
        <v>2643</v>
      </c>
      <c r="AM359" s="106" t="s">
        <v>2643</v>
      </c>
    </row>
    <row r="360" spans="1:39" ht="15" customHeight="1">
      <c r="A360" s="113">
        <v>357</v>
      </c>
      <c r="B360" s="53" t="s">
        <v>21</v>
      </c>
      <c r="C360" s="53" t="s">
        <v>1530</v>
      </c>
      <c r="D360" s="65" t="s">
        <v>3015</v>
      </c>
      <c r="E360" s="55" t="s">
        <v>681</v>
      </c>
      <c r="F360" s="75" t="s">
        <v>2608</v>
      </c>
      <c r="G360" s="56" t="s">
        <v>1531</v>
      </c>
      <c r="H360" s="63" t="s">
        <v>1532</v>
      </c>
      <c r="I360" s="63" t="s">
        <v>1532</v>
      </c>
      <c r="J360" s="53" t="s">
        <v>45</v>
      </c>
      <c r="K360" s="63" t="s">
        <v>1533</v>
      </c>
      <c r="L360" s="58">
        <v>100000000</v>
      </c>
      <c r="M360" s="59">
        <v>75000000</v>
      </c>
      <c r="N360" s="59">
        <v>10000000</v>
      </c>
      <c r="O360" s="84">
        <v>8500000</v>
      </c>
      <c r="P360" s="53" t="s">
        <v>2530</v>
      </c>
      <c r="Q360" s="53" t="s">
        <v>516</v>
      </c>
      <c r="R360" s="55" t="s">
        <v>2541</v>
      </c>
      <c r="S360" s="53" t="s">
        <v>2541</v>
      </c>
      <c r="T360" s="53" t="s">
        <v>2541</v>
      </c>
      <c r="U360" s="53" t="s">
        <v>2542</v>
      </c>
      <c r="V360" s="53"/>
      <c r="W360" s="62"/>
      <c r="X360" s="61" t="s">
        <v>2630</v>
      </c>
      <c r="Y360" s="61" t="s">
        <v>2630</v>
      </c>
      <c r="Z360" s="61"/>
      <c r="AA360" s="60" t="s">
        <v>2630</v>
      </c>
      <c r="AB360" s="53"/>
      <c r="AC360" s="60"/>
      <c r="AD360" s="53" t="s">
        <v>2630</v>
      </c>
      <c r="AE360" s="53"/>
      <c r="AF360" s="53"/>
      <c r="AG360" s="53"/>
      <c r="AH360" s="53" t="s">
        <v>2637</v>
      </c>
      <c r="AI360" s="53"/>
      <c r="AJ360" s="53"/>
      <c r="AK360" s="53" t="s">
        <v>2643</v>
      </c>
      <c r="AL360" s="53" t="s">
        <v>2643</v>
      </c>
      <c r="AM360" s="106" t="s">
        <v>2643</v>
      </c>
    </row>
    <row r="361" spans="1:39" ht="15" customHeight="1">
      <c r="A361" s="113">
        <v>358</v>
      </c>
      <c r="B361" s="53" t="s">
        <v>21</v>
      </c>
      <c r="C361" s="53" t="s">
        <v>1544</v>
      </c>
      <c r="D361" s="65" t="s">
        <v>3016</v>
      </c>
      <c r="E361" s="55" t="s">
        <v>1545</v>
      </c>
      <c r="F361" s="55" t="s">
        <v>2608</v>
      </c>
      <c r="G361" s="56" t="s">
        <v>1546</v>
      </c>
      <c r="H361" s="63" t="s">
        <v>1547</v>
      </c>
      <c r="I361" s="63" t="s">
        <v>1547</v>
      </c>
      <c r="J361" s="53" t="s">
        <v>69</v>
      </c>
      <c r="K361" s="63" t="s">
        <v>1548</v>
      </c>
      <c r="L361" s="58">
        <v>100000000</v>
      </c>
      <c r="M361" s="59">
        <v>75000000</v>
      </c>
      <c r="N361" s="59">
        <v>10000000</v>
      </c>
      <c r="O361" s="84">
        <v>8500000</v>
      </c>
      <c r="P361" s="53" t="s">
        <v>2530</v>
      </c>
      <c r="Q361" s="53" t="s">
        <v>516</v>
      </c>
      <c r="R361" s="55" t="s">
        <v>2541</v>
      </c>
      <c r="S361" s="53" t="s">
        <v>2541</v>
      </c>
      <c r="T361" s="53" t="s">
        <v>2541</v>
      </c>
      <c r="U361" s="53" t="s">
        <v>2542</v>
      </c>
      <c r="V361" s="53"/>
      <c r="W361" s="62"/>
      <c r="X361" s="61" t="s">
        <v>2630</v>
      </c>
      <c r="Y361" s="61"/>
      <c r="Z361" s="60" t="s">
        <v>2630</v>
      </c>
      <c r="AA361" s="61"/>
      <c r="AB361" s="53" t="s">
        <v>2630</v>
      </c>
      <c r="AC361" s="60" t="s">
        <v>2630</v>
      </c>
      <c r="AD361" s="53"/>
      <c r="AE361" s="53"/>
      <c r="AF361" s="53"/>
      <c r="AG361" s="53"/>
      <c r="AH361" s="53"/>
      <c r="AI361" s="53"/>
      <c r="AJ361" s="53"/>
      <c r="AK361" s="53"/>
      <c r="AL361" s="53" t="s">
        <v>2643</v>
      </c>
      <c r="AM361" s="106"/>
    </row>
    <row r="362" spans="1:39" ht="15" customHeight="1">
      <c r="A362" s="113">
        <v>359</v>
      </c>
      <c r="B362" s="53" t="s">
        <v>21</v>
      </c>
      <c r="C362" s="55" t="s">
        <v>2146</v>
      </c>
      <c r="D362" s="65" t="s">
        <v>3017</v>
      </c>
      <c r="E362" s="55" t="s">
        <v>2147</v>
      </c>
      <c r="F362" s="55" t="s">
        <v>2607</v>
      </c>
      <c r="G362" s="56" t="s">
        <v>2148</v>
      </c>
      <c r="H362" s="63" t="s">
        <v>2149</v>
      </c>
      <c r="I362" s="63" t="s">
        <v>2149</v>
      </c>
      <c r="J362" s="55" t="s">
        <v>1701</v>
      </c>
      <c r="K362" s="63" t="s">
        <v>2150</v>
      </c>
      <c r="L362" s="58">
        <v>600000000</v>
      </c>
      <c r="M362" s="59">
        <v>450000000</v>
      </c>
      <c r="N362" s="59">
        <v>10000000</v>
      </c>
      <c r="O362" s="84">
        <v>8500000</v>
      </c>
      <c r="P362" s="53" t="s">
        <v>2531</v>
      </c>
      <c r="Q362" s="53" t="s">
        <v>2536</v>
      </c>
      <c r="R362" s="55" t="s">
        <v>2541</v>
      </c>
      <c r="S362" s="53" t="s">
        <v>2541</v>
      </c>
      <c r="T362" s="53"/>
      <c r="U362" s="53" t="s">
        <v>2542</v>
      </c>
      <c r="V362" s="53" t="s">
        <v>2630</v>
      </c>
      <c r="W362" s="62" t="s">
        <v>2630</v>
      </c>
      <c r="X362" s="61"/>
      <c r="Y362" s="61" t="s">
        <v>2630</v>
      </c>
      <c r="Z362" s="61"/>
      <c r="AA362" s="61"/>
      <c r="AB362" s="53" t="s">
        <v>2630</v>
      </c>
      <c r="AC362" s="60"/>
      <c r="AD362" s="53"/>
      <c r="AE362" s="53"/>
      <c r="AF362" s="53"/>
      <c r="AG362" s="53"/>
      <c r="AH362" s="53"/>
      <c r="AI362" s="53"/>
      <c r="AJ362" s="53"/>
      <c r="AK362" s="53"/>
      <c r="AL362" s="53"/>
      <c r="AM362" s="106"/>
    </row>
    <row r="363" spans="1:39" ht="15" customHeight="1">
      <c r="A363" s="113">
        <v>360</v>
      </c>
      <c r="B363" s="53" t="s">
        <v>21</v>
      </c>
      <c r="C363" s="53" t="s">
        <v>1925</v>
      </c>
      <c r="D363" s="65" t="s">
        <v>3018</v>
      </c>
      <c r="E363" s="55" t="s">
        <v>1926</v>
      </c>
      <c r="F363" s="66" t="s">
        <v>2609</v>
      </c>
      <c r="G363" s="56" t="s">
        <v>1927</v>
      </c>
      <c r="H363" s="63" t="s">
        <v>1928</v>
      </c>
      <c r="I363" s="63" t="s">
        <v>1928</v>
      </c>
      <c r="J363" s="53" t="s">
        <v>26</v>
      </c>
      <c r="K363" s="63" t="s">
        <v>854</v>
      </c>
      <c r="L363" s="58">
        <v>200000000</v>
      </c>
      <c r="M363" s="59">
        <v>150000000</v>
      </c>
      <c r="N363" s="59">
        <v>10000000</v>
      </c>
      <c r="O363" s="84">
        <v>8500000</v>
      </c>
      <c r="P363" s="53" t="s">
        <v>2528</v>
      </c>
      <c r="Q363" s="53" t="s">
        <v>2536</v>
      </c>
      <c r="R363" s="55" t="s">
        <v>2541</v>
      </c>
      <c r="S363" s="53" t="s">
        <v>2541</v>
      </c>
      <c r="T363" s="53" t="s">
        <v>2541</v>
      </c>
      <c r="U363" s="53" t="s">
        <v>2542</v>
      </c>
      <c r="V363" s="53" t="s">
        <v>2630</v>
      </c>
      <c r="W363" s="62" t="s">
        <v>2630</v>
      </c>
      <c r="X363" s="61"/>
      <c r="Y363" s="61" t="s">
        <v>2630</v>
      </c>
      <c r="Z363" s="61"/>
      <c r="AA363" s="60" t="s">
        <v>2630</v>
      </c>
      <c r="AB363" s="53"/>
      <c r="AC363" s="60"/>
      <c r="AD363" s="53" t="s">
        <v>2630</v>
      </c>
      <c r="AE363" s="53" t="s">
        <v>2642</v>
      </c>
      <c r="AF363" s="53"/>
      <c r="AG363" s="53"/>
      <c r="AH363" s="53" t="s">
        <v>2637</v>
      </c>
      <c r="AI363" s="53"/>
      <c r="AJ363" s="53"/>
      <c r="AK363" s="53"/>
      <c r="AL363" s="53"/>
      <c r="AM363" s="106" t="s">
        <v>2643</v>
      </c>
    </row>
    <row r="364" spans="1:39" ht="15" customHeight="1">
      <c r="A364" s="113">
        <v>361</v>
      </c>
      <c r="B364" s="62" t="s">
        <v>21</v>
      </c>
      <c r="C364" s="55" t="s">
        <v>288</v>
      </c>
      <c r="D364" s="54" t="s">
        <v>3019</v>
      </c>
      <c r="E364" s="55" t="s">
        <v>289</v>
      </c>
      <c r="F364" s="55" t="s">
        <v>2612</v>
      </c>
      <c r="G364" s="63" t="s">
        <v>290</v>
      </c>
      <c r="H364" s="63" t="s">
        <v>291</v>
      </c>
      <c r="I364" s="63" t="s">
        <v>292</v>
      </c>
      <c r="J364" s="53" t="s">
        <v>69</v>
      </c>
      <c r="K364" s="63" t="s">
        <v>293</v>
      </c>
      <c r="L364" s="58">
        <v>300000000</v>
      </c>
      <c r="M364" s="59">
        <v>225000000</v>
      </c>
      <c r="N364" s="59">
        <v>10000000</v>
      </c>
      <c r="O364" s="84">
        <v>8500000</v>
      </c>
      <c r="P364" s="62" t="s">
        <v>2533</v>
      </c>
      <c r="Q364" s="53" t="s">
        <v>516</v>
      </c>
      <c r="R364" s="55"/>
      <c r="S364" s="53" t="s">
        <v>2541</v>
      </c>
      <c r="T364" s="62"/>
      <c r="U364" s="53" t="s">
        <v>2542</v>
      </c>
      <c r="V364" s="53" t="s">
        <v>2630</v>
      </c>
      <c r="W364" s="62"/>
      <c r="X364" s="62" t="s">
        <v>2630</v>
      </c>
      <c r="Y364" s="62" t="s">
        <v>2630</v>
      </c>
      <c r="Z364" s="53" t="s">
        <v>2630</v>
      </c>
      <c r="AA364" s="53" t="s">
        <v>2630</v>
      </c>
      <c r="AB364" s="55"/>
      <c r="AC364" s="53"/>
      <c r="AD364" s="62"/>
      <c r="AE364" s="53"/>
      <c r="AF364" s="62"/>
      <c r="AG364" s="62"/>
      <c r="AH364" s="53" t="s">
        <v>2637</v>
      </c>
      <c r="AI364" s="62"/>
      <c r="AJ364" s="62"/>
      <c r="AK364" s="62"/>
      <c r="AL364" s="62"/>
      <c r="AM364" s="106" t="s">
        <v>2643</v>
      </c>
    </row>
    <row r="365" spans="1:39" ht="15" customHeight="1">
      <c r="A365" s="113">
        <v>362</v>
      </c>
      <c r="B365" s="62" t="s">
        <v>21</v>
      </c>
      <c r="C365" s="53" t="s">
        <v>517</v>
      </c>
      <c r="D365" s="54" t="s">
        <v>3020</v>
      </c>
      <c r="E365" s="55" t="s">
        <v>518</v>
      </c>
      <c r="F365" s="55" t="s">
        <v>2608</v>
      </c>
      <c r="G365" s="56" t="s">
        <v>519</v>
      </c>
      <c r="H365" s="67" t="s">
        <v>520</v>
      </c>
      <c r="I365" s="67" t="s">
        <v>521</v>
      </c>
      <c r="J365" s="53" t="s">
        <v>45</v>
      </c>
      <c r="K365" s="67" t="s">
        <v>522</v>
      </c>
      <c r="L365" s="58">
        <v>900000000</v>
      </c>
      <c r="M365" s="59">
        <v>675000000</v>
      </c>
      <c r="N365" s="59">
        <v>10000000</v>
      </c>
      <c r="O365" s="84">
        <v>8500000</v>
      </c>
      <c r="P365" s="62" t="s">
        <v>2530</v>
      </c>
      <c r="Q365" s="53" t="s">
        <v>516</v>
      </c>
      <c r="R365" s="55" t="s">
        <v>2541</v>
      </c>
      <c r="S365" s="53" t="s">
        <v>2541</v>
      </c>
      <c r="T365" s="53" t="s">
        <v>2541</v>
      </c>
      <c r="U365" s="53" t="s">
        <v>2542</v>
      </c>
      <c r="V365" s="62"/>
      <c r="W365" s="62"/>
      <c r="X365" s="61" t="s">
        <v>2630</v>
      </c>
      <c r="Y365" s="61" t="s">
        <v>2630</v>
      </c>
      <c r="Z365" s="61"/>
      <c r="AA365" s="61"/>
      <c r="AB365" s="53"/>
      <c r="AC365" s="60"/>
      <c r="AD365" s="60" t="s">
        <v>2630</v>
      </c>
      <c r="AE365" s="62"/>
      <c r="AF365" s="62"/>
      <c r="AG365" s="62"/>
      <c r="AH365" s="62"/>
      <c r="AI365" s="62"/>
      <c r="AJ365" s="62"/>
      <c r="AK365" s="53" t="s">
        <v>2643</v>
      </c>
      <c r="AL365" s="53" t="s">
        <v>2643</v>
      </c>
      <c r="AM365" s="106" t="s">
        <v>2643</v>
      </c>
    </row>
    <row r="366" spans="1:39" ht="15" customHeight="1">
      <c r="A366" s="113">
        <v>363</v>
      </c>
      <c r="B366" s="62" t="s">
        <v>21</v>
      </c>
      <c r="C366" s="53" t="s">
        <v>698</v>
      </c>
      <c r="D366" s="54" t="s">
        <v>3021</v>
      </c>
      <c r="E366" s="55" t="s">
        <v>699</v>
      </c>
      <c r="F366" s="55" t="s">
        <v>2607</v>
      </c>
      <c r="G366" s="56" t="s">
        <v>700</v>
      </c>
      <c r="H366" s="67" t="s">
        <v>701</v>
      </c>
      <c r="I366" s="67" t="s">
        <v>702</v>
      </c>
      <c r="J366" s="53" t="s">
        <v>45</v>
      </c>
      <c r="K366" s="67" t="s">
        <v>703</v>
      </c>
      <c r="L366" s="58">
        <v>300000000</v>
      </c>
      <c r="M366" s="59">
        <v>225000000</v>
      </c>
      <c r="N366" s="59">
        <v>10000000</v>
      </c>
      <c r="O366" s="84">
        <v>8500000</v>
      </c>
      <c r="P366" s="62" t="s">
        <v>2531</v>
      </c>
      <c r="Q366" s="53" t="s">
        <v>2536</v>
      </c>
      <c r="R366" s="55" t="s">
        <v>2541</v>
      </c>
      <c r="S366" s="53" t="s">
        <v>2541</v>
      </c>
      <c r="T366" s="62"/>
      <c r="U366" s="53" t="s">
        <v>2542</v>
      </c>
      <c r="V366" s="53" t="s">
        <v>2630</v>
      </c>
      <c r="W366" s="62" t="s">
        <v>2630</v>
      </c>
      <c r="X366" s="61"/>
      <c r="Y366" s="61"/>
      <c r="Z366" s="61"/>
      <c r="AA366" s="60" t="s">
        <v>2630</v>
      </c>
      <c r="AB366" s="53" t="s">
        <v>2630</v>
      </c>
      <c r="AC366" s="60"/>
      <c r="AD366" s="61"/>
      <c r="AE366" s="53" t="s">
        <v>2640</v>
      </c>
      <c r="AF366" s="53"/>
      <c r="AG366" s="53"/>
      <c r="AH366" s="53"/>
      <c r="AI366" s="53"/>
      <c r="AJ366" s="53"/>
      <c r="AK366" s="53" t="s">
        <v>2643</v>
      </c>
      <c r="AL366" s="53" t="s">
        <v>2643</v>
      </c>
      <c r="AM366" s="106" t="s">
        <v>2643</v>
      </c>
    </row>
    <row r="367" spans="1:39" ht="15" customHeight="1">
      <c r="A367" s="113">
        <v>364</v>
      </c>
      <c r="B367" s="53" t="s">
        <v>21</v>
      </c>
      <c r="C367" s="53" t="s">
        <v>2096</v>
      </c>
      <c r="D367" s="65" t="s">
        <v>2788</v>
      </c>
      <c r="E367" s="55" t="s">
        <v>2097</v>
      </c>
      <c r="F367" s="55" t="s">
        <v>2607</v>
      </c>
      <c r="G367" s="56" t="s">
        <v>2098</v>
      </c>
      <c r="H367" s="63" t="s">
        <v>2099</v>
      </c>
      <c r="I367" s="63" t="s">
        <v>2099</v>
      </c>
      <c r="J367" s="53" t="s">
        <v>19</v>
      </c>
      <c r="K367" s="63" t="s">
        <v>161</v>
      </c>
      <c r="L367" s="58">
        <v>300000000</v>
      </c>
      <c r="M367" s="59">
        <v>225000000</v>
      </c>
      <c r="N367" s="59">
        <v>10000000</v>
      </c>
      <c r="O367" s="84">
        <v>8500000</v>
      </c>
      <c r="P367" s="53" t="s">
        <v>2531</v>
      </c>
      <c r="Q367" s="53" t="s">
        <v>2536</v>
      </c>
      <c r="R367" s="55" t="s">
        <v>2541</v>
      </c>
      <c r="S367" s="53" t="s">
        <v>2541</v>
      </c>
      <c r="T367" s="53" t="s">
        <v>2541</v>
      </c>
      <c r="U367" s="53" t="s">
        <v>2542</v>
      </c>
      <c r="V367" s="53" t="s">
        <v>2630</v>
      </c>
      <c r="W367" s="62" t="s">
        <v>2630</v>
      </c>
      <c r="X367" s="61"/>
      <c r="Y367" s="61"/>
      <c r="Z367" s="61"/>
      <c r="AA367" s="61"/>
      <c r="AB367" s="53" t="s">
        <v>2630</v>
      </c>
      <c r="AC367" s="60"/>
      <c r="AD367" s="53"/>
      <c r="AE367" s="53" t="s">
        <v>2641</v>
      </c>
      <c r="AF367" s="53"/>
      <c r="AG367" s="53"/>
      <c r="AH367" s="53" t="s">
        <v>2637</v>
      </c>
      <c r="AI367" s="53" t="s">
        <v>2638</v>
      </c>
      <c r="AJ367" s="53"/>
      <c r="AK367" s="53" t="s">
        <v>2643</v>
      </c>
      <c r="AL367" s="53"/>
      <c r="AM367" s="106" t="s">
        <v>2643</v>
      </c>
    </row>
    <row r="368" spans="1:39" ht="15" customHeight="1">
      <c r="A368" s="113">
        <v>365</v>
      </c>
      <c r="B368" s="62" t="s">
        <v>21</v>
      </c>
      <c r="C368" s="55" t="s">
        <v>229</v>
      </c>
      <c r="D368" s="54" t="s">
        <v>2749</v>
      </c>
      <c r="E368" s="55" t="s">
        <v>230</v>
      </c>
      <c r="F368" s="55" t="s">
        <v>2612</v>
      </c>
      <c r="G368" s="63" t="s">
        <v>231</v>
      </c>
      <c r="H368" s="63" t="s">
        <v>232</v>
      </c>
      <c r="I368" s="63" t="s">
        <v>232</v>
      </c>
      <c r="J368" s="53" t="s">
        <v>45</v>
      </c>
      <c r="K368" s="63" t="s">
        <v>233</v>
      </c>
      <c r="L368" s="58">
        <v>200000000</v>
      </c>
      <c r="M368" s="59">
        <v>150000000</v>
      </c>
      <c r="N368" s="59">
        <v>10000000</v>
      </c>
      <c r="O368" s="84">
        <v>8500000</v>
      </c>
      <c r="P368" s="62" t="s">
        <v>2533</v>
      </c>
      <c r="Q368" s="53" t="s">
        <v>516</v>
      </c>
      <c r="R368" s="55"/>
      <c r="S368" s="53" t="s">
        <v>2541</v>
      </c>
      <c r="T368" s="62"/>
      <c r="U368" s="53" t="s">
        <v>2542</v>
      </c>
      <c r="V368" s="53" t="s">
        <v>2630</v>
      </c>
      <c r="W368" s="62"/>
      <c r="X368" s="62" t="s">
        <v>2630</v>
      </c>
      <c r="Y368" s="62"/>
      <c r="Z368" s="62"/>
      <c r="AA368" s="62"/>
      <c r="AB368" s="55"/>
      <c r="AC368" s="53"/>
      <c r="AD368" s="62"/>
      <c r="AE368" s="62"/>
      <c r="AF368" s="62"/>
      <c r="AG368" s="62"/>
      <c r="AH368" s="62"/>
      <c r="AI368" s="62"/>
      <c r="AJ368" s="62"/>
      <c r="AK368" s="53" t="s">
        <v>2643</v>
      </c>
      <c r="AL368" s="53" t="s">
        <v>2643</v>
      </c>
      <c r="AM368" s="106" t="s">
        <v>2643</v>
      </c>
    </row>
    <row r="369" spans="1:39" ht="15" customHeight="1">
      <c r="A369" s="113">
        <v>366</v>
      </c>
      <c r="B369" s="53" t="s">
        <v>21</v>
      </c>
      <c r="C369" s="53" t="s">
        <v>1310</v>
      </c>
      <c r="D369" s="65" t="s">
        <v>2750</v>
      </c>
      <c r="E369" s="55" t="s">
        <v>1311</v>
      </c>
      <c r="F369" s="55" t="s">
        <v>2607</v>
      </c>
      <c r="G369" s="56" t="s">
        <v>1312</v>
      </c>
      <c r="H369" s="63" t="s">
        <v>1313</v>
      </c>
      <c r="I369" s="63" t="s">
        <v>1313</v>
      </c>
      <c r="J369" s="53" t="s">
        <v>126</v>
      </c>
      <c r="K369" s="63" t="s">
        <v>1314</v>
      </c>
      <c r="L369" s="58">
        <v>300000000</v>
      </c>
      <c r="M369" s="59">
        <v>225000000</v>
      </c>
      <c r="N369" s="59">
        <v>10000000</v>
      </c>
      <c r="O369" s="84">
        <v>8500000</v>
      </c>
      <c r="P369" s="53" t="s">
        <v>2531</v>
      </c>
      <c r="Q369" s="53" t="s">
        <v>2536</v>
      </c>
      <c r="R369" s="55" t="s">
        <v>2541</v>
      </c>
      <c r="S369" s="53" t="s">
        <v>2541</v>
      </c>
      <c r="T369" s="53"/>
      <c r="U369" s="53" t="s">
        <v>2542</v>
      </c>
      <c r="V369" s="53" t="s">
        <v>2630</v>
      </c>
      <c r="W369" s="62" t="s">
        <v>2630</v>
      </c>
      <c r="X369" s="61"/>
      <c r="Y369" s="61" t="s">
        <v>2630</v>
      </c>
      <c r="Z369" s="61"/>
      <c r="AA369" s="61"/>
      <c r="AB369" s="53" t="s">
        <v>2630</v>
      </c>
      <c r="AC369" s="60"/>
      <c r="AD369" s="53"/>
      <c r="AE369" s="53"/>
      <c r="AF369" s="53"/>
      <c r="AG369" s="53"/>
      <c r="AH369" s="53"/>
      <c r="AI369" s="53"/>
      <c r="AJ369" s="53"/>
      <c r="AK369" s="53" t="s">
        <v>2643</v>
      </c>
      <c r="AL369" s="53" t="s">
        <v>2643</v>
      </c>
      <c r="AM369" s="106"/>
    </row>
    <row r="370" spans="1:39" ht="15" customHeight="1">
      <c r="A370" s="113">
        <v>367</v>
      </c>
      <c r="B370" s="53" t="s">
        <v>21</v>
      </c>
      <c r="C370" s="80" t="s">
        <v>2629</v>
      </c>
      <c r="D370" s="65" t="s">
        <v>2599</v>
      </c>
      <c r="E370" s="81" t="s">
        <v>2472</v>
      </c>
      <c r="F370" s="55" t="s">
        <v>2609</v>
      </c>
      <c r="G370" s="56" t="s">
        <v>2473</v>
      </c>
      <c r="H370" s="63" t="s">
        <v>2474</v>
      </c>
      <c r="I370" s="63" t="s">
        <v>2475</v>
      </c>
      <c r="J370" s="55" t="s">
        <v>32</v>
      </c>
      <c r="K370" s="63" t="s">
        <v>2476</v>
      </c>
      <c r="L370" s="58">
        <v>300000000</v>
      </c>
      <c r="M370" s="59">
        <v>225000000</v>
      </c>
      <c r="N370" s="59">
        <v>10000000</v>
      </c>
      <c r="O370" s="84">
        <v>8500000</v>
      </c>
      <c r="P370" s="53" t="s">
        <v>2528</v>
      </c>
      <c r="Q370" s="53" t="s">
        <v>2536</v>
      </c>
      <c r="R370" s="55" t="s">
        <v>2541</v>
      </c>
      <c r="S370" s="53" t="s">
        <v>2541</v>
      </c>
      <c r="T370" s="53" t="s">
        <v>2541</v>
      </c>
      <c r="U370" s="53" t="s">
        <v>2542</v>
      </c>
      <c r="V370" s="53" t="s">
        <v>2630</v>
      </c>
      <c r="W370" s="62" t="s">
        <v>2630</v>
      </c>
      <c r="X370" s="61"/>
      <c r="Y370" s="61"/>
      <c r="Z370" s="60" t="s">
        <v>2630</v>
      </c>
      <c r="AA370" s="61"/>
      <c r="AB370" s="53"/>
      <c r="AC370" s="60"/>
      <c r="AD370" s="53"/>
      <c r="AE370" s="53"/>
      <c r="AF370" s="53"/>
      <c r="AG370" s="53"/>
      <c r="AH370" s="53"/>
      <c r="AI370" s="53"/>
      <c r="AJ370" s="53"/>
      <c r="AK370" s="53" t="s">
        <v>2643</v>
      </c>
      <c r="AL370" s="53" t="s">
        <v>2643</v>
      </c>
      <c r="AM370" s="106"/>
    </row>
    <row r="371" spans="1:39" ht="15" customHeight="1">
      <c r="A371" s="113">
        <v>368</v>
      </c>
      <c r="B371" s="53" t="s">
        <v>21</v>
      </c>
      <c r="C371" s="53" t="s">
        <v>2032</v>
      </c>
      <c r="D371" s="65" t="s">
        <v>2689</v>
      </c>
      <c r="E371" s="55" t="s">
        <v>2033</v>
      </c>
      <c r="F371" s="55" t="s">
        <v>2607</v>
      </c>
      <c r="G371" s="56" t="s">
        <v>2034</v>
      </c>
      <c r="H371" s="63" t="s">
        <v>2035</v>
      </c>
      <c r="I371" s="63" t="s">
        <v>2036</v>
      </c>
      <c r="J371" s="53" t="s">
        <v>69</v>
      </c>
      <c r="K371" s="63" t="s">
        <v>2037</v>
      </c>
      <c r="L371" s="58">
        <v>800000000</v>
      </c>
      <c r="M371" s="59">
        <v>600000000</v>
      </c>
      <c r="N371" s="59">
        <v>10000000</v>
      </c>
      <c r="O371" s="84">
        <v>8500000</v>
      </c>
      <c r="P371" s="53" t="s">
        <v>2531</v>
      </c>
      <c r="Q371" s="53" t="s">
        <v>2536</v>
      </c>
      <c r="R371" s="55" t="s">
        <v>2541</v>
      </c>
      <c r="S371" s="53" t="s">
        <v>2541</v>
      </c>
      <c r="T371" s="53" t="s">
        <v>2541</v>
      </c>
      <c r="U371" s="53" t="s">
        <v>2542</v>
      </c>
      <c r="V371" s="53" t="s">
        <v>2630</v>
      </c>
      <c r="W371" s="62" t="s">
        <v>2630</v>
      </c>
      <c r="X371" s="61"/>
      <c r="Y371" s="61"/>
      <c r="Z371" s="61"/>
      <c r="AA371" s="61"/>
      <c r="AB371" s="53"/>
      <c r="AC371" s="60"/>
      <c r="AD371" s="53" t="s">
        <v>2630</v>
      </c>
      <c r="AE371" s="53"/>
      <c r="AF371" s="53"/>
      <c r="AG371" s="53"/>
      <c r="AH371" s="53"/>
      <c r="AI371" s="53"/>
      <c r="AJ371" s="53"/>
      <c r="AK371" s="53" t="s">
        <v>2643</v>
      </c>
      <c r="AL371" s="53"/>
      <c r="AM371" s="106" t="s">
        <v>2643</v>
      </c>
    </row>
    <row r="372" spans="1:39" ht="15" customHeight="1">
      <c r="A372" s="113">
        <v>369</v>
      </c>
      <c r="B372" s="53" t="s">
        <v>21</v>
      </c>
      <c r="C372" s="80" t="s">
        <v>2362</v>
      </c>
      <c r="D372" s="65" t="s">
        <v>2690</v>
      </c>
      <c r="E372" s="81" t="s">
        <v>2363</v>
      </c>
      <c r="F372" s="55" t="s">
        <v>2607</v>
      </c>
      <c r="G372" s="56" t="s">
        <v>2364</v>
      </c>
      <c r="H372" s="63" t="s">
        <v>2365</v>
      </c>
      <c r="I372" s="63" t="s">
        <v>2366</v>
      </c>
      <c r="J372" s="55" t="s">
        <v>32</v>
      </c>
      <c r="K372" s="63" t="s">
        <v>2367</v>
      </c>
      <c r="L372" s="58">
        <v>800000000</v>
      </c>
      <c r="M372" s="59">
        <v>600000000</v>
      </c>
      <c r="N372" s="59">
        <v>10000000</v>
      </c>
      <c r="O372" s="84">
        <v>8500000</v>
      </c>
      <c r="P372" s="53" t="s">
        <v>2531</v>
      </c>
      <c r="Q372" s="53" t="s">
        <v>2536</v>
      </c>
      <c r="R372" s="55" t="s">
        <v>2541</v>
      </c>
      <c r="S372" s="53" t="s">
        <v>2541</v>
      </c>
      <c r="T372" s="53"/>
      <c r="U372" s="53" t="s">
        <v>2542</v>
      </c>
      <c r="V372" s="53" t="s">
        <v>2630</v>
      </c>
      <c r="W372" s="62" t="s">
        <v>2630</v>
      </c>
      <c r="X372" s="61"/>
      <c r="Y372" s="60" t="s">
        <v>2630</v>
      </c>
      <c r="Z372" s="61"/>
      <c r="AA372" s="61"/>
      <c r="AB372" s="53"/>
      <c r="AC372" s="60"/>
      <c r="AD372" s="53"/>
      <c r="AE372" s="53"/>
      <c r="AF372" s="53"/>
      <c r="AG372" s="53"/>
      <c r="AH372" s="53"/>
      <c r="AI372" s="53"/>
      <c r="AJ372" s="53"/>
      <c r="AK372" s="53" t="s">
        <v>2643</v>
      </c>
      <c r="AL372" s="53" t="s">
        <v>2643</v>
      </c>
      <c r="AM372" s="106" t="s">
        <v>2643</v>
      </c>
    </row>
    <row r="373" spans="1:39" ht="15" customHeight="1">
      <c r="A373" s="113">
        <v>370</v>
      </c>
      <c r="B373" s="62" t="s">
        <v>21</v>
      </c>
      <c r="C373" s="53" t="s">
        <v>753</v>
      </c>
      <c r="D373" s="54" t="s">
        <v>2604</v>
      </c>
      <c r="E373" s="55" t="s">
        <v>754</v>
      </c>
      <c r="F373" s="55" t="s">
        <v>2610</v>
      </c>
      <c r="G373" s="56" t="s">
        <v>755</v>
      </c>
      <c r="H373" s="67" t="s">
        <v>756</v>
      </c>
      <c r="I373" s="67" t="s">
        <v>757</v>
      </c>
      <c r="J373" s="53" t="s">
        <v>19</v>
      </c>
      <c r="K373" s="67" t="s">
        <v>758</v>
      </c>
      <c r="L373" s="58">
        <v>400000000</v>
      </c>
      <c r="M373" s="59">
        <v>300000000</v>
      </c>
      <c r="N373" s="59">
        <v>20000000</v>
      </c>
      <c r="O373" s="84">
        <v>17000000</v>
      </c>
      <c r="P373" s="62" t="s">
        <v>2532</v>
      </c>
      <c r="Q373" s="53" t="s">
        <v>2536</v>
      </c>
      <c r="R373" s="55" t="s">
        <v>2541</v>
      </c>
      <c r="S373" s="53" t="s">
        <v>2541</v>
      </c>
      <c r="T373" s="53" t="s">
        <v>2541</v>
      </c>
      <c r="U373" s="53" t="s">
        <v>2542</v>
      </c>
      <c r="V373" s="53" t="s">
        <v>2630</v>
      </c>
      <c r="W373" s="53" t="s">
        <v>2630</v>
      </c>
      <c r="X373" s="61"/>
      <c r="Y373" s="61" t="s">
        <v>2630</v>
      </c>
      <c r="Z373" s="60" t="s">
        <v>2630</v>
      </c>
      <c r="AA373" s="61"/>
      <c r="AB373" s="53"/>
      <c r="AC373" s="60"/>
      <c r="AD373" s="60" t="s">
        <v>2630</v>
      </c>
      <c r="AE373" s="53" t="s">
        <v>2641</v>
      </c>
      <c r="AF373" s="53"/>
      <c r="AG373" s="53"/>
      <c r="AH373" s="53" t="s">
        <v>2637</v>
      </c>
      <c r="AI373" s="53"/>
      <c r="AJ373" s="53"/>
      <c r="AK373" s="53"/>
      <c r="AL373" s="53" t="s">
        <v>2643</v>
      </c>
      <c r="AM373" s="106" t="s">
        <v>2643</v>
      </c>
    </row>
    <row r="374" spans="1:39" ht="15" customHeight="1">
      <c r="A374" s="113">
        <v>371</v>
      </c>
      <c r="B374" s="62" t="s">
        <v>21</v>
      </c>
      <c r="C374" s="55" t="s">
        <v>218</v>
      </c>
      <c r="D374" s="54" t="s">
        <v>2562</v>
      </c>
      <c r="E374" s="55" t="s">
        <v>219</v>
      </c>
      <c r="F374" s="55" t="s">
        <v>2612</v>
      </c>
      <c r="G374" s="63" t="s">
        <v>220</v>
      </c>
      <c r="H374" s="63" t="s">
        <v>221</v>
      </c>
      <c r="I374" s="63" t="s">
        <v>222</v>
      </c>
      <c r="J374" s="53" t="s">
        <v>69</v>
      </c>
      <c r="K374" s="63" t="s">
        <v>223</v>
      </c>
      <c r="L374" s="58">
        <v>600000000</v>
      </c>
      <c r="M374" s="59">
        <v>450000000</v>
      </c>
      <c r="N374" s="59">
        <v>20000000</v>
      </c>
      <c r="O374" s="84">
        <v>17000000</v>
      </c>
      <c r="P374" s="62" t="s">
        <v>2533</v>
      </c>
      <c r="Q374" s="53" t="s">
        <v>516</v>
      </c>
      <c r="R374" s="55"/>
      <c r="S374" s="53" t="s">
        <v>2541</v>
      </c>
      <c r="T374" s="53" t="s">
        <v>2541</v>
      </c>
      <c r="U374" s="53" t="s">
        <v>2542</v>
      </c>
      <c r="V374" s="53" t="s">
        <v>2630</v>
      </c>
      <c r="W374" s="62"/>
      <c r="X374" s="62" t="s">
        <v>2630</v>
      </c>
      <c r="Y374" s="62" t="s">
        <v>2630</v>
      </c>
      <c r="Z374" s="62"/>
      <c r="AA374" s="53" t="s">
        <v>2630</v>
      </c>
      <c r="AB374" s="53" t="s">
        <v>2630</v>
      </c>
      <c r="AC374" s="53" t="s">
        <v>2630</v>
      </c>
      <c r="AD374" s="62"/>
      <c r="AE374" s="53" t="s">
        <v>2641</v>
      </c>
      <c r="AF374" s="62"/>
      <c r="AG374" s="62"/>
      <c r="AH374" s="62"/>
      <c r="AI374" s="62"/>
      <c r="AJ374" s="62"/>
      <c r="AK374" s="53" t="s">
        <v>2643</v>
      </c>
      <c r="AL374" s="62"/>
      <c r="AM374" s="106" t="s">
        <v>2643</v>
      </c>
    </row>
    <row r="375" spans="1:39" ht="15" customHeight="1">
      <c r="A375" s="113">
        <v>372</v>
      </c>
      <c r="B375" s="53" t="s">
        <v>21</v>
      </c>
      <c r="C375" s="53" t="s">
        <v>1894</v>
      </c>
      <c r="D375" s="65" t="s">
        <v>2591</v>
      </c>
      <c r="E375" s="55" t="s">
        <v>1895</v>
      </c>
      <c r="F375" s="66" t="s">
        <v>2607</v>
      </c>
      <c r="G375" s="56" t="s">
        <v>1896</v>
      </c>
      <c r="H375" s="63" t="s">
        <v>1897</v>
      </c>
      <c r="I375" s="63" t="s">
        <v>1898</v>
      </c>
      <c r="J375" s="53" t="s">
        <v>32</v>
      </c>
      <c r="K375" s="63" t="s">
        <v>1899</v>
      </c>
      <c r="L375" s="58">
        <v>900000000</v>
      </c>
      <c r="M375" s="59">
        <v>675000000</v>
      </c>
      <c r="N375" s="59">
        <v>20000000</v>
      </c>
      <c r="O375" s="84">
        <v>17000000</v>
      </c>
      <c r="P375" s="53" t="s">
        <v>2531</v>
      </c>
      <c r="Q375" s="53" t="s">
        <v>2536</v>
      </c>
      <c r="R375" s="55" t="s">
        <v>2541</v>
      </c>
      <c r="S375" s="53" t="s">
        <v>2541</v>
      </c>
      <c r="T375" s="53" t="s">
        <v>2541</v>
      </c>
      <c r="U375" s="53" t="s">
        <v>2542</v>
      </c>
      <c r="V375" s="53" t="s">
        <v>2630</v>
      </c>
      <c r="W375" s="62" t="s">
        <v>2630</v>
      </c>
      <c r="X375" s="61"/>
      <c r="Y375" s="61"/>
      <c r="Z375" s="61"/>
      <c r="AA375" s="60" t="s">
        <v>2630</v>
      </c>
      <c r="AB375" s="53"/>
      <c r="AC375" s="60" t="s">
        <v>2630</v>
      </c>
      <c r="AD375" s="53"/>
      <c r="AE375" s="53"/>
      <c r="AF375" s="53"/>
      <c r="AG375" s="53"/>
      <c r="AH375" s="53" t="s">
        <v>2637</v>
      </c>
      <c r="AI375" s="53"/>
      <c r="AJ375" s="53"/>
      <c r="AK375" s="53" t="s">
        <v>2643</v>
      </c>
      <c r="AL375" s="53"/>
      <c r="AM375" s="106" t="s">
        <v>2643</v>
      </c>
    </row>
    <row r="376" spans="1:39" ht="15" customHeight="1">
      <c r="A376" s="113">
        <v>373</v>
      </c>
      <c r="B376" s="53" t="s">
        <v>21</v>
      </c>
      <c r="C376" s="53" t="s">
        <v>1400</v>
      </c>
      <c r="D376" s="65" t="s">
        <v>2581</v>
      </c>
      <c r="E376" s="55" t="s">
        <v>1401</v>
      </c>
      <c r="F376" s="55" t="s">
        <v>2607</v>
      </c>
      <c r="G376" s="56" t="s">
        <v>1402</v>
      </c>
      <c r="H376" s="67" t="s">
        <v>1403</v>
      </c>
      <c r="I376" s="63" t="s">
        <v>1404</v>
      </c>
      <c r="J376" s="53" t="s">
        <v>38</v>
      </c>
      <c r="K376" s="63" t="s">
        <v>1405</v>
      </c>
      <c r="L376" s="58">
        <v>400000000</v>
      </c>
      <c r="M376" s="59">
        <v>300000000</v>
      </c>
      <c r="N376" s="59">
        <v>20000000</v>
      </c>
      <c r="O376" s="84">
        <v>17000000</v>
      </c>
      <c r="P376" s="53" t="s">
        <v>2531</v>
      </c>
      <c r="Q376" s="53" t="s">
        <v>2536</v>
      </c>
      <c r="R376" s="55" t="s">
        <v>2541</v>
      </c>
      <c r="S376" s="53" t="s">
        <v>2541</v>
      </c>
      <c r="T376" s="53" t="s">
        <v>2541</v>
      </c>
      <c r="U376" s="53" t="s">
        <v>2542</v>
      </c>
      <c r="V376" s="53" t="s">
        <v>2630</v>
      </c>
      <c r="W376" s="62" t="s">
        <v>2630</v>
      </c>
      <c r="X376" s="61"/>
      <c r="Y376" s="61"/>
      <c r="Z376" s="61"/>
      <c r="AA376" s="61"/>
      <c r="AB376" s="53" t="s">
        <v>2630</v>
      </c>
      <c r="AC376" s="60" t="s">
        <v>2630</v>
      </c>
      <c r="AD376" s="53"/>
      <c r="AE376" s="53"/>
      <c r="AF376" s="53"/>
      <c r="AG376" s="53"/>
      <c r="AH376" s="53"/>
      <c r="AI376" s="53" t="s">
        <v>2638</v>
      </c>
      <c r="AJ376" s="53"/>
      <c r="AK376" s="53" t="s">
        <v>2643</v>
      </c>
      <c r="AL376" s="53"/>
      <c r="AM376" s="106" t="s">
        <v>2643</v>
      </c>
    </row>
    <row r="377" spans="1:39" ht="15" customHeight="1">
      <c r="A377" s="113">
        <v>374</v>
      </c>
      <c r="B377" s="62" t="s">
        <v>21</v>
      </c>
      <c r="C377" s="55" t="s">
        <v>422</v>
      </c>
      <c r="D377" s="54" t="s">
        <v>2751</v>
      </c>
      <c r="E377" s="55" t="s">
        <v>423</v>
      </c>
      <c r="F377" s="55" t="s">
        <v>2611</v>
      </c>
      <c r="G377" s="63" t="s">
        <v>424</v>
      </c>
      <c r="H377" s="63" t="s">
        <v>425</v>
      </c>
      <c r="I377" s="63" t="s">
        <v>425</v>
      </c>
      <c r="J377" s="53" t="s">
        <v>126</v>
      </c>
      <c r="K377" s="63" t="s">
        <v>426</v>
      </c>
      <c r="L377" s="58">
        <v>300000000</v>
      </c>
      <c r="M377" s="59">
        <v>225000000</v>
      </c>
      <c r="N377" s="59">
        <v>20000000</v>
      </c>
      <c r="O377" s="84">
        <v>17000000</v>
      </c>
      <c r="P377" s="62" t="s">
        <v>2534</v>
      </c>
      <c r="Q377" s="53" t="s">
        <v>516</v>
      </c>
      <c r="R377" s="55"/>
      <c r="S377" s="53" t="s">
        <v>2541</v>
      </c>
      <c r="T377" s="53" t="s">
        <v>2541</v>
      </c>
      <c r="U377" s="53" t="s">
        <v>2542</v>
      </c>
      <c r="V377" s="53" t="s">
        <v>2630</v>
      </c>
      <c r="W377" s="62" t="s">
        <v>2630</v>
      </c>
      <c r="X377" s="62" t="s">
        <v>2630</v>
      </c>
      <c r="Y377" s="62" t="s">
        <v>2630</v>
      </c>
      <c r="Z377" s="62"/>
      <c r="AA377" s="53" t="s">
        <v>2630</v>
      </c>
      <c r="AB377" s="55"/>
      <c r="AC377" s="53"/>
      <c r="AD377" s="62"/>
      <c r="AE377" s="62"/>
      <c r="AF377" s="62"/>
      <c r="AG377" s="62"/>
      <c r="AH377" s="62"/>
      <c r="AI377" s="62"/>
      <c r="AJ377" s="62"/>
      <c r="AK377" s="62"/>
      <c r="AL377" s="62"/>
      <c r="AM377" s="106" t="s">
        <v>2643</v>
      </c>
    </row>
    <row r="378" spans="1:39" ht="15" customHeight="1">
      <c r="A378" s="113">
        <v>375</v>
      </c>
      <c r="B378" s="53" t="s">
        <v>21</v>
      </c>
      <c r="C378" s="80" t="s">
        <v>2432</v>
      </c>
      <c r="D378" s="65" t="s">
        <v>2752</v>
      </c>
      <c r="E378" s="81" t="s">
        <v>2433</v>
      </c>
      <c r="F378" s="55" t="s">
        <v>2607</v>
      </c>
      <c r="G378" s="56" t="s">
        <v>2434</v>
      </c>
      <c r="H378" s="63" t="s">
        <v>2435</v>
      </c>
      <c r="I378" s="63" t="s">
        <v>2435</v>
      </c>
      <c r="J378" s="55" t="s">
        <v>45</v>
      </c>
      <c r="K378" s="63" t="s">
        <v>2436</v>
      </c>
      <c r="L378" s="58">
        <v>300000000</v>
      </c>
      <c r="M378" s="59">
        <v>225000000</v>
      </c>
      <c r="N378" s="59">
        <v>20000000</v>
      </c>
      <c r="O378" s="84">
        <v>17000000</v>
      </c>
      <c r="P378" s="53" t="s">
        <v>2531</v>
      </c>
      <c r="Q378" s="53" t="s">
        <v>2536</v>
      </c>
      <c r="R378" s="55" t="s">
        <v>2541</v>
      </c>
      <c r="S378" s="53" t="s">
        <v>2541</v>
      </c>
      <c r="T378" s="53"/>
      <c r="U378" s="53" t="s">
        <v>2542</v>
      </c>
      <c r="V378" s="53" t="s">
        <v>2630</v>
      </c>
      <c r="W378" s="62" t="s">
        <v>2630</v>
      </c>
      <c r="X378" s="61"/>
      <c r="Y378" s="60" t="s">
        <v>2630</v>
      </c>
      <c r="Z378" s="60" t="s">
        <v>2630</v>
      </c>
      <c r="AA378" s="61"/>
      <c r="AB378" s="53" t="s">
        <v>2630</v>
      </c>
      <c r="AC378" s="60" t="s">
        <v>2630</v>
      </c>
      <c r="AD378" s="53"/>
      <c r="AE378" s="53"/>
      <c r="AF378" s="53"/>
      <c r="AG378" s="53"/>
      <c r="AH378" s="53"/>
      <c r="AI378" s="53"/>
      <c r="AJ378" s="53"/>
      <c r="AK378" s="53" t="s">
        <v>2643</v>
      </c>
      <c r="AL378" s="53" t="s">
        <v>2643</v>
      </c>
      <c r="AM378" s="106" t="s">
        <v>2643</v>
      </c>
    </row>
    <row r="379" spans="1:39" ht="15" customHeight="1">
      <c r="A379" s="113">
        <v>376</v>
      </c>
      <c r="B379" s="62" t="s">
        <v>21</v>
      </c>
      <c r="C379" s="53" t="s">
        <v>855</v>
      </c>
      <c r="D379" s="65" t="s">
        <v>2753</v>
      </c>
      <c r="E379" s="55" t="s">
        <v>856</v>
      </c>
      <c r="F379" s="55" t="s">
        <v>2607</v>
      </c>
      <c r="G379" s="56" t="s">
        <v>857</v>
      </c>
      <c r="H379" s="67" t="s">
        <v>858</v>
      </c>
      <c r="I379" s="67" t="s">
        <v>858</v>
      </c>
      <c r="J379" s="53" t="s">
        <v>38</v>
      </c>
      <c r="K379" s="67" t="s">
        <v>859</v>
      </c>
      <c r="L379" s="58">
        <v>300000000</v>
      </c>
      <c r="M379" s="59">
        <v>225000000</v>
      </c>
      <c r="N379" s="59">
        <v>20000000</v>
      </c>
      <c r="O379" s="84">
        <v>17000000</v>
      </c>
      <c r="P379" s="62" t="s">
        <v>2531</v>
      </c>
      <c r="Q379" s="53" t="s">
        <v>2536</v>
      </c>
      <c r="R379" s="55" t="s">
        <v>2541</v>
      </c>
      <c r="S379" s="53" t="s">
        <v>2541</v>
      </c>
      <c r="T379" s="53" t="s">
        <v>2541</v>
      </c>
      <c r="U379" s="53" t="s">
        <v>2542</v>
      </c>
      <c r="V379" s="53" t="s">
        <v>2630</v>
      </c>
      <c r="W379" s="62" t="s">
        <v>2630</v>
      </c>
      <c r="X379" s="61"/>
      <c r="Y379" s="61"/>
      <c r="Z379" s="60" t="s">
        <v>2630</v>
      </c>
      <c r="AA379" s="61"/>
      <c r="AB379" s="53"/>
      <c r="AC379" s="60"/>
      <c r="AD379" s="60"/>
      <c r="AE379" s="53"/>
      <c r="AF379" s="53"/>
      <c r="AG379" s="53"/>
      <c r="AH379" s="53"/>
      <c r="AI379" s="53"/>
      <c r="AJ379" s="53"/>
      <c r="AK379" s="53" t="s">
        <v>2643</v>
      </c>
      <c r="AL379" s="53"/>
      <c r="AM379" s="106" t="s">
        <v>2643</v>
      </c>
    </row>
    <row r="380" spans="1:39" ht="15" customHeight="1">
      <c r="A380" s="113">
        <v>377</v>
      </c>
      <c r="B380" s="53" t="s">
        <v>21</v>
      </c>
      <c r="C380" s="55" t="s">
        <v>2299</v>
      </c>
      <c r="D380" s="65" t="s">
        <v>2596</v>
      </c>
      <c r="E380" s="55" t="s">
        <v>2300</v>
      </c>
      <c r="F380" s="55" t="s">
        <v>2609</v>
      </c>
      <c r="G380" s="56" t="s">
        <v>2301</v>
      </c>
      <c r="H380" s="63" t="s">
        <v>2302</v>
      </c>
      <c r="I380" s="63" t="s">
        <v>2303</v>
      </c>
      <c r="J380" s="55" t="s">
        <v>1664</v>
      </c>
      <c r="K380" s="63" t="s">
        <v>2304</v>
      </c>
      <c r="L380" s="58">
        <v>300000000</v>
      </c>
      <c r="M380" s="59">
        <v>225000000</v>
      </c>
      <c r="N380" s="59">
        <v>20000000</v>
      </c>
      <c r="O380" s="84">
        <v>17000000</v>
      </c>
      <c r="P380" s="53" t="s">
        <v>2528</v>
      </c>
      <c r="Q380" s="53" t="s">
        <v>2536</v>
      </c>
      <c r="R380" s="55" t="s">
        <v>2541</v>
      </c>
      <c r="S380" s="53" t="s">
        <v>2541</v>
      </c>
      <c r="T380" s="53" t="s">
        <v>2541</v>
      </c>
      <c r="U380" s="53" t="s">
        <v>2542</v>
      </c>
      <c r="V380" s="53" t="s">
        <v>2630</v>
      </c>
      <c r="W380" s="62" t="s">
        <v>2630</v>
      </c>
      <c r="X380" s="61"/>
      <c r="Y380" s="61" t="s">
        <v>2630</v>
      </c>
      <c r="Z380" s="61"/>
      <c r="AA380" s="61"/>
      <c r="AB380" s="53" t="s">
        <v>2630</v>
      </c>
      <c r="AC380" s="60" t="s">
        <v>2630</v>
      </c>
      <c r="AD380" s="53"/>
      <c r="AE380" s="53"/>
      <c r="AF380" s="53"/>
      <c r="AG380" s="53"/>
      <c r="AH380" s="53"/>
      <c r="AI380" s="53" t="s">
        <v>2638</v>
      </c>
      <c r="AJ380" s="53"/>
      <c r="AK380" s="53" t="s">
        <v>2643</v>
      </c>
      <c r="AL380" s="53"/>
      <c r="AM380" s="106"/>
    </row>
    <row r="381" spans="1:39" ht="15" customHeight="1">
      <c r="A381" s="113">
        <v>378</v>
      </c>
      <c r="B381" s="62" t="s">
        <v>21</v>
      </c>
      <c r="C381" s="55" t="s">
        <v>128</v>
      </c>
      <c r="D381" s="54" t="s">
        <v>2754</v>
      </c>
      <c r="E381" s="55" t="s">
        <v>129</v>
      </c>
      <c r="F381" s="55" t="s">
        <v>2607</v>
      </c>
      <c r="G381" s="63" t="s">
        <v>130</v>
      </c>
      <c r="H381" s="63" t="s">
        <v>131</v>
      </c>
      <c r="I381" s="68" t="s">
        <v>132</v>
      </c>
      <c r="J381" s="53" t="s">
        <v>126</v>
      </c>
      <c r="K381" s="63" t="s">
        <v>133</v>
      </c>
      <c r="L381" s="58">
        <v>400000000</v>
      </c>
      <c r="M381" s="59">
        <v>300000000</v>
      </c>
      <c r="N381" s="59">
        <v>20000000</v>
      </c>
      <c r="O381" s="84">
        <v>17000000</v>
      </c>
      <c r="P381" s="62" t="s">
        <v>2531</v>
      </c>
      <c r="Q381" s="53" t="s">
        <v>516</v>
      </c>
      <c r="R381" s="55"/>
      <c r="S381" s="53" t="s">
        <v>2541</v>
      </c>
      <c r="T381" s="62"/>
      <c r="U381" s="53" t="s">
        <v>2542</v>
      </c>
      <c r="V381" s="53" t="s">
        <v>2630</v>
      </c>
      <c r="W381" s="62" t="s">
        <v>2630</v>
      </c>
      <c r="X381" s="62"/>
      <c r="Y381" s="62"/>
      <c r="Z381" s="62"/>
      <c r="AA381" s="62"/>
      <c r="AB381" s="55"/>
      <c r="AC381" s="53" t="s">
        <v>2630</v>
      </c>
      <c r="AD381" s="53" t="s">
        <v>2630</v>
      </c>
      <c r="AE381" s="62"/>
      <c r="AF381" s="62"/>
      <c r="AG381" s="62"/>
      <c r="AH381" s="62"/>
      <c r="AI381" s="62"/>
      <c r="AJ381" s="62"/>
      <c r="AK381" s="53" t="s">
        <v>2643</v>
      </c>
      <c r="AL381" s="62"/>
      <c r="AM381" s="108"/>
    </row>
    <row r="382" spans="1:39" ht="15" customHeight="1">
      <c r="A382" s="113">
        <v>379</v>
      </c>
      <c r="B382" s="53" t="s">
        <v>21</v>
      </c>
      <c r="C382" s="55" t="s">
        <v>2181</v>
      </c>
      <c r="D382" s="65" t="s">
        <v>2755</v>
      </c>
      <c r="E382" s="55" t="s">
        <v>2182</v>
      </c>
      <c r="F382" s="55" t="s">
        <v>2607</v>
      </c>
      <c r="G382" s="56" t="s">
        <v>2183</v>
      </c>
      <c r="H382" s="63" t="s">
        <v>2184</v>
      </c>
      <c r="I382" s="63" t="s">
        <v>2184</v>
      </c>
      <c r="J382" s="55" t="s">
        <v>2185</v>
      </c>
      <c r="K382" s="63" t="s">
        <v>2186</v>
      </c>
      <c r="L382" s="58">
        <v>800000000</v>
      </c>
      <c r="M382" s="59">
        <v>600000000</v>
      </c>
      <c r="N382" s="59">
        <v>20000000</v>
      </c>
      <c r="O382" s="84">
        <v>17000000</v>
      </c>
      <c r="P382" s="53" t="s">
        <v>2531</v>
      </c>
      <c r="Q382" s="53" t="s">
        <v>2536</v>
      </c>
      <c r="R382" s="55" t="s">
        <v>2541</v>
      </c>
      <c r="S382" s="53" t="s">
        <v>2541</v>
      </c>
      <c r="T382" s="53"/>
      <c r="U382" s="53" t="s">
        <v>2542</v>
      </c>
      <c r="V382" s="53" t="s">
        <v>2630</v>
      </c>
      <c r="W382" s="62" t="s">
        <v>2630</v>
      </c>
      <c r="X382" s="61"/>
      <c r="Y382" s="61"/>
      <c r="Z382" s="61"/>
      <c r="AA382" s="61"/>
      <c r="AB382" s="53"/>
      <c r="AC382" s="60"/>
      <c r="AD382" s="53"/>
      <c r="AE382" s="53"/>
      <c r="AF382" s="53"/>
      <c r="AG382" s="53"/>
      <c r="AH382" s="53"/>
      <c r="AI382" s="53"/>
      <c r="AJ382" s="53"/>
      <c r="AK382" s="53" t="s">
        <v>2643</v>
      </c>
      <c r="AL382" s="53"/>
      <c r="AM382" s="106" t="s">
        <v>2643</v>
      </c>
    </row>
    <row r="383" spans="1:39" ht="15" customHeight="1">
      <c r="A383" s="113">
        <v>380</v>
      </c>
      <c r="B383" s="62" t="s">
        <v>21</v>
      </c>
      <c r="C383" s="53" t="s">
        <v>928</v>
      </c>
      <c r="D383" s="65" t="s">
        <v>2756</v>
      </c>
      <c r="E383" s="55" t="s">
        <v>929</v>
      </c>
      <c r="F383" s="55" t="s">
        <v>2607</v>
      </c>
      <c r="G383" s="56" t="s">
        <v>930</v>
      </c>
      <c r="H383" s="67" t="s">
        <v>931</v>
      </c>
      <c r="I383" s="67" t="s">
        <v>932</v>
      </c>
      <c r="J383" s="53" t="s">
        <v>126</v>
      </c>
      <c r="K383" s="67" t="s">
        <v>933</v>
      </c>
      <c r="L383" s="58">
        <v>800000000</v>
      </c>
      <c r="M383" s="59">
        <v>600000000</v>
      </c>
      <c r="N383" s="59">
        <v>20000000</v>
      </c>
      <c r="O383" s="84">
        <v>17000000</v>
      </c>
      <c r="P383" s="62" t="s">
        <v>2531</v>
      </c>
      <c r="Q383" s="53" t="s">
        <v>2536</v>
      </c>
      <c r="R383" s="55" t="s">
        <v>2541</v>
      </c>
      <c r="S383" s="53" t="s">
        <v>2541</v>
      </c>
      <c r="T383" s="62"/>
      <c r="U383" s="53" t="s">
        <v>2542</v>
      </c>
      <c r="V383" s="53" t="s">
        <v>2630</v>
      </c>
      <c r="W383" s="62" t="s">
        <v>2630</v>
      </c>
      <c r="X383" s="61"/>
      <c r="Y383" s="61" t="s">
        <v>2630</v>
      </c>
      <c r="Z383" s="60" t="s">
        <v>2630</v>
      </c>
      <c r="AA383" s="61"/>
      <c r="AB383" s="53"/>
      <c r="AC383" s="60"/>
      <c r="AD383" s="60" t="s">
        <v>2630</v>
      </c>
      <c r="AE383" s="53"/>
      <c r="AF383" s="53"/>
      <c r="AG383" s="53"/>
      <c r="AH383" s="53" t="s">
        <v>2637</v>
      </c>
      <c r="AI383" s="53"/>
      <c r="AJ383" s="53"/>
      <c r="AK383" s="53"/>
      <c r="AL383" s="53" t="s">
        <v>2643</v>
      </c>
      <c r="AM383" s="106" t="s">
        <v>2643</v>
      </c>
    </row>
    <row r="384" spans="1:39" ht="15" customHeight="1">
      <c r="A384" s="113">
        <v>381</v>
      </c>
      <c r="B384" s="53" t="s">
        <v>21</v>
      </c>
      <c r="C384" s="53" t="s">
        <v>1124</v>
      </c>
      <c r="D384" s="65" t="s">
        <v>2757</v>
      </c>
      <c r="E384" s="55" t="s">
        <v>1125</v>
      </c>
      <c r="F384" s="55" t="s">
        <v>2608</v>
      </c>
      <c r="G384" s="56" t="s">
        <v>1126</v>
      </c>
      <c r="H384" s="63" t="s">
        <v>1127</v>
      </c>
      <c r="I384" s="63" t="s">
        <v>1127</v>
      </c>
      <c r="J384" s="53" t="s">
        <v>38</v>
      </c>
      <c r="K384" s="63" t="s">
        <v>1128</v>
      </c>
      <c r="L384" s="58">
        <v>300000000</v>
      </c>
      <c r="M384" s="59">
        <v>225000000</v>
      </c>
      <c r="N384" s="59">
        <v>20000000</v>
      </c>
      <c r="O384" s="84">
        <v>17000000</v>
      </c>
      <c r="P384" s="53" t="s">
        <v>2530</v>
      </c>
      <c r="Q384" s="53" t="s">
        <v>516</v>
      </c>
      <c r="R384" s="55" t="s">
        <v>2541</v>
      </c>
      <c r="S384" s="53" t="s">
        <v>2541</v>
      </c>
      <c r="T384" s="53"/>
      <c r="U384" s="53" t="s">
        <v>2542</v>
      </c>
      <c r="V384" s="53"/>
      <c r="W384" s="62"/>
      <c r="X384" s="61" t="s">
        <v>2630</v>
      </c>
      <c r="Y384" s="61" t="s">
        <v>2630</v>
      </c>
      <c r="Z384" s="61"/>
      <c r="AA384" s="61"/>
      <c r="AB384" s="53"/>
      <c r="AC384" s="60"/>
      <c r="AD384" s="53"/>
      <c r="AE384" s="53"/>
      <c r="AF384" s="53"/>
      <c r="AG384" s="53"/>
      <c r="AH384" s="53"/>
      <c r="AI384" s="53"/>
      <c r="AJ384" s="53"/>
      <c r="AK384" s="53" t="s">
        <v>2643</v>
      </c>
      <c r="AL384" s="53"/>
      <c r="AM384" s="106" t="s">
        <v>2643</v>
      </c>
    </row>
    <row r="385" spans="1:39" ht="15" customHeight="1">
      <c r="A385" s="113">
        <v>382</v>
      </c>
      <c r="B385" s="62" t="s">
        <v>21</v>
      </c>
      <c r="C385" s="55" t="s">
        <v>182</v>
      </c>
      <c r="D385" s="54" t="s">
        <v>3022</v>
      </c>
      <c r="E385" s="55" t="s">
        <v>183</v>
      </c>
      <c r="F385" s="55" t="s">
        <v>2612</v>
      </c>
      <c r="G385" s="63" t="s">
        <v>184</v>
      </c>
      <c r="H385" s="63" t="s">
        <v>185</v>
      </c>
      <c r="I385" s="63" t="s">
        <v>186</v>
      </c>
      <c r="J385" s="53" t="s">
        <v>57</v>
      </c>
      <c r="K385" s="63" t="s">
        <v>187</v>
      </c>
      <c r="L385" s="58">
        <v>300000000</v>
      </c>
      <c r="M385" s="59">
        <v>225000000</v>
      </c>
      <c r="N385" s="59">
        <v>20000000</v>
      </c>
      <c r="O385" s="84">
        <v>17000000</v>
      </c>
      <c r="P385" s="62" t="s">
        <v>2533</v>
      </c>
      <c r="Q385" s="53" t="s">
        <v>516</v>
      </c>
      <c r="R385" s="55"/>
      <c r="S385" s="53" t="s">
        <v>2541</v>
      </c>
      <c r="T385" s="53" t="s">
        <v>2541</v>
      </c>
      <c r="U385" s="53" t="s">
        <v>2542</v>
      </c>
      <c r="V385" s="53" t="s">
        <v>2630</v>
      </c>
      <c r="W385" s="62"/>
      <c r="X385" s="62" t="s">
        <v>2630</v>
      </c>
      <c r="Y385" s="62" t="s">
        <v>2630</v>
      </c>
      <c r="Z385" s="53" t="s">
        <v>2630</v>
      </c>
      <c r="AA385" s="62"/>
      <c r="AB385" s="55"/>
      <c r="AC385" s="53" t="s">
        <v>2630</v>
      </c>
      <c r="AD385" s="62"/>
      <c r="AE385" s="53" t="s">
        <v>2642</v>
      </c>
      <c r="AF385" s="53" t="s">
        <v>2640</v>
      </c>
      <c r="AG385" s="62"/>
      <c r="AH385" s="53" t="s">
        <v>2637</v>
      </c>
      <c r="AI385" s="62"/>
      <c r="AJ385" s="62"/>
      <c r="AK385" s="53" t="s">
        <v>2643</v>
      </c>
      <c r="AL385" s="53" t="s">
        <v>2643</v>
      </c>
      <c r="AM385" s="108"/>
    </row>
    <row r="386" spans="1:39" ht="15" customHeight="1">
      <c r="A386" s="113">
        <v>383</v>
      </c>
      <c r="B386" s="62" t="s">
        <v>21</v>
      </c>
      <c r="C386" s="55" t="s">
        <v>402</v>
      </c>
      <c r="D386" s="54" t="s">
        <v>3023</v>
      </c>
      <c r="E386" s="55" t="s">
        <v>403</v>
      </c>
      <c r="F386" s="55" t="s">
        <v>2611</v>
      </c>
      <c r="G386" s="63" t="s">
        <v>404</v>
      </c>
      <c r="H386" s="63" t="s">
        <v>405</v>
      </c>
      <c r="I386" s="63" t="s">
        <v>405</v>
      </c>
      <c r="J386" s="53" t="s">
        <v>126</v>
      </c>
      <c r="K386" s="63" t="s">
        <v>406</v>
      </c>
      <c r="L386" s="58">
        <v>800000000</v>
      </c>
      <c r="M386" s="59">
        <v>600000000</v>
      </c>
      <c r="N386" s="59">
        <v>20000000</v>
      </c>
      <c r="O386" s="84">
        <v>17000000</v>
      </c>
      <c r="P386" s="62" t="s">
        <v>2534</v>
      </c>
      <c r="Q386" s="53" t="s">
        <v>516</v>
      </c>
      <c r="R386" s="55"/>
      <c r="S386" s="53" t="s">
        <v>2541</v>
      </c>
      <c r="T386" s="53" t="s">
        <v>2541</v>
      </c>
      <c r="U386" s="53" t="s">
        <v>2542</v>
      </c>
      <c r="V386" s="53" t="s">
        <v>2630</v>
      </c>
      <c r="W386" s="62" t="s">
        <v>2630</v>
      </c>
      <c r="X386" s="62" t="s">
        <v>2630</v>
      </c>
      <c r="Y386" s="62" t="s">
        <v>2630</v>
      </c>
      <c r="Z386" s="62"/>
      <c r="AA386" s="62"/>
      <c r="AB386" s="55"/>
      <c r="AC386" s="53"/>
      <c r="AD386" s="62"/>
      <c r="AE386" s="53" t="s">
        <v>2640</v>
      </c>
      <c r="AF386" s="62"/>
      <c r="AG386" s="62"/>
      <c r="AH386" s="62"/>
      <c r="AI386" s="62"/>
      <c r="AJ386" s="62"/>
      <c r="AK386" s="62"/>
      <c r="AL386" s="62"/>
      <c r="AM386" s="106" t="s">
        <v>2643</v>
      </c>
    </row>
    <row r="387" spans="1:39" ht="15" customHeight="1">
      <c r="A387" s="113">
        <v>384</v>
      </c>
      <c r="B387" s="53" t="s">
        <v>21</v>
      </c>
      <c r="C387" s="53" t="s">
        <v>1273</v>
      </c>
      <c r="D387" s="65" t="s">
        <v>2578</v>
      </c>
      <c r="E387" s="55" t="s">
        <v>1274</v>
      </c>
      <c r="F387" s="55" t="s">
        <v>2610</v>
      </c>
      <c r="G387" s="56" t="s">
        <v>1275</v>
      </c>
      <c r="H387" s="63" t="s">
        <v>1276</v>
      </c>
      <c r="I387" s="63" t="s">
        <v>1277</v>
      </c>
      <c r="J387" s="53" t="s">
        <v>57</v>
      </c>
      <c r="K387" s="63" t="s">
        <v>1278</v>
      </c>
      <c r="L387" s="58">
        <v>300000000</v>
      </c>
      <c r="M387" s="59">
        <v>225000000</v>
      </c>
      <c r="N387" s="59">
        <v>20000000</v>
      </c>
      <c r="O387" s="84">
        <v>17000000</v>
      </c>
      <c r="P387" s="53" t="s">
        <v>2532</v>
      </c>
      <c r="Q387" s="53" t="s">
        <v>2536</v>
      </c>
      <c r="R387" s="55" t="s">
        <v>2541</v>
      </c>
      <c r="S387" s="53" t="s">
        <v>2541</v>
      </c>
      <c r="T387" s="53"/>
      <c r="U387" s="53" t="s">
        <v>2542</v>
      </c>
      <c r="V387" s="53" t="s">
        <v>2630</v>
      </c>
      <c r="W387" s="53" t="s">
        <v>2630</v>
      </c>
      <c r="X387" s="61"/>
      <c r="Y387" s="61" t="s">
        <v>2630</v>
      </c>
      <c r="Z387" s="61"/>
      <c r="AA387" s="61"/>
      <c r="AB387" s="53"/>
      <c r="AC387" s="60"/>
      <c r="AD387" s="53"/>
      <c r="AE387" s="53"/>
      <c r="AF387" s="53"/>
      <c r="AG387" s="53"/>
      <c r="AH387" s="53"/>
      <c r="AI387" s="53"/>
      <c r="AJ387" s="53"/>
      <c r="AK387" s="53" t="s">
        <v>2643</v>
      </c>
      <c r="AL387" s="53" t="s">
        <v>2643</v>
      </c>
      <c r="AM387" s="106"/>
    </row>
    <row r="388" spans="1:39" ht="15" customHeight="1">
      <c r="A388" s="113">
        <v>385</v>
      </c>
      <c r="B388" s="62" t="s">
        <v>21</v>
      </c>
      <c r="C388" s="55" t="s">
        <v>369</v>
      </c>
      <c r="D388" s="54" t="s">
        <v>2567</v>
      </c>
      <c r="E388" s="55" t="s">
        <v>370</v>
      </c>
      <c r="F388" s="55" t="s">
        <v>2611</v>
      </c>
      <c r="G388" s="63" t="s">
        <v>371</v>
      </c>
      <c r="H388" s="63" t="s">
        <v>372</v>
      </c>
      <c r="I388" s="63" t="s">
        <v>373</v>
      </c>
      <c r="J388" s="53" t="s">
        <v>69</v>
      </c>
      <c r="K388" s="63" t="s">
        <v>374</v>
      </c>
      <c r="L388" s="58">
        <v>300000000</v>
      </c>
      <c r="M388" s="59">
        <v>225000000</v>
      </c>
      <c r="N388" s="59">
        <v>20000000</v>
      </c>
      <c r="O388" s="84">
        <v>17000000</v>
      </c>
      <c r="P388" s="62" t="s">
        <v>2534</v>
      </c>
      <c r="Q388" s="53" t="s">
        <v>516</v>
      </c>
      <c r="R388" s="55"/>
      <c r="S388" s="53" t="s">
        <v>2541</v>
      </c>
      <c r="T388" s="62"/>
      <c r="U388" s="53" t="s">
        <v>2542</v>
      </c>
      <c r="V388" s="53" t="s">
        <v>2630</v>
      </c>
      <c r="W388" s="62" t="s">
        <v>2630</v>
      </c>
      <c r="X388" s="62" t="s">
        <v>2630</v>
      </c>
      <c r="Y388" s="62"/>
      <c r="Z388" s="62"/>
      <c r="AA388" s="62"/>
      <c r="AB388" s="55"/>
      <c r="AC388" s="53"/>
      <c r="AD388" s="62"/>
      <c r="AE388" s="53" t="s">
        <v>2641</v>
      </c>
      <c r="AF388" s="62"/>
      <c r="AG388" s="62"/>
      <c r="AH388" s="62"/>
      <c r="AI388" s="62"/>
      <c r="AJ388" s="62"/>
      <c r="AK388" s="53" t="s">
        <v>2643</v>
      </c>
      <c r="AL388" s="62"/>
      <c r="AM388" s="106" t="s">
        <v>2643</v>
      </c>
    </row>
    <row r="389" spans="1:39" ht="15" customHeight="1">
      <c r="A389" s="113">
        <v>386</v>
      </c>
      <c r="B389" s="53" t="s">
        <v>21</v>
      </c>
      <c r="C389" s="80" t="s">
        <v>2352</v>
      </c>
      <c r="D389" s="65" t="s">
        <v>2598</v>
      </c>
      <c r="E389" s="81" t="s">
        <v>2353</v>
      </c>
      <c r="F389" s="55" t="s">
        <v>2607</v>
      </c>
      <c r="G389" s="56" t="s">
        <v>2354</v>
      </c>
      <c r="H389" s="63" t="s">
        <v>2355</v>
      </c>
      <c r="I389" s="63" t="s">
        <v>2355</v>
      </c>
      <c r="J389" s="55" t="s">
        <v>1701</v>
      </c>
      <c r="K389" s="63" t="s">
        <v>2356</v>
      </c>
      <c r="L389" s="58">
        <v>800000000</v>
      </c>
      <c r="M389" s="59">
        <v>600000000</v>
      </c>
      <c r="N389" s="59">
        <v>20000000</v>
      </c>
      <c r="O389" s="84">
        <v>17000000</v>
      </c>
      <c r="P389" s="53" t="s">
        <v>2531</v>
      </c>
      <c r="Q389" s="53" t="s">
        <v>2536</v>
      </c>
      <c r="R389" s="55" t="s">
        <v>2541</v>
      </c>
      <c r="S389" s="53" t="s">
        <v>2541</v>
      </c>
      <c r="T389" s="53" t="s">
        <v>2541</v>
      </c>
      <c r="U389" s="53" t="s">
        <v>2542</v>
      </c>
      <c r="V389" s="53" t="s">
        <v>2630</v>
      </c>
      <c r="W389" s="62" t="s">
        <v>2630</v>
      </c>
      <c r="X389" s="61"/>
      <c r="Y389" s="61"/>
      <c r="Z389" s="61"/>
      <c r="AA389" s="61"/>
      <c r="AB389" s="53"/>
      <c r="AC389" s="60"/>
      <c r="AD389" s="53"/>
      <c r="AE389" s="53" t="s">
        <v>2641</v>
      </c>
      <c r="AF389" s="53"/>
      <c r="AG389" s="53"/>
      <c r="AH389" s="53"/>
      <c r="AI389" s="53"/>
      <c r="AJ389" s="53"/>
      <c r="AK389" s="53" t="s">
        <v>2643</v>
      </c>
      <c r="AL389" s="53"/>
      <c r="AM389" s="106" t="s">
        <v>2643</v>
      </c>
    </row>
    <row r="390" spans="1:39" ht="15" customHeight="1">
      <c r="A390" s="113">
        <v>387</v>
      </c>
      <c r="B390" s="53" t="s">
        <v>21</v>
      </c>
      <c r="C390" s="53" t="s">
        <v>1129</v>
      </c>
      <c r="D390" s="65" t="s">
        <v>2575</v>
      </c>
      <c r="E390" s="55" t="s">
        <v>1130</v>
      </c>
      <c r="F390" s="55" t="s">
        <v>2608</v>
      </c>
      <c r="G390" s="56" t="s">
        <v>1131</v>
      </c>
      <c r="H390" s="63" t="s">
        <v>1132</v>
      </c>
      <c r="I390" s="63" t="s">
        <v>1133</v>
      </c>
      <c r="J390" s="53" t="s">
        <v>38</v>
      </c>
      <c r="K390" s="63" t="s">
        <v>1134</v>
      </c>
      <c r="L390" s="58">
        <v>300000000</v>
      </c>
      <c r="M390" s="59">
        <v>225000000</v>
      </c>
      <c r="N390" s="59">
        <v>20000000</v>
      </c>
      <c r="O390" s="84">
        <v>17000000</v>
      </c>
      <c r="P390" s="53" t="s">
        <v>2530</v>
      </c>
      <c r="Q390" s="53" t="s">
        <v>516</v>
      </c>
      <c r="R390" s="55" t="s">
        <v>2541</v>
      </c>
      <c r="S390" s="53" t="s">
        <v>2541</v>
      </c>
      <c r="T390" s="53"/>
      <c r="U390" s="53" t="s">
        <v>2542</v>
      </c>
      <c r="V390" s="53"/>
      <c r="W390" s="62"/>
      <c r="X390" s="61" t="s">
        <v>2630</v>
      </c>
      <c r="Y390" s="61" t="s">
        <v>2630</v>
      </c>
      <c r="Z390" s="61"/>
      <c r="AA390" s="60" t="s">
        <v>2630</v>
      </c>
      <c r="AB390" s="53" t="s">
        <v>2630</v>
      </c>
      <c r="AC390" s="60"/>
      <c r="AD390" s="53"/>
      <c r="AE390" s="53"/>
      <c r="AF390" s="53"/>
      <c r="AG390" s="53"/>
      <c r="AH390" s="53"/>
      <c r="AI390" s="53"/>
      <c r="AJ390" s="53"/>
      <c r="AK390" s="53" t="s">
        <v>2643</v>
      </c>
      <c r="AL390" s="53" t="s">
        <v>2643</v>
      </c>
      <c r="AM390" s="106" t="s">
        <v>2643</v>
      </c>
    </row>
    <row r="391" spans="1:39" ht="15" customHeight="1">
      <c r="A391" s="113">
        <v>388</v>
      </c>
      <c r="B391" s="62" t="s">
        <v>21</v>
      </c>
      <c r="C391" s="55" t="s">
        <v>461</v>
      </c>
      <c r="D391" s="54" t="s">
        <v>2691</v>
      </c>
      <c r="E391" s="55" t="s">
        <v>462</v>
      </c>
      <c r="F391" s="55" t="s">
        <v>2611</v>
      </c>
      <c r="G391" s="63" t="s">
        <v>463</v>
      </c>
      <c r="H391" s="63" t="s">
        <v>464</v>
      </c>
      <c r="I391" s="63" t="s">
        <v>465</v>
      </c>
      <c r="J391" s="53" t="s">
        <v>111</v>
      </c>
      <c r="K391" s="63" t="s">
        <v>466</v>
      </c>
      <c r="L391" s="58">
        <v>300000000</v>
      </c>
      <c r="M391" s="59">
        <v>225000000</v>
      </c>
      <c r="N391" s="59">
        <v>20000000</v>
      </c>
      <c r="O391" s="84">
        <v>17000000</v>
      </c>
      <c r="P391" s="62" t="s">
        <v>2534</v>
      </c>
      <c r="Q391" s="53" t="s">
        <v>516</v>
      </c>
      <c r="R391" s="55"/>
      <c r="S391" s="53" t="s">
        <v>2541</v>
      </c>
      <c r="T391" s="62"/>
      <c r="U391" s="53" t="s">
        <v>2542</v>
      </c>
      <c r="V391" s="53" t="s">
        <v>2630</v>
      </c>
      <c r="W391" s="62" t="s">
        <v>2630</v>
      </c>
      <c r="X391" s="62" t="s">
        <v>2630</v>
      </c>
      <c r="Y391" s="62" t="s">
        <v>2630</v>
      </c>
      <c r="Z391" s="53" t="s">
        <v>2630</v>
      </c>
      <c r="AA391" s="53" t="s">
        <v>2630</v>
      </c>
      <c r="AB391" s="53" t="s">
        <v>2630</v>
      </c>
      <c r="AC391" s="53" t="s">
        <v>2630</v>
      </c>
      <c r="AD391" s="53" t="s">
        <v>2630</v>
      </c>
      <c r="AE391" s="53" t="s">
        <v>2642</v>
      </c>
      <c r="AF391" s="62"/>
      <c r="AG391" s="62"/>
      <c r="AH391" s="62"/>
      <c r="AI391" s="62"/>
      <c r="AJ391" s="62"/>
      <c r="AK391" s="53" t="s">
        <v>2643</v>
      </c>
      <c r="AL391" s="62"/>
      <c r="AM391" s="108"/>
    </row>
    <row r="392" spans="1:39" ht="15" customHeight="1">
      <c r="A392" s="113">
        <v>389</v>
      </c>
      <c r="B392" s="53" t="s">
        <v>21</v>
      </c>
      <c r="C392" s="53" t="s">
        <v>964</v>
      </c>
      <c r="D392" s="65" t="s">
        <v>2571</v>
      </c>
      <c r="E392" s="55" t="s">
        <v>965</v>
      </c>
      <c r="F392" s="55" t="s">
        <v>2607</v>
      </c>
      <c r="G392" s="56" t="s">
        <v>966</v>
      </c>
      <c r="H392" s="64" t="s">
        <v>967</v>
      </c>
      <c r="I392" s="64" t="s">
        <v>967</v>
      </c>
      <c r="J392" s="53" t="s">
        <v>45</v>
      </c>
      <c r="K392" s="63" t="s">
        <v>968</v>
      </c>
      <c r="L392" s="58">
        <v>100000000</v>
      </c>
      <c r="M392" s="59">
        <v>75000000</v>
      </c>
      <c r="N392" s="59">
        <v>20000000</v>
      </c>
      <c r="O392" s="84">
        <v>17000000</v>
      </c>
      <c r="P392" s="53" t="s">
        <v>2531</v>
      </c>
      <c r="Q392" s="53" t="s">
        <v>2536</v>
      </c>
      <c r="R392" s="55" t="s">
        <v>2541</v>
      </c>
      <c r="S392" s="53" t="s">
        <v>2541</v>
      </c>
      <c r="T392" s="53" t="s">
        <v>2541</v>
      </c>
      <c r="U392" s="53" t="s">
        <v>2542</v>
      </c>
      <c r="V392" s="53" t="s">
        <v>2630</v>
      </c>
      <c r="W392" s="62" t="s">
        <v>2630</v>
      </c>
      <c r="X392" s="61"/>
      <c r="Y392" s="61"/>
      <c r="Z392" s="61"/>
      <c r="AA392" s="61"/>
      <c r="AB392" s="53"/>
      <c r="AC392" s="60"/>
      <c r="AD392" s="60"/>
      <c r="AE392" s="53"/>
      <c r="AF392" s="53"/>
      <c r="AG392" s="53"/>
      <c r="AH392" s="53"/>
      <c r="AI392" s="53"/>
      <c r="AJ392" s="53"/>
      <c r="AK392" s="53" t="s">
        <v>2643</v>
      </c>
      <c r="AL392" s="53" t="s">
        <v>2643</v>
      </c>
      <c r="AM392" s="106"/>
    </row>
    <row r="393" spans="1:39" ht="15" customHeight="1">
      <c r="A393" s="113">
        <v>390</v>
      </c>
      <c r="B393" s="53" t="s">
        <v>21</v>
      </c>
      <c r="C393" s="53" t="s">
        <v>1066</v>
      </c>
      <c r="D393" s="65" t="s">
        <v>2574</v>
      </c>
      <c r="E393" s="55" t="s">
        <v>1067</v>
      </c>
      <c r="F393" s="55" t="s">
        <v>2610</v>
      </c>
      <c r="G393" s="56" t="s">
        <v>1068</v>
      </c>
      <c r="H393" s="63" t="s">
        <v>1069</v>
      </c>
      <c r="I393" s="63" t="s">
        <v>1070</v>
      </c>
      <c r="J393" s="53" t="s">
        <v>45</v>
      </c>
      <c r="K393" s="63" t="s">
        <v>1071</v>
      </c>
      <c r="L393" s="58">
        <v>300000000</v>
      </c>
      <c r="M393" s="59">
        <v>225000000</v>
      </c>
      <c r="N393" s="59">
        <v>20000000</v>
      </c>
      <c r="O393" s="84">
        <v>17000000</v>
      </c>
      <c r="P393" s="53" t="s">
        <v>2532</v>
      </c>
      <c r="Q393" s="53" t="s">
        <v>2536</v>
      </c>
      <c r="R393" s="55" t="s">
        <v>2541</v>
      </c>
      <c r="S393" s="53" t="s">
        <v>2541</v>
      </c>
      <c r="T393" s="53" t="s">
        <v>2541</v>
      </c>
      <c r="U393" s="53" t="s">
        <v>2542</v>
      </c>
      <c r="V393" s="53" t="s">
        <v>2630</v>
      </c>
      <c r="W393" s="53" t="s">
        <v>2630</v>
      </c>
      <c r="X393" s="61"/>
      <c r="Y393" s="61"/>
      <c r="Z393" s="61"/>
      <c r="AA393" s="61"/>
      <c r="AB393" s="53"/>
      <c r="AC393" s="60"/>
      <c r="AD393" s="60"/>
      <c r="AE393" s="53" t="s">
        <v>2642</v>
      </c>
      <c r="AF393" s="53"/>
      <c r="AG393" s="53"/>
      <c r="AH393" s="53"/>
      <c r="AI393" s="53"/>
      <c r="AJ393" s="53"/>
      <c r="AK393" s="53" t="s">
        <v>2643</v>
      </c>
      <c r="AL393" s="53" t="s">
        <v>2643</v>
      </c>
      <c r="AM393" s="106" t="s">
        <v>2643</v>
      </c>
    </row>
    <row r="394" spans="1:39" ht="15" customHeight="1">
      <c r="A394" s="113">
        <v>391</v>
      </c>
      <c r="B394" s="62" t="s">
        <v>21</v>
      </c>
      <c r="C394" s="55" t="s">
        <v>208</v>
      </c>
      <c r="D394" s="54" t="s">
        <v>2561</v>
      </c>
      <c r="E394" s="55" t="s">
        <v>209</v>
      </c>
      <c r="F394" s="55" t="s">
        <v>2612</v>
      </c>
      <c r="G394" s="63" t="s">
        <v>210</v>
      </c>
      <c r="H394" s="63" t="s">
        <v>211</v>
      </c>
      <c r="I394" s="63" t="s">
        <v>211</v>
      </c>
      <c r="J394" s="53" t="s">
        <v>69</v>
      </c>
      <c r="K394" s="63" t="s">
        <v>121</v>
      </c>
      <c r="L394" s="58">
        <v>800000000</v>
      </c>
      <c r="M394" s="59">
        <v>600000000</v>
      </c>
      <c r="N394" s="59">
        <v>20000000</v>
      </c>
      <c r="O394" s="84">
        <v>17000000</v>
      </c>
      <c r="P394" s="62" t="s">
        <v>2533</v>
      </c>
      <c r="Q394" s="53" t="s">
        <v>516</v>
      </c>
      <c r="R394" s="55"/>
      <c r="S394" s="53" t="s">
        <v>2541</v>
      </c>
      <c r="T394" s="62"/>
      <c r="U394" s="53" t="s">
        <v>2542</v>
      </c>
      <c r="V394" s="53" t="s">
        <v>2630</v>
      </c>
      <c r="W394" s="62"/>
      <c r="X394" s="62" t="s">
        <v>2630</v>
      </c>
      <c r="Y394" s="62" t="s">
        <v>2630</v>
      </c>
      <c r="Z394" s="62"/>
      <c r="AA394" s="62"/>
      <c r="AB394" s="55"/>
      <c r="AC394" s="53"/>
      <c r="AD394" s="62"/>
      <c r="AE394" s="53" t="s">
        <v>2640</v>
      </c>
      <c r="AF394" s="53"/>
      <c r="AG394" s="62"/>
      <c r="AH394" s="62"/>
      <c r="AI394" s="53" t="s">
        <v>2638</v>
      </c>
      <c r="AJ394" s="62"/>
      <c r="AK394" s="53" t="s">
        <v>2643</v>
      </c>
      <c r="AL394" s="53" t="s">
        <v>2643</v>
      </c>
      <c r="AM394" s="106" t="s">
        <v>2643</v>
      </c>
    </row>
    <row r="395" spans="1:39" ht="15" customHeight="1">
      <c r="A395" s="113">
        <v>392</v>
      </c>
      <c r="B395" s="62" t="s">
        <v>21</v>
      </c>
      <c r="C395" s="55" t="s">
        <v>407</v>
      </c>
      <c r="D395" s="54" t="s">
        <v>2568</v>
      </c>
      <c r="E395" s="55" t="s">
        <v>408</v>
      </c>
      <c r="F395" s="55" t="s">
        <v>2611</v>
      </c>
      <c r="G395" s="63" t="s">
        <v>409</v>
      </c>
      <c r="H395" s="63" t="s">
        <v>410</v>
      </c>
      <c r="I395" s="63" t="s">
        <v>410</v>
      </c>
      <c r="J395" s="53" t="s">
        <v>45</v>
      </c>
      <c r="K395" s="63" t="s">
        <v>411</v>
      </c>
      <c r="L395" s="58">
        <v>200000000</v>
      </c>
      <c r="M395" s="59">
        <v>150000000</v>
      </c>
      <c r="N395" s="59">
        <v>20000000</v>
      </c>
      <c r="O395" s="84">
        <v>17000000</v>
      </c>
      <c r="P395" s="62" t="s">
        <v>2534</v>
      </c>
      <c r="Q395" s="53" t="s">
        <v>516</v>
      </c>
      <c r="R395" s="55"/>
      <c r="S395" s="53" t="s">
        <v>2541</v>
      </c>
      <c r="T395" s="62"/>
      <c r="U395" s="53" t="s">
        <v>2542</v>
      </c>
      <c r="V395" s="53" t="s">
        <v>2630</v>
      </c>
      <c r="W395" s="62" t="s">
        <v>2630</v>
      </c>
      <c r="X395" s="62" t="s">
        <v>2630</v>
      </c>
      <c r="Y395" s="62" t="s">
        <v>2630</v>
      </c>
      <c r="Z395" s="62"/>
      <c r="AA395" s="62"/>
      <c r="AB395" s="55"/>
      <c r="AC395" s="53"/>
      <c r="AD395" s="53" t="s">
        <v>2630</v>
      </c>
      <c r="AE395" s="62"/>
      <c r="AF395" s="62"/>
      <c r="AG395" s="62"/>
      <c r="AH395" s="62"/>
      <c r="AI395" s="62"/>
      <c r="AJ395" s="62"/>
      <c r="AK395" s="62"/>
      <c r="AL395" s="62"/>
      <c r="AM395" s="106" t="s">
        <v>2643</v>
      </c>
    </row>
    <row r="396" spans="1:39" ht="15" customHeight="1">
      <c r="A396" s="113">
        <v>393</v>
      </c>
      <c r="B396" s="53" t="s">
        <v>21</v>
      </c>
      <c r="C396" s="53" t="s">
        <v>1900</v>
      </c>
      <c r="D396" s="65" t="s">
        <v>2592</v>
      </c>
      <c r="E396" s="55" t="s">
        <v>1901</v>
      </c>
      <c r="F396" s="66" t="s">
        <v>2607</v>
      </c>
      <c r="G396" s="56" t="s">
        <v>1902</v>
      </c>
      <c r="H396" s="63" t="s">
        <v>1903</v>
      </c>
      <c r="I396" s="63" t="s">
        <v>1903</v>
      </c>
      <c r="J396" s="53" t="s">
        <v>26</v>
      </c>
      <c r="K396" s="63" t="s">
        <v>1904</v>
      </c>
      <c r="L396" s="58">
        <v>800000000</v>
      </c>
      <c r="M396" s="59">
        <v>600000000</v>
      </c>
      <c r="N396" s="59">
        <v>20000000</v>
      </c>
      <c r="O396" s="84">
        <v>17000000</v>
      </c>
      <c r="P396" s="53" t="s">
        <v>2531</v>
      </c>
      <c r="Q396" s="53" t="s">
        <v>2536</v>
      </c>
      <c r="R396" s="55" t="s">
        <v>2541</v>
      </c>
      <c r="S396" s="53" t="s">
        <v>2541</v>
      </c>
      <c r="T396" s="53"/>
      <c r="U396" s="53" t="s">
        <v>2542</v>
      </c>
      <c r="V396" s="53" t="s">
        <v>2630</v>
      </c>
      <c r="W396" s="62" t="s">
        <v>2630</v>
      </c>
      <c r="X396" s="61"/>
      <c r="Y396" s="61"/>
      <c r="Z396" s="61"/>
      <c r="AA396" s="60" t="s">
        <v>2630</v>
      </c>
      <c r="AB396" s="53"/>
      <c r="AC396" s="60" t="s">
        <v>2630</v>
      </c>
      <c r="AD396" s="53"/>
      <c r="AE396" s="53" t="s">
        <v>2642</v>
      </c>
      <c r="AF396" s="53"/>
      <c r="AG396" s="53"/>
      <c r="AH396" s="53" t="s">
        <v>2637</v>
      </c>
      <c r="AI396" s="53"/>
      <c r="AJ396" s="53"/>
      <c r="AK396" s="53" t="s">
        <v>2643</v>
      </c>
      <c r="AL396" s="53" t="s">
        <v>2643</v>
      </c>
      <c r="AM396" s="106"/>
    </row>
    <row r="397" spans="1:39" ht="15" customHeight="1">
      <c r="A397" s="113">
        <v>394</v>
      </c>
      <c r="B397" s="62" t="s">
        <v>21</v>
      </c>
      <c r="C397" s="55" t="s">
        <v>294</v>
      </c>
      <c r="D397" s="54" t="s">
        <v>2563</v>
      </c>
      <c r="E397" s="55" t="s">
        <v>295</v>
      </c>
      <c r="F397" s="55" t="s">
        <v>2612</v>
      </c>
      <c r="G397" s="63" t="s">
        <v>296</v>
      </c>
      <c r="H397" s="63" t="s">
        <v>297</v>
      </c>
      <c r="I397" s="63" t="s">
        <v>298</v>
      </c>
      <c r="J397" s="53" t="s">
        <v>45</v>
      </c>
      <c r="K397" s="63" t="s">
        <v>299</v>
      </c>
      <c r="L397" s="58">
        <v>500000000</v>
      </c>
      <c r="M397" s="59">
        <v>375000000</v>
      </c>
      <c r="N397" s="59">
        <v>20000000</v>
      </c>
      <c r="O397" s="84">
        <v>17000000</v>
      </c>
      <c r="P397" s="62" t="s">
        <v>2533</v>
      </c>
      <c r="Q397" s="53" t="s">
        <v>516</v>
      </c>
      <c r="R397" s="55"/>
      <c r="S397" s="53" t="s">
        <v>2541</v>
      </c>
      <c r="T397" s="62"/>
      <c r="U397" s="53" t="s">
        <v>2542</v>
      </c>
      <c r="V397" s="53" t="s">
        <v>2630</v>
      </c>
      <c r="W397" s="62"/>
      <c r="X397" s="62" t="s">
        <v>2630</v>
      </c>
      <c r="Y397" s="62" t="s">
        <v>2630</v>
      </c>
      <c r="Z397" s="53" t="s">
        <v>2630</v>
      </c>
      <c r="AA397" s="53" t="s">
        <v>2630</v>
      </c>
      <c r="AB397" s="55"/>
      <c r="AC397" s="53"/>
      <c r="AD397" s="62"/>
      <c r="AE397" s="53"/>
      <c r="AF397" s="62"/>
      <c r="AG397" s="62"/>
      <c r="AH397" s="53" t="s">
        <v>2637</v>
      </c>
      <c r="AI397" s="62"/>
      <c r="AJ397" s="62"/>
      <c r="AK397" s="53" t="s">
        <v>2643</v>
      </c>
      <c r="AL397" s="53" t="s">
        <v>2643</v>
      </c>
      <c r="AM397" s="108"/>
    </row>
    <row r="398" spans="1:39" ht="15" customHeight="1">
      <c r="A398" s="113">
        <v>395</v>
      </c>
      <c r="B398" s="53" t="s">
        <v>21</v>
      </c>
      <c r="C398" s="53" t="s">
        <v>1145</v>
      </c>
      <c r="D398" s="65" t="s">
        <v>2576</v>
      </c>
      <c r="E398" s="55" t="s">
        <v>1146</v>
      </c>
      <c r="F398" s="55" t="s">
        <v>2608</v>
      </c>
      <c r="G398" s="56" t="s">
        <v>1147</v>
      </c>
      <c r="H398" s="63" t="s">
        <v>1148</v>
      </c>
      <c r="I398" s="63" t="s">
        <v>1149</v>
      </c>
      <c r="J398" s="53" t="s">
        <v>69</v>
      </c>
      <c r="K398" s="63" t="s">
        <v>1150</v>
      </c>
      <c r="L398" s="58">
        <v>200000000</v>
      </c>
      <c r="M398" s="59">
        <v>150000000</v>
      </c>
      <c r="N398" s="59">
        <v>20000000</v>
      </c>
      <c r="O398" s="84">
        <v>17000000</v>
      </c>
      <c r="P398" s="53" t="s">
        <v>2530</v>
      </c>
      <c r="Q398" s="53" t="s">
        <v>516</v>
      </c>
      <c r="R398" s="55" t="s">
        <v>2541</v>
      </c>
      <c r="S398" s="53" t="s">
        <v>2541</v>
      </c>
      <c r="T398" s="53" t="s">
        <v>2541</v>
      </c>
      <c r="U398" s="53" t="s">
        <v>2542</v>
      </c>
      <c r="V398" s="53"/>
      <c r="W398" s="62"/>
      <c r="X398" s="61" t="s">
        <v>2630</v>
      </c>
      <c r="Y398" s="61" t="s">
        <v>2630</v>
      </c>
      <c r="Z398" s="61"/>
      <c r="AA398" s="60" t="s">
        <v>2630</v>
      </c>
      <c r="AB398" s="53"/>
      <c r="AC398" s="60"/>
      <c r="AD398" s="53" t="s">
        <v>2630</v>
      </c>
      <c r="AE398" s="53" t="s">
        <v>2642</v>
      </c>
      <c r="AF398" s="53"/>
      <c r="AG398" s="53"/>
      <c r="AH398" s="53"/>
      <c r="AI398" s="53"/>
      <c r="AJ398" s="53"/>
      <c r="AK398" s="53" t="s">
        <v>2643</v>
      </c>
      <c r="AL398" s="53"/>
      <c r="AM398" s="106" t="s">
        <v>2643</v>
      </c>
    </row>
    <row r="399" spans="1:39" ht="15" customHeight="1">
      <c r="A399" s="113">
        <v>396</v>
      </c>
      <c r="B399" s="53" t="s">
        <v>21</v>
      </c>
      <c r="C399" s="53" t="s">
        <v>1641</v>
      </c>
      <c r="D399" s="65" t="s">
        <v>2692</v>
      </c>
      <c r="E399" s="55" t="s">
        <v>1642</v>
      </c>
      <c r="F399" s="55" t="s">
        <v>2607</v>
      </c>
      <c r="G399" s="56" t="s">
        <v>1643</v>
      </c>
      <c r="H399" s="78" t="s">
        <v>1644</v>
      </c>
      <c r="I399" s="78" t="s">
        <v>1644</v>
      </c>
      <c r="J399" s="53" t="s">
        <v>19</v>
      </c>
      <c r="K399" s="63" t="s">
        <v>1645</v>
      </c>
      <c r="L399" s="58">
        <v>300000000</v>
      </c>
      <c r="M399" s="59">
        <v>225000000</v>
      </c>
      <c r="N399" s="59">
        <v>20000000</v>
      </c>
      <c r="O399" s="84">
        <v>17000000</v>
      </c>
      <c r="P399" s="53" t="s">
        <v>2531</v>
      </c>
      <c r="Q399" s="53" t="s">
        <v>2536</v>
      </c>
      <c r="R399" s="55" t="s">
        <v>2541</v>
      </c>
      <c r="S399" s="53" t="s">
        <v>2541</v>
      </c>
      <c r="T399" s="53"/>
      <c r="U399" s="53" t="s">
        <v>2542</v>
      </c>
      <c r="V399" s="53" t="s">
        <v>2630</v>
      </c>
      <c r="W399" s="62" t="s">
        <v>2630</v>
      </c>
      <c r="X399" s="61"/>
      <c r="Y399" s="61"/>
      <c r="Z399" s="61"/>
      <c r="AA399" s="61"/>
      <c r="AB399" s="53"/>
      <c r="AC399" s="60"/>
      <c r="AD399" s="53"/>
      <c r="AE399" s="53"/>
      <c r="AF399" s="53"/>
      <c r="AG399" s="53"/>
      <c r="AH399" s="53"/>
      <c r="AI399" s="53"/>
      <c r="AJ399" s="53"/>
      <c r="AK399" s="53"/>
      <c r="AL399" s="53" t="s">
        <v>2643</v>
      </c>
      <c r="AM399" s="106" t="s">
        <v>2643</v>
      </c>
    </row>
    <row r="400" spans="1:39" ht="15" customHeight="1">
      <c r="A400" s="113">
        <v>397</v>
      </c>
      <c r="B400" s="53" t="s">
        <v>21</v>
      </c>
      <c r="C400" s="53" t="s">
        <v>1974</v>
      </c>
      <c r="D400" s="65" t="s">
        <v>2758</v>
      </c>
      <c r="E400" s="55" t="s">
        <v>1975</v>
      </c>
      <c r="F400" s="55" t="s">
        <v>2607</v>
      </c>
      <c r="G400" s="56" t="s">
        <v>1976</v>
      </c>
      <c r="H400" s="63" t="s">
        <v>1977</v>
      </c>
      <c r="I400" s="63" t="s">
        <v>1977</v>
      </c>
      <c r="J400" s="53" t="s">
        <v>38</v>
      </c>
      <c r="K400" s="63" t="s">
        <v>1978</v>
      </c>
      <c r="L400" s="58">
        <v>400000000</v>
      </c>
      <c r="M400" s="59">
        <v>300000000</v>
      </c>
      <c r="N400" s="59">
        <v>20000000</v>
      </c>
      <c r="O400" s="84">
        <v>17000000</v>
      </c>
      <c r="P400" s="53" t="s">
        <v>2531</v>
      </c>
      <c r="Q400" s="53" t="s">
        <v>2536</v>
      </c>
      <c r="R400" s="55" t="s">
        <v>2541</v>
      </c>
      <c r="S400" s="53" t="s">
        <v>2541</v>
      </c>
      <c r="T400" s="53" t="s">
        <v>2541</v>
      </c>
      <c r="U400" s="53" t="s">
        <v>2542</v>
      </c>
      <c r="V400" s="53" t="s">
        <v>2630</v>
      </c>
      <c r="W400" s="62" t="s">
        <v>2630</v>
      </c>
      <c r="X400" s="61"/>
      <c r="Y400" s="61" t="s">
        <v>2630</v>
      </c>
      <c r="Z400" s="61"/>
      <c r="AA400" s="61"/>
      <c r="AB400" s="53"/>
      <c r="AC400" s="60"/>
      <c r="AD400" s="53" t="s">
        <v>2630</v>
      </c>
      <c r="AE400" s="53"/>
      <c r="AF400" s="53"/>
      <c r="AG400" s="53"/>
      <c r="AH400" s="53"/>
      <c r="AI400" s="53" t="s">
        <v>2638</v>
      </c>
      <c r="AJ400" s="53"/>
      <c r="AK400" s="53" t="s">
        <v>2643</v>
      </c>
      <c r="AL400" s="53"/>
      <c r="AM400" s="106"/>
    </row>
    <row r="401" spans="1:39" ht="15" customHeight="1">
      <c r="A401" s="113">
        <v>398</v>
      </c>
      <c r="B401" s="62" t="s">
        <v>21</v>
      </c>
      <c r="C401" s="55" t="s">
        <v>300</v>
      </c>
      <c r="D401" s="54" t="s">
        <v>2759</v>
      </c>
      <c r="E401" s="55" t="s">
        <v>301</v>
      </c>
      <c r="F401" s="55" t="s">
        <v>2612</v>
      </c>
      <c r="G401" s="63" t="s">
        <v>302</v>
      </c>
      <c r="H401" s="63" t="s">
        <v>303</v>
      </c>
      <c r="I401" s="63" t="s">
        <v>303</v>
      </c>
      <c r="J401" s="53" t="s">
        <v>126</v>
      </c>
      <c r="K401" s="63" t="s">
        <v>304</v>
      </c>
      <c r="L401" s="58">
        <v>900000000</v>
      </c>
      <c r="M401" s="59">
        <v>675000000</v>
      </c>
      <c r="N401" s="59">
        <v>20000000</v>
      </c>
      <c r="O401" s="84">
        <v>17000000</v>
      </c>
      <c r="P401" s="62" t="s">
        <v>2533</v>
      </c>
      <c r="Q401" s="53" t="s">
        <v>516</v>
      </c>
      <c r="R401" s="55"/>
      <c r="S401" s="53" t="s">
        <v>2541</v>
      </c>
      <c r="T401" s="62"/>
      <c r="U401" s="53" t="s">
        <v>2542</v>
      </c>
      <c r="V401" s="53" t="s">
        <v>2630</v>
      </c>
      <c r="W401" s="62"/>
      <c r="X401" s="62" t="s">
        <v>2630</v>
      </c>
      <c r="Y401" s="62" t="s">
        <v>2630</v>
      </c>
      <c r="Z401" s="53" t="s">
        <v>2630</v>
      </c>
      <c r="AA401" s="53" t="s">
        <v>2630</v>
      </c>
      <c r="AB401" s="55"/>
      <c r="AC401" s="53"/>
      <c r="AD401" s="62"/>
      <c r="AE401" s="53"/>
      <c r="AF401" s="62"/>
      <c r="AG401" s="62"/>
      <c r="AH401" s="53" t="s">
        <v>2637</v>
      </c>
      <c r="AI401" s="62"/>
      <c r="AJ401" s="62"/>
      <c r="AK401" s="53" t="s">
        <v>2643</v>
      </c>
      <c r="AL401" s="62"/>
      <c r="AM401" s="106" t="s">
        <v>2643</v>
      </c>
    </row>
    <row r="402" spans="1:39" ht="15" customHeight="1">
      <c r="A402" s="113">
        <v>399</v>
      </c>
      <c r="B402" s="53" t="s">
        <v>21</v>
      </c>
      <c r="C402" s="55" t="s">
        <v>2310</v>
      </c>
      <c r="D402" s="65" t="s">
        <v>2760</v>
      </c>
      <c r="E402" s="55" t="s">
        <v>2311</v>
      </c>
      <c r="F402" s="55" t="s">
        <v>2609</v>
      </c>
      <c r="G402" s="56" t="s">
        <v>2312</v>
      </c>
      <c r="H402" s="63" t="s">
        <v>2313</v>
      </c>
      <c r="I402" s="63" t="s">
        <v>2313</v>
      </c>
      <c r="J402" s="55" t="s">
        <v>1701</v>
      </c>
      <c r="K402" s="63" t="s">
        <v>2314</v>
      </c>
      <c r="L402" s="58">
        <v>500000000</v>
      </c>
      <c r="M402" s="59">
        <v>375000000</v>
      </c>
      <c r="N402" s="59">
        <v>20000000</v>
      </c>
      <c r="O402" s="84">
        <v>17000000</v>
      </c>
      <c r="P402" s="53" t="s">
        <v>2528</v>
      </c>
      <c r="Q402" s="53" t="s">
        <v>2536</v>
      </c>
      <c r="R402" s="55" t="s">
        <v>2541</v>
      </c>
      <c r="S402" s="53" t="s">
        <v>2541</v>
      </c>
      <c r="T402" s="53" t="s">
        <v>2541</v>
      </c>
      <c r="U402" s="53" t="s">
        <v>2542</v>
      </c>
      <c r="V402" s="53" t="s">
        <v>2630</v>
      </c>
      <c r="W402" s="62" t="s">
        <v>2630</v>
      </c>
      <c r="X402" s="61"/>
      <c r="Y402" s="61" t="s">
        <v>2630</v>
      </c>
      <c r="Z402" s="61"/>
      <c r="AA402" s="61"/>
      <c r="AB402" s="53" t="s">
        <v>2630</v>
      </c>
      <c r="AC402" s="60" t="s">
        <v>2630</v>
      </c>
      <c r="AD402" s="53"/>
      <c r="AE402" s="53" t="s">
        <v>2642</v>
      </c>
      <c r="AF402" s="53"/>
      <c r="AG402" s="53"/>
      <c r="AH402" s="53"/>
      <c r="AI402" s="53"/>
      <c r="AJ402" s="53"/>
      <c r="AK402" s="53" t="s">
        <v>2643</v>
      </c>
      <c r="AL402" s="53"/>
      <c r="AM402" s="106"/>
    </row>
    <row r="403" spans="1:39" ht="15" customHeight="1">
      <c r="A403" s="113">
        <v>400</v>
      </c>
      <c r="B403" s="62" t="s">
        <v>21</v>
      </c>
      <c r="C403" s="53" t="s">
        <v>655</v>
      </c>
      <c r="D403" s="54" t="s">
        <v>2789</v>
      </c>
      <c r="E403" s="55" t="s">
        <v>656</v>
      </c>
      <c r="F403" s="55" t="s">
        <v>2610</v>
      </c>
      <c r="G403" s="56" t="s">
        <v>657</v>
      </c>
      <c r="H403" s="67" t="s">
        <v>658</v>
      </c>
      <c r="I403" s="67" t="s">
        <v>658</v>
      </c>
      <c r="J403" s="53" t="s">
        <v>126</v>
      </c>
      <c r="K403" s="67" t="s">
        <v>659</v>
      </c>
      <c r="L403" s="58">
        <v>500000000</v>
      </c>
      <c r="M403" s="59">
        <v>375000000</v>
      </c>
      <c r="N403" s="59">
        <v>20000000</v>
      </c>
      <c r="O403" s="84">
        <v>17000000</v>
      </c>
      <c r="P403" s="62" t="s">
        <v>2532</v>
      </c>
      <c r="Q403" s="53" t="s">
        <v>2536</v>
      </c>
      <c r="R403" s="55" t="s">
        <v>2541</v>
      </c>
      <c r="S403" s="53" t="s">
        <v>2541</v>
      </c>
      <c r="T403" s="53" t="s">
        <v>2541</v>
      </c>
      <c r="U403" s="53" t="s">
        <v>2542</v>
      </c>
      <c r="V403" s="53" t="s">
        <v>2630</v>
      </c>
      <c r="W403" s="53" t="s">
        <v>2630</v>
      </c>
      <c r="X403" s="61"/>
      <c r="Y403" s="61" t="s">
        <v>2630</v>
      </c>
      <c r="Z403" s="60" t="s">
        <v>2630</v>
      </c>
      <c r="AA403" s="61"/>
      <c r="AB403" s="53"/>
      <c r="AC403" s="60"/>
      <c r="AD403" s="61"/>
      <c r="AE403" s="53"/>
      <c r="AF403" s="53"/>
      <c r="AG403" s="53"/>
      <c r="AH403" s="53"/>
      <c r="AI403" s="53" t="s">
        <v>2638</v>
      </c>
      <c r="AJ403" s="53"/>
      <c r="AK403" s="53" t="s">
        <v>2643</v>
      </c>
      <c r="AL403" s="53" t="s">
        <v>2643</v>
      </c>
      <c r="AM403" s="106"/>
    </row>
    <row r="404" spans="1:39" ht="15" customHeight="1">
      <c r="A404" s="113">
        <v>401</v>
      </c>
      <c r="B404" s="53" t="s">
        <v>21</v>
      </c>
      <c r="C404" s="53" t="s">
        <v>2053</v>
      </c>
      <c r="D404" s="65" t="s">
        <v>3024</v>
      </c>
      <c r="E404" s="55" t="s">
        <v>2054</v>
      </c>
      <c r="F404" s="55" t="s">
        <v>2607</v>
      </c>
      <c r="G404" s="56" t="s">
        <v>2055</v>
      </c>
      <c r="H404" s="63" t="s">
        <v>2056</v>
      </c>
      <c r="I404" s="63" t="s">
        <v>2057</v>
      </c>
      <c r="J404" s="53" t="s">
        <v>69</v>
      </c>
      <c r="K404" s="63" t="s">
        <v>2058</v>
      </c>
      <c r="L404" s="58">
        <v>200000000</v>
      </c>
      <c r="M404" s="59">
        <v>150000000</v>
      </c>
      <c r="N404" s="59">
        <v>20000000</v>
      </c>
      <c r="O404" s="84">
        <v>17000000</v>
      </c>
      <c r="P404" s="53" t="s">
        <v>2531</v>
      </c>
      <c r="Q404" s="53" t="s">
        <v>2536</v>
      </c>
      <c r="R404" s="55" t="s">
        <v>2541</v>
      </c>
      <c r="S404" s="53" t="s">
        <v>2541</v>
      </c>
      <c r="T404" s="53"/>
      <c r="U404" s="53" t="s">
        <v>2542</v>
      </c>
      <c r="V404" s="53" t="s">
        <v>2630</v>
      </c>
      <c r="W404" s="62" t="s">
        <v>2630</v>
      </c>
      <c r="X404" s="61"/>
      <c r="Y404" s="61"/>
      <c r="Z404" s="61"/>
      <c r="AA404" s="61"/>
      <c r="AB404" s="53"/>
      <c r="AC404" s="60"/>
      <c r="AD404" s="53"/>
      <c r="AE404" s="53" t="s">
        <v>2641</v>
      </c>
      <c r="AF404" s="53"/>
      <c r="AG404" s="53"/>
      <c r="AH404" s="53"/>
      <c r="AI404" s="53"/>
      <c r="AJ404" s="53"/>
      <c r="AK404" s="53" t="s">
        <v>2643</v>
      </c>
      <c r="AL404" s="53"/>
      <c r="AM404" s="106"/>
    </row>
    <row r="405" spans="1:39" ht="15" customHeight="1">
      <c r="A405" s="113">
        <v>402</v>
      </c>
      <c r="B405" s="53" t="s">
        <v>21</v>
      </c>
      <c r="C405" s="53" t="s">
        <v>1214</v>
      </c>
      <c r="D405" s="65" t="s">
        <v>2577</v>
      </c>
      <c r="E405" s="55" t="s">
        <v>1215</v>
      </c>
      <c r="F405" s="55" t="s">
        <v>2607</v>
      </c>
      <c r="G405" s="56" t="s">
        <v>1216</v>
      </c>
      <c r="H405" s="63" t="s">
        <v>1217</v>
      </c>
      <c r="I405" s="63" t="s">
        <v>1217</v>
      </c>
      <c r="J405" s="53" t="s">
        <v>45</v>
      </c>
      <c r="K405" s="63" t="s">
        <v>1218</v>
      </c>
      <c r="L405" s="58">
        <v>300000000</v>
      </c>
      <c r="M405" s="59">
        <v>225000000</v>
      </c>
      <c r="N405" s="59">
        <v>20000000</v>
      </c>
      <c r="O405" s="84">
        <v>17000000</v>
      </c>
      <c r="P405" s="53" t="s">
        <v>2531</v>
      </c>
      <c r="Q405" s="53" t="s">
        <v>2536</v>
      </c>
      <c r="R405" s="55" t="s">
        <v>2541</v>
      </c>
      <c r="S405" s="53" t="s">
        <v>2541</v>
      </c>
      <c r="T405" s="53" t="s">
        <v>2541</v>
      </c>
      <c r="U405" s="53" t="s">
        <v>2542</v>
      </c>
      <c r="V405" s="53" t="s">
        <v>2630</v>
      </c>
      <c r="W405" s="62" t="s">
        <v>2630</v>
      </c>
      <c r="X405" s="61"/>
      <c r="Y405" s="61"/>
      <c r="Z405" s="61"/>
      <c r="AA405" s="61"/>
      <c r="AB405" s="53"/>
      <c r="AC405" s="60"/>
      <c r="AD405" s="53"/>
      <c r="AE405" s="53"/>
      <c r="AF405" s="53"/>
      <c r="AG405" s="53"/>
      <c r="AH405" s="53"/>
      <c r="AI405" s="53"/>
      <c r="AJ405" s="53"/>
      <c r="AK405" s="53" t="s">
        <v>2643</v>
      </c>
      <c r="AL405" s="53" t="s">
        <v>2643</v>
      </c>
      <c r="AM405" s="106" t="s">
        <v>2643</v>
      </c>
    </row>
    <row r="406" spans="1:39" ht="15" customHeight="1">
      <c r="A406" s="113">
        <v>403</v>
      </c>
      <c r="B406" s="62" t="s">
        <v>21</v>
      </c>
      <c r="C406" s="55" t="s">
        <v>212</v>
      </c>
      <c r="D406" s="54" t="s">
        <v>2884</v>
      </c>
      <c r="E406" s="55" t="s">
        <v>213</v>
      </c>
      <c r="F406" s="55" t="s">
        <v>2612</v>
      </c>
      <c r="G406" s="63" t="s">
        <v>214</v>
      </c>
      <c r="H406" s="63" t="s">
        <v>215</v>
      </c>
      <c r="I406" s="63" t="s">
        <v>216</v>
      </c>
      <c r="J406" s="53" t="s">
        <v>126</v>
      </c>
      <c r="K406" s="63" t="s">
        <v>217</v>
      </c>
      <c r="L406" s="58">
        <v>300000000</v>
      </c>
      <c r="M406" s="59">
        <v>225000000</v>
      </c>
      <c r="N406" s="59">
        <v>20000000</v>
      </c>
      <c r="O406" s="84">
        <v>17000000</v>
      </c>
      <c r="P406" s="62" t="s">
        <v>2533</v>
      </c>
      <c r="Q406" s="53" t="s">
        <v>516</v>
      </c>
      <c r="R406" s="55"/>
      <c r="S406" s="53" t="s">
        <v>2541</v>
      </c>
      <c r="T406" s="62"/>
      <c r="U406" s="53" t="s">
        <v>2542</v>
      </c>
      <c r="V406" s="53" t="s">
        <v>2630</v>
      </c>
      <c r="W406" s="62"/>
      <c r="X406" s="62" t="s">
        <v>2630</v>
      </c>
      <c r="Y406" s="62" t="s">
        <v>2630</v>
      </c>
      <c r="Z406" s="62"/>
      <c r="AA406" s="53" t="s">
        <v>2630</v>
      </c>
      <c r="AB406" s="55"/>
      <c r="AC406" s="53"/>
      <c r="AD406" s="62"/>
      <c r="AE406" s="62"/>
      <c r="AF406" s="62"/>
      <c r="AG406" s="62"/>
      <c r="AH406" s="62"/>
      <c r="AI406" s="62"/>
      <c r="AJ406" s="62"/>
      <c r="AK406" s="53" t="s">
        <v>2643</v>
      </c>
      <c r="AL406" s="62"/>
      <c r="AM406" s="106" t="s">
        <v>2643</v>
      </c>
    </row>
    <row r="407" spans="1:39" ht="15" customHeight="1">
      <c r="A407" s="113">
        <v>404</v>
      </c>
      <c r="B407" s="62" t="s">
        <v>21</v>
      </c>
      <c r="C407" s="53" t="s">
        <v>803</v>
      </c>
      <c r="D407" s="54" t="s">
        <v>3025</v>
      </c>
      <c r="E407" s="55" t="s">
        <v>804</v>
      </c>
      <c r="F407" s="55" t="s">
        <v>2607</v>
      </c>
      <c r="G407" s="56" t="s">
        <v>805</v>
      </c>
      <c r="H407" s="63" t="s">
        <v>806</v>
      </c>
      <c r="I407" s="63" t="s">
        <v>806</v>
      </c>
      <c r="J407" s="53" t="s">
        <v>126</v>
      </c>
      <c r="K407" s="63" t="s">
        <v>807</v>
      </c>
      <c r="L407" s="58">
        <v>100000000</v>
      </c>
      <c r="M407" s="59">
        <v>75000000</v>
      </c>
      <c r="N407" s="59">
        <v>20000000</v>
      </c>
      <c r="O407" s="84">
        <v>17000000</v>
      </c>
      <c r="P407" s="53" t="s">
        <v>2531</v>
      </c>
      <c r="Q407" s="53" t="s">
        <v>2536</v>
      </c>
      <c r="R407" s="55" t="s">
        <v>2541</v>
      </c>
      <c r="S407" s="53" t="s">
        <v>2541</v>
      </c>
      <c r="T407" s="53" t="s">
        <v>2541</v>
      </c>
      <c r="U407" s="53" t="s">
        <v>2542</v>
      </c>
      <c r="V407" s="53" t="s">
        <v>2630</v>
      </c>
      <c r="W407" s="62" t="s">
        <v>2630</v>
      </c>
      <c r="X407" s="61"/>
      <c r="Y407" s="61" t="s">
        <v>2630</v>
      </c>
      <c r="Z407" s="61"/>
      <c r="AA407" s="61"/>
      <c r="AB407" s="53"/>
      <c r="AC407" s="60"/>
      <c r="AD407" s="60"/>
      <c r="AE407" s="53" t="s">
        <v>2642</v>
      </c>
      <c r="AF407" s="53"/>
      <c r="AG407" s="53"/>
      <c r="AH407" s="53"/>
      <c r="AI407" s="53"/>
      <c r="AJ407" s="53"/>
      <c r="AK407" s="53" t="s">
        <v>2643</v>
      </c>
      <c r="AL407" s="53"/>
      <c r="AM407" s="106" t="s">
        <v>2643</v>
      </c>
    </row>
    <row r="408" spans="1:39" ht="15" customHeight="1">
      <c r="A408" s="113">
        <v>405</v>
      </c>
      <c r="B408" s="53" t="s">
        <v>21</v>
      </c>
      <c r="C408" s="53" t="s">
        <v>2118</v>
      </c>
      <c r="D408" s="65" t="s">
        <v>2790</v>
      </c>
      <c r="E408" s="55" t="s">
        <v>2119</v>
      </c>
      <c r="F408" s="66" t="s">
        <v>2607</v>
      </c>
      <c r="G408" s="56" t="s">
        <v>2120</v>
      </c>
      <c r="H408" s="63" t="s">
        <v>2121</v>
      </c>
      <c r="I408" s="63"/>
      <c r="J408" s="53" t="s">
        <v>19</v>
      </c>
      <c r="K408" s="63" t="s">
        <v>2122</v>
      </c>
      <c r="L408" s="58">
        <v>200000000</v>
      </c>
      <c r="M408" s="59">
        <v>150000000</v>
      </c>
      <c r="N408" s="59">
        <v>20000000</v>
      </c>
      <c r="O408" s="84">
        <v>17000000</v>
      </c>
      <c r="P408" s="53" t="s">
        <v>2531</v>
      </c>
      <c r="Q408" s="53" t="s">
        <v>2536</v>
      </c>
      <c r="R408" s="55" t="s">
        <v>2541</v>
      </c>
      <c r="S408" s="53"/>
      <c r="T408" s="53" t="s">
        <v>2541</v>
      </c>
      <c r="U408" s="53" t="s">
        <v>2542</v>
      </c>
      <c r="V408" s="53" t="s">
        <v>2630</v>
      </c>
      <c r="W408" s="62" t="s">
        <v>2630</v>
      </c>
      <c r="X408" s="61"/>
      <c r="Y408" s="61"/>
      <c r="Z408" s="61"/>
      <c r="AA408" s="61"/>
      <c r="AB408" s="53"/>
      <c r="AC408" s="60"/>
      <c r="AD408" s="53" t="s">
        <v>2630</v>
      </c>
      <c r="AE408" s="53"/>
      <c r="AF408" s="53"/>
      <c r="AG408" s="53"/>
      <c r="AH408" s="53"/>
      <c r="AI408" s="53"/>
      <c r="AJ408" s="53"/>
      <c r="AK408" s="53" t="s">
        <v>2643</v>
      </c>
      <c r="AL408" s="53"/>
      <c r="AM408" s="106" t="s">
        <v>2643</v>
      </c>
    </row>
    <row r="409" spans="1:39" ht="15" customHeight="1">
      <c r="A409" s="113">
        <v>406</v>
      </c>
      <c r="B409" s="53" t="s">
        <v>21</v>
      </c>
      <c r="C409" s="53" t="s">
        <v>2626</v>
      </c>
      <c r="D409" s="65" t="s">
        <v>2693</v>
      </c>
      <c r="E409" s="55" t="s">
        <v>2087</v>
      </c>
      <c r="F409" s="55" t="s">
        <v>2607</v>
      </c>
      <c r="G409" s="56" t="s">
        <v>2088</v>
      </c>
      <c r="H409" s="63" t="s">
        <v>2089</v>
      </c>
      <c r="I409" s="63" t="s">
        <v>2089</v>
      </c>
      <c r="J409" s="53" t="s">
        <v>126</v>
      </c>
      <c r="K409" s="63" t="s">
        <v>2090</v>
      </c>
      <c r="L409" s="58">
        <v>300000000</v>
      </c>
      <c r="M409" s="59">
        <v>225000000</v>
      </c>
      <c r="N409" s="59">
        <v>20000000</v>
      </c>
      <c r="O409" s="84">
        <v>17000000</v>
      </c>
      <c r="P409" s="53" t="s">
        <v>2531</v>
      </c>
      <c r="Q409" s="53" t="s">
        <v>2536</v>
      </c>
      <c r="R409" s="55" t="s">
        <v>2541</v>
      </c>
      <c r="S409" s="53" t="s">
        <v>2541</v>
      </c>
      <c r="T409" s="53"/>
      <c r="U409" s="53" t="s">
        <v>2542</v>
      </c>
      <c r="V409" s="53" t="s">
        <v>2630</v>
      </c>
      <c r="W409" s="62" t="s">
        <v>2630</v>
      </c>
      <c r="X409" s="61"/>
      <c r="Y409" s="61"/>
      <c r="Z409" s="61"/>
      <c r="AA409" s="61"/>
      <c r="AB409" s="53"/>
      <c r="AC409" s="60"/>
      <c r="AD409" s="53"/>
      <c r="AE409" s="53"/>
      <c r="AF409" s="53"/>
      <c r="AG409" s="53"/>
      <c r="AH409" s="53"/>
      <c r="AI409" s="53"/>
      <c r="AJ409" s="53"/>
      <c r="AK409" s="53" t="s">
        <v>2643</v>
      </c>
      <c r="AL409" s="53"/>
      <c r="AM409" s="106" t="s">
        <v>2643</v>
      </c>
    </row>
    <row r="410" spans="1:39" ht="15" customHeight="1">
      <c r="A410" s="113">
        <v>407</v>
      </c>
      <c r="B410" s="53" t="s">
        <v>21</v>
      </c>
      <c r="C410" s="55" t="s">
        <v>2165</v>
      </c>
      <c r="D410" s="65" t="s">
        <v>2694</v>
      </c>
      <c r="E410" s="55" t="s">
        <v>2166</v>
      </c>
      <c r="F410" s="55" t="s">
        <v>2609</v>
      </c>
      <c r="G410" s="56" t="s">
        <v>2167</v>
      </c>
      <c r="H410" s="63" t="s">
        <v>2168</v>
      </c>
      <c r="I410" s="63" t="s">
        <v>2168</v>
      </c>
      <c r="J410" s="55" t="s">
        <v>1664</v>
      </c>
      <c r="K410" s="63" t="s">
        <v>2169</v>
      </c>
      <c r="L410" s="58">
        <v>800000000</v>
      </c>
      <c r="M410" s="59">
        <v>600000000</v>
      </c>
      <c r="N410" s="59">
        <v>30000000</v>
      </c>
      <c r="O410" s="84">
        <v>25500000</v>
      </c>
      <c r="P410" s="53" t="s">
        <v>2528</v>
      </c>
      <c r="Q410" s="53" t="s">
        <v>2536</v>
      </c>
      <c r="R410" s="55" t="s">
        <v>2541</v>
      </c>
      <c r="S410" s="53" t="s">
        <v>2541</v>
      </c>
      <c r="T410" s="53"/>
      <c r="U410" s="53" t="s">
        <v>2542</v>
      </c>
      <c r="V410" s="53" t="s">
        <v>2630</v>
      </c>
      <c r="W410" s="62" t="s">
        <v>2630</v>
      </c>
      <c r="X410" s="61"/>
      <c r="Y410" s="61"/>
      <c r="Z410" s="61"/>
      <c r="AA410" s="61"/>
      <c r="AB410" s="53"/>
      <c r="AC410" s="60"/>
      <c r="AD410" s="53"/>
      <c r="AE410" s="53"/>
      <c r="AF410" s="53"/>
      <c r="AG410" s="53"/>
      <c r="AH410" s="53"/>
      <c r="AI410" s="53"/>
      <c r="AJ410" s="53"/>
      <c r="AK410" s="53" t="s">
        <v>2643</v>
      </c>
      <c r="AL410" s="53" t="s">
        <v>2643</v>
      </c>
      <c r="AM410" s="106"/>
    </row>
    <row r="411" spans="1:39" ht="15" customHeight="1">
      <c r="A411" s="113">
        <v>408</v>
      </c>
      <c r="B411" s="62" t="s">
        <v>21</v>
      </c>
      <c r="C411" s="55" t="s">
        <v>358</v>
      </c>
      <c r="D411" s="54" t="s">
        <v>2566</v>
      </c>
      <c r="E411" s="55" t="s">
        <v>359</v>
      </c>
      <c r="F411" s="55" t="s">
        <v>2611</v>
      </c>
      <c r="G411" s="63" t="s">
        <v>360</v>
      </c>
      <c r="H411" s="63" t="s">
        <v>361</v>
      </c>
      <c r="I411" s="63" t="s">
        <v>362</v>
      </c>
      <c r="J411" s="53" t="s">
        <v>45</v>
      </c>
      <c r="K411" s="63" t="s">
        <v>363</v>
      </c>
      <c r="L411" s="58">
        <v>600000000</v>
      </c>
      <c r="M411" s="59">
        <v>450000000</v>
      </c>
      <c r="N411" s="59">
        <v>30000000</v>
      </c>
      <c r="O411" s="84">
        <v>25500000</v>
      </c>
      <c r="P411" s="62" t="s">
        <v>2534</v>
      </c>
      <c r="Q411" s="53" t="s">
        <v>516</v>
      </c>
      <c r="R411" s="55"/>
      <c r="S411" s="53" t="s">
        <v>2541</v>
      </c>
      <c r="T411" s="62"/>
      <c r="U411" s="53" t="s">
        <v>2542</v>
      </c>
      <c r="V411" s="53" t="s">
        <v>2630</v>
      </c>
      <c r="W411" s="62" t="s">
        <v>2630</v>
      </c>
      <c r="X411" s="62" t="s">
        <v>2630</v>
      </c>
      <c r="Y411" s="62"/>
      <c r="Z411" s="62"/>
      <c r="AA411" s="62"/>
      <c r="AB411" s="53" t="s">
        <v>2630</v>
      </c>
      <c r="AC411" s="53"/>
      <c r="AD411" s="62"/>
      <c r="AE411" s="62"/>
      <c r="AF411" s="62"/>
      <c r="AG411" s="62"/>
      <c r="AH411" s="62"/>
      <c r="AI411" s="62"/>
      <c r="AJ411" s="62"/>
      <c r="AK411" s="53" t="s">
        <v>2643</v>
      </c>
      <c r="AL411" s="62"/>
      <c r="AM411" s="106" t="s">
        <v>2643</v>
      </c>
    </row>
    <row r="412" spans="1:39" ht="15" customHeight="1">
      <c r="A412" s="113">
        <v>409</v>
      </c>
      <c r="B412" s="62" t="s">
        <v>21</v>
      </c>
      <c r="C412" s="55" t="s">
        <v>315</v>
      </c>
      <c r="D412" s="54" t="s">
        <v>2564</v>
      </c>
      <c r="E412" s="55" t="s">
        <v>316</v>
      </c>
      <c r="F412" s="55" t="s">
        <v>2611</v>
      </c>
      <c r="G412" s="63" t="s">
        <v>317</v>
      </c>
      <c r="H412" s="63" t="s">
        <v>318</v>
      </c>
      <c r="I412" s="63" t="s">
        <v>318</v>
      </c>
      <c r="J412" s="53" t="s">
        <v>260</v>
      </c>
      <c r="K412" s="63" t="s">
        <v>319</v>
      </c>
      <c r="L412" s="58">
        <v>600000000</v>
      </c>
      <c r="M412" s="59">
        <v>450000000</v>
      </c>
      <c r="N412" s="59">
        <v>30000000</v>
      </c>
      <c r="O412" s="84">
        <v>25500000</v>
      </c>
      <c r="P412" s="62" t="s">
        <v>2534</v>
      </c>
      <c r="Q412" s="53" t="s">
        <v>516</v>
      </c>
      <c r="R412" s="55"/>
      <c r="S412" s="53" t="s">
        <v>2541</v>
      </c>
      <c r="T412" s="62"/>
      <c r="U412" s="53" t="s">
        <v>2542</v>
      </c>
      <c r="V412" s="53" t="s">
        <v>2630</v>
      </c>
      <c r="W412" s="62" t="s">
        <v>2630</v>
      </c>
      <c r="X412" s="62" t="s">
        <v>2630</v>
      </c>
      <c r="Y412" s="62" t="s">
        <v>2630</v>
      </c>
      <c r="Z412" s="53" t="s">
        <v>2630</v>
      </c>
      <c r="AA412" s="62"/>
      <c r="AB412" s="55"/>
      <c r="AC412" s="53"/>
      <c r="AD412" s="62"/>
      <c r="AE412" s="62"/>
      <c r="AF412" s="62"/>
      <c r="AG412" s="62"/>
      <c r="AH412" s="62"/>
      <c r="AI412" s="62"/>
      <c r="AJ412" s="62"/>
      <c r="AK412" s="53" t="s">
        <v>2643</v>
      </c>
      <c r="AL412" s="62"/>
      <c r="AM412" s="108"/>
    </row>
    <row r="413" spans="1:39" ht="15" customHeight="1">
      <c r="A413" s="113">
        <v>410</v>
      </c>
      <c r="B413" s="53" t="s">
        <v>21</v>
      </c>
      <c r="C413" s="53" t="s">
        <v>1369</v>
      </c>
      <c r="D413" s="65" t="s">
        <v>2761</v>
      </c>
      <c r="E413" s="55" t="s">
        <v>1370</v>
      </c>
      <c r="F413" s="55" t="s">
        <v>2610</v>
      </c>
      <c r="G413" s="56" t="s">
        <v>1371</v>
      </c>
      <c r="H413" s="64" t="s">
        <v>1372</v>
      </c>
      <c r="I413" s="64" t="s">
        <v>1372</v>
      </c>
      <c r="J413" s="53" t="s">
        <v>69</v>
      </c>
      <c r="K413" s="63" t="s">
        <v>1373</v>
      </c>
      <c r="L413" s="58">
        <v>300000000</v>
      </c>
      <c r="M413" s="59">
        <v>225000000</v>
      </c>
      <c r="N413" s="59">
        <v>30000000</v>
      </c>
      <c r="O413" s="84">
        <v>25500000</v>
      </c>
      <c r="P413" s="53" t="s">
        <v>2532</v>
      </c>
      <c r="Q413" s="53" t="s">
        <v>516</v>
      </c>
      <c r="R413" s="55" t="s">
        <v>2541</v>
      </c>
      <c r="S413" s="53" t="s">
        <v>2541</v>
      </c>
      <c r="T413" s="53" t="s">
        <v>2541</v>
      </c>
      <c r="U413" s="53" t="s">
        <v>2542</v>
      </c>
      <c r="V413" s="53" t="s">
        <v>2630</v>
      </c>
      <c r="W413" s="53" t="s">
        <v>2630</v>
      </c>
      <c r="X413" s="61"/>
      <c r="Y413" s="61"/>
      <c r="Z413" s="61"/>
      <c r="AA413" s="60" t="s">
        <v>2630</v>
      </c>
      <c r="AB413" s="53"/>
      <c r="AC413" s="60"/>
      <c r="AD413" s="53"/>
      <c r="AE413" s="53"/>
      <c r="AF413" s="53"/>
      <c r="AG413" s="53"/>
      <c r="AH413" s="53"/>
      <c r="AI413" s="53" t="s">
        <v>2638</v>
      </c>
      <c r="AJ413" s="53"/>
      <c r="AK413" s="53" t="s">
        <v>2643</v>
      </c>
      <c r="AL413" s="53" t="s">
        <v>2643</v>
      </c>
      <c r="AM413" s="106" t="s">
        <v>2643</v>
      </c>
    </row>
    <row r="414" spans="1:39" ht="15" customHeight="1">
      <c r="A414" s="113">
        <v>411</v>
      </c>
      <c r="B414" s="62" t="s">
        <v>21</v>
      </c>
      <c r="C414" s="55" t="s">
        <v>479</v>
      </c>
      <c r="D414" s="54" t="s">
        <v>2762</v>
      </c>
      <c r="E414" s="55" t="s">
        <v>480</v>
      </c>
      <c r="F414" s="55" t="s">
        <v>2611</v>
      </c>
      <c r="G414" s="63" t="s">
        <v>481</v>
      </c>
      <c r="H414" s="63" t="s">
        <v>482</v>
      </c>
      <c r="I414" s="63" t="s">
        <v>483</v>
      </c>
      <c r="J414" s="53" t="s">
        <v>126</v>
      </c>
      <c r="K414" s="63" t="s">
        <v>484</v>
      </c>
      <c r="L414" s="58">
        <v>100000000</v>
      </c>
      <c r="M414" s="59">
        <v>75000000</v>
      </c>
      <c r="N414" s="59">
        <v>30000000</v>
      </c>
      <c r="O414" s="84">
        <v>25500000</v>
      </c>
      <c r="P414" s="62" t="s">
        <v>2534</v>
      </c>
      <c r="Q414" s="53" t="s">
        <v>516</v>
      </c>
      <c r="R414" s="55"/>
      <c r="S414" s="53" t="s">
        <v>2541</v>
      </c>
      <c r="T414" s="62"/>
      <c r="U414" s="53" t="s">
        <v>2542</v>
      </c>
      <c r="V414" s="53" t="s">
        <v>2630</v>
      </c>
      <c r="W414" s="62" t="s">
        <v>2630</v>
      </c>
      <c r="X414" s="62" t="s">
        <v>2630</v>
      </c>
      <c r="Y414" s="62" t="s">
        <v>2630</v>
      </c>
      <c r="Z414" s="53" t="s">
        <v>2630</v>
      </c>
      <c r="AA414" s="62"/>
      <c r="AB414" s="53" t="s">
        <v>2630</v>
      </c>
      <c r="AC414" s="53"/>
      <c r="AD414" s="62"/>
      <c r="AE414" s="62"/>
      <c r="AF414" s="62"/>
      <c r="AG414" s="62"/>
      <c r="AH414" s="62"/>
      <c r="AI414" s="62"/>
      <c r="AJ414" s="62"/>
      <c r="AK414" s="53" t="s">
        <v>2643</v>
      </c>
      <c r="AL414" s="62"/>
      <c r="AM414" s="108"/>
    </row>
    <row r="415" spans="1:39" ht="15" customHeight="1">
      <c r="A415" s="113">
        <v>412</v>
      </c>
      <c r="B415" s="53" t="s">
        <v>21</v>
      </c>
      <c r="C415" s="53" t="s">
        <v>1181</v>
      </c>
      <c r="D415" s="65" t="s">
        <v>2763</v>
      </c>
      <c r="E415" s="55" t="s">
        <v>1182</v>
      </c>
      <c r="F415" s="55" t="s">
        <v>2607</v>
      </c>
      <c r="G415" s="56" t="s">
        <v>1183</v>
      </c>
      <c r="H415" s="63" t="s">
        <v>1184</v>
      </c>
      <c r="I415" s="63" t="s">
        <v>1184</v>
      </c>
      <c r="J415" s="53" t="s">
        <v>69</v>
      </c>
      <c r="K415" s="63" t="s">
        <v>1185</v>
      </c>
      <c r="L415" s="58">
        <v>100000000</v>
      </c>
      <c r="M415" s="59">
        <v>75000000</v>
      </c>
      <c r="N415" s="59">
        <v>30000000</v>
      </c>
      <c r="O415" s="84">
        <v>25500000</v>
      </c>
      <c r="P415" s="53" t="s">
        <v>2531</v>
      </c>
      <c r="Q415" s="53" t="s">
        <v>2536</v>
      </c>
      <c r="R415" s="55" t="s">
        <v>2541</v>
      </c>
      <c r="S415" s="53" t="s">
        <v>2541</v>
      </c>
      <c r="T415" s="53" t="s">
        <v>2541</v>
      </c>
      <c r="U415" s="53" t="s">
        <v>2542</v>
      </c>
      <c r="V415" s="53" t="s">
        <v>2630</v>
      </c>
      <c r="W415" s="62" t="s">
        <v>2630</v>
      </c>
      <c r="X415" s="61"/>
      <c r="Y415" s="61"/>
      <c r="Z415" s="61"/>
      <c r="AA415" s="61"/>
      <c r="AB415" s="53" t="s">
        <v>2630</v>
      </c>
      <c r="AC415" s="60"/>
      <c r="AD415" s="53" t="s">
        <v>2630</v>
      </c>
      <c r="AE415" s="53" t="s">
        <v>2640</v>
      </c>
      <c r="AF415" s="62" t="s">
        <v>2642</v>
      </c>
      <c r="AG415" s="53"/>
      <c r="AH415" s="53"/>
      <c r="AI415" s="53"/>
      <c r="AJ415" s="53"/>
      <c r="AK415" s="53" t="s">
        <v>2643</v>
      </c>
      <c r="AL415" s="53" t="s">
        <v>2643</v>
      </c>
      <c r="AM415" s="106" t="s">
        <v>2643</v>
      </c>
    </row>
    <row r="416" spans="1:39" ht="15" customHeight="1">
      <c r="A416" s="113">
        <v>413</v>
      </c>
      <c r="B416" s="62" t="s">
        <v>21</v>
      </c>
      <c r="C416" s="55" t="s">
        <v>134</v>
      </c>
      <c r="D416" s="54" t="s">
        <v>2764</v>
      </c>
      <c r="E416" s="55" t="s">
        <v>135</v>
      </c>
      <c r="F416" s="55" t="s">
        <v>2612</v>
      </c>
      <c r="G416" s="63" t="s">
        <v>136</v>
      </c>
      <c r="H416" s="63" t="s">
        <v>137</v>
      </c>
      <c r="I416" s="63" t="s">
        <v>138</v>
      </c>
      <c r="J416" s="53" t="s">
        <v>45</v>
      </c>
      <c r="K416" s="63" t="s">
        <v>139</v>
      </c>
      <c r="L416" s="58">
        <v>200000000</v>
      </c>
      <c r="M416" s="59">
        <v>150000000</v>
      </c>
      <c r="N416" s="59">
        <v>30000000</v>
      </c>
      <c r="O416" s="84">
        <v>25500000</v>
      </c>
      <c r="P416" s="62" t="s">
        <v>2533</v>
      </c>
      <c r="Q416" s="53" t="s">
        <v>516</v>
      </c>
      <c r="R416" s="55"/>
      <c r="S416" s="53" t="s">
        <v>2541</v>
      </c>
      <c r="T416" s="53" t="s">
        <v>2541</v>
      </c>
      <c r="U416" s="53" t="s">
        <v>2542</v>
      </c>
      <c r="V416" s="53" t="s">
        <v>2630</v>
      </c>
      <c r="W416" s="62"/>
      <c r="X416" s="62" t="s">
        <v>2630</v>
      </c>
      <c r="Y416" s="62"/>
      <c r="Z416" s="62"/>
      <c r="AA416" s="62"/>
      <c r="AB416" s="55"/>
      <c r="AC416" s="53" t="s">
        <v>2630</v>
      </c>
      <c r="AD416" s="53" t="s">
        <v>2630</v>
      </c>
      <c r="AE416" s="53" t="s">
        <v>2641</v>
      </c>
      <c r="AF416" s="62"/>
      <c r="AG416" s="62"/>
      <c r="AH416" s="62"/>
      <c r="AI416" s="62"/>
      <c r="AJ416" s="62"/>
      <c r="AK416" s="53" t="s">
        <v>2643</v>
      </c>
      <c r="AL416" s="53" t="s">
        <v>2643</v>
      </c>
      <c r="AM416" s="108"/>
    </row>
    <row r="417" spans="1:39" ht="15" customHeight="1">
      <c r="A417" s="113">
        <v>414</v>
      </c>
      <c r="B417" s="53" t="s">
        <v>21</v>
      </c>
      <c r="C417" s="53" t="s">
        <v>1305</v>
      </c>
      <c r="D417" s="65" t="s">
        <v>2765</v>
      </c>
      <c r="E417" s="55" t="s">
        <v>1306</v>
      </c>
      <c r="F417" s="55" t="s">
        <v>2607</v>
      </c>
      <c r="G417" s="56" t="s">
        <v>1307</v>
      </c>
      <c r="H417" s="63" t="s">
        <v>1308</v>
      </c>
      <c r="I417" s="63" t="s">
        <v>1308</v>
      </c>
      <c r="J417" s="53" t="s">
        <v>57</v>
      </c>
      <c r="K417" s="63" t="s">
        <v>1309</v>
      </c>
      <c r="L417" s="58">
        <v>300000000</v>
      </c>
      <c r="M417" s="59">
        <v>225000000</v>
      </c>
      <c r="N417" s="59">
        <v>30000000</v>
      </c>
      <c r="O417" s="84">
        <v>25500000</v>
      </c>
      <c r="P417" s="53" t="s">
        <v>2531</v>
      </c>
      <c r="Q417" s="53" t="s">
        <v>2536</v>
      </c>
      <c r="R417" s="55" t="s">
        <v>2541</v>
      </c>
      <c r="S417" s="53" t="s">
        <v>2541</v>
      </c>
      <c r="T417" s="53"/>
      <c r="U417" s="53" t="s">
        <v>2542</v>
      </c>
      <c r="V417" s="53" t="s">
        <v>2630</v>
      </c>
      <c r="W417" s="62" t="s">
        <v>2630</v>
      </c>
      <c r="X417" s="61"/>
      <c r="Y417" s="61" t="s">
        <v>2630</v>
      </c>
      <c r="Z417" s="61"/>
      <c r="AA417" s="61"/>
      <c r="AB417" s="53" t="s">
        <v>2630</v>
      </c>
      <c r="AC417" s="60"/>
      <c r="AD417" s="53" t="s">
        <v>2630</v>
      </c>
      <c r="AE417" s="53"/>
      <c r="AF417" s="53"/>
      <c r="AG417" s="53"/>
      <c r="AH417" s="53"/>
      <c r="AI417" s="53"/>
      <c r="AJ417" s="53"/>
      <c r="AK417" s="53" t="s">
        <v>2643</v>
      </c>
      <c r="AL417" s="53"/>
      <c r="AM417" s="106" t="s">
        <v>2643</v>
      </c>
    </row>
    <row r="418" spans="1:39" ht="15" customHeight="1">
      <c r="A418" s="113">
        <v>415</v>
      </c>
      <c r="B418" s="53" t="s">
        <v>21</v>
      </c>
      <c r="C418" s="55" t="s">
        <v>2290</v>
      </c>
      <c r="D418" s="65" t="s">
        <v>2885</v>
      </c>
      <c r="E418" s="55" t="s">
        <v>2291</v>
      </c>
      <c r="F418" s="55" t="s">
        <v>2609</v>
      </c>
      <c r="G418" s="56" t="s">
        <v>2292</v>
      </c>
      <c r="H418" s="63" t="s">
        <v>2293</v>
      </c>
      <c r="I418" s="63" t="s">
        <v>2293</v>
      </c>
      <c r="J418" s="55" t="s">
        <v>32</v>
      </c>
      <c r="K418" s="63" t="s">
        <v>1025</v>
      </c>
      <c r="L418" s="58">
        <v>900000000</v>
      </c>
      <c r="M418" s="59">
        <v>675000000</v>
      </c>
      <c r="N418" s="59">
        <v>30000000</v>
      </c>
      <c r="O418" s="84">
        <v>25500000</v>
      </c>
      <c r="P418" s="53" t="s">
        <v>2528</v>
      </c>
      <c r="Q418" s="53" t="s">
        <v>2536</v>
      </c>
      <c r="R418" s="55" t="s">
        <v>2541</v>
      </c>
      <c r="S418" s="53" t="s">
        <v>2541</v>
      </c>
      <c r="T418" s="53"/>
      <c r="U418" s="53" t="s">
        <v>2542</v>
      </c>
      <c r="V418" s="53" t="s">
        <v>2630</v>
      </c>
      <c r="W418" s="62" t="s">
        <v>2630</v>
      </c>
      <c r="X418" s="61"/>
      <c r="Y418" s="61" t="s">
        <v>2630</v>
      </c>
      <c r="Z418" s="61"/>
      <c r="AA418" s="61"/>
      <c r="AB418" s="53" t="s">
        <v>2630</v>
      </c>
      <c r="AC418" s="60"/>
      <c r="AD418" s="53" t="s">
        <v>2630</v>
      </c>
      <c r="AE418" s="53" t="s">
        <v>2641</v>
      </c>
      <c r="AF418" s="53" t="s">
        <v>2640</v>
      </c>
      <c r="AG418" s="53" t="s">
        <v>2642</v>
      </c>
      <c r="AH418" s="53"/>
      <c r="AI418" s="53"/>
      <c r="AJ418" s="53"/>
      <c r="AK418" s="53" t="s">
        <v>2643</v>
      </c>
      <c r="AL418" s="53" t="s">
        <v>2643</v>
      </c>
      <c r="AM418" s="106"/>
    </row>
    <row r="419" spans="1:39" ht="15" customHeight="1">
      <c r="A419" s="113">
        <v>416</v>
      </c>
      <c r="B419" s="53" t="s">
        <v>21</v>
      </c>
      <c r="C419" s="53" t="s">
        <v>1359</v>
      </c>
      <c r="D419" s="65" t="s">
        <v>3026</v>
      </c>
      <c r="E419" s="55" t="s">
        <v>1360</v>
      </c>
      <c r="F419" s="55" t="s">
        <v>2610</v>
      </c>
      <c r="G419" s="56" t="s">
        <v>1361</v>
      </c>
      <c r="H419" s="63" t="s">
        <v>1362</v>
      </c>
      <c r="I419" s="63" t="s">
        <v>1362</v>
      </c>
      <c r="J419" s="53" t="s">
        <v>45</v>
      </c>
      <c r="K419" s="63" t="s">
        <v>1363</v>
      </c>
      <c r="L419" s="58">
        <v>900000000</v>
      </c>
      <c r="M419" s="59">
        <v>675000000</v>
      </c>
      <c r="N419" s="59">
        <v>30000000</v>
      </c>
      <c r="O419" s="84">
        <v>25500000</v>
      </c>
      <c r="P419" s="53" t="s">
        <v>2532</v>
      </c>
      <c r="Q419" s="53" t="s">
        <v>2536</v>
      </c>
      <c r="R419" s="55" t="s">
        <v>2541</v>
      </c>
      <c r="S419" s="53" t="s">
        <v>2541</v>
      </c>
      <c r="T419" s="53" t="s">
        <v>2541</v>
      </c>
      <c r="U419" s="53" t="s">
        <v>2542</v>
      </c>
      <c r="V419" s="53" t="s">
        <v>2630</v>
      </c>
      <c r="W419" s="53" t="s">
        <v>2630</v>
      </c>
      <c r="X419" s="61"/>
      <c r="Y419" s="61"/>
      <c r="Z419" s="61"/>
      <c r="AA419" s="61"/>
      <c r="AB419" s="53" t="s">
        <v>2630</v>
      </c>
      <c r="AC419" s="60"/>
      <c r="AD419" s="53"/>
      <c r="AE419" s="53"/>
      <c r="AF419" s="53"/>
      <c r="AG419" s="53"/>
      <c r="AH419" s="53" t="s">
        <v>2637</v>
      </c>
      <c r="AI419" s="53"/>
      <c r="AJ419" s="53"/>
      <c r="AK419" s="53" t="s">
        <v>2643</v>
      </c>
      <c r="AL419" s="53" t="s">
        <v>2643</v>
      </c>
      <c r="AM419" s="106" t="s">
        <v>2643</v>
      </c>
    </row>
    <row r="420" spans="1:39" ht="15" customHeight="1">
      <c r="A420" s="113">
        <v>417</v>
      </c>
      <c r="B420" s="53" t="s">
        <v>21</v>
      </c>
      <c r="C420" s="53" t="s">
        <v>1558</v>
      </c>
      <c r="D420" s="65" t="s">
        <v>2886</v>
      </c>
      <c r="E420" s="55" t="s">
        <v>1559</v>
      </c>
      <c r="F420" s="55" t="s">
        <v>2608</v>
      </c>
      <c r="G420" s="56" t="s">
        <v>1560</v>
      </c>
      <c r="H420" s="63" t="s">
        <v>1561</v>
      </c>
      <c r="I420" s="63" t="s">
        <v>1562</v>
      </c>
      <c r="J420" s="53" t="s">
        <v>45</v>
      </c>
      <c r="K420" s="63" t="s">
        <v>828</v>
      </c>
      <c r="L420" s="58">
        <v>800000000</v>
      </c>
      <c r="M420" s="59">
        <v>600000000</v>
      </c>
      <c r="N420" s="59">
        <v>30000000</v>
      </c>
      <c r="O420" s="84">
        <v>25500000</v>
      </c>
      <c r="P420" s="53" t="s">
        <v>2530</v>
      </c>
      <c r="Q420" s="53" t="s">
        <v>516</v>
      </c>
      <c r="R420" s="55" t="s">
        <v>2541</v>
      </c>
      <c r="S420" s="53" t="s">
        <v>2541</v>
      </c>
      <c r="T420" s="53" t="s">
        <v>2541</v>
      </c>
      <c r="U420" s="53" t="s">
        <v>2542</v>
      </c>
      <c r="V420" s="53"/>
      <c r="W420" s="62"/>
      <c r="X420" s="61" t="s">
        <v>2630</v>
      </c>
      <c r="Y420" s="61"/>
      <c r="Z420" s="61"/>
      <c r="AA420" s="60" t="s">
        <v>2630</v>
      </c>
      <c r="AB420" s="53" t="s">
        <v>2630</v>
      </c>
      <c r="AC420" s="60"/>
      <c r="AD420" s="53"/>
      <c r="AE420" s="53" t="s">
        <v>2642</v>
      </c>
      <c r="AF420" s="53"/>
      <c r="AG420" s="53"/>
      <c r="AH420" s="53"/>
      <c r="AI420" s="53" t="s">
        <v>2638</v>
      </c>
      <c r="AJ420" s="53"/>
      <c r="AK420" s="53" t="s">
        <v>2643</v>
      </c>
      <c r="AL420" s="53" t="s">
        <v>2643</v>
      </c>
      <c r="AM420" s="106" t="s">
        <v>2643</v>
      </c>
    </row>
    <row r="421" spans="1:39" ht="15" customHeight="1">
      <c r="A421" s="113">
        <v>418</v>
      </c>
      <c r="B421" s="53" t="s">
        <v>21</v>
      </c>
      <c r="C421" s="55" t="s">
        <v>2239</v>
      </c>
      <c r="D421" s="65" t="s">
        <v>2887</v>
      </c>
      <c r="E421" s="55" t="s">
        <v>2240</v>
      </c>
      <c r="F421" s="55" t="s">
        <v>2609</v>
      </c>
      <c r="G421" s="56" t="s">
        <v>2241</v>
      </c>
      <c r="H421" s="63" t="s">
        <v>2242</v>
      </c>
      <c r="I421" s="63" t="s">
        <v>2242</v>
      </c>
      <c r="J421" s="55" t="s">
        <v>1664</v>
      </c>
      <c r="K421" s="63" t="s">
        <v>2243</v>
      </c>
      <c r="L421" s="58">
        <v>500000000</v>
      </c>
      <c r="M421" s="59">
        <v>375000000</v>
      </c>
      <c r="N421" s="59">
        <v>30000000</v>
      </c>
      <c r="O421" s="84">
        <v>25500000</v>
      </c>
      <c r="P421" s="53" t="s">
        <v>2528</v>
      </c>
      <c r="Q421" s="53" t="s">
        <v>2536</v>
      </c>
      <c r="R421" s="55" t="s">
        <v>2541</v>
      </c>
      <c r="S421" s="53" t="s">
        <v>2541</v>
      </c>
      <c r="T421" s="53"/>
      <c r="U421" s="53" t="s">
        <v>2542</v>
      </c>
      <c r="V421" s="53" t="s">
        <v>2630</v>
      </c>
      <c r="W421" s="62" t="s">
        <v>2630</v>
      </c>
      <c r="X421" s="61"/>
      <c r="Y421" s="61"/>
      <c r="Z421" s="61"/>
      <c r="AA421" s="61"/>
      <c r="AB421" s="53" t="s">
        <v>2630</v>
      </c>
      <c r="AC421" s="60"/>
      <c r="AD421" s="53"/>
      <c r="AE421" s="53" t="s">
        <v>2642</v>
      </c>
      <c r="AF421" s="53"/>
      <c r="AG421" s="53"/>
      <c r="AH421" s="53"/>
      <c r="AI421" s="53"/>
      <c r="AJ421" s="53"/>
      <c r="AK421" s="53" t="s">
        <v>2643</v>
      </c>
      <c r="AL421" s="53"/>
      <c r="AM421" s="106" t="s">
        <v>2643</v>
      </c>
    </row>
    <row r="422" spans="1:39" ht="15" customHeight="1">
      <c r="A422" s="113">
        <v>419</v>
      </c>
      <c r="B422" s="53" t="s">
        <v>21</v>
      </c>
      <c r="C422" s="69" t="s">
        <v>1044</v>
      </c>
      <c r="D422" s="74" t="s">
        <v>2888</v>
      </c>
      <c r="E422" s="55" t="s">
        <v>1045</v>
      </c>
      <c r="F422" s="55" t="s">
        <v>2608</v>
      </c>
      <c r="G422" s="56" t="s">
        <v>1046</v>
      </c>
      <c r="H422" s="63" t="s">
        <v>1047</v>
      </c>
      <c r="I422" s="63" t="s">
        <v>1047</v>
      </c>
      <c r="J422" s="69" t="s">
        <v>1048</v>
      </c>
      <c r="K422" s="63" t="s">
        <v>1049</v>
      </c>
      <c r="L422" s="58">
        <v>300000000</v>
      </c>
      <c r="M422" s="59">
        <v>225000000</v>
      </c>
      <c r="N422" s="59">
        <v>30000000</v>
      </c>
      <c r="O422" s="84">
        <v>25500000</v>
      </c>
      <c r="P422" s="53" t="s">
        <v>2530</v>
      </c>
      <c r="Q422" s="53" t="s">
        <v>516</v>
      </c>
      <c r="R422" s="55" t="s">
        <v>2541</v>
      </c>
      <c r="S422" s="53" t="s">
        <v>2541</v>
      </c>
      <c r="T422" s="53" t="s">
        <v>2541</v>
      </c>
      <c r="U422" s="53" t="s">
        <v>2542</v>
      </c>
      <c r="V422" s="53"/>
      <c r="W422" s="62"/>
      <c r="X422" s="61" t="s">
        <v>2630</v>
      </c>
      <c r="Y422" s="61"/>
      <c r="Z422" s="61"/>
      <c r="AA422" s="60" t="s">
        <v>2630</v>
      </c>
      <c r="AB422" s="53"/>
      <c r="AC422" s="60"/>
      <c r="AD422" s="60"/>
      <c r="AE422" s="53" t="s">
        <v>2642</v>
      </c>
      <c r="AF422" s="53"/>
      <c r="AG422" s="53"/>
      <c r="AH422" s="53"/>
      <c r="AI422" s="53" t="s">
        <v>2638</v>
      </c>
      <c r="AJ422" s="53"/>
      <c r="AK422" s="53" t="s">
        <v>2643</v>
      </c>
      <c r="AL422" s="53"/>
      <c r="AM422" s="106" t="s">
        <v>2643</v>
      </c>
    </row>
    <row r="423" spans="1:39" ht="15" customHeight="1">
      <c r="A423" s="113">
        <v>420</v>
      </c>
      <c r="B423" s="62" t="s">
        <v>21</v>
      </c>
      <c r="C423" s="55" t="s">
        <v>347</v>
      </c>
      <c r="D423" s="54" t="s">
        <v>2889</v>
      </c>
      <c r="E423" s="55" t="s">
        <v>348</v>
      </c>
      <c r="F423" s="55" t="s">
        <v>2611</v>
      </c>
      <c r="G423" s="63" t="s">
        <v>349</v>
      </c>
      <c r="H423" s="63" t="s">
        <v>350</v>
      </c>
      <c r="I423" s="63" t="s">
        <v>350</v>
      </c>
      <c r="J423" s="53" t="s">
        <v>45</v>
      </c>
      <c r="K423" s="63" t="s">
        <v>351</v>
      </c>
      <c r="L423" s="58">
        <v>600000000</v>
      </c>
      <c r="M423" s="59">
        <v>450000000</v>
      </c>
      <c r="N423" s="59">
        <v>30000000</v>
      </c>
      <c r="O423" s="84">
        <v>25500000</v>
      </c>
      <c r="P423" s="62" t="s">
        <v>2534</v>
      </c>
      <c r="Q423" s="53" t="s">
        <v>516</v>
      </c>
      <c r="R423" s="55"/>
      <c r="S423" s="53" t="s">
        <v>2541</v>
      </c>
      <c r="T423" s="53" t="s">
        <v>2541</v>
      </c>
      <c r="U423" s="53" t="s">
        <v>2542</v>
      </c>
      <c r="V423" s="53" t="s">
        <v>2630</v>
      </c>
      <c r="W423" s="62" t="s">
        <v>2630</v>
      </c>
      <c r="X423" s="62" t="s">
        <v>2630</v>
      </c>
      <c r="Y423" s="62"/>
      <c r="Z423" s="53" t="s">
        <v>2630</v>
      </c>
      <c r="AA423" s="62"/>
      <c r="AB423" s="55"/>
      <c r="AC423" s="53" t="s">
        <v>2630</v>
      </c>
      <c r="AD423" s="62"/>
      <c r="AE423" s="53" t="s">
        <v>2642</v>
      </c>
      <c r="AF423" s="62"/>
      <c r="AG423" s="53"/>
      <c r="AH423" s="53" t="s">
        <v>2637</v>
      </c>
      <c r="AI423" s="62"/>
      <c r="AJ423" s="53" t="s">
        <v>2639</v>
      </c>
      <c r="AK423" s="53" t="s">
        <v>2643</v>
      </c>
      <c r="AL423" s="53" t="s">
        <v>2643</v>
      </c>
      <c r="AM423" s="106" t="s">
        <v>2643</v>
      </c>
    </row>
    <row r="424" spans="1:39" ht="15" customHeight="1">
      <c r="A424" s="113">
        <v>421</v>
      </c>
      <c r="B424" s="53" t="s">
        <v>21</v>
      </c>
      <c r="C424" s="53" t="s">
        <v>1631</v>
      </c>
      <c r="D424" s="65" t="s">
        <v>3027</v>
      </c>
      <c r="E424" s="55" t="s">
        <v>1632</v>
      </c>
      <c r="F424" s="55" t="s">
        <v>2610</v>
      </c>
      <c r="G424" s="56" t="s">
        <v>1633</v>
      </c>
      <c r="H424" s="63" t="s">
        <v>1634</v>
      </c>
      <c r="I424" s="63" t="s">
        <v>1635</v>
      </c>
      <c r="J424" s="53" t="s">
        <v>45</v>
      </c>
      <c r="K424" s="63" t="s">
        <v>1636</v>
      </c>
      <c r="L424" s="58">
        <v>800000000</v>
      </c>
      <c r="M424" s="59">
        <v>600000000</v>
      </c>
      <c r="N424" s="59">
        <v>30000000</v>
      </c>
      <c r="O424" s="84">
        <v>25500000</v>
      </c>
      <c r="P424" s="53" t="s">
        <v>2532</v>
      </c>
      <c r="Q424" s="53" t="s">
        <v>516</v>
      </c>
      <c r="R424" s="55" t="s">
        <v>2541</v>
      </c>
      <c r="S424" s="53" t="s">
        <v>2541</v>
      </c>
      <c r="T424" s="53" t="s">
        <v>2541</v>
      </c>
      <c r="U424" s="53" t="s">
        <v>2542</v>
      </c>
      <c r="V424" s="53" t="s">
        <v>2630</v>
      </c>
      <c r="W424" s="53" t="s">
        <v>2630</v>
      </c>
      <c r="X424" s="61"/>
      <c r="Y424" s="61"/>
      <c r="Z424" s="61"/>
      <c r="AA424" s="61"/>
      <c r="AB424" s="53"/>
      <c r="AC424" s="60"/>
      <c r="AD424" s="53"/>
      <c r="AE424" s="53" t="s">
        <v>2642</v>
      </c>
      <c r="AF424" s="53"/>
      <c r="AG424" s="77"/>
      <c r="AH424" s="53" t="s">
        <v>2637</v>
      </c>
      <c r="AI424" s="53" t="s">
        <v>2638</v>
      </c>
      <c r="AJ424" s="77"/>
      <c r="AK424" s="53"/>
      <c r="AL424" s="53" t="s">
        <v>2643</v>
      </c>
      <c r="AM424" s="106"/>
    </row>
    <row r="425" spans="1:39" ht="15" customHeight="1">
      <c r="A425" s="113">
        <v>422</v>
      </c>
      <c r="B425" s="62" t="s">
        <v>21</v>
      </c>
      <c r="C425" s="55" t="s">
        <v>495</v>
      </c>
      <c r="D425" s="54" t="s">
        <v>2569</v>
      </c>
      <c r="E425" s="55" t="s">
        <v>496</v>
      </c>
      <c r="F425" s="55" t="s">
        <v>2610</v>
      </c>
      <c r="G425" s="63" t="s">
        <v>497</v>
      </c>
      <c r="H425" s="63" t="s">
        <v>498</v>
      </c>
      <c r="I425" s="63" t="s">
        <v>499</v>
      </c>
      <c r="J425" s="53" t="s">
        <v>45</v>
      </c>
      <c r="K425" s="63" t="s">
        <v>500</v>
      </c>
      <c r="L425" s="58">
        <v>900000000</v>
      </c>
      <c r="M425" s="59">
        <v>675000000</v>
      </c>
      <c r="N425" s="59">
        <v>30000000</v>
      </c>
      <c r="O425" s="84">
        <v>25500000</v>
      </c>
      <c r="P425" s="62" t="s">
        <v>2532</v>
      </c>
      <c r="Q425" s="53" t="s">
        <v>516</v>
      </c>
      <c r="R425" s="55"/>
      <c r="S425" s="53" t="s">
        <v>2541</v>
      </c>
      <c r="T425" s="53" t="s">
        <v>2541</v>
      </c>
      <c r="U425" s="53" t="s">
        <v>2542</v>
      </c>
      <c r="V425" s="53" t="s">
        <v>2630</v>
      </c>
      <c r="W425" s="62"/>
      <c r="X425" s="62"/>
      <c r="Y425" s="62"/>
      <c r="Z425" s="53" t="s">
        <v>2630</v>
      </c>
      <c r="AA425" s="62"/>
      <c r="AB425" s="55"/>
      <c r="AC425" s="53"/>
      <c r="AD425" s="62"/>
      <c r="AE425" s="53" t="s">
        <v>2640</v>
      </c>
      <c r="AF425" s="62" t="s">
        <v>2642</v>
      </c>
      <c r="AG425" s="53"/>
      <c r="AH425" s="62"/>
      <c r="AI425" s="62"/>
      <c r="AJ425" s="53" t="s">
        <v>2639</v>
      </c>
      <c r="AK425" s="53" t="s">
        <v>2643</v>
      </c>
      <c r="AL425" s="53" t="s">
        <v>2643</v>
      </c>
      <c r="AM425" s="108"/>
    </row>
    <row r="426" spans="1:39" ht="15" customHeight="1">
      <c r="A426" s="113">
        <v>423</v>
      </c>
      <c r="B426" s="53" t="s">
        <v>21</v>
      </c>
      <c r="C426" s="53" t="s">
        <v>1837</v>
      </c>
      <c r="D426" s="65" t="s">
        <v>2590</v>
      </c>
      <c r="E426" s="55" t="s">
        <v>1838</v>
      </c>
      <c r="F426" s="66" t="s">
        <v>2607</v>
      </c>
      <c r="G426" s="56" t="s">
        <v>1839</v>
      </c>
      <c r="H426" s="63" t="s">
        <v>1840</v>
      </c>
      <c r="I426" s="63" t="s">
        <v>1840</v>
      </c>
      <c r="J426" s="53" t="s">
        <v>1701</v>
      </c>
      <c r="K426" s="63" t="s">
        <v>1841</v>
      </c>
      <c r="L426" s="58">
        <v>400000000</v>
      </c>
      <c r="M426" s="59">
        <v>300000000</v>
      </c>
      <c r="N426" s="59">
        <v>30000000</v>
      </c>
      <c r="O426" s="84">
        <v>25500000</v>
      </c>
      <c r="P426" s="53" t="s">
        <v>2531</v>
      </c>
      <c r="Q426" s="53" t="s">
        <v>2536</v>
      </c>
      <c r="R426" s="55" t="s">
        <v>2541</v>
      </c>
      <c r="S426" s="53" t="s">
        <v>2541</v>
      </c>
      <c r="T426" s="53"/>
      <c r="U426" s="53" t="s">
        <v>2542</v>
      </c>
      <c r="V426" s="53" t="s">
        <v>2630</v>
      </c>
      <c r="W426" s="62" t="s">
        <v>2630</v>
      </c>
      <c r="X426" s="61"/>
      <c r="Y426" s="61"/>
      <c r="Z426" s="61"/>
      <c r="AA426" s="61"/>
      <c r="AB426" s="53"/>
      <c r="AC426" s="60"/>
      <c r="AD426" s="53"/>
      <c r="AE426" s="53"/>
      <c r="AF426" s="53"/>
      <c r="AG426" s="53"/>
      <c r="AH426" s="53" t="s">
        <v>2637</v>
      </c>
      <c r="AI426" s="53"/>
      <c r="AJ426" s="53"/>
      <c r="AK426" s="53" t="s">
        <v>2643</v>
      </c>
      <c r="AL426" s="53"/>
      <c r="AM426" s="106" t="s">
        <v>2643</v>
      </c>
    </row>
    <row r="427" spans="1:39" ht="15" customHeight="1">
      <c r="A427" s="113">
        <v>424</v>
      </c>
      <c r="B427" s="53" t="s">
        <v>21</v>
      </c>
      <c r="C427" s="53" t="s">
        <v>1161</v>
      </c>
      <c r="D427" s="65" t="s">
        <v>2695</v>
      </c>
      <c r="E427" s="55" t="s">
        <v>1162</v>
      </c>
      <c r="F427" s="55" t="s">
        <v>2607</v>
      </c>
      <c r="G427" s="56" t="s">
        <v>1163</v>
      </c>
      <c r="H427" s="63" t="s">
        <v>1164</v>
      </c>
      <c r="I427" s="63" t="s">
        <v>1164</v>
      </c>
      <c r="J427" s="53" t="s">
        <v>57</v>
      </c>
      <c r="K427" s="63" t="s">
        <v>1165</v>
      </c>
      <c r="L427" s="58">
        <v>300000000</v>
      </c>
      <c r="M427" s="59">
        <v>225000000</v>
      </c>
      <c r="N427" s="59">
        <v>30000000</v>
      </c>
      <c r="O427" s="84">
        <v>25500000</v>
      </c>
      <c r="P427" s="53" t="s">
        <v>2531</v>
      </c>
      <c r="Q427" s="53" t="s">
        <v>2536</v>
      </c>
      <c r="R427" s="55" t="s">
        <v>2541</v>
      </c>
      <c r="S427" s="53" t="s">
        <v>2541</v>
      </c>
      <c r="T427" s="53"/>
      <c r="U427" s="53" t="s">
        <v>2542</v>
      </c>
      <c r="V427" s="53" t="s">
        <v>2630</v>
      </c>
      <c r="W427" s="62" t="s">
        <v>2630</v>
      </c>
      <c r="X427" s="61"/>
      <c r="Y427" s="61"/>
      <c r="Z427" s="61"/>
      <c r="AA427" s="61"/>
      <c r="AB427" s="53"/>
      <c r="AC427" s="60"/>
      <c r="AD427" s="53"/>
      <c r="AE427" s="53"/>
      <c r="AF427" s="53"/>
      <c r="AG427" s="53"/>
      <c r="AH427" s="53"/>
      <c r="AI427" s="53"/>
      <c r="AJ427" s="53"/>
      <c r="AK427" s="53" t="s">
        <v>2643</v>
      </c>
      <c r="AL427" s="53"/>
      <c r="AM427" s="106" t="s">
        <v>2643</v>
      </c>
    </row>
    <row r="428" spans="1:39" ht="15" customHeight="1">
      <c r="A428" s="113">
        <v>425</v>
      </c>
      <c r="B428" s="62" t="s">
        <v>21</v>
      </c>
      <c r="C428" s="53" t="s">
        <v>97</v>
      </c>
      <c r="D428" s="65" t="s">
        <v>2696</v>
      </c>
      <c r="E428" s="55" t="s">
        <v>98</v>
      </c>
      <c r="F428" s="66" t="s">
        <v>2607</v>
      </c>
      <c r="G428" s="56" t="s">
        <v>99</v>
      </c>
      <c r="H428" s="63" t="s">
        <v>100</v>
      </c>
      <c r="I428" s="63" t="s">
        <v>100</v>
      </c>
      <c r="J428" s="53" t="s">
        <v>69</v>
      </c>
      <c r="K428" s="63" t="s">
        <v>101</v>
      </c>
      <c r="L428" s="58">
        <v>100000000</v>
      </c>
      <c r="M428" s="59">
        <v>75000000</v>
      </c>
      <c r="N428" s="59">
        <v>30000000</v>
      </c>
      <c r="O428" s="84">
        <v>25500000</v>
      </c>
      <c r="P428" s="53" t="s">
        <v>2531</v>
      </c>
      <c r="Q428" s="53" t="s">
        <v>2536</v>
      </c>
      <c r="R428" s="55" t="s">
        <v>2541</v>
      </c>
      <c r="S428" s="53" t="s">
        <v>2541</v>
      </c>
      <c r="T428" s="53" t="s">
        <v>2541</v>
      </c>
      <c r="U428" s="53" t="s">
        <v>2542</v>
      </c>
      <c r="V428" s="53" t="s">
        <v>2630</v>
      </c>
      <c r="W428" s="62" t="s">
        <v>2630</v>
      </c>
      <c r="X428" s="53"/>
      <c r="Y428" s="53"/>
      <c r="Z428" s="53"/>
      <c r="AA428" s="53"/>
      <c r="AB428" s="53" t="s">
        <v>2630</v>
      </c>
      <c r="AC428" s="60"/>
      <c r="AD428" s="53"/>
      <c r="AE428" s="53" t="s">
        <v>2642</v>
      </c>
      <c r="AF428" s="53"/>
      <c r="AG428" s="53"/>
      <c r="AH428" s="53"/>
      <c r="AI428" s="53"/>
      <c r="AJ428" s="53"/>
      <c r="AK428" s="53" t="s">
        <v>2643</v>
      </c>
      <c r="AL428" s="53"/>
      <c r="AM428" s="106"/>
    </row>
    <row r="429" spans="1:39" ht="15" customHeight="1">
      <c r="A429" s="113">
        <v>426</v>
      </c>
      <c r="B429" s="53" t="s">
        <v>21</v>
      </c>
      <c r="C429" s="53" t="s">
        <v>2623</v>
      </c>
      <c r="D429" s="65" t="s">
        <v>2594</v>
      </c>
      <c r="E429" s="55" t="s">
        <v>2009</v>
      </c>
      <c r="F429" s="55" t="s">
        <v>2610</v>
      </c>
      <c r="G429" s="56" t="s">
        <v>2010</v>
      </c>
      <c r="H429" s="63" t="s">
        <v>2011</v>
      </c>
      <c r="I429" s="63" t="s">
        <v>2011</v>
      </c>
      <c r="J429" s="53" t="s">
        <v>111</v>
      </c>
      <c r="K429" s="63" t="s">
        <v>2012</v>
      </c>
      <c r="L429" s="58">
        <v>100000000</v>
      </c>
      <c r="M429" s="59">
        <v>75000000</v>
      </c>
      <c r="N429" s="59">
        <v>30000000</v>
      </c>
      <c r="O429" s="84">
        <v>25500000</v>
      </c>
      <c r="P429" s="53" t="s">
        <v>2532</v>
      </c>
      <c r="Q429" s="53" t="s">
        <v>516</v>
      </c>
      <c r="R429" s="55" t="s">
        <v>2541</v>
      </c>
      <c r="S429" s="53" t="s">
        <v>2541</v>
      </c>
      <c r="T429" s="53"/>
      <c r="U429" s="53" t="s">
        <v>2542</v>
      </c>
      <c r="V429" s="53" t="s">
        <v>2630</v>
      </c>
      <c r="W429" s="53" t="s">
        <v>2630</v>
      </c>
      <c r="X429" s="61"/>
      <c r="Y429" s="61"/>
      <c r="Z429" s="61"/>
      <c r="AA429" s="61"/>
      <c r="AB429" s="53"/>
      <c r="AC429" s="60"/>
      <c r="AD429" s="53"/>
      <c r="AE429" s="53"/>
      <c r="AF429" s="53"/>
      <c r="AG429" s="53"/>
      <c r="AH429" s="53"/>
      <c r="AI429" s="53" t="s">
        <v>2638</v>
      </c>
      <c r="AJ429" s="53"/>
      <c r="AK429" s="53" t="s">
        <v>2643</v>
      </c>
      <c r="AL429" s="53" t="s">
        <v>2643</v>
      </c>
      <c r="AM429" s="106" t="s">
        <v>2643</v>
      </c>
    </row>
    <row r="430" spans="1:39" ht="15" customHeight="1">
      <c r="A430" s="113">
        <v>427</v>
      </c>
      <c r="B430" s="53" t="s">
        <v>21</v>
      </c>
      <c r="C430" s="53" t="s">
        <v>1733</v>
      </c>
      <c r="D430" s="65" t="s">
        <v>2697</v>
      </c>
      <c r="E430" s="55" t="s">
        <v>1734</v>
      </c>
      <c r="F430" s="66" t="s">
        <v>2607</v>
      </c>
      <c r="G430" s="56" t="s">
        <v>1735</v>
      </c>
      <c r="H430" s="63" t="s">
        <v>1736</v>
      </c>
      <c r="I430" s="63" t="s">
        <v>1737</v>
      </c>
      <c r="J430" s="53" t="s">
        <v>1664</v>
      </c>
      <c r="K430" s="63" t="s">
        <v>1738</v>
      </c>
      <c r="L430" s="58">
        <v>300000000</v>
      </c>
      <c r="M430" s="59">
        <v>225000000</v>
      </c>
      <c r="N430" s="59">
        <v>40000000</v>
      </c>
      <c r="O430" s="84">
        <v>34000000</v>
      </c>
      <c r="P430" s="53" t="s">
        <v>2531</v>
      </c>
      <c r="Q430" s="53" t="s">
        <v>2536</v>
      </c>
      <c r="R430" s="55" t="s">
        <v>2541</v>
      </c>
      <c r="S430" s="53" t="s">
        <v>2541</v>
      </c>
      <c r="T430" s="53"/>
      <c r="U430" s="53" t="s">
        <v>2542</v>
      </c>
      <c r="V430" s="53" t="s">
        <v>2630</v>
      </c>
      <c r="W430" s="62" t="s">
        <v>2630</v>
      </c>
      <c r="X430" s="61"/>
      <c r="Y430" s="61"/>
      <c r="Z430" s="60" t="s">
        <v>2630</v>
      </c>
      <c r="AA430" s="61"/>
      <c r="AB430" s="53" t="s">
        <v>2630</v>
      </c>
      <c r="AC430" s="60"/>
      <c r="AD430" s="53"/>
      <c r="AE430" s="53"/>
      <c r="AF430" s="53"/>
      <c r="AG430" s="53"/>
      <c r="AH430" s="53"/>
      <c r="AI430" s="53"/>
      <c r="AJ430" s="53"/>
      <c r="AK430" s="53" t="s">
        <v>2643</v>
      </c>
      <c r="AL430" s="53" t="s">
        <v>2643</v>
      </c>
      <c r="AM430" s="106" t="s">
        <v>2643</v>
      </c>
    </row>
    <row r="431" spans="1:39" ht="15" customHeight="1">
      <c r="A431" s="113">
        <v>428</v>
      </c>
      <c r="B431" s="53" t="s">
        <v>21</v>
      </c>
      <c r="C431" s="53" t="s">
        <v>1364</v>
      </c>
      <c r="D431" s="65" t="s">
        <v>3028</v>
      </c>
      <c r="E431" s="55" t="s">
        <v>1365</v>
      </c>
      <c r="F431" s="55" t="s">
        <v>2607</v>
      </c>
      <c r="G431" s="56" t="s">
        <v>1366</v>
      </c>
      <c r="H431" s="63" t="s">
        <v>1367</v>
      </c>
      <c r="I431" s="63" t="s">
        <v>1367</v>
      </c>
      <c r="J431" s="53" t="s">
        <v>45</v>
      </c>
      <c r="K431" s="63" t="s">
        <v>1368</v>
      </c>
      <c r="L431" s="58">
        <v>300000000</v>
      </c>
      <c r="M431" s="59">
        <v>225000000</v>
      </c>
      <c r="N431" s="59">
        <v>40000000</v>
      </c>
      <c r="O431" s="84">
        <v>34000000</v>
      </c>
      <c r="P431" s="53" t="s">
        <v>2531</v>
      </c>
      <c r="Q431" s="53" t="s">
        <v>2536</v>
      </c>
      <c r="R431" s="55" t="s">
        <v>2541</v>
      </c>
      <c r="S431" s="53" t="s">
        <v>2541</v>
      </c>
      <c r="T431" s="53" t="s">
        <v>2541</v>
      </c>
      <c r="U431" s="53" t="s">
        <v>2542</v>
      </c>
      <c r="V431" s="53" t="s">
        <v>2630</v>
      </c>
      <c r="W431" s="62" t="s">
        <v>2630</v>
      </c>
      <c r="X431" s="61"/>
      <c r="Y431" s="61"/>
      <c r="Z431" s="61"/>
      <c r="AA431" s="60" t="s">
        <v>2630</v>
      </c>
      <c r="AB431" s="53"/>
      <c r="AC431" s="60" t="s">
        <v>2630</v>
      </c>
      <c r="AD431" s="53"/>
      <c r="AE431" s="53" t="s">
        <v>2641</v>
      </c>
      <c r="AF431" s="53"/>
      <c r="AG431" s="53"/>
      <c r="AH431" s="53"/>
      <c r="AI431" s="53"/>
      <c r="AJ431" s="53"/>
      <c r="AK431" s="53" t="s">
        <v>2643</v>
      </c>
      <c r="AL431" s="53" t="s">
        <v>2643</v>
      </c>
      <c r="AM431" s="106"/>
    </row>
    <row r="432" spans="1:39" ht="15" customHeight="1">
      <c r="A432" s="113">
        <v>429</v>
      </c>
      <c r="B432" s="62" t="s">
        <v>21</v>
      </c>
      <c r="C432" s="53" t="s">
        <v>627</v>
      </c>
      <c r="D432" s="54" t="s">
        <v>2766</v>
      </c>
      <c r="E432" s="55" t="s">
        <v>628</v>
      </c>
      <c r="F432" s="55" t="s">
        <v>2610</v>
      </c>
      <c r="G432" s="56" t="s">
        <v>629</v>
      </c>
      <c r="H432" s="67" t="s">
        <v>630</v>
      </c>
      <c r="I432" s="67" t="s">
        <v>631</v>
      </c>
      <c r="J432" s="53" t="s">
        <v>45</v>
      </c>
      <c r="K432" s="67" t="s">
        <v>632</v>
      </c>
      <c r="L432" s="58">
        <v>300000000</v>
      </c>
      <c r="M432" s="59">
        <v>225000000</v>
      </c>
      <c r="N432" s="59">
        <v>40000000</v>
      </c>
      <c r="O432" s="84">
        <v>34000000</v>
      </c>
      <c r="P432" s="62" t="s">
        <v>2532</v>
      </c>
      <c r="Q432" s="53" t="s">
        <v>2536</v>
      </c>
      <c r="R432" s="55" t="s">
        <v>2541</v>
      </c>
      <c r="S432" s="53" t="s">
        <v>2541</v>
      </c>
      <c r="T432" s="62"/>
      <c r="U432" s="53" t="s">
        <v>2542</v>
      </c>
      <c r="V432" s="53" t="s">
        <v>2630</v>
      </c>
      <c r="W432" s="53" t="s">
        <v>2630</v>
      </c>
      <c r="X432" s="61"/>
      <c r="Y432" s="61" t="s">
        <v>2630</v>
      </c>
      <c r="Z432" s="60" t="s">
        <v>2630</v>
      </c>
      <c r="AA432" s="61"/>
      <c r="AB432" s="53"/>
      <c r="AC432" s="60"/>
      <c r="AD432" s="61"/>
      <c r="AE432" s="53"/>
      <c r="AF432" s="53"/>
      <c r="AG432" s="53"/>
      <c r="AH432" s="53"/>
      <c r="AI432" s="53"/>
      <c r="AJ432" s="53"/>
      <c r="AK432" s="53" t="s">
        <v>2643</v>
      </c>
      <c r="AL432" s="53" t="s">
        <v>2643</v>
      </c>
      <c r="AM432" s="106" t="s">
        <v>2643</v>
      </c>
    </row>
    <row r="433" spans="1:39" ht="15" customHeight="1">
      <c r="A433" s="113">
        <v>430</v>
      </c>
      <c r="B433" s="62" t="s">
        <v>21</v>
      </c>
      <c r="C433" s="53" t="s">
        <v>649</v>
      </c>
      <c r="D433" s="54" t="s">
        <v>2602</v>
      </c>
      <c r="E433" s="55" t="s">
        <v>650</v>
      </c>
      <c r="F433" s="55" t="s">
        <v>2607</v>
      </c>
      <c r="G433" s="56" t="s">
        <v>651</v>
      </c>
      <c r="H433" s="67" t="s">
        <v>652</v>
      </c>
      <c r="I433" s="67" t="s">
        <v>653</v>
      </c>
      <c r="J433" s="53" t="s">
        <v>38</v>
      </c>
      <c r="K433" s="67" t="s">
        <v>654</v>
      </c>
      <c r="L433" s="58">
        <v>300000000</v>
      </c>
      <c r="M433" s="59">
        <v>225000000</v>
      </c>
      <c r="N433" s="59">
        <v>40000000</v>
      </c>
      <c r="O433" s="84">
        <v>34000000</v>
      </c>
      <c r="P433" s="62" t="s">
        <v>2531</v>
      </c>
      <c r="Q433" s="53" t="s">
        <v>2536</v>
      </c>
      <c r="R433" s="55" t="s">
        <v>2541</v>
      </c>
      <c r="S433" s="53" t="s">
        <v>2541</v>
      </c>
      <c r="T433" s="53" t="s">
        <v>2541</v>
      </c>
      <c r="U433" s="53" t="s">
        <v>2542</v>
      </c>
      <c r="V433" s="53" t="s">
        <v>2630</v>
      </c>
      <c r="W433" s="62" t="s">
        <v>2630</v>
      </c>
      <c r="X433" s="61"/>
      <c r="Y433" s="61" t="s">
        <v>2630</v>
      </c>
      <c r="Z433" s="60" t="s">
        <v>2630</v>
      </c>
      <c r="AA433" s="61"/>
      <c r="AB433" s="53"/>
      <c r="AC433" s="60"/>
      <c r="AD433" s="61"/>
      <c r="AE433" s="53" t="s">
        <v>2642</v>
      </c>
      <c r="AF433" s="53"/>
      <c r="AG433" s="53"/>
      <c r="AH433" s="53"/>
      <c r="AI433" s="53"/>
      <c r="AJ433" s="53"/>
      <c r="AK433" s="53" t="s">
        <v>2643</v>
      </c>
      <c r="AL433" s="53" t="s">
        <v>2643</v>
      </c>
      <c r="AM433" s="106" t="s">
        <v>2643</v>
      </c>
    </row>
    <row r="434" spans="1:39" ht="15" customHeight="1">
      <c r="A434" s="113">
        <v>431</v>
      </c>
      <c r="B434" s="53" t="s">
        <v>21</v>
      </c>
      <c r="C434" s="53" t="s">
        <v>1793</v>
      </c>
      <c r="D434" s="65" t="s">
        <v>2588</v>
      </c>
      <c r="E434" s="55" t="s">
        <v>1794</v>
      </c>
      <c r="F434" s="55" t="s">
        <v>2607</v>
      </c>
      <c r="G434" s="56" t="s">
        <v>1795</v>
      </c>
      <c r="H434" s="63" t="s">
        <v>1796</v>
      </c>
      <c r="I434" s="63" t="s">
        <v>1796</v>
      </c>
      <c r="J434" s="53" t="s">
        <v>126</v>
      </c>
      <c r="K434" s="63" t="s">
        <v>1797</v>
      </c>
      <c r="L434" s="58">
        <v>900000000</v>
      </c>
      <c r="M434" s="59">
        <v>675000000</v>
      </c>
      <c r="N434" s="59">
        <v>40000000</v>
      </c>
      <c r="O434" s="84">
        <v>34000000</v>
      </c>
      <c r="P434" s="53" t="s">
        <v>2531</v>
      </c>
      <c r="Q434" s="53" t="s">
        <v>2536</v>
      </c>
      <c r="R434" s="55" t="s">
        <v>2541</v>
      </c>
      <c r="S434" s="53" t="s">
        <v>2541</v>
      </c>
      <c r="T434" s="53" t="s">
        <v>2541</v>
      </c>
      <c r="U434" s="53" t="s">
        <v>2542</v>
      </c>
      <c r="V434" s="53" t="s">
        <v>2630</v>
      </c>
      <c r="W434" s="62" t="s">
        <v>2630</v>
      </c>
      <c r="X434" s="61"/>
      <c r="Y434" s="61"/>
      <c r="Z434" s="61"/>
      <c r="AA434" s="61"/>
      <c r="AB434" s="53" t="s">
        <v>2630</v>
      </c>
      <c r="AC434" s="60"/>
      <c r="AD434" s="53" t="s">
        <v>2630</v>
      </c>
      <c r="AE434" s="53"/>
      <c r="AF434" s="53"/>
      <c r="AG434" s="53"/>
      <c r="AH434" s="53" t="s">
        <v>2637</v>
      </c>
      <c r="AI434" s="53"/>
      <c r="AJ434" s="53"/>
      <c r="AK434" s="53"/>
      <c r="AL434" s="53" t="s">
        <v>2643</v>
      </c>
      <c r="AM434" s="106" t="s">
        <v>2643</v>
      </c>
    </row>
    <row r="435" spans="1:39" ht="15" customHeight="1">
      <c r="A435" s="113">
        <v>432</v>
      </c>
      <c r="B435" s="53" t="s">
        <v>21</v>
      </c>
      <c r="C435" s="53" t="s">
        <v>1676</v>
      </c>
      <c r="D435" s="65" t="s">
        <v>2586</v>
      </c>
      <c r="E435" s="55" t="s">
        <v>1677</v>
      </c>
      <c r="F435" s="55" t="s">
        <v>2607</v>
      </c>
      <c r="G435" s="56" t="s">
        <v>1678</v>
      </c>
      <c r="H435" s="63" t="s">
        <v>1679</v>
      </c>
      <c r="I435" s="63" t="s">
        <v>1679</v>
      </c>
      <c r="J435" s="53" t="s">
        <v>57</v>
      </c>
      <c r="K435" s="63" t="s">
        <v>1680</v>
      </c>
      <c r="L435" s="58">
        <v>400000000</v>
      </c>
      <c r="M435" s="59">
        <v>300000000</v>
      </c>
      <c r="N435" s="59">
        <v>40000000</v>
      </c>
      <c r="O435" s="84">
        <v>34000000</v>
      </c>
      <c r="P435" s="53" t="s">
        <v>2531</v>
      </c>
      <c r="Q435" s="53" t="s">
        <v>2536</v>
      </c>
      <c r="R435" s="55" t="s">
        <v>2541</v>
      </c>
      <c r="S435" s="53" t="s">
        <v>2541</v>
      </c>
      <c r="T435" s="53"/>
      <c r="U435" s="53" t="s">
        <v>2542</v>
      </c>
      <c r="V435" s="53" t="s">
        <v>2630</v>
      </c>
      <c r="W435" s="62" t="s">
        <v>2630</v>
      </c>
      <c r="X435" s="61"/>
      <c r="Y435" s="61" t="s">
        <v>2630</v>
      </c>
      <c r="Z435" s="61"/>
      <c r="AA435" s="61"/>
      <c r="AB435" s="53"/>
      <c r="AC435" s="60"/>
      <c r="AD435" s="53"/>
      <c r="AE435" s="53" t="s">
        <v>2641</v>
      </c>
      <c r="AF435" s="53"/>
      <c r="AG435" s="53"/>
      <c r="AH435" s="53"/>
      <c r="AI435" s="53"/>
      <c r="AJ435" s="53"/>
      <c r="AK435" s="53" t="s">
        <v>2643</v>
      </c>
      <c r="AL435" s="53" t="s">
        <v>2643</v>
      </c>
      <c r="AM435" s="106" t="s">
        <v>2643</v>
      </c>
    </row>
    <row r="436" spans="1:39" ht="15" customHeight="1">
      <c r="A436" s="113">
        <v>433</v>
      </c>
      <c r="B436" s="53" t="s">
        <v>21</v>
      </c>
      <c r="C436" s="53" t="s">
        <v>1703</v>
      </c>
      <c r="D436" s="65" t="s">
        <v>2698</v>
      </c>
      <c r="E436" s="55" t="s">
        <v>1704</v>
      </c>
      <c r="F436" s="66" t="s">
        <v>2607</v>
      </c>
      <c r="G436" s="56" t="s">
        <v>1705</v>
      </c>
      <c r="H436" s="63" t="s">
        <v>1706</v>
      </c>
      <c r="I436" s="63" t="s">
        <v>1707</v>
      </c>
      <c r="J436" s="53" t="s">
        <v>1664</v>
      </c>
      <c r="K436" s="63" t="s">
        <v>1708</v>
      </c>
      <c r="L436" s="58">
        <v>800000000</v>
      </c>
      <c r="M436" s="59">
        <v>600000000</v>
      </c>
      <c r="N436" s="59">
        <v>40000000</v>
      </c>
      <c r="O436" s="84">
        <v>34000000</v>
      </c>
      <c r="P436" s="53" t="s">
        <v>2531</v>
      </c>
      <c r="Q436" s="53" t="s">
        <v>2536</v>
      </c>
      <c r="R436" s="55" t="s">
        <v>2541</v>
      </c>
      <c r="S436" s="53" t="s">
        <v>2541</v>
      </c>
      <c r="T436" s="53"/>
      <c r="U436" s="53" t="s">
        <v>2542</v>
      </c>
      <c r="V436" s="53" t="s">
        <v>2630</v>
      </c>
      <c r="W436" s="62" t="s">
        <v>2630</v>
      </c>
      <c r="X436" s="61"/>
      <c r="Y436" s="61" t="s">
        <v>2630</v>
      </c>
      <c r="Z436" s="60" t="s">
        <v>2630</v>
      </c>
      <c r="AA436" s="61"/>
      <c r="AB436" s="53"/>
      <c r="AC436" s="60"/>
      <c r="AD436" s="53" t="s">
        <v>2630</v>
      </c>
      <c r="AE436" s="53"/>
      <c r="AF436" s="53"/>
      <c r="AG436" s="53"/>
      <c r="AH436" s="53" t="s">
        <v>2637</v>
      </c>
      <c r="AI436" s="53"/>
      <c r="AJ436" s="53" t="s">
        <v>2639</v>
      </c>
      <c r="AK436" s="53" t="s">
        <v>2643</v>
      </c>
      <c r="AL436" s="53" t="s">
        <v>2643</v>
      </c>
      <c r="AM436" s="106"/>
    </row>
    <row r="437" spans="1:39" ht="15" customHeight="1">
      <c r="A437" s="113">
        <v>434</v>
      </c>
      <c r="B437" s="62" t="s">
        <v>21</v>
      </c>
      <c r="C437" s="53" t="s">
        <v>606</v>
      </c>
      <c r="D437" s="54" t="s">
        <v>3029</v>
      </c>
      <c r="E437" s="55" t="s">
        <v>607</v>
      </c>
      <c r="F437" s="55" t="s">
        <v>2608</v>
      </c>
      <c r="G437" s="56" t="s">
        <v>608</v>
      </c>
      <c r="H437" s="67" t="s">
        <v>609</v>
      </c>
      <c r="I437" s="67" t="s">
        <v>610</v>
      </c>
      <c r="J437" s="53" t="s">
        <v>69</v>
      </c>
      <c r="K437" s="67" t="s">
        <v>611</v>
      </c>
      <c r="L437" s="58">
        <v>300000000</v>
      </c>
      <c r="M437" s="59">
        <v>225000000</v>
      </c>
      <c r="N437" s="59">
        <v>40000000</v>
      </c>
      <c r="O437" s="84">
        <v>34000000</v>
      </c>
      <c r="P437" s="62" t="s">
        <v>2530</v>
      </c>
      <c r="Q437" s="53" t="s">
        <v>516</v>
      </c>
      <c r="R437" s="55" t="s">
        <v>2541</v>
      </c>
      <c r="S437" s="53" t="s">
        <v>2541</v>
      </c>
      <c r="T437" s="62"/>
      <c r="U437" s="53" t="s">
        <v>2542</v>
      </c>
      <c r="V437" s="62"/>
      <c r="W437" s="62"/>
      <c r="X437" s="61" t="s">
        <v>2630</v>
      </c>
      <c r="Y437" s="61"/>
      <c r="Z437" s="60" t="s">
        <v>2630</v>
      </c>
      <c r="AA437" s="61"/>
      <c r="AB437" s="53"/>
      <c r="AC437" s="60" t="s">
        <v>2630</v>
      </c>
      <c r="AD437" s="61"/>
      <c r="AE437" s="53" t="s">
        <v>2641</v>
      </c>
      <c r="AF437" s="53"/>
      <c r="AG437" s="53"/>
      <c r="AH437" s="53" t="s">
        <v>2637</v>
      </c>
      <c r="AI437" s="53" t="s">
        <v>2638</v>
      </c>
      <c r="AJ437" s="53"/>
      <c r="AK437" s="53" t="s">
        <v>2643</v>
      </c>
      <c r="AL437" s="53" t="s">
        <v>2643</v>
      </c>
      <c r="AM437" s="106" t="s">
        <v>2643</v>
      </c>
    </row>
    <row r="438" spans="1:39" ht="15" customHeight="1">
      <c r="A438" s="113">
        <v>435</v>
      </c>
      <c r="B438" s="62" t="s">
        <v>21</v>
      </c>
      <c r="C438" s="53" t="s">
        <v>789</v>
      </c>
      <c r="D438" s="54" t="s">
        <v>2605</v>
      </c>
      <c r="E438" s="55" t="s">
        <v>790</v>
      </c>
      <c r="F438" s="55" t="s">
        <v>2609</v>
      </c>
      <c r="G438" s="56" t="s">
        <v>791</v>
      </c>
      <c r="H438" s="64" t="s">
        <v>792</v>
      </c>
      <c r="I438" s="64" t="s">
        <v>792</v>
      </c>
      <c r="J438" s="53" t="s">
        <v>69</v>
      </c>
      <c r="K438" s="63" t="s">
        <v>611</v>
      </c>
      <c r="L438" s="58">
        <v>300000000</v>
      </c>
      <c r="M438" s="59">
        <v>225000000</v>
      </c>
      <c r="N438" s="59">
        <v>40000000</v>
      </c>
      <c r="O438" s="84">
        <v>34000000</v>
      </c>
      <c r="P438" s="53" t="s">
        <v>2528</v>
      </c>
      <c r="Q438" s="53" t="s">
        <v>2536</v>
      </c>
      <c r="R438" s="55" t="s">
        <v>2541</v>
      </c>
      <c r="S438" s="53" t="s">
        <v>2541</v>
      </c>
      <c r="T438" s="53" t="s">
        <v>2541</v>
      </c>
      <c r="U438" s="53" t="s">
        <v>2542</v>
      </c>
      <c r="V438" s="53" t="s">
        <v>2630</v>
      </c>
      <c r="W438" s="62" t="s">
        <v>2630</v>
      </c>
      <c r="X438" s="61"/>
      <c r="Y438" s="61" t="s">
        <v>2630</v>
      </c>
      <c r="Z438" s="61"/>
      <c r="AA438" s="61"/>
      <c r="AB438" s="53"/>
      <c r="AC438" s="60" t="s">
        <v>2630</v>
      </c>
      <c r="AD438" s="60"/>
      <c r="AE438" s="53"/>
      <c r="AF438" s="53"/>
      <c r="AG438" s="53"/>
      <c r="AH438" s="53"/>
      <c r="AI438" s="53"/>
      <c r="AJ438" s="53"/>
      <c r="AK438" s="53"/>
      <c r="AL438" s="53" t="s">
        <v>2643</v>
      </c>
      <c r="AM438" s="106"/>
    </row>
    <row r="439" spans="1:39" ht="15" customHeight="1">
      <c r="A439" s="113">
        <v>436</v>
      </c>
      <c r="B439" s="53" t="s">
        <v>21</v>
      </c>
      <c r="C439" s="53" t="s">
        <v>1449</v>
      </c>
      <c r="D439" s="65" t="s">
        <v>2582</v>
      </c>
      <c r="E439" s="55" t="s">
        <v>1450</v>
      </c>
      <c r="F439" s="55" t="s">
        <v>2608</v>
      </c>
      <c r="G439" s="56" t="s">
        <v>1451</v>
      </c>
      <c r="H439" s="63" t="s">
        <v>1452</v>
      </c>
      <c r="I439" s="63" t="s">
        <v>1453</v>
      </c>
      <c r="J439" s="53" t="s">
        <v>111</v>
      </c>
      <c r="K439" s="63" t="s">
        <v>1454</v>
      </c>
      <c r="L439" s="58">
        <v>300000000</v>
      </c>
      <c r="M439" s="59">
        <v>225000000</v>
      </c>
      <c r="N439" s="59">
        <v>40000000</v>
      </c>
      <c r="O439" s="84">
        <v>34000000</v>
      </c>
      <c r="P439" s="53" t="s">
        <v>2530</v>
      </c>
      <c r="Q439" s="53" t="s">
        <v>516</v>
      </c>
      <c r="R439" s="55" t="s">
        <v>2541</v>
      </c>
      <c r="S439" s="53" t="s">
        <v>2541</v>
      </c>
      <c r="T439" s="53" t="s">
        <v>2541</v>
      </c>
      <c r="U439" s="53" t="s">
        <v>2542</v>
      </c>
      <c r="V439" s="53"/>
      <c r="W439" s="62"/>
      <c r="X439" s="61" t="s">
        <v>2630</v>
      </c>
      <c r="Y439" s="61"/>
      <c r="Z439" s="61"/>
      <c r="AA439" s="61"/>
      <c r="AB439" s="53" t="s">
        <v>2630</v>
      </c>
      <c r="AC439" s="60"/>
      <c r="AD439" s="53"/>
      <c r="AE439" s="53"/>
      <c r="AF439" s="53"/>
      <c r="AG439" s="53"/>
      <c r="AH439" s="53" t="s">
        <v>2637</v>
      </c>
      <c r="AI439" s="53"/>
      <c r="AJ439" s="53"/>
      <c r="AK439" s="53" t="s">
        <v>2643</v>
      </c>
      <c r="AL439" s="53" t="s">
        <v>2643</v>
      </c>
      <c r="AM439" s="106"/>
    </row>
    <row r="440" spans="1:39" ht="15" customHeight="1">
      <c r="A440" s="113">
        <v>437</v>
      </c>
      <c r="B440" s="62" t="s">
        <v>21</v>
      </c>
      <c r="C440" s="53" t="s">
        <v>860</v>
      </c>
      <c r="D440" s="71" t="s">
        <v>2699</v>
      </c>
      <c r="E440" s="55" t="s">
        <v>861</v>
      </c>
      <c r="F440" s="55" t="s">
        <v>2609</v>
      </c>
      <c r="G440" s="56" t="s">
        <v>862</v>
      </c>
      <c r="H440" s="67" t="s">
        <v>863</v>
      </c>
      <c r="I440" s="67" t="s">
        <v>863</v>
      </c>
      <c r="J440" s="53" t="s">
        <v>45</v>
      </c>
      <c r="K440" s="67" t="s">
        <v>864</v>
      </c>
      <c r="L440" s="58">
        <v>100000000</v>
      </c>
      <c r="M440" s="59">
        <v>75000000</v>
      </c>
      <c r="N440" s="59">
        <v>40000000</v>
      </c>
      <c r="O440" s="84">
        <v>34000000</v>
      </c>
      <c r="P440" s="62" t="s">
        <v>2528</v>
      </c>
      <c r="Q440" s="53" t="s">
        <v>2536</v>
      </c>
      <c r="R440" s="55" t="s">
        <v>2541</v>
      </c>
      <c r="S440" s="53" t="s">
        <v>2541</v>
      </c>
      <c r="T440" s="53" t="s">
        <v>2541</v>
      </c>
      <c r="U440" s="53" t="s">
        <v>2542</v>
      </c>
      <c r="V440" s="53" t="s">
        <v>2630</v>
      </c>
      <c r="W440" s="62" t="s">
        <v>2630</v>
      </c>
      <c r="X440" s="61"/>
      <c r="Y440" s="61"/>
      <c r="Z440" s="60" t="s">
        <v>2630</v>
      </c>
      <c r="AA440" s="61"/>
      <c r="AB440" s="53"/>
      <c r="AC440" s="60"/>
      <c r="AD440" s="60"/>
      <c r="AE440" s="53" t="s">
        <v>2641</v>
      </c>
      <c r="AF440" s="53"/>
      <c r="AG440" s="53"/>
      <c r="AH440" s="53"/>
      <c r="AI440" s="53" t="s">
        <v>2638</v>
      </c>
      <c r="AJ440" s="53"/>
      <c r="AK440" s="53" t="s">
        <v>2643</v>
      </c>
      <c r="AL440" s="53"/>
      <c r="AM440" s="106"/>
    </row>
    <row r="441" spans="1:39" ht="15" customHeight="1">
      <c r="A441" s="113">
        <v>438</v>
      </c>
      <c r="B441" s="53" t="s">
        <v>21</v>
      </c>
      <c r="C441" s="53" t="s">
        <v>2082</v>
      </c>
      <c r="D441" s="65" t="s">
        <v>2767</v>
      </c>
      <c r="E441" s="55" t="s">
        <v>2083</v>
      </c>
      <c r="F441" s="55" t="s">
        <v>2607</v>
      </c>
      <c r="G441" s="56" t="s">
        <v>2084</v>
      </c>
      <c r="H441" s="63" t="s">
        <v>2085</v>
      </c>
      <c r="I441" s="63" t="s">
        <v>2085</v>
      </c>
      <c r="J441" s="53" t="s">
        <v>38</v>
      </c>
      <c r="K441" s="63" t="s">
        <v>2086</v>
      </c>
      <c r="L441" s="58">
        <v>300000000</v>
      </c>
      <c r="M441" s="59">
        <v>225000000</v>
      </c>
      <c r="N441" s="59">
        <v>40000000</v>
      </c>
      <c r="O441" s="84">
        <v>34000000</v>
      </c>
      <c r="P441" s="53" t="s">
        <v>2531</v>
      </c>
      <c r="Q441" s="53" t="s">
        <v>2536</v>
      </c>
      <c r="R441" s="55" t="s">
        <v>2541</v>
      </c>
      <c r="S441" s="53" t="s">
        <v>2541</v>
      </c>
      <c r="T441" s="53" t="s">
        <v>2541</v>
      </c>
      <c r="U441" s="53" t="s">
        <v>2542</v>
      </c>
      <c r="V441" s="53" t="s">
        <v>2630</v>
      </c>
      <c r="W441" s="62" t="s">
        <v>2630</v>
      </c>
      <c r="X441" s="61"/>
      <c r="Y441" s="60" t="s">
        <v>2630</v>
      </c>
      <c r="Z441" s="61"/>
      <c r="AA441" s="61"/>
      <c r="AB441" s="53"/>
      <c r="AC441" s="60" t="s">
        <v>2630</v>
      </c>
      <c r="AD441" s="53"/>
      <c r="AE441" s="53"/>
      <c r="AF441" s="53"/>
      <c r="AG441" s="53"/>
      <c r="AH441" s="53"/>
      <c r="AI441" s="53"/>
      <c r="AJ441" s="53"/>
      <c r="AK441" s="53" t="s">
        <v>2643</v>
      </c>
      <c r="AL441" s="53"/>
      <c r="AM441" s="106" t="s">
        <v>2643</v>
      </c>
    </row>
    <row r="442" spans="1:39" ht="15" customHeight="1">
      <c r="A442" s="113">
        <v>439</v>
      </c>
      <c r="B442" s="53" t="s">
        <v>21</v>
      </c>
      <c r="C442" s="53" t="s">
        <v>1195</v>
      </c>
      <c r="D442" s="65" t="s">
        <v>2700</v>
      </c>
      <c r="E442" s="55" t="s">
        <v>1196</v>
      </c>
      <c r="F442" s="55" t="s">
        <v>2607</v>
      </c>
      <c r="G442" s="56" t="s">
        <v>1197</v>
      </c>
      <c r="H442" s="63" t="s">
        <v>1198</v>
      </c>
      <c r="I442" s="63" t="s">
        <v>1198</v>
      </c>
      <c r="J442" s="53" t="s">
        <v>126</v>
      </c>
      <c r="K442" s="63" t="s">
        <v>1199</v>
      </c>
      <c r="L442" s="58">
        <v>500000000</v>
      </c>
      <c r="M442" s="59">
        <v>375000000</v>
      </c>
      <c r="N442" s="59">
        <v>40000000</v>
      </c>
      <c r="O442" s="84">
        <v>34000000</v>
      </c>
      <c r="P442" s="53" t="s">
        <v>2531</v>
      </c>
      <c r="Q442" s="53" t="s">
        <v>2536</v>
      </c>
      <c r="R442" s="55" t="s">
        <v>2541</v>
      </c>
      <c r="S442" s="53" t="s">
        <v>2541</v>
      </c>
      <c r="T442" s="53"/>
      <c r="U442" s="53" t="s">
        <v>2542</v>
      </c>
      <c r="V442" s="53" t="s">
        <v>2630</v>
      </c>
      <c r="W442" s="62" t="s">
        <v>2630</v>
      </c>
      <c r="X442" s="61"/>
      <c r="Y442" s="61"/>
      <c r="Z442" s="61"/>
      <c r="AA442" s="60" t="s">
        <v>2630</v>
      </c>
      <c r="AB442" s="53"/>
      <c r="AC442" s="60"/>
      <c r="AD442" s="53"/>
      <c r="AE442" s="53"/>
      <c r="AF442" s="53"/>
      <c r="AG442" s="53"/>
      <c r="AH442" s="53" t="s">
        <v>2637</v>
      </c>
      <c r="AI442" s="53"/>
      <c r="AJ442" s="53"/>
      <c r="AK442" s="53" t="s">
        <v>2643</v>
      </c>
      <c r="AL442" s="53" t="s">
        <v>2643</v>
      </c>
      <c r="AM442" s="106"/>
    </row>
    <row r="443" spans="1:39" ht="15" customHeight="1">
      <c r="A443" s="113">
        <v>440</v>
      </c>
      <c r="B443" s="53" t="s">
        <v>21</v>
      </c>
      <c r="C443" s="53" t="s">
        <v>1191</v>
      </c>
      <c r="D443" s="65" t="s">
        <v>2701</v>
      </c>
      <c r="E443" s="55" t="s">
        <v>1192</v>
      </c>
      <c r="F443" s="55" t="s">
        <v>2607</v>
      </c>
      <c r="G443" s="56" t="s">
        <v>1193</v>
      </c>
      <c r="H443" s="63" t="s">
        <v>1194</v>
      </c>
      <c r="I443" s="63" t="s">
        <v>1194</v>
      </c>
      <c r="J443" s="53" t="s">
        <v>19</v>
      </c>
      <c r="K443" s="63" t="s">
        <v>1004</v>
      </c>
      <c r="L443" s="58">
        <v>300000000</v>
      </c>
      <c r="M443" s="59">
        <v>225000000</v>
      </c>
      <c r="N443" s="59">
        <v>40000000</v>
      </c>
      <c r="O443" s="84">
        <v>34000000</v>
      </c>
      <c r="P443" s="53" t="s">
        <v>2531</v>
      </c>
      <c r="Q443" s="53" t="s">
        <v>2536</v>
      </c>
      <c r="R443" s="55" t="s">
        <v>2541</v>
      </c>
      <c r="S443" s="53" t="s">
        <v>2541</v>
      </c>
      <c r="T443" s="53" t="s">
        <v>2541</v>
      </c>
      <c r="U443" s="53" t="s">
        <v>2542</v>
      </c>
      <c r="V443" s="53" t="s">
        <v>2630</v>
      </c>
      <c r="W443" s="62" t="s">
        <v>2630</v>
      </c>
      <c r="X443" s="61"/>
      <c r="Y443" s="61"/>
      <c r="Z443" s="61"/>
      <c r="AA443" s="61"/>
      <c r="AB443" s="53"/>
      <c r="AC443" s="60"/>
      <c r="AD443" s="53"/>
      <c r="AE443" s="53" t="s">
        <v>2642</v>
      </c>
      <c r="AF443" s="53"/>
      <c r="AG443" s="53"/>
      <c r="AH443" s="53" t="s">
        <v>2637</v>
      </c>
      <c r="AI443" s="53"/>
      <c r="AJ443" s="53"/>
      <c r="AK443" s="53" t="s">
        <v>2643</v>
      </c>
      <c r="AL443" s="53" t="s">
        <v>2643</v>
      </c>
      <c r="AM443" s="106"/>
    </row>
    <row r="444" spans="1:39" ht="15" customHeight="1">
      <c r="A444" s="113">
        <v>441</v>
      </c>
      <c r="B444" s="53" t="s">
        <v>21</v>
      </c>
      <c r="C444" s="82" t="s">
        <v>2463</v>
      </c>
      <c r="D444" s="65" t="s">
        <v>2768</v>
      </c>
      <c r="E444" s="83" t="s">
        <v>2464</v>
      </c>
      <c r="F444" s="55" t="s">
        <v>2609</v>
      </c>
      <c r="G444" s="56" t="s">
        <v>2465</v>
      </c>
      <c r="H444" s="63" t="s">
        <v>2466</v>
      </c>
      <c r="I444" s="63" t="s">
        <v>2466</v>
      </c>
      <c r="J444" s="55" t="s">
        <v>1664</v>
      </c>
      <c r="K444" s="63" t="s">
        <v>2467</v>
      </c>
      <c r="L444" s="58">
        <v>300000000</v>
      </c>
      <c r="M444" s="59">
        <v>225000000</v>
      </c>
      <c r="N444" s="59">
        <v>40000000</v>
      </c>
      <c r="O444" s="84">
        <v>34000000</v>
      </c>
      <c r="P444" s="53" t="s">
        <v>2528</v>
      </c>
      <c r="Q444" s="53" t="s">
        <v>2536</v>
      </c>
      <c r="R444" s="55" t="s">
        <v>2541</v>
      </c>
      <c r="S444" s="53" t="s">
        <v>2541</v>
      </c>
      <c r="T444" s="53" t="s">
        <v>2541</v>
      </c>
      <c r="U444" s="53" t="s">
        <v>2542</v>
      </c>
      <c r="V444" s="53" t="s">
        <v>2630</v>
      </c>
      <c r="W444" s="62" t="s">
        <v>2630</v>
      </c>
      <c r="X444" s="61"/>
      <c r="Y444" s="61"/>
      <c r="Z444" s="60" t="s">
        <v>2630</v>
      </c>
      <c r="AA444" s="61"/>
      <c r="AB444" s="53"/>
      <c r="AC444" s="60" t="s">
        <v>2630</v>
      </c>
      <c r="AD444" s="53"/>
      <c r="AE444" s="53"/>
      <c r="AF444" s="53"/>
      <c r="AG444" s="53"/>
      <c r="AH444" s="53"/>
      <c r="AI444" s="53"/>
      <c r="AJ444" s="53"/>
      <c r="AK444" s="53" t="s">
        <v>2643</v>
      </c>
      <c r="AL444" s="53"/>
      <c r="AM444" s="106"/>
    </row>
    <row r="445" spans="1:39" ht="15" customHeight="1">
      <c r="A445" s="113">
        <v>442</v>
      </c>
      <c r="B445" s="62" t="s">
        <v>21</v>
      </c>
      <c r="C445" s="53" t="s">
        <v>553</v>
      </c>
      <c r="D445" s="54" t="s">
        <v>2890</v>
      </c>
      <c r="E445" s="55" t="s">
        <v>554</v>
      </c>
      <c r="F445" s="55" t="s">
        <v>2608</v>
      </c>
      <c r="G445" s="56" t="s">
        <v>555</v>
      </c>
      <c r="H445" s="67" t="s">
        <v>556</v>
      </c>
      <c r="I445" s="67" t="s">
        <v>556</v>
      </c>
      <c r="J445" s="53" t="s">
        <v>126</v>
      </c>
      <c r="K445" s="67" t="s">
        <v>557</v>
      </c>
      <c r="L445" s="58">
        <v>900000000</v>
      </c>
      <c r="M445" s="59">
        <v>675000000</v>
      </c>
      <c r="N445" s="59">
        <v>40000000</v>
      </c>
      <c r="O445" s="84">
        <v>34000000</v>
      </c>
      <c r="P445" s="62" t="s">
        <v>2530</v>
      </c>
      <c r="Q445" s="53" t="s">
        <v>516</v>
      </c>
      <c r="R445" s="55" t="s">
        <v>2541</v>
      </c>
      <c r="S445" s="53" t="s">
        <v>2541</v>
      </c>
      <c r="T445" s="53" t="s">
        <v>2541</v>
      </c>
      <c r="U445" s="53" t="s">
        <v>2542</v>
      </c>
      <c r="V445" s="62"/>
      <c r="W445" s="62"/>
      <c r="X445" s="61" t="s">
        <v>2630</v>
      </c>
      <c r="Y445" s="61"/>
      <c r="Z445" s="61"/>
      <c r="AA445" s="60" t="s">
        <v>2630</v>
      </c>
      <c r="AB445" s="53" t="s">
        <v>2630</v>
      </c>
      <c r="AC445" s="60"/>
      <c r="AD445" s="60" t="s">
        <v>2630</v>
      </c>
      <c r="AE445" s="53"/>
      <c r="AF445" s="53"/>
      <c r="AG445" s="53"/>
      <c r="AH445" s="53"/>
      <c r="AI445" s="53"/>
      <c r="AJ445" s="53"/>
      <c r="AK445" s="53" t="s">
        <v>2643</v>
      </c>
      <c r="AL445" s="53" t="s">
        <v>2643</v>
      </c>
      <c r="AM445" s="106" t="s">
        <v>2643</v>
      </c>
    </row>
    <row r="446" spans="1:39" ht="15" customHeight="1">
      <c r="A446" s="113">
        <v>443</v>
      </c>
      <c r="B446" s="53" t="s">
        <v>21</v>
      </c>
      <c r="C446" s="80" t="s">
        <v>2453</v>
      </c>
      <c r="D446" s="65" t="s">
        <v>2702</v>
      </c>
      <c r="E446" s="81" t="s">
        <v>2454</v>
      </c>
      <c r="F446" s="55" t="s">
        <v>2609</v>
      </c>
      <c r="G446" s="56" t="s">
        <v>2455</v>
      </c>
      <c r="H446" s="63" t="s">
        <v>2456</v>
      </c>
      <c r="I446" s="63" t="s">
        <v>2457</v>
      </c>
      <c r="J446" s="55" t="s">
        <v>45</v>
      </c>
      <c r="K446" s="63" t="s">
        <v>2458</v>
      </c>
      <c r="L446" s="58">
        <v>900000000</v>
      </c>
      <c r="M446" s="59">
        <v>675000000</v>
      </c>
      <c r="N446" s="59">
        <v>40000000</v>
      </c>
      <c r="O446" s="84">
        <v>34000000</v>
      </c>
      <c r="P446" s="53" t="s">
        <v>2528</v>
      </c>
      <c r="Q446" s="53" t="s">
        <v>2536</v>
      </c>
      <c r="R446" s="55" t="s">
        <v>2541</v>
      </c>
      <c r="S446" s="53" t="s">
        <v>2541</v>
      </c>
      <c r="T446" s="53" t="s">
        <v>2541</v>
      </c>
      <c r="U446" s="53" t="s">
        <v>2542</v>
      </c>
      <c r="V446" s="53" t="s">
        <v>2630</v>
      </c>
      <c r="W446" s="62" t="s">
        <v>2630</v>
      </c>
      <c r="X446" s="61"/>
      <c r="Y446" s="61"/>
      <c r="Z446" s="60" t="s">
        <v>2630</v>
      </c>
      <c r="AA446" s="60" t="s">
        <v>2630</v>
      </c>
      <c r="AB446" s="53"/>
      <c r="AC446" s="60"/>
      <c r="AD446" s="53"/>
      <c r="AE446" s="53" t="s">
        <v>2642</v>
      </c>
      <c r="AF446" s="53"/>
      <c r="AG446" s="53"/>
      <c r="AH446" s="53"/>
      <c r="AI446" s="53"/>
      <c r="AJ446" s="53"/>
      <c r="AK446" s="53"/>
      <c r="AL446" s="53" t="s">
        <v>2643</v>
      </c>
      <c r="AM446" s="106" t="s">
        <v>2643</v>
      </c>
    </row>
    <row r="447" spans="1:39" ht="15" customHeight="1">
      <c r="A447" s="113">
        <v>444</v>
      </c>
      <c r="B447" s="53" t="s">
        <v>21</v>
      </c>
      <c r="C447" s="53" t="s">
        <v>1466</v>
      </c>
      <c r="D447" s="65" t="s">
        <v>2769</v>
      </c>
      <c r="E447" s="55" t="s">
        <v>1467</v>
      </c>
      <c r="F447" s="55" t="s">
        <v>2608</v>
      </c>
      <c r="G447" s="56" t="s">
        <v>1468</v>
      </c>
      <c r="H447" s="63" t="s">
        <v>1469</v>
      </c>
      <c r="I447" s="63" t="s">
        <v>1470</v>
      </c>
      <c r="J447" s="53" t="s">
        <v>69</v>
      </c>
      <c r="K447" s="63" t="s">
        <v>1471</v>
      </c>
      <c r="L447" s="58">
        <v>300000000</v>
      </c>
      <c r="M447" s="59">
        <v>225000000</v>
      </c>
      <c r="N447" s="59">
        <v>40000000</v>
      </c>
      <c r="O447" s="84">
        <v>34000000</v>
      </c>
      <c r="P447" s="53" t="s">
        <v>2530</v>
      </c>
      <c r="Q447" s="53" t="s">
        <v>516</v>
      </c>
      <c r="R447" s="55" t="s">
        <v>2541</v>
      </c>
      <c r="S447" s="53" t="s">
        <v>2541</v>
      </c>
      <c r="T447" s="53"/>
      <c r="U447" s="53" t="s">
        <v>2542</v>
      </c>
      <c r="V447" s="53"/>
      <c r="W447" s="62"/>
      <c r="X447" s="61" t="s">
        <v>2630</v>
      </c>
      <c r="Y447" s="61" t="s">
        <v>2630</v>
      </c>
      <c r="Z447" s="61"/>
      <c r="AA447" s="61"/>
      <c r="AB447" s="53"/>
      <c r="AC447" s="60"/>
      <c r="AD447" s="53"/>
      <c r="AE447" s="53"/>
      <c r="AF447" s="53"/>
      <c r="AG447" s="53"/>
      <c r="AH447" s="53" t="s">
        <v>2637</v>
      </c>
      <c r="AI447" s="53"/>
      <c r="AJ447" s="53"/>
      <c r="AK447" s="53" t="s">
        <v>2643</v>
      </c>
      <c r="AL447" s="53" t="s">
        <v>2643</v>
      </c>
      <c r="AM447" s="106"/>
    </row>
    <row r="448" spans="1:39" ht="15" customHeight="1">
      <c r="A448" s="113">
        <v>445</v>
      </c>
      <c r="B448" s="62" t="s">
        <v>21</v>
      </c>
      <c r="C448" s="53" t="s">
        <v>527</v>
      </c>
      <c r="D448" s="54" t="s">
        <v>2770</v>
      </c>
      <c r="E448" s="55" t="s">
        <v>528</v>
      </c>
      <c r="F448" s="55" t="s">
        <v>2608</v>
      </c>
      <c r="G448" s="56" t="s">
        <v>529</v>
      </c>
      <c r="H448" s="67" t="s">
        <v>530</v>
      </c>
      <c r="I448" s="67" t="s">
        <v>530</v>
      </c>
      <c r="J448" s="53" t="s">
        <v>69</v>
      </c>
      <c r="K448" s="67" t="s">
        <v>531</v>
      </c>
      <c r="L448" s="58">
        <v>500000000</v>
      </c>
      <c r="M448" s="59">
        <v>375000000</v>
      </c>
      <c r="N448" s="59">
        <v>40000000</v>
      </c>
      <c r="O448" s="84">
        <v>34000000</v>
      </c>
      <c r="P448" s="62" t="s">
        <v>2530</v>
      </c>
      <c r="Q448" s="53" t="s">
        <v>516</v>
      </c>
      <c r="R448" s="55" t="s">
        <v>2541</v>
      </c>
      <c r="S448" s="53" t="s">
        <v>2541</v>
      </c>
      <c r="T448" s="53" t="s">
        <v>2541</v>
      </c>
      <c r="U448" s="53" t="s">
        <v>2542</v>
      </c>
      <c r="V448" s="62"/>
      <c r="W448" s="62"/>
      <c r="X448" s="61" t="s">
        <v>2630</v>
      </c>
      <c r="Y448" s="61" t="s">
        <v>2630</v>
      </c>
      <c r="Z448" s="61"/>
      <c r="AA448" s="61"/>
      <c r="AB448" s="53"/>
      <c r="AC448" s="60" t="s">
        <v>2630</v>
      </c>
      <c r="AD448" s="61"/>
      <c r="AE448" s="53"/>
      <c r="AF448" s="53"/>
      <c r="AG448" s="53"/>
      <c r="AH448" s="53"/>
      <c r="AI448" s="53"/>
      <c r="AJ448" s="53"/>
      <c r="AK448" s="53" t="s">
        <v>2643</v>
      </c>
      <c r="AL448" s="53" t="s">
        <v>2643</v>
      </c>
      <c r="AM448" s="106" t="s">
        <v>2643</v>
      </c>
    </row>
    <row r="449" spans="1:39" ht="15" customHeight="1">
      <c r="A449" s="113">
        <v>446</v>
      </c>
      <c r="B449" s="53" t="s">
        <v>21</v>
      </c>
      <c r="C449" s="55" t="s">
        <v>2628</v>
      </c>
      <c r="D449" s="65" t="s">
        <v>2597</v>
      </c>
      <c r="E449" s="55" t="s">
        <v>2330</v>
      </c>
      <c r="F449" s="55" t="s">
        <v>2607</v>
      </c>
      <c r="G449" s="56" t="s">
        <v>2331</v>
      </c>
      <c r="H449" s="63" t="s">
        <v>2332</v>
      </c>
      <c r="I449" s="63" t="s">
        <v>2332</v>
      </c>
      <c r="J449" s="55" t="s">
        <v>26</v>
      </c>
      <c r="K449" s="63" t="s">
        <v>1499</v>
      </c>
      <c r="L449" s="58">
        <v>200000000</v>
      </c>
      <c r="M449" s="59">
        <v>150000000</v>
      </c>
      <c r="N449" s="59">
        <v>40000000</v>
      </c>
      <c r="O449" s="84">
        <v>34000000</v>
      </c>
      <c r="P449" s="53" t="s">
        <v>2531</v>
      </c>
      <c r="Q449" s="53" t="s">
        <v>2536</v>
      </c>
      <c r="R449" s="55" t="s">
        <v>2541</v>
      </c>
      <c r="S449" s="53" t="s">
        <v>2541</v>
      </c>
      <c r="T449" s="53" t="s">
        <v>2541</v>
      </c>
      <c r="U449" s="53" t="s">
        <v>2542</v>
      </c>
      <c r="V449" s="53" t="s">
        <v>2630</v>
      </c>
      <c r="W449" s="62" t="s">
        <v>2630</v>
      </c>
      <c r="X449" s="61"/>
      <c r="Y449" s="61"/>
      <c r="Z449" s="60" t="s">
        <v>2630</v>
      </c>
      <c r="AA449" s="61"/>
      <c r="AB449" s="53"/>
      <c r="AC449" s="60"/>
      <c r="AD449" s="53" t="s">
        <v>2630</v>
      </c>
      <c r="AE449" s="53"/>
      <c r="AF449" s="53"/>
      <c r="AG449" s="53"/>
      <c r="AH449" s="53"/>
      <c r="AI449" s="53"/>
      <c r="AJ449" s="53"/>
      <c r="AK449" s="53" t="s">
        <v>2643</v>
      </c>
      <c r="AL449" s="53"/>
      <c r="AM449" s="106" t="s">
        <v>2643</v>
      </c>
    </row>
    <row r="450" spans="1:39" ht="15" customHeight="1">
      <c r="A450" s="113">
        <v>447</v>
      </c>
      <c r="B450" s="53" t="s">
        <v>21</v>
      </c>
      <c r="C450" s="53" t="s">
        <v>1330</v>
      </c>
      <c r="D450" s="65" t="s">
        <v>2579</v>
      </c>
      <c r="E450" s="55" t="s">
        <v>1331</v>
      </c>
      <c r="F450" s="66" t="s">
        <v>2610</v>
      </c>
      <c r="G450" s="56" t="s">
        <v>1332</v>
      </c>
      <c r="H450" s="63" t="s">
        <v>1333</v>
      </c>
      <c r="I450" s="63" t="s">
        <v>1333</v>
      </c>
      <c r="J450" s="53" t="s">
        <v>69</v>
      </c>
      <c r="K450" s="63" t="s">
        <v>674</v>
      </c>
      <c r="L450" s="58">
        <v>300000000</v>
      </c>
      <c r="M450" s="59">
        <v>225000000</v>
      </c>
      <c r="N450" s="59">
        <v>50000000</v>
      </c>
      <c r="O450" s="84">
        <v>42500000</v>
      </c>
      <c r="P450" s="53" t="s">
        <v>2532</v>
      </c>
      <c r="Q450" s="53" t="s">
        <v>516</v>
      </c>
      <c r="R450" s="55" t="s">
        <v>2541</v>
      </c>
      <c r="S450" s="53" t="s">
        <v>2541</v>
      </c>
      <c r="T450" s="53" t="s">
        <v>2541</v>
      </c>
      <c r="U450" s="53" t="s">
        <v>2542</v>
      </c>
      <c r="V450" s="53" t="s">
        <v>2630</v>
      </c>
      <c r="W450" s="53" t="s">
        <v>2630</v>
      </c>
      <c r="X450" s="61"/>
      <c r="Y450" s="61" t="s">
        <v>2630</v>
      </c>
      <c r="Z450" s="61"/>
      <c r="AA450" s="60" t="s">
        <v>2630</v>
      </c>
      <c r="AB450" s="53"/>
      <c r="AC450" s="60"/>
      <c r="AD450" s="53" t="s">
        <v>2630</v>
      </c>
      <c r="AE450" s="53"/>
      <c r="AF450" s="53"/>
      <c r="AG450" s="53"/>
      <c r="AH450" s="53" t="s">
        <v>2637</v>
      </c>
      <c r="AI450" s="53"/>
      <c r="AJ450" s="53"/>
      <c r="AK450" s="53"/>
      <c r="AL450" s="53"/>
      <c r="AM450" s="106" t="s">
        <v>2643</v>
      </c>
    </row>
    <row r="451" spans="1:39" ht="15" customHeight="1">
      <c r="A451" s="113">
        <v>448</v>
      </c>
      <c r="B451" s="53" t="s">
        <v>21</v>
      </c>
      <c r="C451" s="53" t="s">
        <v>1957</v>
      </c>
      <c r="D451" s="65" t="s">
        <v>2593</v>
      </c>
      <c r="E451" s="55" t="s">
        <v>1958</v>
      </c>
      <c r="F451" s="55" t="s">
        <v>2609</v>
      </c>
      <c r="G451" s="56" t="s">
        <v>1959</v>
      </c>
      <c r="H451" s="63" t="s">
        <v>1960</v>
      </c>
      <c r="I451" s="63" t="s">
        <v>1961</v>
      </c>
      <c r="J451" s="53" t="s">
        <v>69</v>
      </c>
      <c r="K451" s="63" t="s">
        <v>1962</v>
      </c>
      <c r="L451" s="58">
        <v>100000000</v>
      </c>
      <c r="M451" s="59">
        <v>75000000</v>
      </c>
      <c r="N451" s="59">
        <v>50000000</v>
      </c>
      <c r="O451" s="84">
        <v>42500000</v>
      </c>
      <c r="P451" s="53" t="s">
        <v>2528</v>
      </c>
      <c r="Q451" s="53" t="s">
        <v>2536</v>
      </c>
      <c r="R451" s="55" t="s">
        <v>2541</v>
      </c>
      <c r="S451" s="53" t="s">
        <v>2541</v>
      </c>
      <c r="T451" s="53" t="s">
        <v>2541</v>
      </c>
      <c r="U451" s="53" t="s">
        <v>2542</v>
      </c>
      <c r="V451" s="53" t="s">
        <v>2630</v>
      </c>
      <c r="W451" s="62" t="s">
        <v>2630</v>
      </c>
      <c r="X451" s="61"/>
      <c r="Y451" s="61" t="s">
        <v>2630</v>
      </c>
      <c r="Z451" s="61"/>
      <c r="AA451" s="61"/>
      <c r="AB451" s="53"/>
      <c r="AC451" s="60"/>
      <c r="AD451" s="53" t="s">
        <v>2630</v>
      </c>
      <c r="AE451" s="53"/>
      <c r="AF451" s="53"/>
      <c r="AG451" s="53"/>
      <c r="AH451" s="53"/>
      <c r="AI451" s="53"/>
      <c r="AJ451" s="53"/>
      <c r="AK451" s="53" t="s">
        <v>2643</v>
      </c>
      <c r="AL451" s="53"/>
      <c r="AM451" s="106"/>
    </row>
    <row r="452" spans="1:39" ht="15" customHeight="1">
      <c r="A452" s="113">
        <v>449</v>
      </c>
      <c r="B452" s="53" t="s">
        <v>21</v>
      </c>
      <c r="C452" s="53" t="s">
        <v>1622</v>
      </c>
      <c r="D452" s="65" t="s">
        <v>2583</v>
      </c>
      <c r="E452" s="55" t="s">
        <v>1623</v>
      </c>
      <c r="F452" s="55" t="s">
        <v>2610</v>
      </c>
      <c r="G452" s="56" t="s">
        <v>1624</v>
      </c>
      <c r="H452" s="63" t="s">
        <v>1625</v>
      </c>
      <c r="I452" s="63" t="s">
        <v>1625</v>
      </c>
      <c r="J452" s="53" t="s">
        <v>19</v>
      </c>
      <c r="K452" s="63" t="s">
        <v>854</v>
      </c>
      <c r="L452" s="58">
        <v>300000000</v>
      </c>
      <c r="M452" s="59">
        <v>225000000</v>
      </c>
      <c r="N452" s="59">
        <v>50000000</v>
      </c>
      <c r="O452" s="84">
        <v>42500000</v>
      </c>
      <c r="P452" s="53" t="s">
        <v>2532</v>
      </c>
      <c r="Q452" s="53" t="s">
        <v>516</v>
      </c>
      <c r="R452" s="55" t="s">
        <v>2541</v>
      </c>
      <c r="S452" s="53" t="s">
        <v>2541</v>
      </c>
      <c r="T452" s="53"/>
      <c r="U452" s="53" t="s">
        <v>2542</v>
      </c>
      <c r="V452" s="53" t="s">
        <v>2630</v>
      </c>
      <c r="W452" s="53" t="s">
        <v>2630</v>
      </c>
      <c r="X452" s="61"/>
      <c r="Y452" s="61"/>
      <c r="Z452" s="61"/>
      <c r="AA452" s="61"/>
      <c r="AB452" s="53"/>
      <c r="AC452" s="60"/>
      <c r="AD452" s="53" t="s">
        <v>2630</v>
      </c>
      <c r="AE452" s="53"/>
      <c r="AF452" s="53"/>
      <c r="AG452" s="53"/>
      <c r="AH452" s="53"/>
      <c r="AI452" s="53"/>
      <c r="AJ452" s="53"/>
      <c r="AK452" s="53" t="s">
        <v>2643</v>
      </c>
      <c r="AL452" s="53"/>
      <c r="AM452" s="106"/>
    </row>
    <row r="453" spans="1:39" ht="15" customHeight="1">
      <c r="A453" s="113">
        <v>450</v>
      </c>
      <c r="B453" s="53" t="s">
        <v>21</v>
      </c>
      <c r="C453" s="53" t="s">
        <v>1823</v>
      </c>
      <c r="D453" s="65" t="s">
        <v>2589</v>
      </c>
      <c r="E453" s="55" t="s">
        <v>1824</v>
      </c>
      <c r="F453" s="66" t="s">
        <v>2609</v>
      </c>
      <c r="G453" s="56" t="s">
        <v>1825</v>
      </c>
      <c r="H453" s="63" t="s">
        <v>1826</v>
      </c>
      <c r="I453" s="63" t="s">
        <v>1826</v>
      </c>
      <c r="J453" s="53" t="s">
        <v>1664</v>
      </c>
      <c r="K453" s="63" t="s">
        <v>1827</v>
      </c>
      <c r="L453" s="58">
        <v>100000000</v>
      </c>
      <c r="M453" s="59">
        <v>75000000</v>
      </c>
      <c r="N453" s="59">
        <v>50000000</v>
      </c>
      <c r="O453" s="84">
        <v>42500000</v>
      </c>
      <c r="P453" s="53" t="s">
        <v>2528</v>
      </c>
      <c r="Q453" s="53" t="s">
        <v>2536</v>
      </c>
      <c r="R453" s="55" t="s">
        <v>2541</v>
      </c>
      <c r="S453" s="53" t="s">
        <v>2541</v>
      </c>
      <c r="T453" s="53" t="s">
        <v>2541</v>
      </c>
      <c r="U453" s="53" t="s">
        <v>2542</v>
      </c>
      <c r="V453" s="53" t="s">
        <v>2630</v>
      </c>
      <c r="W453" s="62" t="s">
        <v>2630</v>
      </c>
      <c r="X453" s="61"/>
      <c r="Y453" s="61"/>
      <c r="Z453" s="60" t="s">
        <v>2630</v>
      </c>
      <c r="AA453" s="61"/>
      <c r="AB453" s="53" t="s">
        <v>2630</v>
      </c>
      <c r="AC453" s="60"/>
      <c r="AD453" s="53"/>
      <c r="AE453" s="53"/>
      <c r="AF453" s="53"/>
      <c r="AG453" s="53"/>
      <c r="AH453" s="53" t="s">
        <v>2637</v>
      </c>
      <c r="AI453" s="53"/>
      <c r="AJ453" s="53"/>
      <c r="AK453" s="53" t="s">
        <v>2643</v>
      </c>
      <c r="AL453" s="53"/>
      <c r="AM453" s="106"/>
    </row>
    <row r="454" spans="1:39" ht="15" customHeight="1">
      <c r="A454" s="113">
        <v>451</v>
      </c>
      <c r="B454" s="53" t="s">
        <v>21</v>
      </c>
      <c r="C454" s="53" t="s">
        <v>1709</v>
      </c>
      <c r="D454" s="65" t="s">
        <v>2587</v>
      </c>
      <c r="E454" s="55" t="s">
        <v>1710</v>
      </c>
      <c r="F454" s="66" t="s">
        <v>2609</v>
      </c>
      <c r="G454" s="56" t="s">
        <v>1711</v>
      </c>
      <c r="H454" s="63" t="s">
        <v>1712</v>
      </c>
      <c r="I454" s="63" t="s">
        <v>1713</v>
      </c>
      <c r="J454" s="53" t="s">
        <v>1701</v>
      </c>
      <c r="K454" s="63" t="s">
        <v>1714</v>
      </c>
      <c r="L454" s="58">
        <v>900000000</v>
      </c>
      <c r="M454" s="59">
        <v>675000000</v>
      </c>
      <c r="N454" s="59">
        <v>50000000</v>
      </c>
      <c r="O454" s="84">
        <v>42500000</v>
      </c>
      <c r="P454" s="53" t="s">
        <v>2528</v>
      </c>
      <c r="Q454" s="53" t="s">
        <v>2536</v>
      </c>
      <c r="R454" s="55" t="s">
        <v>2541</v>
      </c>
      <c r="S454" s="53" t="s">
        <v>2541</v>
      </c>
      <c r="T454" s="53" t="s">
        <v>2541</v>
      </c>
      <c r="U454" s="53" t="s">
        <v>2542</v>
      </c>
      <c r="V454" s="53" t="s">
        <v>2630</v>
      </c>
      <c r="W454" s="62" t="s">
        <v>2630</v>
      </c>
      <c r="X454" s="61"/>
      <c r="Y454" s="61" t="s">
        <v>2630</v>
      </c>
      <c r="Z454" s="60" t="s">
        <v>2630</v>
      </c>
      <c r="AA454" s="61"/>
      <c r="AB454" s="53" t="s">
        <v>2630</v>
      </c>
      <c r="AC454" s="60" t="s">
        <v>2630</v>
      </c>
      <c r="AD454" s="53"/>
      <c r="AE454" s="53"/>
      <c r="AF454" s="53"/>
      <c r="AG454" s="53"/>
      <c r="AH454" s="53" t="s">
        <v>2637</v>
      </c>
      <c r="AI454" s="53"/>
      <c r="AJ454" s="53"/>
      <c r="AK454" s="53" t="s">
        <v>2643</v>
      </c>
      <c r="AL454" s="53"/>
      <c r="AM454" s="106"/>
    </row>
    <row r="455" spans="1:39" ht="15" customHeight="1">
      <c r="A455" s="113">
        <v>452</v>
      </c>
      <c r="B455" s="53" t="s">
        <v>21</v>
      </c>
      <c r="C455" s="53" t="s">
        <v>1088</v>
      </c>
      <c r="D455" s="65" t="s">
        <v>3030</v>
      </c>
      <c r="E455" s="55" t="s">
        <v>1089</v>
      </c>
      <c r="F455" s="55" t="s">
        <v>2608</v>
      </c>
      <c r="G455" s="56" t="s">
        <v>1090</v>
      </c>
      <c r="H455" s="63" t="s">
        <v>1091</v>
      </c>
      <c r="I455" s="63" t="s">
        <v>1091</v>
      </c>
      <c r="J455" s="53" t="s">
        <v>69</v>
      </c>
      <c r="K455" s="63" t="s">
        <v>1092</v>
      </c>
      <c r="L455" s="58">
        <v>800000000</v>
      </c>
      <c r="M455" s="59">
        <v>600000000</v>
      </c>
      <c r="N455" s="59">
        <v>50000000</v>
      </c>
      <c r="O455" s="84">
        <v>42500000</v>
      </c>
      <c r="P455" s="53" t="s">
        <v>2530</v>
      </c>
      <c r="Q455" s="53" t="s">
        <v>516</v>
      </c>
      <c r="R455" s="55" t="s">
        <v>2541</v>
      </c>
      <c r="S455" s="53" t="s">
        <v>2541</v>
      </c>
      <c r="T455" s="53"/>
      <c r="U455" s="53" t="s">
        <v>2542</v>
      </c>
      <c r="V455" s="53"/>
      <c r="W455" s="62"/>
      <c r="X455" s="61" t="s">
        <v>2630</v>
      </c>
      <c r="Y455" s="61"/>
      <c r="Z455" s="61"/>
      <c r="AA455" s="61"/>
      <c r="AB455" s="53"/>
      <c r="AC455" s="60"/>
      <c r="AD455" s="60"/>
      <c r="AE455" s="53" t="s">
        <v>2641</v>
      </c>
      <c r="AF455" s="53" t="s">
        <v>2640</v>
      </c>
      <c r="AG455" s="53"/>
      <c r="AH455" s="53"/>
      <c r="AI455" s="53"/>
      <c r="AJ455" s="53"/>
      <c r="AK455" s="53" t="s">
        <v>2643</v>
      </c>
      <c r="AL455" s="53" t="s">
        <v>2643</v>
      </c>
      <c r="AM455" s="106"/>
    </row>
    <row r="456" spans="1:39" ht="15" customHeight="1">
      <c r="A456" s="113">
        <v>453</v>
      </c>
      <c r="B456" s="62" t="s">
        <v>21</v>
      </c>
      <c r="C456" s="53" t="s">
        <v>706</v>
      </c>
      <c r="D456" s="54" t="s">
        <v>3031</v>
      </c>
      <c r="E456" s="55" t="s">
        <v>707</v>
      </c>
      <c r="F456" s="55" t="s">
        <v>2606</v>
      </c>
      <c r="G456" s="56" t="s">
        <v>708</v>
      </c>
      <c r="H456" s="67" t="s">
        <v>709</v>
      </c>
      <c r="I456" s="67" t="s">
        <v>709</v>
      </c>
      <c r="J456" s="53" t="s">
        <v>69</v>
      </c>
      <c r="K456" s="67" t="s">
        <v>611</v>
      </c>
      <c r="L456" s="58">
        <v>900000000</v>
      </c>
      <c r="M456" s="59">
        <v>675000000</v>
      </c>
      <c r="N456" s="59">
        <v>50000000</v>
      </c>
      <c r="O456" s="84">
        <v>42500000</v>
      </c>
      <c r="P456" s="62" t="s">
        <v>2529</v>
      </c>
      <c r="Q456" s="53" t="s">
        <v>2536</v>
      </c>
      <c r="R456" s="55" t="s">
        <v>2541</v>
      </c>
      <c r="S456" s="53" t="s">
        <v>2541</v>
      </c>
      <c r="T456" s="62"/>
      <c r="U456" s="53" t="s">
        <v>2542</v>
      </c>
      <c r="V456" s="62"/>
      <c r="W456" s="62"/>
      <c r="X456" s="61" t="s">
        <v>2630</v>
      </c>
      <c r="Y456" s="61"/>
      <c r="Z456" s="60" t="s">
        <v>2630</v>
      </c>
      <c r="AA456" s="60" t="s">
        <v>2630</v>
      </c>
      <c r="AB456" s="53" t="s">
        <v>2630</v>
      </c>
      <c r="AC456" s="60"/>
      <c r="AD456" s="61"/>
      <c r="AE456" s="53"/>
      <c r="AF456" s="53"/>
      <c r="AG456" s="53"/>
      <c r="AH456" s="53"/>
      <c r="AI456" s="53"/>
      <c r="AJ456" s="53"/>
      <c r="AK456" s="53" t="s">
        <v>2643</v>
      </c>
      <c r="AL456" s="53" t="s">
        <v>2643</v>
      </c>
      <c r="AM456" s="106" t="s">
        <v>2643</v>
      </c>
    </row>
    <row r="457" spans="1:39" ht="15" customHeight="1">
      <c r="A457" s="113">
        <v>454</v>
      </c>
      <c r="B457" s="53" t="s">
        <v>21</v>
      </c>
      <c r="C457" s="53" t="s">
        <v>1660</v>
      </c>
      <c r="D457" s="65" t="s">
        <v>2584</v>
      </c>
      <c r="E457" s="55" t="s">
        <v>1661</v>
      </c>
      <c r="F457" s="66" t="s">
        <v>2609</v>
      </c>
      <c r="G457" s="56" t="s">
        <v>1662</v>
      </c>
      <c r="H457" s="63" t="s">
        <v>1663</v>
      </c>
      <c r="I457" s="63" t="s">
        <v>1663</v>
      </c>
      <c r="J457" s="53" t="s">
        <v>1664</v>
      </c>
      <c r="K457" s="63" t="s">
        <v>1665</v>
      </c>
      <c r="L457" s="58">
        <v>900000000</v>
      </c>
      <c r="M457" s="59">
        <v>675000000</v>
      </c>
      <c r="N457" s="59">
        <v>50000000</v>
      </c>
      <c r="O457" s="84">
        <v>42500000</v>
      </c>
      <c r="P457" s="53" t="s">
        <v>2528</v>
      </c>
      <c r="Q457" s="53" t="s">
        <v>2536</v>
      </c>
      <c r="R457" s="55" t="s">
        <v>2541</v>
      </c>
      <c r="S457" s="53" t="s">
        <v>2541</v>
      </c>
      <c r="T457" s="53" t="s">
        <v>2541</v>
      </c>
      <c r="U457" s="53" t="s">
        <v>2542</v>
      </c>
      <c r="V457" s="53" t="s">
        <v>2630</v>
      </c>
      <c r="W457" s="62" t="s">
        <v>2630</v>
      </c>
      <c r="X457" s="61"/>
      <c r="Y457" s="61"/>
      <c r="Z457" s="61"/>
      <c r="AA457" s="61"/>
      <c r="AB457" s="53"/>
      <c r="AC457" s="60"/>
      <c r="AD457" s="53"/>
      <c r="AE457" s="53" t="s">
        <v>2642</v>
      </c>
      <c r="AF457" s="53" t="s">
        <v>2640</v>
      </c>
      <c r="AG457" s="53"/>
      <c r="AH457" s="53" t="s">
        <v>2637</v>
      </c>
      <c r="AI457" s="53" t="s">
        <v>2638</v>
      </c>
      <c r="AJ457" s="53"/>
      <c r="AK457" s="53" t="s">
        <v>2643</v>
      </c>
      <c r="AL457" s="53" t="s">
        <v>2643</v>
      </c>
      <c r="AM457" s="106" t="s">
        <v>2643</v>
      </c>
    </row>
    <row r="458" spans="1:39" ht="15" customHeight="1">
      <c r="A458" s="113">
        <v>455</v>
      </c>
      <c r="B458" s="53" t="s">
        <v>21</v>
      </c>
      <c r="C458" s="53" t="s">
        <v>995</v>
      </c>
      <c r="D458" s="65" t="s">
        <v>3032</v>
      </c>
      <c r="E458" s="55" t="s">
        <v>996</v>
      </c>
      <c r="F458" s="55" t="s">
        <v>2609</v>
      </c>
      <c r="G458" s="56" t="s">
        <v>997</v>
      </c>
      <c r="H458" s="63" t="s">
        <v>998</v>
      </c>
      <c r="I458" s="63" t="s">
        <v>998</v>
      </c>
      <c r="J458" s="53" t="s">
        <v>45</v>
      </c>
      <c r="K458" s="63" t="s">
        <v>999</v>
      </c>
      <c r="L458" s="58">
        <v>300000000</v>
      </c>
      <c r="M458" s="59">
        <v>225000000</v>
      </c>
      <c r="N458" s="59">
        <v>50000000</v>
      </c>
      <c r="O458" s="84">
        <v>42500000</v>
      </c>
      <c r="P458" s="53" t="s">
        <v>2528</v>
      </c>
      <c r="Q458" s="53" t="s">
        <v>2536</v>
      </c>
      <c r="R458" s="55" t="s">
        <v>2541</v>
      </c>
      <c r="S458" s="53" t="s">
        <v>2541</v>
      </c>
      <c r="T458" s="53" t="s">
        <v>2541</v>
      </c>
      <c r="U458" s="53" t="s">
        <v>2542</v>
      </c>
      <c r="V458" s="53" t="s">
        <v>2630</v>
      </c>
      <c r="W458" s="62" t="s">
        <v>2630</v>
      </c>
      <c r="X458" s="61"/>
      <c r="Y458" s="61"/>
      <c r="Z458" s="60" t="s">
        <v>2630</v>
      </c>
      <c r="AA458" s="60" t="s">
        <v>2630</v>
      </c>
      <c r="AB458" s="53" t="s">
        <v>2630</v>
      </c>
      <c r="AC458" s="60"/>
      <c r="AD458" s="60" t="s">
        <v>2630</v>
      </c>
      <c r="AE458" s="53" t="s">
        <v>2640</v>
      </c>
      <c r="AF458" s="53"/>
      <c r="AG458" s="53"/>
      <c r="AH458" s="53" t="s">
        <v>2637</v>
      </c>
      <c r="AI458" s="53"/>
      <c r="AJ458" s="53" t="s">
        <v>2639</v>
      </c>
      <c r="AK458" s="56"/>
      <c r="AL458" s="73" t="s">
        <v>2643</v>
      </c>
      <c r="AM458" s="106"/>
    </row>
    <row r="459" spans="1:39" ht="15" customHeight="1">
      <c r="A459" s="113">
        <v>456</v>
      </c>
      <c r="B459" s="53" t="s">
        <v>21</v>
      </c>
      <c r="C459" s="53" t="s">
        <v>1036</v>
      </c>
      <c r="D459" s="65" t="s">
        <v>2573</v>
      </c>
      <c r="E459" s="55" t="s">
        <v>1037</v>
      </c>
      <c r="F459" s="55" t="s">
        <v>2610</v>
      </c>
      <c r="G459" s="56" t="s">
        <v>1038</v>
      </c>
      <c r="H459" s="63" t="s">
        <v>1039</v>
      </c>
      <c r="I459" s="63" t="s">
        <v>1039</v>
      </c>
      <c r="J459" s="53" t="s">
        <v>69</v>
      </c>
      <c r="K459" s="63" t="s">
        <v>611</v>
      </c>
      <c r="L459" s="58">
        <v>400000000</v>
      </c>
      <c r="M459" s="59">
        <v>300000000</v>
      </c>
      <c r="N459" s="59">
        <v>60000000</v>
      </c>
      <c r="O459" s="84">
        <v>51000000</v>
      </c>
      <c r="P459" s="53" t="s">
        <v>2532</v>
      </c>
      <c r="Q459" s="53" t="s">
        <v>2536</v>
      </c>
      <c r="R459" s="55" t="s">
        <v>2541</v>
      </c>
      <c r="S459" s="53" t="s">
        <v>2541</v>
      </c>
      <c r="T459" s="53" t="s">
        <v>2541</v>
      </c>
      <c r="U459" s="53" t="s">
        <v>2542</v>
      </c>
      <c r="V459" s="53" t="s">
        <v>2630</v>
      </c>
      <c r="W459" s="53" t="s">
        <v>2630</v>
      </c>
      <c r="X459" s="61"/>
      <c r="Y459" s="61"/>
      <c r="Z459" s="61"/>
      <c r="AA459" s="61"/>
      <c r="AB459" s="53" t="s">
        <v>2630</v>
      </c>
      <c r="AC459" s="60" t="s">
        <v>2630</v>
      </c>
      <c r="AD459" s="60" t="s">
        <v>2630</v>
      </c>
      <c r="AE459" s="53"/>
      <c r="AF459" s="53"/>
      <c r="AG459" s="53"/>
      <c r="AH459" s="53" t="s">
        <v>2637</v>
      </c>
      <c r="AI459" s="53"/>
      <c r="AJ459" s="53"/>
      <c r="AK459" s="53" t="s">
        <v>2643</v>
      </c>
      <c r="AL459" s="53" t="s">
        <v>2643</v>
      </c>
      <c r="AM459" s="106" t="s">
        <v>2643</v>
      </c>
    </row>
    <row r="460" spans="1:39" ht="15" customHeight="1">
      <c r="A460" s="113">
        <v>457</v>
      </c>
      <c r="B460" s="53" t="s">
        <v>21</v>
      </c>
      <c r="C460" s="53" t="s">
        <v>1803</v>
      </c>
      <c r="D460" s="65" t="s">
        <v>2891</v>
      </c>
      <c r="E460" s="55" t="s">
        <v>1804</v>
      </c>
      <c r="F460" s="66" t="s">
        <v>2607</v>
      </c>
      <c r="G460" s="56" t="s">
        <v>1805</v>
      </c>
      <c r="H460" s="63" t="s">
        <v>1806</v>
      </c>
      <c r="I460" s="63" t="s">
        <v>1807</v>
      </c>
      <c r="J460" s="53" t="s">
        <v>38</v>
      </c>
      <c r="K460" s="63" t="s">
        <v>1808</v>
      </c>
      <c r="L460" s="58">
        <v>300000000</v>
      </c>
      <c r="M460" s="59">
        <v>225000000</v>
      </c>
      <c r="N460" s="59">
        <v>60000000</v>
      </c>
      <c r="O460" s="84">
        <v>51000000</v>
      </c>
      <c r="P460" s="53" t="s">
        <v>2531</v>
      </c>
      <c r="Q460" s="53" t="s">
        <v>2536</v>
      </c>
      <c r="R460" s="55" t="s">
        <v>2541</v>
      </c>
      <c r="S460" s="53" t="s">
        <v>2541</v>
      </c>
      <c r="T460" s="53"/>
      <c r="U460" s="53" t="s">
        <v>2542</v>
      </c>
      <c r="V460" s="53" t="s">
        <v>2630</v>
      </c>
      <c r="W460" s="62" t="s">
        <v>2630</v>
      </c>
      <c r="X460" s="61"/>
      <c r="Y460" s="61"/>
      <c r="Z460" s="61"/>
      <c r="AA460" s="61"/>
      <c r="AB460" s="53" t="s">
        <v>2630</v>
      </c>
      <c r="AC460" s="60"/>
      <c r="AD460" s="53"/>
      <c r="AE460" s="53" t="s">
        <v>2641</v>
      </c>
      <c r="AF460" s="53" t="s">
        <v>2640</v>
      </c>
      <c r="AG460" s="53"/>
      <c r="AH460" s="53"/>
      <c r="AI460" s="53"/>
      <c r="AJ460" s="53"/>
      <c r="AK460" s="53" t="s">
        <v>2643</v>
      </c>
      <c r="AL460" s="53" t="s">
        <v>2643</v>
      </c>
      <c r="AM460" s="106"/>
    </row>
    <row r="461" spans="1:39" ht="15" customHeight="1">
      <c r="A461" s="113">
        <v>458</v>
      </c>
      <c r="B461" s="62" t="s">
        <v>21</v>
      </c>
      <c r="C461" s="53" t="s">
        <v>506</v>
      </c>
      <c r="D461" s="54" t="s">
        <v>2601</v>
      </c>
      <c r="E461" s="55" t="s">
        <v>507</v>
      </c>
      <c r="F461" s="55" t="s">
        <v>2608</v>
      </c>
      <c r="G461" s="56" t="s">
        <v>508</v>
      </c>
      <c r="H461" s="67" t="s">
        <v>509</v>
      </c>
      <c r="I461" s="67" t="s">
        <v>509</v>
      </c>
      <c r="J461" s="53" t="s">
        <v>126</v>
      </c>
      <c r="K461" s="67" t="s">
        <v>510</v>
      </c>
      <c r="L461" s="58">
        <v>100000000</v>
      </c>
      <c r="M461" s="59">
        <v>75000000</v>
      </c>
      <c r="N461" s="59">
        <v>60000000</v>
      </c>
      <c r="O461" s="84">
        <v>51000000</v>
      </c>
      <c r="P461" s="62" t="s">
        <v>2530</v>
      </c>
      <c r="Q461" s="53" t="s">
        <v>516</v>
      </c>
      <c r="R461" s="55" t="s">
        <v>2541</v>
      </c>
      <c r="S461" s="53" t="s">
        <v>2541</v>
      </c>
      <c r="T461" s="53" t="s">
        <v>2541</v>
      </c>
      <c r="U461" s="53" t="s">
        <v>2542</v>
      </c>
      <c r="V461" s="62"/>
      <c r="W461" s="62"/>
      <c r="X461" s="61" t="s">
        <v>2630</v>
      </c>
      <c r="Y461" s="61"/>
      <c r="Z461" s="60" t="s">
        <v>2630</v>
      </c>
      <c r="AA461" s="61"/>
      <c r="AB461" s="53"/>
      <c r="AC461" s="60"/>
      <c r="AD461" s="60" t="s">
        <v>2630</v>
      </c>
      <c r="AE461" s="53" t="s">
        <v>2640</v>
      </c>
      <c r="AF461" s="62"/>
      <c r="AG461" s="62"/>
      <c r="AH461" s="62"/>
      <c r="AI461" s="62"/>
      <c r="AJ461" s="62"/>
      <c r="AK461" s="53" t="s">
        <v>2643</v>
      </c>
      <c r="AL461" s="53" t="s">
        <v>2643</v>
      </c>
      <c r="AM461" s="106" t="s">
        <v>2643</v>
      </c>
    </row>
    <row r="462" spans="1:39" ht="15" customHeight="1">
      <c r="A462" s="113">
        <v>459</v>
      </c>
      <c r="B462" s="53" t="s">
        <v>21</v>
      </c>
      <c r="C462" s="53" t="s">
        <v>1880</v>
      </c>
      <c r="D462" s="65" t="s">
        <v>2892</v>
      </c>
      <c r="E462" s="55" t="s">
        <v>1881</v>
      </c>
      <c r="F462" s="66" t="s">
        <v>2607</v>
      </c>
      <c r="G462" s="56" t="s">
        <v>1882</v>
      </c>
      <c r="H462" s="63" t="s">
        <v>1883</v>
      </c>
      <c r="I462" s="63" t="s">
        <v>1883</v>
      </c>
      <c r="J462" s="53" t="s">
        <v>26</v>
      </c>
      <c r="K462" s="63" t="s">
        <v>1884</v>
      </c>
      <c r="L462" s="58">
        <v>100000000</v>
      </c>
      <c r="M462" s="59">
        <v>75000000</v>
      </c>
      <c r="N462" s="59">
        <v>60000000</v>
      </c>
      <c r="O462" s="84">
        <v>51000000</v>
      </c>
      <c r="P462" s="53" t="s">
        <v>2531</v>
      </c>
      <c r="Q462" s="53" t="s">
        <v>2536</v>
      </c>
      <c r="R462" s="55" t="s">
        <v>2541</v>
      </c>
      <c r="S462" s="53" t="s">
        <v>2541</v>
      </c>
      <c r="T462" s="53"/>
      <c r="U462" s="53" t="s">
        <v>2542</v>
      </c>
      <c r="V462" s="53" t="s">
        <v>2630</v>
      </c>
      <c r="W462" s="62" t="s">
        <v>2630</v>
      </c>
      <c r="X462" s="61"/>
      <c r="Y462" s="61"/>
      <c r="Z462" s="61"/>
      <c r="AA462" s="60" t="s">
        <v>2630</v>
      </c>
      <c r="AB462" s="53" t="s">
        <v>2630</v>
      </c>
      <c r="AC462" s="60"/>
      <c r="AD462" s="53"/>
      <c r="AE462" s="53"/>
      <c r="AF462" s="53"/>
      <c r="AG462" s="53"/>
      <c r="AH462" s="53"/>
      <c r="AI462" s="53"/>
      <c r="AJ462" s="53"/>
      <c r="AK462" s="53" t="s">
        <v>2643</v>
      </c>
      <c r="AL462" s="53" t="s">
        <v>2643</v>
      </c>
      <c r="AM462" s="106" t="s">
        <v>2643</v>
      </c>
    </row>
    <row r="463" spans="1:39" ht="15" customHeight="1">
      <c r="A463" s="113">
        <v>460</v>
      </c>
      <c r="B463" s="62" t="s">
        <v>21</v>
      </c>
      <c r="C463" s="53" t="s">
        <v>923</v>
      </c>
      <c r="D463" s="65" t="s">
        <v>2893</v>
      </c>
      <c r="E463" s="55" t="s">
        <v>924</v>
      </c>
      <c r="F463" s="55" t="s">
        <v>2609</v>
      </c>
      <c r="G463" s="56" t="s">
        <v>925</v>
      </c>
      <c r="H463" s="67" t="s">
        <v>926</v>
      </c>
      <c r="I463" s="67" t="s">
        <v>926</v>
      </c>
      <c r="J463" s="53" t="s">
        <v>45</v>
      </c>
      <c r="K463" s="67" t="s">
        <v>927</v>
      </c>
      <c r="L463" s="58">
        <v>600000000</v>
      </c>
      <c r="M463" s="59">
        <v>450000000</v>
      </c>
      <c r="N463" s="59">
        <v>60000000</v>
      </c>
      <c r="O463" s="84">
        <v>51000000</v>
      </c>
      <c r="P463" s="62" t="s">
        <v>2528</v>
      </c>
      <c r="Q463" s="53" t="s">
        <v>2536</v>
      </c>
      <c r="R463" s="55" t="s">
        <v>2541</v>
      </c>
      <c r="S463" s="53" t="s">
        <v>2541</v>
      </c>
      <c r="T463" s="62"/>
      <c r="U463" s="53" t="s">
        <v>2542</v>
      </c>
      <c r="V463" s="53" t="s">
        <v>2630</v>
      </c>
      <c r="W463" s="62" t="s">
        <v>2630</v>
      </c>
      <c r="X463" s="61"/>
      <c r="Y463" s="61" t="s">
        <v>2630</v>
      </c>
      <c r="Z463" s="60" t="s">
        <v>2630</v>
      </c>
      <c r="AA463" s="61"/>
      <c r="AB463" s="53"/>
      <c r="AC463" s="60"/>
      <c r="AD463" s="60" t="s">
        <v>2630</v>
      </c>
      <c r="AE463" s="53"/>
      <c r="AF463" s="53"/>
      <c r="AG463" s="53"/>
      <c r="AH463" s="53"/>
      <c r="AI463" s="53"/>
      <c r="AJ463" s="53"/>
      <c r="AK463" s="53" t="s">
        <v>2643</v>
      </c>
      <c r="AL463" s="53" t="s">
        <v>2643</v>
      </c>
      <c r="AM463" s="106" t="s">
        <v>2643</v>
      </c>
    </row>
    <row r="464" spans="1:39" ht="15" customHeight="1">
      <c r="A464" s="113">
        <v>461</v>
      </c>
      <c r="B464" s="62" t="s">
        <v>21</v>
      </c>
      <c r="C464" s="55" t="s">
        <v>151</v>
      </c>
      <c r="D464" s="54" t="s">
        <v>2600</v>
      </c>
      <c r="E464" s="55" t="s">
        <v>152</v>
      </c>
      <c r="F464" s="55" t="s">
        <v>2612</v>
      </c>
      <c r="G464" s="63" t="s">
        <v>153</v>
      </c>
      <c r="H464" s="63" t="s">
        <v>154</v>
      </c>
      <c r="I464" s="63" t="s">
        <v>155</v>
      </c>
      <c r="J464" s="53" t="s">
        <v>57</v>
      </c>
      <c r="K464" s="63" t="s">
        <v>156</v>
      </c>
      <c r="L464" s="58">
        <v>300000000</v>
      </c>
      <c r="M464" s="59">
        <v>225000000</v>
      </c>
      <c r="N464" s="59">
        <v>60000000</v>
      </c>
      <c r="O464" s="84">
        <v>51000000</v>
      </c>
      <c r="P464" s="62" t="s">
        <v>2533</v>
      </c>
      <c r="Q464" s="53" t="s">
        <v>516</v>
      </c>
      <c r="R464" s="55"/>
      <c r="S464" s="53" t="s">
        <v>2541</v>
      </c>
      <c r="T464" s="62"/>
      <c r="U464" s="53" t="s">
        <v>2542</v>
      </c>
      <c r="V464" s="53" t="s">
        <v>2630</v>
      </c>
      <c r="W464" s="62"/>
      <c r="X464" s="62" t="s">
        <v>2630</v>
      </c>
      <c r="Y464" s="62"/>
      <c r="Z464" s="53" t="s">
        <v>2630</v>
      </c>
      <c r="AA464" s="62"/>
      <c r="AB464" s="53" t="s">
        <v>2630</v>
      </c>
      <c r="AC464" s="53"/>
      <c r="AD464" s="62"/>
      <c r="AE464" s="53" t="s">
        <v>2640</v>
      </c>
      <c r="AF464" s="62"/>
      <c r="AG464" s="62"/>
      <c r="AH464" s="62"/>
      <c r="AI464" s="62"/>
      <c r="AJ464" s="62"/>
      <c r="AK464" s="53" t="s">
        <v>2643</v>
      </c>
      <c r="AL464" s="53" t="s">
        <v>2643</v>
      </c>
      <c r="AM464" s="106" t="s">
        <v>2643</v>
      </c>
    </row>
    <row r="465" spans="1:39" ht="15" customHeight="1">
      <c r="A465" s="113">
        <v>462</v>
      </c>
      <c r="B465" s="62" t="s">
        <v>21</v>
      </c>
      <c r="C465" s="53" t="s">
        <v>914</v>
      </c>
      <c r="D465" s="65" t="s">
        <v>2570</v>
      </c>
      <c r="E465" s="55" t="s">
        <v>915</v>
      </c>
      <c r="F465" s="55" t="s">
        <v>2607</v>
      </c>
      <c r="G465" s="56" t="s">
        <v>916</v>
      </c>
      <c r="H465" s="67" t="s">
        <v>917</v>
      </c>
      <c r="I465" s="67" t="s">
        <v>917</v>
      </c>
      <c r="J465" s="53" t="s">
        <v>126</v>
      </c>
      <c r="K465" s="67" t="s">
        <v>918</v>
      </c>
      <c r="L465" s="58">
        <v>500000000</v>
      </c>
      <c r="M465" s="59">
        <v>375000000</v>
      </c>
      <c r="N465" s="59">
        <v>60000000</v>
      </c>
      <c r="O465" s="84">
        <v>51000000</v>
      </c>
      <c r="P465" s="62" t="s">
        <v>2531</v>
      </c>
      <c r="Q465" s="53" t="s">
        <v>2536</v>
      </c>
      <c r="R465" s="55" t="s">
        <v>2541</v>
      </c>
      <c r="S465" s="53" t="s">
        <v>2541</v>
      </c>
      <c r="T465" s="62"/>
      <c r="U465" s="53" t="s">
        <v>2542</v>
      </c>
      <c r="V465" s="53" t="s">
        <v>2630</v>
      </c>
      <c r="W465" s="62" t="s">
        <v>2630</v>
      </c>
      <c r="X465" s="61"/>
      <c r="Y465" s="61" t="s">
        <v>2630</v>
      </c>
      <c r="Z465" s="60" t="s">
        <v>2630</v>
      </c>
      <c r="AA465" s="61"/>
      <c r="AB465" s="53" t="s">
        <v>2630</v>
      </c>
      <c r="AC465" s="60"/>
      <c r="AD465" s="60"/>
      <c r="AE465" s="53"/>
      <c r="AF465" s="53"/>
      <c r="AG465" s="53"/>
      <c r="AH465" s="53" t="s">
        <v>2637</v>
      </c>
      <c r="AI465" s="53"/>
      <c r="AJ465" s="53"/>
      <c r="AK465" s="53"/>
      <c r="AL465" s="53" t="s">
        <v>2643</v>
      </c>
      <c r="AM465" s="106" t="s">
        <v>2643</v>
      </c>
    </row>
    <row r="466" spans="1:39" ht="15" customHeight="1">
      <c r="A466" s="113">
        <v>463</v>
      </c>
      <c r="B466" s="62" t="s">
        <v>21</v>
      </c>
      <c r="C466" s="53" t="s">
        <v>92</v>
      </c>
      <c r="D466" s="65" t="s">
        <v>2559</v>
      </c>
      <c r="E466" s="55" t="s">
        <v>93</v>
      </c>
      <c r="F466" s="55" t="s">
        <v>2607</v>
      </c>
      <c r="G466" s="56" t="s">
        <v>94</v>
      </c>
      <c r="H466" s="63" t="s">
        <v>95</v>
      </c>
      <c r="I466" s="63" t="s">
        <v>95</v>
      </c>
      <c r="J466" s="53" t="s">
        <v>45</v>
      </c>
      <c r="K466" s="63" t="s">
        <v>96</v>
      </c>
      <c r="L466" s="58">
        <v>300000000</v>
      </c>
      <c r="M466" s="59">
        <v>225000000</v>
      </c>
      <c r="N466" s="59">
        <v>60000000</v>
      </c>
      <c r="O466" s="84">
        <v>51000000</v>
      </c>
      <c r="P466" s="53" t="s">
        <v>2531</v>
      </c>
      <c r="Q466" s="53" t="s">
        <v>2536</v>
      </c>
      <c r="R466" s="55" t="s">
        <v>2541</v>
      </c>
      <c r="S466" s="53" t="s">
        <v>2541</v>
      </c>
      <c r="T466" s="53"/>
      <c r="U466" s="53" t="s">
        <v>2542</v>
      </c>
      <c r="V466" s="53" t="s">
        <v>2630</v>
      </c>
      <c r="W466" s="62" t="s">
        <v>2630</v>
      </c>
      <c r="X466" s="53"/>
      <c r="Y466" s="53"/>
      <c r="Z466" s="53"/>
      <c r="AA466" s="53" t="s">
        <v>2630</v>
      </c>
      <c r="AB466" s="53" t="s">
        <v>2630</v>
      </c>
      <c r="AC466" s="60"/>
      <c r="AD466" s="53"/>
      <c r="AE466" s="53"/>
      <c r="AF466" s="53"/>
      <c r="AG466" s="53"/>
      <c r="AH466" s="53" t="s">
        <v>2637</v>
      </c>
      <c r="AI466" s="53"/>
      <c r="AJ466" s="53"/>
      <c r="AK466" s="53" t="s">
        <v>2643</v>
      </c>
      <c r="AL466" s="53"/>
      <c r="AM466" s="106" t="s">
        <v>2643</v>
      </c>
    </row>
    <row r="467" spans="1:39" ht="15" customHeight="1">
      <c r="A467" s="113">
        <v>464</v>
      </c>
      <c r="B467" s="62" t="s">
        <v>21</v>
      </c>
      <c r="C467" s="53" t="s">
        <v>721</v>
      </c>
      <c r="D467" s="54" t="s">
        <v>2603</v>
      </c>
      <c r="E467" s="55" t="s">
        <v>722</v>
      </c>
      <c r="F467" s="55" t="s">
        <v>2610</v>
      </c>
      <c r="G467" s="56" t="s">
        <v>723</v>
      </c>
      <c r="H467" s="67" t="s">
        <v>724</v>
      </c>
      <c r="I467" s="67" t="s">
        <v>724</v>
      </c>
      <c r="J467" s="53" t="s">
        <v>57</v>
      </c>
      <c r="K467" s="67" t="s">
        <v>725</v>
      </c>
      <c r="L467" s="58">
        <v>400000000</v>
      </c>
      <c r="M467" s="59">
        <v>300000000</v>
      </c>
      <c r="N467" s="59">
        <v>60000000</v>
      </c>
      <c r="O467" s="84">
        <v>51000000</v>
      </c>
      <c r="P467" s="62" t="s">
        <v>2532</v>
      </c>
      <c r="Q467" s="53" t="s">
        <v>2536</v>
      </c>
      <c r="R467" s="55" t="s">
        <v>2541</v>
      </c>
      <c r="S467" s="53" t="s">
        <v>2541</v>
      </c>
      <c r="T467" s="62"/>
      <c r="U467" s="53" t="s">
        <v>2542</v>
      </c>
      <c r="V467" s="53" t="s">
        <v>2630</v>
      </c>
      <c r="W467" s="53" t="s">
        <v>2630</v>
      </c>
      <c r="X467" s="61"/>
      <c r="Y467" s="61"/>
      <c r="Z467" s="60" t="s">
        <v>2630</v>
      </c>
      <c r="AA467" s="61"/>
      <c r="AB467" s="53" t="s">
        <v>2630</v>
      </c>
      <c r="AC467" s="60"/>
      <c r="AD467" s="61"/>
      <c r="AE467" s="53" t="s">
        <v>2640</v>
      </c>
      <c r="AF467" s="53"/>
      <c r="AG467" s="53"/>
      <c r="AH467" s="53"/>
      <c r="AI467" s="53"/>
      <c r="AJ467" s="53"/>
      <c r="AK467" s="53" t="s">
        <v>2643</v>
      </c>
      <c r="AL467" s="53"/>
      <c r="AM467" s="106" t="s">
        <v>2643</v>
      </c>
    </row>
    <row r="468" spans="1:39" ht="15" customHeight="1">
      <c r="A468" s="113">
        <v>465</v>
      </c>
      <c r="B468" s="53" t="s">
        <v>21</v>
      </c>
      <c r="C468" s="55" t="s">
        <v>2320</v>
      </c>
      <c r="D468" s="65" t="s">
        <v>2894</v>
      </c>
      <c r="E468" s="55" t="s">
        <v>2321</v>
      </c>
      <c r="F468" s="55" t="s">
        <v>2609</v>
      </c>
      <c r="G468" s="56" t="s">
        <v>2322</v>
      </c>
      <c r="H468" s="63" t="s">
        <v>2323</v>
      </c>
      <c r="I468" s="63" t="s">
        <v>2323</v>
      </c>
      <c r="J468" s="55" t="s">
        <v>32</v>
      </c>
      <c r="K468" s="63" t="s">
        <v>2324</v>
      </c>
      <c r="L468" s="58">
        <v>500000000</v>
      </c>
      <c r="M468" s="59">
        <v>375000000</v>
      </c>
      <c r="N468" s="59">
        <v>60000000</v>
      </c>
      <c r="O468" s="84">
        <v>51000000</v>
      </c>
      <c r="P468" s="53" t="s">
        <v>2528</v>
      </c>
      <c r="Q468" s="53" t="s">
        <v>2536</v>
      </c>
      <c r="R468" s="55" t="s">
        <v>2541</v>
      </c>
      <c r="S468" s="53" t="s">
        <v>2541</v>
      </c>
      <c r="T468" s="53" t="s">
        <v>2541</v>
      </c>
      <c r="U468" s="53" t="s">
        <v>2542</v>
      </c>
      <c r="V468" s="53" t="s">
        <v>2630</v>
      </c>
      <c r="W468" s="62" t="s">
        <v>2630</v>
      </c>
      <c r="X468" s="61"/>
      <c r="Y468" s="61"/>
      <c r="Z468" s="61"/>
      <c r="AA468" s="61"/>
      <c r="AB468" s="53"/>
      <c r="AC468" s="60"/>
      <c r="AD468" s="53"/>
      <c r="AE468" s="53"/>
      <c r="AF468" s="53"/>
      <c r="AG468" s="53"/>
      <c r="AH468" s="53"/>
      <c r="AI468" s="53"/>
      <c r="AJ468" s="53"/>
      <c r="AK468" s="53" t="s">
        <v>2643</v>
      </c>
      <c r="AL468" s="53" t="s">
        <v>2643</v>
      </c>
      <c r="AM468" s="106"/>
    </row>
    <row r="469" spans="1:39" ht="15" customHeight="1">
      <c r="A469" s="113">
        <v>466</v>
      </c>
      <c r="B469" s="62" t="s">
        <v>21</v>
      </c>
      <c r="C469" s="55" t="s">
        <v>352</v>
      </c>
      <c r="D469" s="54" t="s">
        <v>2703</v>
      </c>
      <c r="E469" s="55" t="s">
        <v>353</v>
      </c>
      <c r="F469" s="55" t="s">
        <v>2611</v>
      </c>
      <c r="G469" s="63" t="s">
        <v>354</v>
      </c>
      <c r="H469" s="63" t="s">
        <v>355</v>
      </c>
      <c r="I469" s="63" t="s">
        <v>356</v>
      </c>
      <c r="J469" s="53" t="s">
        <v>69</v>
      </c>
      <c r="K469" s="63" t="s">
        <v>357</v>
      </c>
      <c r="L469" s="58">
        <v>500000000</v>
      </c>
      <c r="M469" s="59">
        <v>375000000</v>
      </c>
      <c r="N469" s="59">
        <v>60000000</v>
      </c>
      <c r="O469" s="84">
        <v>51000000</v>
      </c>
      <c r="P469" s="62" t="s">
        <v>2534</v>
      </c>
      <c r="Q469" s="53" t="s">
        <v>516</v>
      </c>
      <c r="R469" s="55"/>
      <c r="S469" s="53" t="s">
        <v>2541</v>
      </c>
      <c r="T469" s="62"/>
      <c r="U469" s="53" t="s">
        <v>2542</v>
      </c>
      <c r="V469" s="53" t="s">
        <v>2630</v>
      </c>
      <c r="W469" s="62" t="s">
        <v>2630</v>
      </c>
      <c r="X469" s="62" t="s">
        <v>2630</v>
      </c>
      <c r="Y469" s="62"/>
      <c r="Z469" s="62"/>
      <c r="AA469" s="62"/>
      <c r="AB469" s="53" t="s">
        <v>2630</v>
      </c>
      <c r="AC469" s="53"/>
      <c r="AD469" s="62"/>
      <c r="AE469" s="62"/>
      <c r="AF469" s="62"/>
      <c r="AG469" s="62"/>
      <c r="AH469" s="62"/>
      <c r="AI469" s="62"/>
      <c r="AJ469" s="62"/>
      <c r="AK469" s="53" t="s">
        <v>2643</v>
      </c>
      <c r="AL469" s="53" t="s">
        <v>2643</v>
      </c>
      <c r="AM469" s="106" t="s">
        <v>2643</v>
      </c>
    </row>
    <row r="470" spans="1:39" ht="15" customHeight="1">
      <c r="A470" s="113">
        <v>467</v>
      </c>
      <c r="B470" s="53" t="s">
        <v>21</v>
      </c>
      <c r="C470" s="53" t="s">
        <v>2104</v>
      </c>
      <c r="D470" s="65" t="s">
        <v>3033</v>
      </c>
      <c r="E470" s="55" t="s">
        <v>2105</v>
      </c>
      <c r="F470" s="55" t="s">
        <v>2607</v>
      </c>
      <c r="G470" s="56" t="s">
        <v>2106</v>
      </c>
      <c r="H470" s="63" t="s">
        <v>2107</v>
      </c>
      <c r="I470" s="63" t="s">
        <v>2107</v>
      </c>
      <c r="J470" s="53" t="s">
        <v>45</v>
      </c>
      <c r="K470" s="63" t="s">
        <v>2108</v>
      </c>
      <c r="L470" s="58">
        <v>800000000</v>
      </c>
      <c r="M470" s="59">
        <v>600000000</v>
      </c>
      <c r="N470" s="59">
        <v>60000000</v>
      </c>
      <c r="O470" s="84">
        <v>51000000</v>
      </c>
      <c r="P470" s="53" t="s">
        <v>2531</v>
      </c>
      <c r="Q470" s="53" t="s">
        <v>2536</v>
      </c>
      <c r="R470" s="55" t="s">
        <v>2541</v>
      </c>
      <c r="S470" s="53" t="s">
        <v>2541</v>
      </c>
      <c r="T470" s="53"/>
      <c r="U470" s="53" t="s">
        <v>2542</v>
      </c>
      <c r="V470" s="53" t="s">
        <v>2630</v>
      </c>
      <c r="W470" s="62" t="s">
        <v>2630</v>
      </c>
      <c r="X470" s="61"/>
      <c r="Y470" s="61"/>
      <c r="Z470" s="61"/>
      <c r="AA470" s="61"/>
      <c r="AB470" s="53" t="s">
        <v>2630</v>
      </c>
      <c r="AC470" s="60"/>
      <c r="AD470" s="53"/>
      <c r="AE470" s="53" t="s">
        <v>2640</v>
      </c>
      <c r="AF470" s="53"/>
      <c r="AG470" s="53"/>
      <c r="AH470" s="53" t="s">
        <v>2637</v>
      </c>
      <c r="AI470" s="53"/>
      <c r="AJ470" s="53"/>
      <c r="AK470" s="53" t="s">
        <v>2643</v>
      </c>
      <c r="AL470" s="53" t="s">
        <v>2643</v>
      </c>
      <c r="AM470" s="106" t="s">
        <v>2643</v>
      </c>
    </row>
    <row r="471" spans="1:39" ht="15" customHeight="1">
      <c r="A471" s="113">
        <v>468</v>
      </c>
      <c r="B471" s="62" t="s">
        <v>21</v>
      </c>
      <c r="C471" s="55" t="s">
        <v>326</v>
      </c>
      <c r="D471" s="54" t="s">
        <v>2565</v>
      </c>
      <c r="E471" s="55" t="s">
        <v>327</v>
      </c>
      <c r="F471" s="55" t="s">
        <v>2611</v>
      </c>
      <c r="G471" s="63" t="s">
        <v>328</v>
      </c>
      <c r="H471" s="63" t="s">
        <v>329</v>
      </c>
      <c r="I471" s="63" t="s">
        <v>330</v>
      </c>
      <c r="J471" s="53" t="s">
        <v>126</v>
      </c>
      <c r="K471" s="63" t="s">
        <v>331</v>
      </c>
      <c r="L471" s="58">
        <v>300000000</v>
      </c>
      <c r="M471" s="59">
        <v>225000000</v>
      </c>
      <c r="N471" s="59">
        <v>60000000</v>
      </c>
      <c r="O471" s="84">
        <v>51000000</v>
      </c>
      <c r="P471" s="62" t="s">
        <v>2534</v>
      </c>
      <c r="Q471" s="53" t="s">
        <v>516</v>
      </c>
      <c r="R471" s="55"/>
      <c r="S471" s="53" t="s">
        <v>2541</v>
      </c>
      <c r="T471" s="53" t="s">
        <v>2541</v>
      </c>
      <c r="U471" s="53" t="s">
        <v>2542</v>
      </c>
      <c r="V471" s="53" t="s">
        <v>2630</v>
      </c>
      <c r="W471" s="62" t="s">
        <v>2630</v>
      </c>
      <c r="X471" s="62" t="s">
        <v>2630</v>
      </c>
      <c r="Y471" s="62" t="s">
        <v>2630</v>
      </c>
      <c r="Z471" s="53" t="s">
        <v>2630</v>
      </c>
      <c r="AA471" s="62"/>
      <c r="AB471" s="55"/>
      <c r="AC471" s="53"/>
      <c r="AD471" s="62"/>
      <c r="AE471" s="62"/>
      <c r="AF471" s="62"/>
      <c r="AG471" s="62"/>
      <c r="AH471" s="62"/>
      <c r="AI471" s="62"/>
      <c r="AJ471" s="62"/>
      <c r="AK471" s="53" t="s">
        <v>2643</v>
      </c>
      <c r="AL471" s="53" t="s">
        <v>2643</v>
      </c>
      <c r="AM471" s="106" t="s">
        <v>2643</v>
      </c>
    </row>
    <row r="472" spans="1:39" ht="15" customHeight="1">
      <c r="A472" s="113">
        <v>469</v>
      </c>
      <c r="B472" s="53" t="s">
        <v>21</v>
      </c>
      <c r="C472" s="53" t="s">
        <v>984</v>
      </c>
      <c r="D472" s="65" t="s">
        <v>2572</v>
      </c>
      <c r="E472" s="55" t="s">
        <v>985</v>
      </c>
      <c r="F472" s="55" t="s">
        <v>2609</v>
      </c>
      <c r="G472" s="56" t="s">
        <v>986</v>
      </c>
      <c r="H472" s="63" t="s">
        <v>987</v>
      </c>
      <c r="I472" s="63" t="s">
        <v>987</v>
      </c>
      <c r="J472" s="53" t="s">
        <v>69</v>
      </c>
      <c r="K472" s="63" t="s">
        <v>988</v>
      </c>
      <c r="L472" s="58">
        <v>300000000</v>
      </c>
      <c r="M472" s="59">
        <v>225000000</v>
      </c>
      <c r="N472" s="59">
        <v>60000000</v>
      </c>
      <c r="O472" s="84">
        <v>51000000</v>
      </c>
      <c r="P472" s="53" t="s">
        <v>2528</v>
      </c>
      <c r="Q472" s="53" t="s">
        <v>2536</v>
      </c>
      <c r="R472" s="55" t="s">
        <v>2541</v>
      </c>
      <c r="S472" s="53" t="s">
        <v>2541</v>
      </c>
      <c r="T472" s="53" t="s">
        <v>2541</v>
      </c>
      <c r="U472" s="53" t="s">
        <v>2542</v>
      </c>
      <c r="V472" s="53" t="s">
        <v>2630</v>
      </c>
      <c r="W472" s="62" t="s">
        <v>2630</v>
      </c>
      <c r="X472" s="61"/>
      <c r="Y472" s="61"/>
      <c r="Z472" s="60" t="s">
        <v>2630</v>
      </c>
      <c r="AA472" s="60" t="s">
        <v>2630</v>
      </c>
      <c r="AB472" s="53"/>
      <c r="AC472" s="60" t="s">
        <v>2630</v>
      </c>
      <c r="AD472" s="60"/>
      <c r="AE472" s="53"/>
      <c r="AF472" s="53"/>
      <c r="AG472" s="53"/>
      <c r="AH472" s="53"/>
      <c r="AI472" s="53"/>
      <c r="AJ472" s="53"/>
      <c r="AK472" s="53" t="s">
        <v>2643</v>
      </c>
      <c r="AL472" s="53" t="s">
        <v>2643</v>
      </c>
      <c r="AM472" s="106"/>
    </row>
    <row r="473" spans="1:39" ht="15" customHeight="1">
      <c r="A473" s="113">
        <v>470</v>
      </c>
      <c r="B473" s="53" t="s">
        <v>21</v>
      </c>
      <c r="C473" s="53" t="s">
        <v>979</v>
      </c>
      <c r="D473" s="65" t="s">
        <v>3034</v>
      </c>
      <c r="E473" s="55" t="s">
        <v>980</v>
      </c>
      <c r="F473" s="55" t="s">
        <v>2607</v>
      </c>
      <c r="G473" s="56" t="s">
        <v>981</v>
      </c>
      <c r="H473" s="63" t="s">
        <v>982</v>
      </c>
      <c r="I473" s="63" t="s">
        <v>982</v>
      </c>
      <c r="J473" s="53" t="s">
        <v>45</v>
      </c>
      <c r="K473" s="63" t="s">
        <v>983</v>
      </c>
      <c r="L473" s="58">
        <v>800000000</v>
      </c>
      <c r="M473" s="59">
        <v>600000000</v>
      </c>
      <c r="N473" s="59">
        <v>60000000</v>
      </c>
      <c r="O473" s="84">
        <v>51000000</v>
      </c>
      <c r="P473" s="53" t="s">
        <v>2531</v>
      </c>
      <c r="Q473" s="53" t="s">
        <v>2536</v>
      </c>
      <c r="R473" s="55" t="s">
        <v>2541</v>
      </c>
      <c r="S473" s="53" t="s">
        <v>2541</v>
      </c>
      <c r="T473" s="53" t="s">
        <v>2541</v>
      </c>
      <c r="U473" s="53" t="s">
        <v>2542</v>
      </c>
      <c r="V473" s="53" t="s">
        <v>2630</v>
      </c>
      <c r="W473" s="62" t="s">
        <v>2630</v>
      </c>
      <c r="X473" s="61"/>
      <c r="Y473" s="61"/>
      <c r="Z473" s="60" t="s">
        <v>2630</v>
      </c>
      <c r="AA473" s="60" t="s">
        <v>2630</v>
      </c>
      <c r="AB473" s="53"/>
      <c r="AC473" s="60" t="s">
        <v>2630</v>
      </c>
      <c r="AD473" s="60" t="s">
        <v>2630</v>
      </c>
      <c r="AE473" s="53" t="s">
        <v>2642</v>
      </c>
      <c r="AF473" s="53" t="s">
        <v>2640</v>
      </c>
      <c r="AG473" s="53" t="s">
        <v>2641</v>
      </c>
      <c r="AH473" s="53"/>
      <c r="AI473" s="53"/>
      <c r="AJ473" s="53"/>
      <c r="AK473" s="53" t="s">
        <v>2643</v>
      </c>
      <c r="AL473" s="53" t="s">
        <v>2643</v>
      </c>
      <c r="AM473" s="106"/>
    </row>
    <row r="474" spans="1:39" ht="15" customHeight="1">
      <c r="A474" s="113">
        <v>471</v>
      </c>
      <c r="B474" s="62" t="s">
        <v>21</v>
      </c>
      <c r="C474" s="55" t="s">
        <v>320</v>
      </c>
      <c r="D474" s="54" t="s">
        <v>3035</v>
      </c>
      <c r="E474" s="55" t="s">
        <v>321</v>
      </c>
      <c r="F474" s="55" t="s">
        <v>2611</v>
      </c>
      <c r="G474" s="63" t="s">
        <v>322</v>
      </c>
      <c r="H474" s="63" t="s">
        <v>323</v>
      </c>
      <c r="I474" s="63" t="s">
        <v>324</v>
      </c>
      <c r="J474" s="53" t="s">
        <v>45</v>
      </c>
      <c r="K474" s="63" t="s">
        <v>325</v>
      </c>
      <c r="L474" s="58">
        <v>400000000</v>
      </c>
      <c r="M474" s="59">
        <v>300000000</v>
      </c>
      <c r="N474" s="59">
        <v>60000000</v>
      </c>
      <c r="O474" s="84">
        <v>51000000</v>
      </c>
      <c r="P474" s="62" t="s">
        <v>2534</v>
      </c>
      <c r="Q474" s="53" t="s">
        <v>516</v>
      </c>
      <c r="R474" s="55"/>
      <c r="S474" s="53" t="s">
        <v>2541</v>
      </c>
      <c r="T474" s="62"/>
      <c r="U474" s="53" t="s">
        <v>2542</v>
      </c>
      <c r="V474" s="53" t="s">
        <v>2630</v>
      </c>
      <c r="W474" s="62" t="s">
        <v>2630</v>
      </c>
      <c r="X474" s="62" t="s">
        <v>2630</v>
      </c>
      <c r="Y474" s="62" t="s">
        <v>2630</v>
      </c>
      <c r="Z474" s="53" t="s">
        <v>2630</v>
      </c>
      <c r="AA474" s="62"/>
      <c r="AB474" s="55"/>
      <c r="AC474" s="53"/>
      <c r="AD474" s="53" t="s">
        <v>2630</v>
      </c>
      <c r="AE474" s="53" t="s">
        <v>2641</v>
      </c>
      <c r="AF474" s="62"/>
      <c r="AG474" s="62"/>
      <c r="AH474" s="62"/>
      <c r="AI474" s="62"/>
      <c r="AJ474" s="62"/>
      <c r="AK474" s="53" t="s">
        <v>2643</v>
      </c>
      <c r="AL474" s="62"/>
      <c r="AM474" s="108"/>
    </row>
    <row r="475" spans="1:39" ht="15" customHeight="1">
      <c r="A475" s="113">
        <v>472</v>
      </c>
      <c r="B475" s="62" t="s">
        <v>21</v>
      </c>
      <c r="C475" s="53" t="s">
        <v>82</v>
      </c>
      <c r="D475" s="65" t="s">
        <v>2558</v>
      </c>
      <c r="E475" s="55" t="s">
        <v>83</v>
      </c>
      <c r="F475" s="55" t="s">
        <v>2607</v>
      </c>
      <c r="G475" s="56" t="s">
        <v>84</v>
      </c>
      <c r="H475" s="63" t="s">
        <v>85</v>
      </c>
      <c r="I475" s="63" t="s">
        <v>85</v>
      </c>
      <c r="J475" s="53" t="s">
        <v>45</v>
      </c>
      <c r="K475" s="63" t="s">
        <v>86</v>
      </c>
      <c r="L475" s="58">
        <v>300000000</v>
      </c>
      <c r="M475" s="59">
        <v>225000000</v>
      </c>
      <c r="N475" s="59">
        <v>60000000</v>
      </c>
      <c r="O475" s="84">
        <v>51000000</v>
      </c>
      <c r="P475" s="53" t="s">
        <v>2531</v>
      </c>
      <c r="Q475" s="53" t="s">
        <v>2536</v>
      </c>
      <c r="R475" s="55" t="s">
        <v>2541</v>
      </c>
      <c r="S475" s="53" t="s">
        <v>2541</v>
      </c>
      <c r="T475" s="53"/>
      <c r="U475" s="53" t="s">
        <v>2542</v>
      </c>
      <c r="V475" s="53" t="s">
        <v>2630</v>
      </c>
      <c r="W475" s="62" t="s">
        <v>2630</v>
      </c>
      <c r="X475" s="53"/>
      <c r="Y475" s="53"/>
      <c r="Z475" s="53" t="s">
        <v>2630</v>
      </c>
      <c r="AA475" s="53" t="s">
        <v>2630</v>
      </c>
      <c r="AB475" s="53"/>
      <c r="AC475" s="60" t="s">
        <v>2630</v>
      </c>
      <c r="AD475" s="53"/>
      <c r="AE475" s="53" t="s">
        <v>2641</v>
      </c>
      <c r="AF475" s="53"/>
      <c r="AG475" s="53"/>
      <c r="AH475" s="53" t="s">
        <v>2637</v>
      </c>
      <c r="AI475" s="53" t="s">
        <v>2638</v>
      </c>
      <c r="AJ475" s="53"/>
      <c r="AK475" s="53" t="s">
        <v>2643</v>
      </c>
      <c r="AL475" s="53" t="s">
        <v>2643</v>
      </c>
      <c r="AM475" s="106"/>
    </row>
    <row r="476" spans="1:39" ht="15" customHeight="1">
      <c r="A476" s="113">
        <v>473</v>
      </c>
      <c r="B476" s="62" t="s">
        <v>21</v>
      </c>
      <c r="C476" s="53" t="s">
        <v>501</v>
      </c>
      <c r="D476" s="54" t="s">
        <v>2704</v>
      </c>
      <c r="E476" s="55" t="s">
        <v>502</v>
      </c>
      <c r="F476" s="55" t="s">
        <v>2609</v>
      </c>
      <c r="G476" s="56" t="s">
        <v>503</v>
      </c>
      <c r="H476" s="67" t="s">
        <v>504</v>
      </c>
      <c r="I476" s="67" t="s">
        <v>504</v>
      </c>
      <c r="J476" s="62" t="s">
        <v>126</v>
      </c>
      <c r="K476" s="67" t="s">
        <v>505</v>
      </c>
      <c r="L476" s="58">
        <v>600000000</v>
      </c>
      <c r="M476" s="59">
        <v>450000000</v>
      </c>
      <c r="N476" s="59">
        <v>60000000</v>
      </c>
      <c r="O476" s="84">
        <v>51000000</v>
      </c>
      <c r="P476" s="62" t="s">
        <v>2528</v>
      </c>
      <c r="Q476" s="53" t="s">
        <v>2536</v>
      </c>
      <c r="R476" s="55" t="s">
        <v>2541</v>
      </c>
      <c r="S476" s="53" t="s">
        <v>2541</v>
      </c>
      <c r="T476" s="53" t="s">
        <v>2541</v>
      </c>
      <c r="U476" s="53" t="s">
        <v>2542</v>
      </c>
      <c r="V476" s="53" t="s">
        <v>2630</v>
      </c>
      <c r="W476" s="62" t="s">
        <v>2630</v>
      </c>
      <c r="X476" s="61"/>
      <c r="Y476" s="61"/>
      <c r="Z476" s="60" t="s">
        <v>2630</v>
      </c>
      <c r="AA476" s="61"/>
      <c r="AB476" s="53"/>
      <c r="AC476" s="60"/>
      <c r="AD476" s="61"/>
      <c r="AE476" s="62"/>
      <c r="AF476" s="62"/>
      <c r="AG476" s="62"/>
      <c r="AH476" s="62"/>
      <c r="AI476" s="62"/>
      <c r="AJ476" s="62"/>
      <c r="AK476" s="53" t="s">
        <v>2643</v>
      </c>
      <c r="AL476" s="62"/>
      <c r="AM476" s="106" t="s">
        <v>2643</v>
      </c>
    </row>
    <row r="477" spans="1:39" ht="15" customHeight="1">
      <c r="A477" s="113">
        <v>474</v>
      </c>
      <c r="B477" s="53" t="s">
        <v>21</v>
      </c>
      <c r="C477" s="80" t="s">
        <v>2405</v>
      </c>
      <c r="D477" s="65" t="s">
        <v>2705</v>
      </c>
      <c r="E477" s="81" t="s">
        <v>2406</v>
      </c>
      <c r="F477" s="55" t="s">
        <v>2607</v>
      </c>
      <c r="G477" s="56" t="s">
        <v>2407</v>
      </c>
      <c r="H477" s="63" t="s">
        <v>2408</v>
      </c>
      <c r="I477" s="63" t="s">
        <v>2409</v>
      </c>
      <c r="J477" s="55" t="s">
        <v>32</v>
      </c>
      <c r="K477" s="63" t="s">
        <v>2410</v>
      </c>
      <c r="L477" s="58">
        <v>300000000</v>
      </c>
      <c r="M477" s="59">
        <v>225000000</v>
      </c>
      <c r="N477" s="59">
        <v>60000000</v>
      </c>
      <c r="O477" s="84">
        <v>51000000</v>
      </c>
      <c r="P477" s="53" t="s">
        <v>2531</v>
      </c>
      <c r="Q477" s="53" t="s">
        <v>2536</v>
      </c>
      <c r="R477" s="55" t="s">
        <v>2541</v>
      </c>
      <c r="S477" s="53" t="s">
        <v>2541</v>
      </c>
      <c r="T477" s="53" t="s">
        <v>2541</v>
      </c>
      <c r="U477" s="53" t="s">
        <v>2542</v>
      </c>
      <c r="V477" s="53" t="s">
        <v>2630</v>
      </c>
      <c r="W477" s="62" t="s">
        <v>2630</v>
      </c>
      <c r="X477" s="61"/>
      <c r="Y477" s="61"/>
      <c r="Z477" s="61"/>
      <c r="AA477" s="60" t="s">
        <v>2630</v>
      </c>
      <c r="AB477" s="53"/>
      <c r="AC477" s="60"/>
      <c r="AD477" s="53" t="s">
        <v>2630</v>
      </c>
      <c r="AE477" s="53"/>
      <c r="AF477" s="53"/>
      <c r="AG477" s="53"/>
      <c r="AH477" s="53"/>
      <c r="AI477" s="53"/>
      <c r="AJ477" s="53"/>
      <c r="AK477" s="53" t="s">
        <v>2643</v>
      </c>
      <c r="AL477" s="53" t="s">
        <v>2643</v>
      </c>
      <c r="AM477" s="106" t="s">
        <v>2643</v>
      </c>
    </row>
    <row r="478" spans="1:39" ht="15" customHeight="1">
      <c r="A478" s="113">
        <v>475</v>
      </c>
      <c r="B478" s="62" t="s">
        <v>21</v>
      </c>
      <c r="C478" s="55" t="s">
        <v>167</v>
      </c>
      <c r="D478" s="54" t="s">
        <v>3036</v>
      </c>
      <c r="E478" s="55" t="s">
        <v>168</v>
      </c>
      <c r="F478" s="55" t="s">
        <v>2612</v>
      </c>
      <c r="G478" s="63" t="s">
        <v>169</v>
      </c>
      <c r="H478" s="63" t="s">
        <v>170</v>
      </c>
      <c r="I478" s="63" t="s">
        <v>170</v>
      </c>
      <c r="J478" s="53" t="s">
        <v>126</v>
      </c>
      <c r="K478" s="63" t="s">
        <v>171</v>
      </c>
      <c r="L478" s="58">
        <v>800000000</v>
      </c>
      <c r="M478" s="59">
        <v>600000000</v>
      </c>
      <c r="N478" s="59">
        <v>60000000</v>
      </c>
      <c r="O478" s="84">
        <v>51000000</v>
      </c>
      <c r="P478" s="62" t="s">
        <v>2533</v>
      </c>
      <c r="Q478" s="53" t="s">
        <v>516</v>
      </c>
      <c r="R478" s="55"/>
      <c r="S478" s="53" t="s">
        <v>2541</v>
      </c>
      <c r="T478" s="62"/>
      <c r="U478" s="53" t="s">
        <v>2542</v>
      </c>
      <c r="V478" s="53" t="s">
        <v>2630</v>
      </c>
      <c r="W478" s="62"/>
      <c r="X478" s="62" t="s">
        <v>2630</v>
      </c>
      <c r="Y478" s="62" t="s">
        <v>2630</v>
      </c>
      <c r="Z478" s="53" t="s">
        <v>2630</v>
      </c>
      <c r="AA478" s="62"/>
      <c r="AB478" s="55"/>
      <c r="AC478" s="53"/>
      <c r="AD478" s="62"/>
      <c r="AE478" s="53"/>
      <c r="AF478" s="62"/>
      <c r="AG478" s="62"/>
      <c r="AH478" s="53" t="s">
        <v>2637</v>
      </c>
      <c r="AI478" s="62"/>
      <c r="AJ478" s="62"/>
      <c r="AK478" s="62"/>
      <c r="AL478" s="62"/>
      <c r="AM478" s="106" t="s">
        <v>2643</v>
      </c>
    </row>
    <row r="479" spans="1:39" ht="15" customHeight="1">
      <c r="A479" s="113">
        <v>476</v>
      </c>
      <c r="B479" s="53" t="s">
        <v>21</v>
      </c>
      <c r="C479" s="55" t="s">
        <v>2257</v>
      </c>
      <c r="D479" s="65" t="s">
        <v>2791</v>
      </c>
      <c r="E479" s="55" t="s">
        <v>2258</v>
      </c>
      <c r="F479" s="55" t="s">
        <v>2609</v>
      </c>
      <c r="G479" s="56" t="s">
        <v>2259</v>
      </c>
      <c r="H479" s="63" t="s">
        <v>2260</v>
      </c>
      <c r="I479" s="63" t="s">
        <v>2260</v>
      </c>
      <c r="J479" s="55" t="s">
        <v>32</v>
      </c>
      <c r="K479" s="63" t="s">
        <v>611</v>
      </c>
      <c r="L479" s="58">
        <v>300000000</v>
      </c>
      <c r="M479" s="59">
        <v>225000000</v>
      </c>
      <c r="N479" s="59">
        <v>60000000</v>
      </c>
      <c r="O479" s="84">
        <v>51000000</v>
      </c>
      <c r="P479" s="53" t="s">
        <v>2528</v>
      </c>
      <c r="Q479" s="53" t="s">
        <v>2536</v>
      </c>
      <c r="R479" s="55" t="s">
        <v>2541</v>
      </c>
      <c r="S479" s="53" t="s">
        <v>2541</v>
      </c>
      <c r="T479" s="53" t="s">
        <v>2541</v>
      </c>
      <c r="U479" s="53" t="s">
        <v>2542</v>
      </c>
      <c r="V479" s="53" t="s">
        <v>2630</v>
      </c>
      <c r="W479" s="62" t="s">
        <v>2630</v>
      </c>
      <c r="X479" s="61"/>
      <c r="Y479" s="61"/>
      <c r="Z479" s="60" t="s">
        <v>2630</v>
      </c>
      <c r="AA479" s="61"/>
      <c r="AB479" s="53"/>
      <c r="AC479" s="60"/>
      <c r="AD479" s="53" t="s">
        <v>2630</v>
      </c>
      <c r="AE479" s="53"/>
      <c r="AF479" s="53"/>
      <c r="AG479" s="53"/>
      <c r="AH479" s="53"/>
      <c r="AI479" s="53"/>
      <c r="AJ479" s="53"/>
      <c r="AK479" s="53"/>
      <c r="AL479" s="53"/>
      <c r="AM479" s="106" t="s">
        <v>2643</v>
      </c>
    </row>
    <row r="480" spans="1:39" ht="15" customHeight="1">
      <c r="A480" s="113">
        <v>477</v>
      </c>
      <c r="B480" s="53" t="s">
        <v>21</v>
      </c>
      <c r="C480" s="53" t="s">
        <v>2043</v>
      </c>
      <c r="D480" s="65" t="s">
        <v>2595</v>
      </c>
      <c r="E480" s="55" t="s">
        <v>2044</v>
      </c>
      <c r="F480" s="55" t="s">
        <v>2607</v>
      </c>
      <c r="G480" s="56" t="s">
        <v>2045</v>
      </c>
      <c r="H480" s="63" t="s">
        <v>2046</v>
      </c>
      <c r="I480" s="63" t="s">
        <v>2046</v>
      </c>
      <c r="J480" s="53" t="s">
        <v>38</v>
      </c>
      <c r="K480" s="63" t="s">
        <v>2047</v>
      </c>
      <c r="L480" s="58">
        <v>100000000</v>
      </c>
      <c r="M480" s="59">
        <v>75000000</v>
      </c>
      <c r="N480" s="59">
        <v>60000000</v>
      </c>
      <c r="O480" s="84">
        <v>51000000</v>
      </c>
      <c r="P480" s="53" t="s">
        <v>2531</v>
      </c>
      <c r="Q480" s="53" t="s">
        <v>2536</v>
      </c>
      <c r="R480" s="55" t="s">
        <v>2541</v>
      </c>
      <c r="S480" s="53" t="s">
        <v>2541</v>
      </c>
      <c r="T480" s="53"/>
      <c r="U480" s="53" t="s">
        <v>2542</v>
      </c>
      <c r="V480" s="53" t="s">
        <v>2630</v>
      </c>
      <c r="W480" s="62" t="s">
        <v>2630</v>
      </c>
      <c r="X480" s="61"/>
      <c r="Y480" s="61"/>
      <c r="Z480" s="61"/>
      <c r="AA480" s="61"/>
      <c r="AB480" s="53"/>
      <c r="AC480" s="60"/>
      <c r="AD480" s="53"/>
      <c r="AE480" s="53"/>
      <c r="AF480" s="53"/>
      <c r="AG480" s="53"/>
      <c r="AH480" s="53"/>
      <c r="AI480" s="53"/>
      <c r="AJ480" s="53"/>
      <c r="AK480" s="53"/>
      <c r="AL480" s="53"/>
      <c r="AM480" s="106"/>
    </row>
    <row r="481" spans="1:39" ht="15" customHeight="1">
      <c r="A481" s="113">
        <v>478</v>
      </c>
      <c r="B481" s="53" t="s">
        <v>21</v>
      </c>
      <c r="C481" s="53" t="s">
        <v>1395</v>
      </c>
      <c r="D481" s="65" t="s">
        <v>2580</v>
      </c>
      <c r="E481" s="55" t="s">
        <v>1396</v>
      </c>
      <c r="F481" s="55" t="s">
        <v>2607</v>
      </c>
      <c r="G481" s="56" t="s">
        <v>1397</v>
      </c>
      <c r="H481" s="63" t="s">
        <v>1398</v>
      </c>
      <c r="I481" s="63" t="s">
        <v>1398</v>
      </c>
      <c r="J481" s="53" t="s">
        <v>38</v>
      </c>
      <c r="K481" s="63" t="s">
        <v>1399</v>
      </c>
      <c r="L481" s="58">
        <v>900000000</v>
      </c>
      <c r="M481" s="59">
        <v>675000000</v>
      </c>
      <c r="N481" s="59">
        <v>60000000</v>
      </c>
      <c r="O481" s="84">
        <v>51000000</v>
      </c>
      <c r="P481" s="53" t="s">
        <v>2531</v>
      </c>
      <c r="Q481" s="53" t="s">
        <v>2536</v>
      </c>
      <c r="R481" s="55" t="s">
        <v>2541</v>
      </c>
      <c r="S481" s="53" t="s">
        <v>2541</v>
      </c>
      <c r="T481" s="53"/>
      <c r="U481" s="53" t="s">
        <v>2542</v>
      </c>
      <c r="V481" s="53" t="s">
        <v>2630</v>
      </c>
      <c r="W481" s="62" t="s">
        <v>2630</v>
      </c>
      <c r="X481" s="61"/>
      <c r="Y481" s="61"/>
      <c r="Z481" s="61"/>
      <c r="AA481" s="61"/>
      <c r="AB481" s="53" t="s">
        <v>2630</v>
      </c>
      <c r="AC481" s="60"/>
      <c r="AD481" s="53"/>
      <c r="AE481" s="53" t="s">
        <v>2641</v>
      </c>
      <c r="AF481" s="53" t="s">
        <v>2640</v>
      </c>
      <c r="AG481" s="53" t="s">
        <v>2642</v>
      </c>
      <c r="AH481" s="53"/>
      <c r="AI481" s="53"/>
      <c r="AJ481" s="53"/>
      <c r="AK481" s="53" t="s">
        <v>2643</v>
      </c>
      <c r="AL481" s="53" t="s">
        <v>2643</v>
      </c>
      <c r="AM481" s="106" t="s">
        <v>2643</v>
      </c>
    </row>
    <row r="482" spans="1:39" ht="15" customHeight="1">
      <c r="A482" s="113">
        <v>479</v>
      </c>
      <c r="B482" s="62" t="s">
        <v>21</v>
      </c>
      <c r="C482" s="53" t="s">
        <v>575</v>
      </c>
      <c r="D482" s="54" t="s">
        <v>2706</v>
      </c>
      <c r="E482" s="55" t="s">
        <v>576</v>
      </c>
      <c r="F482" s="55" t="s">
        <v>2610</v>
      </c>
      <c r="G482" s="56" t="s">
        <v>577</v>
      </c>
      <c r="H482" s="67" t="s">
        <v>578</v>
      </c>
      <c r="I482" s="67" t="s">
        <v>578</v>
      </c>
      <c r="J482" s="53" t="s">
        <v>126</v>
      </c>
      <c r="K482" s="67" t="s">
        <v>579</v>
      </c>
      <c r="L482" s="58">
        <v>500000000</v>
      </c>
      <c r="M482" s="59">
        <v>375000000</v>
      </c>
      <c r="N482" s="59">
        <v>60000000</v>
      </c>
      <c r="O482" s="84">
        <v>51000000</v>
      </c>
      <c r="P482" s="62" t="s">
        <v>2532</v>
      </c>
      <c r="Q482" s="53" t="s">
        <v>2536</v>
      </c>
      <c r="R482" s="55" t="s">
        <v>2541</v>
      </c>
      <c r="S482" s="53" t="s">
        <v>2541</v>
      </c>
      <c r="T482" s="53" t="s">
        <v>2541</v>
      </c>
      <c r="U482" s="53" t="s">
        <v>2542</v>
      </c>
      <c r="V482" s="53" t="s">
        <v>2630</v>
      </c>
      <c r="W482" s="53" t="s">
        <v>2630</v>
      </c>
      <c r="X482" s="61"/>
      <c r="Y482" s="61"/>
      <c r="Z482" s="61"/>
      <c r="AA482" s="61"/>
      <c r="AB482" s="53"/>
      <c r="AC482" s="60"/>
      <c r="AD482" s="61"/>
      <c r="AE482" s="53"/>
      <c r="AF482" s="53"/>
      <c r="AG482" s="53"/>
      <c r="AH482" s="53"/>
      <c r="AI482" s="53"/>
      <c r="AJ482" s="53"/>
      <c r="AK482" s="53" t="s">
        <v>2643</v>
      </c>
      <c r="AL482" s="53"/>
      <c r="AM482" s="106" t="s">
        <v>2643</v>
      </c>
    </row>
    <row r="483" spans="1:39" ht="15" customHeight="1">
      <c r="A483" s="113">
        <v>480</v>
      </c>
      <c r="B483" s="62" t="s">
        <v>21</v>
      </c>
      <c r="C483" s="55" t="s">
        <v>177</v>
      </c>
      <c r="D483" s="54" t="s">
        <v>2560</v>
      </c>
      <c r="E483" s="55" t="s">
        <v>178</v>
      </c>
      <c r="F483" s="55" t="s">
        <v>2612</v>
      </c>
      <c r="G483" s="63" t="s">
        <v>179</v>
      </c>
      <c r="H483" s="63" t="s">
        <v>180</v>
      </c>
      <c r="I483" s="63" t="s">
        <v>180</v>
      </c>
      <c r="J483" s="53" t="s">
        <v>126</v>
      </c>
      <c r="K483" s="63" t="s">
        <v>181</v>
      </c>
      <c r="L483" s="58">
        <v>200000000</v>
      </c>
      <c r="M483" s="59">
        <v>150000000</v>
      </c>
      <c r="N483" s="59">
        <v>60000000</v>
      </c>
      <c r="O483" s="84">
        <v>51000000</v>
      </c>
      <c r="P483" s="62" t="s">
        <v>2533</v>
      </c>
      <c r="Q483" s="53" t="s">
        <v>516</v>
      </c>
      <c r="R483" s="55"/>
      <c r="S483" s="53" t="s">
        <v>2541</v>
      </c>
      <c r="T483" s="53" t="s">
        <v>2541</v>
      </c>
      <c r="U483" s="53" t="s">
        <v>2542</v>
      </c>
      <c r="V483" s="53" t="s">
        <v>2630</v>
      </c>
      <c r="W483" s="62"/>
      <c r="X483" s="62" t="s">
        <v>2630</v>
      </c>
      <c r="Y483" s="62" t="s">
        <v>2630</v>
      </c>
      <c r="Z483" s="53" t="s">
        <v>2630</v>
      </c>
      <c r="AA483" s="62"/>
      <c r="AB483" s="55"/>
      <c r="AC483" s="53" t="s">
        <v>2630</v>
      </c>
      <c r="AD483" s="62"/>
      <c r="AE483" s="53" t="s">
        <v>2641</v>
      </c>
      <c r="AF483" s="62"/>
      <c r="AG483" s="62"/>
      <c r="AH483" s="53" t="s">
        <v>2637</v>
      </c>
      <c r="AI483" s="62"/>
      <c r="AJ483" s="62"/>
      <c r="AK483" s="53" t="s">
        <v>2643</v>
      </c>
      <c r="AL483" s="62"/>
      <c r="AM483" s="108"/>
    </row>
    <row r="484" spans="1:39" ht="15" customHeight="1">
      <c r="A484" s="113">
        <v>481</v>
      </c>
      <c r="B484" s="53" t="s">
        <v>21</v>
      </c>
      <c r="C484" s="53" t="s">
        <v>2625</v>
      </c>
      <c r="D484" s="65" t="s">
        <v>2707</v>
      </c>
      <c r="E484" s="55" t="s">
        <v>2063</v>
      </c>
      <c r="F484" s="55" t="s">
        <v>2607</v>
      </c>
      <c r="G484" s="56" t="s">
        <v>2064</v>
      </c>
      <c r="H484" s="63" t="s">
        <v>2065</v>
      </c>
      <c r="I484" s="63" t="s">
        <v>2065</v>
      </c>
      <c r="J484" s="53" t="s">
        <v>38</v>
      </c>
      <c r="K484" s="63" t="s">
        <v>2066</v>
      </c>
      <c r="L484" s="58">
        <v>300000000</v>
      </c>
      <c r="M484" s="59">
        <v>225000000</v>
      </c>
      <c r="N484" s="59">
        <v>60000000</v>
      </c>
      <c r="O484" s="84">
        <v>51000000</v>
      </c>
      <c r="P484" s="53" t="s">
        <v>2531</v>
      </c>
      <c r="Q484" s="53" t="s">
        <v>2536</v>
      </c>
      <c r="R484" s="55" t="s">
        <v>2541</v>
      </c>
      <c r="S484" s="53" t="s">
        <v>2541</v>
      </c>
      <c r="T484" s="53"/>
      <c r="U484" s="53" t="s">
        <v>2542</v>
      </c>
      <c r="V484" s="53" t="s">
        <v>2630</v>
      </c>
      <c r="W484" s="62" t="s">
        <v>2630</v>
      </c>
      <c r="X484" s="61"/>
      <c r="Y484" s="61"/>
      <c r="Z484" s="60" t="s">
        <v>2630</v>
      </c>
      <c r="AA484" s="61"/>
      <c r="AB484" s="53"/>
      <c r="AC484" s="60"/>
      <c r="AD484" s="53" t="s">
        <v>2630</v>
      </c>
      <c r="AE484" s="53"/>
      <c r="AF484" s="53"/>
      <c r="AG484" s="53"/>
      <c r="AH484" s="53"/>
      <c r="AI484" s="53"/>
      <c r="AJ484" s="53"/>
      <c r="AK484" s="53" t="s">
        <v>2643</v>
      </c>
      <c r="AL484" s="53"/>
      <c r="AM484" s="106"/>
    </row>
    <row r="485" spans="1:39" ht="15" customHeight="1">
      <c r="A485" s="113">
        <v>482</v>
      </c>
      <c r="B485" s="53" t="s">
        <v>21</v>
      </c>
      <c r="C485" s="53" t="s">
        <v>1672</v>
      </c>
      <c r="D485" s="65" t="s">
        <v>2585</v>
      </c>
      <c r="E485" s="55" t="s">
        <v>1673</v>
      </c>
      <c r="F485" s="55" t="s">
        <v>2607</v>
      </c>
      <c r="G485" s="56" t="s">
        <v>1674</v>
      </c>
      <c r="H485" s="63" t="s">
        <v>1675</v>
      </c>
      <c r="I485" s="63" t="s">
        <v>1675</v>
      </c>
      <c r="J485" s="53" t="s">
        <v>1664</v>
      </c>
      <c r="K485" s="63" t="s">
        <v>864</v>
      </c>
      <c r="L485" s="58">
        <v>300000000</v>
      </c>
      <c r="M485" s="59">
        <v>225000000</v>
      </c>
      <c r="N485" s="59">
        <v>70000000</v>
      </c>
      <c r="O485" s="84">
        <v>59500000</v>
      </c>
      <c r="P485" s="53" t="s">
        <v>2531</v>
      </c>
      <c r="Q485" s="53" t="s">
        <v>2536</v>
      </c>
      <c r="R485" s="55" t="s">
        <v>2541</v>
      </c>
      <c r="S485" s="53" t="s">
        <v>2541</v>
      </c>
      <c r="T485" s="53" t="s">
        <v>2541</v>
      </c>
      <c r="U485" s="53" t="s">
        <v>2542</v>
      </c>
      <c r="V485" s="53" t="s">
        <v>2630</v>
      </c>
      <c r="W485" s="62" t="s">
        <v>2630</v>
      </c>
      <c r="X485" s="61"/>
      <c r="Y485" s="61"/>
      <c r="Z485" s="61"/>
      <c r="AA485" s="61"/>
      <c r="AB485" s="53"/>
      <c r="AC485" s="60"/>
      <c r="AD485" s="53"/>
      <c r="AE485" s="53"/>
      <c r="AF485" s="53"/>
      <c r="AG485" s="53"/>
      <c r="AH485" s="53" t="s">
        <v>2637</v>
      </c>
      <c r="AI485" s="53"/>
      <c r="AJ485" s="53"/>
      <c r="AK485" s="53" t="s">
        <v>2643</v>
      </c>
      <c r="AL485" s="53" t="s">
        <v>2643</v>
      </c>
      <c r="AM485" s="106" t="s">
        <v>2643</v>
      </c>
    </row>
    <row r="486" spans="1:39" ht="15" customHeight="1">
      <c r="A486" s="113">
        <v>483</v>
      </c>
      <c r="B486" s="62" t="s">
        <v>21</v>
      </c>
      <c r="C486" s="53" t="s">
        <v>532</v>
      </c>
      <c r="D486" s="54" t="s">
        <v>2895</v>
      </c>
      <c r="E486" s="55" t="s">
        <v>533</v>
      </c>
      <c r="F486" s="55" t="s">
        <v>2608</v>
      </c>
      <c r="G486" s="56" t="s">
        <v>534</v>
      </c>
      <c r="H486" s="67" t="s">
        <v>535</v>
      </c>
      <c r="I486" s="67" t="s">
        <v>536</v>
      </c>
      <c r="J486" s="53" t="s">
        <v>45</v>
      </c>
      <c r="K486" s="67" t="s">
        <v>537</v>
      </c>
      <c r="L486" s="58">
        <v>800000000</v>
      </c>
      <c r="M486" s="59">
        <v>600000000</v>
      </c>
      <c r="N486" s="59">
        <v>70000000</v>
      </c>
      <c r="O486" s="84">
        <v>59500000</v>
      </c>
      <c r="P486" s="62" t="s">
        <v>2530</v>
      </c>
      <c r="Q486" s="53" t="s">
        <v>516</v>
      </c>
      <c r="R486" s="55" t="s">
        <v>2541</v>
      </c>
      <c r="S486" s="53" t="s">
        <v>2541</v>
      </c>
      <c r="T486" s="53" t="s">
        <v>2541</v>
      </c>
      <c r="U486" s="53" t="s">
        <v>2542</v>
      </c>
      <c r="V486" s="62"/>
      <c r="W486" s="62"/>
      <c r="X486" s="61" t="s">
        <v>2630</v>
      </c>
      <c r="Y486" s="61" t="s">
        <v>2630</v>
      </c>
      <c r="Z486" s="61"/>
      <c r="AA486" s="61"/>
      <c r="AB486" s="53" t="s">
        <v>2630</v>
      </c>
      <c r="AC486" s="60" t="s">
        <v>2630</v>
      </c>
      <c r="AD486" s="61"/>
      <c r="AE486" s="53"/>
      <c r="AF486" s="53"/>
      <c r="AG486" s="53"/>
      <c r="AH486" s="53"/>
      <c r="AI486" s="53"/>
      <c r="AJ486" s="53"/>
      <c r="AK486" s="53" t="s">
        <v>2643</v>
      </c>
      <c r="AL486" s="53" t="s">
        <v>2643</v>
      </c>
      <c r="AM486" s="106"/>
    </row>
    <row r="487" spans="1:39" ht="15" customHeight="1">
      <c r="A487" s="115">
        <v>484</v>
      </c>
      <c r="B487" s="116" t="s">
        <v>21</v>
      </c>
      <c r="C487" s="117" t="s">
        <v>2468</v>
      </c>
      <c r="D487" s="118" t="s">
        <v>3037</v>
      </c>
      <c r="E487" s="119" t="s">
        <v>2469</v>
      </c>
      <c r="F487" s="120" t="s">
        <v>2609</v>
      </c>
      <c r="G487" s="121" t="s">
        <v>2470</v>
      </c>
      <c r="H487" s="122" t="s">
        <v>2471</v>
      </c>
      <c r="I487" s="122" t="s">
        <v>2471</v>
      </c>
      <c r="J487" s="120" t="s">
        <v>32</v>
      </c>
      <c r="K487" s="122" t="s">
        <v>1025</v>
      </c>
      <c r="L487" s="123">
        <v>600000000</v>
      </c>
      <c r="M487" s="124">
        <v>450000000</v>
      </c>
      <c r="N487" s="124">
        <v>70000000</v>
      </c>
      <c r="O487" s="125">
        <v>59500000</v>
      </c>
      <c r="P487" s="116" t="s">
        <v>2528</v>
      </c>
      <c r="Q487" s="116" t="s">
        <v>2536</v>
      </c>
      <c r="R487" s="120" t="s">
        <v>2541</v>
      </c>
      <c r="S487" s="116" t="s">
        <v>2541</v>
      </c>
      <c r="T487" s="116"/>
      <c r="U487" s="116" t="s">
        <v>2542</v>
      </c>
      <c r="V487" s="116" t="s">
        <v>2630</v>
      </c>
      <c r="W487" s="126" t="s">
        <v>2630</v>
      </c>
      <c r="X487" s="127"/>
      <c r="Y487" s="127"/>
      <c r="Z487" s="128" t="s">
        <v>2630</v>
      </c>
      <c r="AA487" s="127"/>
      <c r="AB487" s="116"/>
      <c r="AC487" s="128"/>
      <c r="AD487" s="116"/>
      <c r="AE487" s="116" t="s">
        <v>2640</v>
      </c>
      <c r="AF487" s="116"/>
      <c r="AG487" s="116"/>
      <c r="AH487" s="116"/>
      <c r="AI487" s="116" t="s">
        <v>2638</v>
      </c>
      <c r="AJ487" s="116" t="s">
        <v>2639</v>
      </c>
      <c r="AK487" s="116" t="s">
        <v>2643</v>
      </c>
      <c r="AL487" s="116"/>
      <c r="AM487" s="45" t="s">
        <v>2643</v>
      </c>
    </row>
    <row r="488" spans="1:39">
      <c r="Z488" s="50"/>
    </row>
    <row r="491" spans="1:39">
      <c r="AE491" s="50"/>
    </row>
    <row r="668" spans="160:164" ht="24">
      <c r="FD668" s="41" ph="1"/>
      <c r="FE668" s="41" ph="1"/>
      <c r="FF668" s="41" ph="1"/>
      <c r="FG668" s="41" ph="1"/>
      <c r="FH668" s="41" ph="1"/>
    </row>
  </sheetData>
  <mergeCells count="2">
    <mergeCell ref="V2:AD2"/>
    <mergeCell ref="AE2:AL2"/>
  </mergeCells>
  <phoneticPr fontId="4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A1D06-EAC3-456F-830B-C607B26162E7}">
  <dimension ref="B1:G26"/>
  <sheetViews>
    <sheetView showGridLines="0" workbookViewId="0">
      <selection activeCell="B35" sqref="B35"/>
    </sheetView>
  </sheetViews>
  <sheetFormatPr defaultRowHeight="16.5"/>
  <cols>
    <col min="2" max="2" width="17.25" style="85" bestFit="1" customWidth="1"/>
    <col min="3" max="7" width="13" style="85" customWidth="1"/>
  </cols>
  <sheetData>
    <row r="1" spans="2:7" ht="17.25" thickBot="1"/>
    <row r="2" spans="2:7">
      <c r="B2" s="219" t="s">
        <v>3076</v>
      </c>
      <c r="C2" s="220"/>
      <c r="D2" s="220"/>
      <c r="E2" s="220"/>
      <c r="F2" s="220"/>
      <c r="G2" s="221"/>
    </row>
    <row r="3" spans="2:7" ht="17.25" thickBot="1">
      <c r="B3" s="222"/>
      <c r="C3" s="223"/>
      <c r="D3" s="223"/>
      <c r="E3" s="223"/>
      <c r="F3" s="223"/>
      <c r="G3" s="224"/>
    </row>
    <row r="5" spans="2:7">
      <c r="B5" s="86"/>
      <c r="C5" s="87" t="s">
        <v>2520</v>
      </c>
      <c r="D5" s="87" t="s">
        <v>3041</v>
      </c>
      <c r="E5" s="87" t="s">
        <v>3042</v>
      </c>
      <c r="F5" s="87" t="s">
        <v>3043</v>
      </c>
      <c r="G5" s="87" t="s">
        <v>3044</v>
      </c>
    </row>
    <row r="6" spans="2:7">
      <c r="B6" s="88" t="s">
        <v>2519</v>
      </c>
      <c r="C6" s="86" t="s">
        <v>3045</v>
      </c>
      <c r="D6" s="86" t="s">
        <v>3046</v>
      </c>
      <c r="E6" s="86" t="s">
        <v>3047</v>
      </c>
      <c r="F6" s="86" t="s">
        <v>3048</v>
      </c>
      <c r="G6" s="86"/>
    </row>
    <row r="7" spans="2:7">
      <c r="B7" s="88" t="s">
        <v>2526</v>
      </c>
      <c r="C7" s="86" t="s">
        <v>3049</v>
      </c>
      <c r="D7" s="86" t="s">
        <v>3050</v>
      </c>
      <c r="E7" s="86" t="s">
        <v>3051</v>
      </c>
      <c r="F7" s="86" t="s">
        <v>3052</v>
      </c>
      <c r="G7" s="86"/>
    </row>
    <row r="9" spans="2:7">
      <c r="B9" s="86"/>
      <c r="C9" s="87" t="s">
        <v>2520</v>
      </c>
      <c r="D9" s="87" t="s">
        <v>3041</v>
      </c>
      <c r="E9" s="87" t="s">
        <v>3042</v>
      </c>
      <c r="F9" s="87" t="s">
        <v>3043</v>
      </c>
      <c r="G9" s="87" t="s">
        <v>3044</v>
      </c>
    </row>
    <row r="10" spans="2:7">
      <c r="B10" s="88" t="s">
        <v>2500</v>
      </c>
      <c r="C10" s="86"/>
      <c r="D10" s="86" t="s">
        <v>3054</v>
      </c>
      <c r="E10" s="86" t="s">
        <v>3056</v>
      </c>
      <c r="F10" s="86" t="s">
        <v>3058</v>
      </c>
      <c r="G10" s="86" t="s">
        <v>3071</v>
      </c>
    </row>
    <row r="11" spans="2:7">
      <c r="B11" s="88" t="s">
        <v>2502</v>
      </c>
      <c r="C11" s="86" t="s">
        <v>3053</v>
      </c>
      <c r="D11" s="86"/>
      <c r="E11" s="86"/>
      <c r="F11" s="86"/>
      <c r="G11" s="86" t="s">
        <v>2542</v>
      </c>
    </row>
    <row r="13" spans="2:7">
      <c r="B13" s="86"/>
      <c r="C13" s="87" t="s">
        <v>2520</v>
      </c>
      <c r="D13" s="87" t="s">
        <v>3041</v>
      </c>
      <c r="E13" s="87" t="s">
        <v>3042</v>
      </c>
      <c r="F13" s="87" t="s">
        <v>3043</v>
      </c>
      <c r="G13" s="87" t="s">
        <v>3044</v>
      </c>
    </row>
    <row r="14" spans="2:7">
      <c r="B14" s="88" t="s">
        <v>2552</v>
      </c>
      <c r="C14" s="86" t="s">
        <v>3057</v>
      </c>
      <c r="D14" s="86" t="s">
        <v>3059</v>
      </c>
      <c r="E14" s="86" t="s">
        <v>3060</v>
      </c>
      <c r="F14" s="86" t="s">
        <v>3061</v>
      </c>
      <c r="G14" s="86" t="s">
        <v>3062</v>
      </c>
    </row>
    <row r="15" spans="2:7">
      <c r="B15" s="88" t="s">
        <v>2553</v>
      </c>
      <c r="C15" s="86"/>
      <c r="D15" s="86" t="s">
        <v>3055</v>
      </c>
      <c r="E15" s="86" t="s">
        <v>3057</v>
      </c>
      <c r="F15" s="86" t="s">
        <v>3059</v>
      </c>
      <c r="G15" s="86" t="s">
        <v>3060</v>
      </c>
    </row>
    <row r="17" spans="2:7">
      <c r="B17" s="86"/>
      <c r="C17" s="87" t="s">
        <v>2520</v>
      </c>
      <c r="D17" s="87" t="s">
        <v>3041</v>
      </c>
      <c r="E17" s="87" t="s">
        <v>3042</v>
      </c>
      <c r="F17" s="87" t="s">
        <v>3043</v>
      </c>
      <c r="G17" s="87" t="s">
        <v>3044</v>
      </c>
    </row>
    <row r="18" spans="2:7">
      <c r="B18" s="88" t="s">
        <v>3063</v>
      </c>
      <c r="C18" s="86"/>
      <c r="D18" s="86" t="s">
        <v>3064</v>
      </c>
      <c r="E18" s="86" t="s">
        <v>3065</v>
      </c>
      <c r="F18" s="86" t="s">
        <v>3066</v>
      </c>
      <c r="G18" s="86" t="s">
        <v>3067</v>
      </c>
    </row>
    <row r="19" spans="2:7">
      <c r="B19" s="88" t="s">
        <v>2497</v>
      </c>
      <c r="C19" s="86" t="s">
        <v>3068</v>
      </c>
      <c r="D19" s="86"/>
      <c r="E19" s="86"/>
      <c r="F19" s="86"/>
      <c r="G19" s="86" t="s">
        <v>3069</v>
      </c>
    </row>
    <row r="21" spans="2:7">
      <c r="B21" s="86"/>
      <c r="C21" s="87" t="s">
        <v>2520</v>
      </c>
      <c r="D21" s="87" t="s">
        <v>3041</v>
      </c>
      <c r="E21" s="87" t="s">
        <v>3042</v>
      </c>
      <c r="F21" s="87" t="s">
        <v>3043</v>
      </c>
      <c r="G21" s="87" t="s">
        <v>3044</v>
      </c>
    </row>
    <row r="22" spans="2:7">
      <c r="B22" s="88" t="s">
        <v>3040</v>
      </c>
      <c r="C22" s="86"/>
      <c r="D22" s="86" t="s">
        <v>3064</v>
      </c>
      <c r="E22" s="86" t="s">
        <v>3065</v>
      </c>
      <c r="F22" s="86" t="s">
        <v>3066</v>
      </c>
      <c r="G22" s="86" t="s">
        <v>3067</v>
      </c>
    </row>
    <row r="23" spans="2:7">
      <c r="B23" s="88" t="s">
        <v>2501</v>
      </c>
      <c r="C23" s="86"/>
      <c r="D23" s="86" t="s">
        <v>3064</v>
      </c>
      <c r="E23" s="86" t="s">
        <v>3065</v>
      </c>
      <c r="F23" s="86" t="s">
        <v>3066</v>
      </c>
      <c r="G23" s="86" t="s">
        <v>3067</v>
      </c>
    </row>
    <row r="25" spans="2:7">
      <c r="B25" s="86"/>
      <c r="C25" s="87" t="s">
        <v>2520</v>
      </c>
      <c r="D25" s="87" t="s">
        <v>3041</v>
      </c>
      <c r="E25" s="87" t="s">
        <v>3042</v>
      </c>
      <c r="F25" s="87" t="s">
        <v>3043</v>
      </c>
      <c r="G25" s="87" t="s">
        <v>3044</v>
      </c>
    </row>
    <row r="26" spans="2:7">
      <c r="B26" s="88" t="s">
        <v>3070</v>
      </c>
      <c r="C26" s="86"/>
      <c r="D26" s="86" t="s">
        <v>3054</v>
      </c>
      <c r="E26" s="86" t="s">
        <v>3056</v>
      </c>
      <c r="F26" s="86" t="s">
        <v>3058</v>
      </c>
      <c r="G26" s="86" t="s">
        <v>3071</v>
      </c>
    </row>
  </sheetData>
  <mergeCells count="1">
    <mergeCell ref="B2:G3"/>
  </mergeCells>
  <phoneticPr fontId="4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D734A-22DB-4084-BF3A-696144E7A05F}">
  <dimension ref="C1:CL60"/>
  <sheetViews>
    <sheetView showGridLines="0" zoomScaleNormal="100" workbookViewId="0">
      <selection activeCell="B1" sqref="B1"/>
    </sheetView>
  </sheetViews>
  <sheetFormatPr defaultColWidth="9" defaultRowHeight="16.5"/>
  <cols>
    <col min="1" max="2" width="2.375" style="1" customWidth="1"/>
    <col min="3" max="4" width="2.25" style="1" customWidth="1"/>
    <col min="5" max="65" width="2.375" style="1" customWidth="1"/>
    <col min="66" max="66" width="5.875" style="1" customWidth="1"/>
    <col min="67" max="81" width="2.375" style="1" customWidth="1"/>
    <col min="82" max="129" width="2.25" style="1" customWidth="1"/>
    <col min="130" max="16384" width="9" style="1"/>
  </cols>
  <sheetData>
    <row r="1" spans="3:60" ht="15" customHeight="1" thickBot="1"/>
    <row r="2" spans="3:60" ht="15" customHeight="1" thickTop="1">
      <c r="C2" s="2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4"/>
    </row>
    <row r="3" spans="3:60" ht="15" customHeight="1">
      <c r="C3" s="5"/>
      <c r="BH3" s="6"/>
    </row>
    <row r="4" spans="3:60" ht="15" customHeight="1">
      <c r="C4" s="5"/>
      <c r="F4" s="146" t="s">
        <v>2482</v>
      </c>
      <c r="G4" s="146"/>
      <c r="H4" s="146"/>
      <c r="I4" s="146"/>
      <c r="J4" s="146"/>
      <c r="K4" s="146"/>
      <c r="L4" s="146"/>
      <c r="M4" s="146"/>
      <c r="N4" s="146"/>
      <c r="O4" s="146"/>
      <c r="P4" s="146"/>
      <c r="Q4" s="146"/>
      <c r="R4" s="146"/>
      <c r="S4" s="146"/>
      <c r="T4" s="146"/>
      <c r="U4" s="146"/>
      <c r="V4" s="146"/>
      <c r="W4" s="146"/>
      <c r="X4" s="146"/>
      <c r="Y4" s="146"/>
      <c r="Z4" s="146"/>
      <c r="AA4" s="146"/>
      <c r="AB4" s="146"/>
      <c r="AC4" s="146"/>
      <c r="AD4" s="146"/>
      <c r="AE4" s="146"/>
      <c r="AF4" s="146"/>
      <c r="AG4" s="146"/>
      <c r="AH4" s="146"/>
      <c r="AI4" s="146"/>
      <c r="AJ4" s="146"/>
      <c r="AK4" s="146"/>
      <c r="AL4" s="146"/>
      <c r="AM4" s="146"/>
      <c r="AN4" s="146"/>
      <c r="AO4" s="146"/>
      <c r="AP4" s="146"/>
      <c r="AQ4" s="146"/>
      <c r="AR4" s="146"/>
      <c r="AS4" s="146"/>
      <c r="AT4" s="146"/>
      <c r="AU4" s="146"/>
      <c r="AV4" s="146"/>
      <c r="AW4" s="146"/>
      <c r="AX4" s="146"/>
      <c r="AY4" s="146"/>
      <c r="AZ4" s="146"/>
      <c r="BA4" s="146"/>
      <c r="BB4" s="146"/>
      <c r="BC4" s="146"/>
      <c r="BD4" s="146"/>
      <c r="BE4" s="146"/>
      <c r="BH4" s="6"/>
    </row>
    <row r="5" spans="3:60" ht="13.5" customHeight="1">
      <c r="C5" s="5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  <c r="T5" s="146"/>
      <c r="U5" s="146"/>
      <c r="V5" s="146"/>
      <c r="W5" s="146"/>
      <c r="X5" s="146"/>
      <c r="Y5" s="146"/>
      <c r="Z5" s="146"/>
      <c r="AA5" s="146"/>
      <c r="AB5" s="146"/>
      <c r="AC5" s="146"/>
      <c r="AD5" s="146"/>
      <c r="AE5" s="146"/>
      <c r="AF5" s="146"/>
      <c r="AG5" s="146"/>
      <c r="AH5" s="146"/>
      <c r="AI5" s="146"/>
      <c r="AJ5" s="146"/>
      <c r="AK5" s="146"/>
      <c r="AL5" s="146"/>
      <c r="AM5" s="146"/>
      <c r="AN5" s="146"/>
      <c r="AO5" s="146"/>
      <c r="AP5" s="146"/>
      <c r="AQ5" s="146"/>
      <c r="AR5" s="146"/>
      <c r="AS5" s="146"/>
      <c r="AT5" s="146"/>
      <c r="AU5" s="146"/>
      <c r="AV5" s="146"/>
      <c r="AW5" s="146"/>
      <c r="AX5" s="146"/>
      <c r="AY5" s="146"/>
      <c r="AZ5" s="146"/>
      <c r="BA5" s="146"/>
      <c r="BB5" s="146"/>
      <c r="BC5" s="146"/>
      <c r="BD5" s="146"/>
      <c r="BE5" s="146"/>
      <c r="BH5" s="6"/>
    </row>
    <row r="6" spans="3:60" ht="13.5" customHeight="1">
      <c r="C6" s="5"/>
      <c r="F6" s="146"/>
      <c r="G6" s="146"/>
      <c r="H6" s="146"/>
      <c r="I6" s="146"/>
      <c r="J6" s="146"/>
      <c r="K6" s="146"/>
      <c r="L6" s="146"/>
      <c r="M6" s="146"/>
      <c r="N6" s="146"/>
      <c r="O6" s="146"/>
      <c r="P6" s="146"/>
      <c r="Q6" s="146"/>
      <c r="R6" s="146"/>
      <c r="S6" s="146"/>
      <c r="T6" s="146"/>
      <c r="U6" s="146"/>
      <c r="V6" s="146"/>
      <c r="W6" s="146"/>
      <c r="X6" s="146"/>
      <c r="Y6" s="146"/>
      <c r="Z6" s="146"/>
      <c r="AA6" s="146"/>
      <c r="AB6" s="146"/>
      <c r="AC6" s="146"/>
      <c r="AD6" s="146"/>
      <c r="AE6" s="146"/>
      <c r="AF6" s="146"/>
      <c r="AG6" s="146"/>
      <c r="AH6" s="146"/>
      <c r="AI6" s="146"/>
      <c r="AJ6" s="146"/>
      <c r="AK6" s="146"/>
      <c r="AL6" s="146"/>
      <c r="AM6" s="146"/>
      <c r="AN6" s="146"/>
      <c r="AO6" s="146"/>
      <c r="AP6" s="146"/>
      <c r="AQ6" s="146"/>
      <c r="AR6" s="146"/>
      <c r="AS6" s="146"/>
      <c r="AT6" s="146"/>
      <c r="AU6" s="146"/>
      <c r="AV6" s="146"/>
      <c r="AW6" s="146"/>
      <c r="AX6" s="146"/>
      <c r="AY6" s="146"/>
      <c r="AZ6" s="146"/>
      <c r="BA6" s="146"/>
      <c r="BB6" s="146"/>
      <c r="BC6" s="146"/>
      <c r="BD6" s="146"/>
      <c r="BE6" s="146"/>
      <c r="BH6" s="6"/>
    </row>
    <row r="7" spans="3:60" ht="13.5" customHeight="1">
      <c r="C7" s="5"/>
      <c r="F7" s="146"/>
      <c r="G7" s="146"/>
      <c r="H7" s="146"/>
      <c r="I7" s="146"/>
      <c r="J7" s="146"/>
      <c r="K7" s="146"/>
      <c r="L7" s="146"/>
      <c r="M7" s="146"/>
      <c r="N7" s="146"/>
      <c r="O7" s="146"/>
      <c r="P7" s="146"/>
      <c r="Q7" s="146"/>
      <c r="R7" s="146"/>
      <c r="S7" s="146"/>
      <c r="T7" s="146"/>
      <c r="U7" s="146"/>
      <c r="V7" s="146"/>
      <c r="W7" s="146"/>
      <c r="X7" s="146"/>
      <c r="Y7" s="146"/>
      <c r="Z7" s="146"/>
      <c r="AA7" s="146"/>
      <c r="AB7" s="146"/>
      <c r="AC7" s="146"/>
      <c r="AD7" s="146"/>
      <c r="AE7" s="146"/>
      <c r="AF7" s="146"/>
      <c r="AG7" s="146"/>
      <c r="AH7" s="146"/>
      <c r="AI7" s="146"/>
      <c r="AJ7" s="146"/>
      <c r="AK7" s="146"/>
      <c r="AL7" s="146"/>
      <c r="AM7" s="146"/>
      <c r="AN7" s="146"/>
      <c r="AO7" s="146"/>
      <c r="AP7" s="146"/>
      <c r="AQ7" s="146"/>
      <c r="AR7" s="146"/>
      <c r="AS7" s="146"/>
      <c r="AT7" s="146"/>
      <c r="AU7" s="146"/>
      <c r="AV7" s="146"/>
      <c r="AW7" s="146"/>
      <c r="AX7" s="146"/>
      <c r="AY7" s="146"/>
      <c r="AZ7" s="146"/>
      <c r="BA7" s="146"/>
      <c r="BB7" s="146"/>
      <c r="BC7" s="146"/>
      <c r="BD7" s="146"/>
      <c r="BE7" s="146"/>
      <c r="BH7" s="6"/>
    </row>
    <row r="8" spans="3:60" ht="13.5" customHeight="1">
      <c r="C8" s="5"/>
      <c r="F8" s="146"/>
      <c r="G8" s="146"/>
      <c r="H8" s="146"/>
      <c r="I8" s="146"/>
      <c r="J8" s="146"/>
      <c r="K8" s="146"/>
      <c r="L8" s="146"/>
      <c r="M8" s="146"/>
      <c r="N8" s="146"/>
      <c r="O8" s="146"/>
      <c r="P8" s="146"/>
      <c r="Q8" s="146"/>
      <c r="R8" s="146"/>
      <c r="S8" s="146"/>
      <c r="T8" s="146"/>
      <c r="U8" s="146"/>
      <c r="V8" s="146"/>
      <c r="W8" s="146"/>
      <c r="X8" s="146"/>
      <c r="Y8" s="146"/>
      <c r="Z8" s="146"/>
      <c r="AA8" s="146"/>
      <c r="AB8" s="146"/>
      <c r="AC8" s="146"/>
      <c r="AD8" s="146"/>
      <c r="AE8" s="146"/>
      <c r="AF8" s="146"/>
      <c r="AG8" s="146"/>
      <c r="AH8" s="146"/>
      <c r="AI8" s="146"/>
      <c r="AJ8" s="146"/>
      <c r="AK8" s="146"/>
      <c r="AL8" s="146"/>
      <c r="AM8" s="146"/>
      <c r="AN8" s="146"/>
      <c r="AO8" s="146"/>
      <c r="AP8" s="146"/>
      <c r="AQ8" s="146"/>
      <c r="AR8" s="146"/>
      <c r="AS8" s="146"/>
      <c r="AT8" s="146"/>
      <c r="AU8" s="146"/>
      <c r="AV8" s="146"/>
      <c r="AW8" s="146"/>
      <c r="AX8" s="146"/>
      <c r="AY8" s="146"/>
      <c r="AZ8" s="146"/>
      <c r="BA8" s="146"/>
      <c r="BB8" s="146"/>
      <c r="BC8" s="146"/>
      <c r="BD8" s="146"/>
      <c r="BE8" s="146"/>
      <c r="BH8" s="6"/>
    </row>
    <row r="9" spans="3:60" ht="17.25" customHeight="1">
      <c r="C9" s="5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H9" s="6"/>
    </row>
    <row r="10" spans="3:60">
      <c r="C10" s="5"/>
      <c r="J10" s="8"/>
      <c r="BH10" s="6"/>
    </row>
    <row r="11" spans="3:60" ht="22.5" customHeight="1">
      <c r="C11" s="5"/>
      <c r="F11" s="147" t="s">
        <v>2483</v>
      </c>
      <c r="G11" s="148"/>
      <c r="H11" s="148"/>
      <c r="I11" s="148"/>
      <c r="J11" s="148"/>
      <c r="K11" s="148"/>
      <c r="L11" s="148"/>
      <c r="M11" s="148"/>
      <c r="N11" s="148"/>
      <c r="O11" s="148"/>
      <c r="BH11" s="6"/>
    </row>
    <row r="12" spans="3:60" ht="7.5" customHeight="1" thickBot="1">
      <c r="C12" s="5"/>
      <c r="F12" s="9"/>
      <c r="BH12" s="6"/>
    </row>
    <row r="13" spans="3:60" ht="11.25" customHeight="1">
      <c r="C13" s="5"/>
      <c r="F13" s="149" t="s">
        <v>2484</v>
      </c>
      <c r="G13" s="150"/>
      <c r="H13" s="150"/>
      <c r="I13" s="150"/>
      <c r="J13" s="150"/>
      <c r="K13" s="151"/>
      <c r="L13" s="151"/>
      <c r="M13" s="151"/>
      <c r="N13" s="151"/>
      <c r="O13" s="151"/>
      <c r="P13" s="151"/>
      <c r="Q13" s="151"/>
      <c r="R13" s="151"/>
      <c r="S13" s="151"/>
      <c r="T13" s="151"/>
      <c r="U13" s="151"/>
      <c r="V13" s="151"/>
      <c r="W13" s="151"/>
      <c r="X13" s="151"/>
      <c r="Y13" s="150" t="s">
        <v>2485</v>
      </c>
      <c r="Z13" s="150"/>
      <c r="AA13" s="150"/>
      <c r="AB13" s="150"/>
      <c r="AC13" s="150"/>
      <c r="AD13" s="153"/>
      <c r="AE13" s="153"/>
      <c r="AF13" s="153"/>
      <c r="AG13" s="153"/>
      <c r="AH13" s="153"/>
      <c r="AI13" s="153"/>
      <c r="AJ13" s="153"/>
      <c r="AK13" s="153"/>
      <c r="AL13" s="153"/>
      <c r="AM13" s="153"/>
      <c r="AN13" s="153"/>
      <c r="AO13" s="154"/>
      <c r="AS13" s="155" t="s">
        <v>2486</v>
      </c>
      <c r="AT13" s="156"/>
      <c r="AU13" s="156"/>
      <c r="AV13" s="156"/>
      <c r="AW13" s="156"/>
      <c r="AX13" s="156"/>
      <c r="AY13" s="156"/>
      <c r="AZ13" s="156"/>
      <c r="BA13" s="156"/>
      <c r="BB13" s="156"/>
      <c r="BC13" s="156"/>
      <c r="BD13" s="156"/>
      <c r="BE13" s="157"/>
      <c r="BH13" s="6"/>
    </row>
    <row r="14" spans="3:60" ht="11.25" customHeight="1">
      <c r="C14" s="5"/>
      <c r="F14" s="138"/>
      <c r="G14" s="139"/>
      <c r="H14" s="139"/>
      <c r="I14" s="139"/>
      <c r="J14" s="139"/>
      <c r="K14" s="152"/>
      <c r="L14" s="152"/>
      <c r="M14" s="152"/>
      <c r="N14" s="152"/>
      <c r="O14" s="152"/>
      <c r="P14" s="152"/>
      <c r="Q14" s="152"/>
      <c r="R14" s="152"/>
      <c r="S14" s="152"/>
      <c r="T14" s="152"/>
      <c r="U14" s="152"/>
      <c r="V14" s="152"/>
      <c r="W14" s="152"/>
      <c r="X14" s="152"/>
      <c r="Y14" s="139"/>
      <c r="Z14" s="139"/>
      <c r="AA14" s="139"/>
      <c r="AB14" s="139"/>
      <c r="AC14" s="139"/>
      <c r="AD14" s="141"/>
      <c r="AE14" s="141"/>
      <c r="AF14" s="141"/>
      <c r="AG14" s="141"/>
      <c r="AH14" s="141"/>
      <c r="AI14" s="141"/>
      <c r="AJ14" s="141"/>
      <c r="AK14" s="141"/>
      <c r="AL14" s="141"/>
      <c r="AM14" s="141"/>
      <c r="AN14" s="141"/>
      <c r="AO14" s="142"/>
      <c r="AS14" s="158"/>
      <c r="AT14" s="159"/>
      <c r="AU14" s="159"/>
      <c r="AV14" s="159"/>
      <c r="AW14" s="159"/>
      <c r="AX14" s="159"/>
      <c r="AY14" s="159"/>
      <c r="AZ14" s="159"/>
      <c r="BA14" s="159"/>
      <c r="BB14" s="159"/>
      <c r="BC14" s="159"/>
      <c r="BD14" s="159"/>
      <c r="BE14" s="160"/>
      <c r="BH14" s="6"/>
    </row>
    <row r="15" spans="3:60" ht="11.25" customHeight="1">
      <c r="C15" s="5"/>
      <c r="F15" s="138" t="s">
        <v>7</v>
      </c>
      <c r="G15" s="139"/>
      <c r="H15" s="139"/>
      <c r="I15" s="139"/>
      <c r="J15" s="139"/>
      <c r="K15" s="140"/>
      <c r="L15" s="140"/>
      <c r="M15" s="140"/>
      <c r="N15" s="140"/>
      <c r="O15" s="140"/>
      <c r="P15" s="140"/>
      <c r="Q15" s="140"/>
      <c r="R15" s="140"/>
      <c r="S15" s="140"/>
      <c r="T15" s="140"/>
      <c r="U15" s="140"/>
      <c r="V15" s="140"/>
      <c r="W15" s="140"/>
      <c r="X15" s="140"/>
      <c r="Y15" s="139" t="s">
        <v>2487</v>
      </c>
      <c r="Z15" s="139"/>
      <c r="AA15" s="139"/>
      <c r="AB15" s="139"/>
      <c r="AC15" s="139"/>
      <c r="AD15" s="141"/>
      <c r="AE15" s="141"/>
      <c r="AF15" s="141"/>
      <c r="AG15" s="141"/>
      <c r="AH15" s="141"/>
      <c r="AI15" s="141"/>
      <c r="AJ15" s="141"/>
      <c r="AK15" s="141"/>
      <c r="AL15" s="141"/>
      <c r="AM15" s="141"/>
      <c r="AN15" s="141"/>
      <c r="AO15" s="142"/>
      <c r="AS15" s="143"/>
      <c r="AT15" s="144"/>
      <c r="AU15" s="144"/>
      <c r="AV15" s="144"/>
      <c r="AW15" s="144"/>
      <c r="AX15" s="144"/>
      <c r="AY15" s="144"/>
      <c r="AZ15" s="144"/>
      <c r="BA15" s="144"/>
      <c r="BB15" s="144"/>
      <c r="BC15" s="144"/>
      <c r="BD15" s="144"/>
      <c r="BE15" s="145"/>
      <c r="BH15" s="6"/>
    </row>
    <row r="16" spans="3:60" ht="11.25" customHeight="1">
      <c r="C16" s="5"/>
      <c r="F16" s="138"/>
      <c r="G16" s="139"/>
      <c r="H16" s="139"/>
      <c r="I16" s="139"/>
      <c r="J16" s="139"/>
      <c r="K16" s="140"/>
      <c r="L16" s="140"/>
      <c r="M16" s="140"/>
      <c r="N16" s="140"/>
      <c r="O16" s="140"/>
      <c r="P16" s="140"/>
      <c r="Q16" s="140"/>
      <c r="R16" s="140"/>
      <c r="S16" s="140"/>
      <c r="T16" s="140"/>
      <c r="U16" s="140"/>
      <c r="V16" s="140"/>
      <c r="W16" s="140"/>
      <c r="X16" s="140"/>
      <c r="Y16" s="139"/>
      <c r="Z16" s="139"/>
      <c r="AA16" s="139"/>
      <c r="AB16" s="139"/>
      <c r="AC16" s="139"/>
      <c r="AD16" s="141"/>
      <c r="AE16" s="141"/>
      <c r="AF16" s="141"/>
      <c r="AG16" s="141"/>
      <c r="AH16" s="141"/>
      <c r="AI16" s="141"/>
      <c r="AJ16" s="141"/>
      <c r="AK16" s="141"/>
      <c r="AL16" s="141"/>
      <c r="AM16" s="141"/>
      <c r="AN16" s="141"/>
      <c r="AO16" s="142"/>
      <c r="AS16" s="143"/>
      <c r="AT16" s="144"/>
      <c r="AU16" s="144"/>
      <c r="AV16" s="144"/>
      <c r="AW16" s="144"/>
      <c r="AX16" s="144"/>
      <c r="AY16" s="144"/>
      <c r="AZ16" s="144"/>
      <c r="BA16" s="144"/>
      <c r="BB16" s="144"/>
      <c r="BC16" s="144"/>
      <c r="BD16" s="144"/>
      <c r="BE16" s="145"/>
      <c r="BH16" s="6"/>
    </row>
    <row r="17" spans="3:90" ht="11.25" customHeight="1">
      <c r="C17" s="5"/>
      <c r="F17" s="138" t="s">
        <v>2488</v>
      </c>
      <c r="G17" s="139"/>
      <c r="H17" s="139"/>
      <c r="I17" s="139"/>
      <c r="J17" s="139"/>
      <c r="K17" s="141"/>
      <c r="L17" s="141"/>
      <c r="M17" s="141"/>
      <c r="N17" s="141"/>
      <c r="O17" s="141"/>
      <c r="P17" s="141"/>
      <c r="Q17" s="141"/>
      <c r="R17" s="141"/>
      <c r="S17" s="141"/>
      <c r="T17" s="141"/>
      <c r="U17" s="141"/>
      <c r="V17" s="141"/>
      <c r="W17" s="141"/>
      <c r="X17" s="141"/>
      <c r="Y17" s="141"/>
      <c r="Z17" s="141"/>
      <c r="AA17" s="141"/>
      <c r="AB17" s="141"/>
      <c r="AC17" s="141"/>
      <c r="AD17" s="141"/>
      <c r="AE17" s="141"/>
      <c r="AF17" s="141"/>
      <c r="AG17" s="141"/>
      <c r="AH17" s="141"/>
      <c r="AI17" s="141"/>
      <c r="AJ17" s="141"/>
      <c r="AK17" s="141"/>
      <c r="AL17" s="141"/>
      <c r="AM17" s="141"/>
      <c r="AN17" s="141"/>
      <c r="AO17" s="142"/>
      <c r="AS17" s="143"/>
      <c r="AT17" s="144"/>
      <c r="AU17" s="144"/>
      <c r="AV17" s="144"/>
      <c r="AW17" s="144"/>
      <c r="AX17" s="144"/>
      <c r="AY17" s="144"/>
      <c r="AZ17" s="144"/>
      <c r="BA17" s="144"/>
      <c r="BB17" s="144"/>
      <c r="BC17" s="144"/>
      <c r="BD17" s="144"/>
      <c r="BE17" s="145"/>
      <c r="BH17" s="6"/>
    </row>
    <row r="18" spans="3:90" ht="11.25" customHeight="1">
      <c r="C18" s="5"/>
      <c r="F18" s="138"/>
      <c r="G18" s="139"/>
      <c r="H18" s="139"/>
      <c r="I18" s="139"/>
      <c r="J18" s="139"/>
      <c r="K18" s="141"/>
      <c r="L18" s="141"/>
      <c r="M18" s="141"/>
      <c r="N18" s="141"/>
      <c r="O18" s="141"/>
      <c r="P18" s="141"/>
      <c r="Q18" s="141"/>
      <c r="R18" s="141"/>
      <c r="S18" s="141"/>
      <c r="T18" s="141"/>
      <c r="U18" s="141"/>
      <c r="V18" s="141"/>
      <c r="W18" s="141"/>
      <c r="X18" s="141"/>
      <c r="Y18" s="141"/>
      <c r="Z18" s="141"/>
      <c r="AA18" s="141"/>
      <c r="AB18" s="141"/>
      <c r="AC18" s="141"/>
      <c r="AD18" s="141"/>
      <c r="AE18" s="141"/>
      <c r="AF18" s="141"/>
      <c r="AG18" s="141"/>
      <c r="AH18" s="141"/>
      <c r="AI18" s="141"/>
      <c r="AJ18" s="141"/>
      <c r="AK18" s="141"/>
      <c r="AL18" s="141"/>
      <c r="AM18" s="141"/>
      <c r="AN18" s="141"/>
      <c r="AO18" s="142"/>
      <c r="AS18" s="143"/>
      <c r="AT18" s="144"/>
      <c r="AU18" s="144"/>
      <c r="AV18" s="144"/>
      <c r="AW18" s="144"/>
      <c r="AX18" s="144"/>
      <c r="AY18" s="144"/>
      <c r="AZ18" s="144"/>
      <c r="BA18" s="144"/>
      <c r="BB18" s="144"/>
      <c r="BC18" s="144"/>
      <c r="BD18" s="144"/>
      <c r="BE18" s="145"/>
      <c r="BH18" s="6"/>
    </row>
    <row r="19" spans="3:90" ht="11.25" customHeight="1">
      <c r="C19" s="5"/>
      <c r="F19" s="138" t="s">
        <v>2489</v>
      </c>
      <c r="G19" s="139"/>
      <c r="H19" s="139"/>
      <c r="I19" s="139"/>
      <c r="J19" s="139"/>
      <c r="K19" s="141"/>
      <c r="L19" s="141"/>
      <c r="M19" s="141"/>
      <c r="N19" s="141"/>
      <c r="O19" s="141"/>
      <c r="P19" s="141"/>
      <c r="Q19" s="141"/>
      <c r="R19" s="141"/>
      <c r="S19" s="141"/>
      <c r="T19" s="141"/>
      <c r="U19" s="141"/>
      <c r="V19" s="141"/>
      <c r="W19" s="141"/>
      <c r="X19" s="141"/>
      <c r="Y19" s="141"/>
      <c r="Z19" s="141"/>
      <c r="AA19" s="141"/>
      <c r="AB19" s="141"/>
      <c r="AC19" s="141"/>
      <c r="AD19" s="141"/>
      <c r="AE19" s="141"/>
      <c r="AF19" s="141"/>
      <c r="AG19" s="141"/>
      <c r="AH19" s="141"/>
      <c r="AI19" s="141"/>
      <c r="AJ19" s="141"/>
      <c r="AK19" s="141"/>
      <c r="AL19" s="141"/>
      <c r="AM19" s="141"/>
      <c r="AN19" s="141"/>
      <c r="AO19" s="142"/>
      <c r="AS19" s="173"/>
      <c r="AT19" s="174"/>
      <c r="AU19" s="174"/>
      <c r="AV19" s="174"/>
      <c r="AW19" s="174"/>
      <c r="AX19" s="174"/>
      <c r="AY19" s="174"/>
      <c r="AZ19" s="174"/>
      <c r="BA19" s="174"/>
      <c r="BB19" s="174"/>
      <c r="BC19" s="174"/>
      <c r="BD19" s="174"/>
      <c r="BE19" s="175"/>
      <c r="BH19" s="6"/>
    </row>
    <row r="20" spans="3:90" ht="11.25" customHeight="1" thickBot="1">
      <c r="C20" s="5"/>
      <c r="F20" s="169"/>
      <c r="G20" s="170"/>
      <c r="H20" s="170"/>
      <c r="I20" s="170"/>
      <c r="J20" s="170"/>
      <c r="K20" s="171"/>
      <c r="L20" s="171"/>
      <c r="M20" s="171"/>
      <c r="N20" s="171"/>
      <c r="O20" s="171"/>
      <c r="P20" s="171"/>
      <c r="Q20" s="171"/>
      <c r="R20" s="171"/>
      <c r="S20" s="171"/>
      <c r="T20" s="171"/>
      <c r="U20" s="171"/>
      <c r="V20" s="171"/>
      <c r="W20" s="171"/>
      <c r="X20" s="171"/>
      <c r="Y20" s="171"/>
      <c r="Z20" s="171"/>
      <c r="AA20" s="171"/>
      <c r="AB20" s="171"/>
      <c r="AC20" s="171"/>
      <c r="AD20" s="171"/>
      <c r="AE20" s="171"/>
      <c r="AF20" s="171"/>
      <c r="AG20" s="171"/>
      <c r="AH20" s="171"/>
      <c r="AI20" s="171"/>
      <c r="AJ20" s="171"/>
      <c r="AK20" s="171"/>
      <c r="AL20" s="171"/>
      <c r="AM20" s="171"/>
      <c r="AN20" s="171"/>
      <c r="AO20" s="172"/>
      <c r="AS20" s="176"/>
      <c r="AT20" s="177"/>
      <c r="AU20" s="177"/>
      <c r="AV20" s="177"/>
      <c r="AW20" s="177"/>
      <c r="AX20" s="177"/>
      <c r="AY20" s="177"/>
      <c r="AZ20" s="177"/>
      <c r="BA20" s="177"/>
      <c r="BB20" s="177"/>
      <c r="BC20" s="177"/>
      <c r="BD20" s="177"/>
      <c r="BE20" s="178"/>
      <c r="BH20" s="6"/>
    </row>
    <row r="21" spans="3:90">
      <c r="C21" s="5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H21" s="6"/>
    </row>
    <row r="22" spans="3:90">
      <c r="C22" s="5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H22" s="6"/>
    </row>
    <row r="23" spans="3:90">
      <c r="C23" s="5"/>
      <c r="BH23" s="6"/>
    </row>
    <row r="24" spans="3:90" ht="22.5" customHeight="1">
      <c r="C24" s="5"/>
      <c r="F24" s="147" t="s">
        <v>2490</v>
      </c>
      <c r="G24" s="148"/>
      <c r="H24" s="148"/>
      <c r="I24" s="148"/>
      <c r="J24" s="148"/>
      <c r="K24" s="148"/>
      <c r="L24" s="148"/>
      <c r="M24" s="148"/>
      <c r="N24" s="148"/>
      <c r="O24" s="148"/>
      <c r="BH24" s="6"/>
    </row>
    <row r="25" spans="3:90" ht="7.5" customHeight="1">
      <c r="C25" s="5"/>
      <c r="F25" s="9"/>
      <c r="BH25" s="6"/>
    </row>
    <row r="26" spans="3:90" ht="20.25" thickBot="1">
      <c r="C26" s="5"/>
      <c r="F26" s="10" t="s">
        <v>2491</v>
      </c>
      <c r="AG26" s="10" t="s">
        <v>2492</v>
      </c>
      <c r="BH26" s="6"/>
      <c r="BN26" s="11"/>
      <c r="BO26" s="11"/>
      <c r="BP26" s="11"/>
      <c r="BQ26" s="11"/>
      <c r="BR26" s="11"/>
      <c r="BS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</row>
    <row r="27" spans="3:90" ht="19.5">
      <c r="C27" s="5"/>
      <c r="F27" s="179" t="s">
        <v>2493</v>
      </c>
      <c r="G27" s="180"/>
      <c r="H27" s="180"/>
      <c r="I27" s="180"/>
      <c r="J27" s="180"/>
      <c r="K27" s="180"/>
      <c r="L27" s="180"/>
      <c r="M27" s="180"/>
      <c r="N27" s="180"/>
      <c r="O27" s="180"/>
      <c r="P27" s="180" t="s">
        <v>2494</v>
      </c>
      <c r="Q27" s="180"/>
      <c r="R27" s="180"/>
      <c r="S27" s="180"/>
      <c r="T27" s="180"/>
      <c r="U27" s="180"/>
      <c r="V27" s="180"/>
      <c r="W27" s="180"/>
      <c r="X27" s="180" t="s">
        <v>2495</v>
      </c>
      <c r="Y27" s="180"/>
      <c r="Z27" s="180"/>
      <c r="AA27" s="180"/>
      <c r="AB27" s="180"/>
      <c r="AC27" s="180"/>
      <c r="AD27" s="181"/>
      <c r="AG27" s="182" t="s">
        <v>2493</v>
      </c>
      <c r="AH27" s="183"/>
      <c r="AI27" s="183"/>
      <c r="AJ27" s="183"/>
      <c r="AK27" s="183"/>
      <c r="AL27" s="183"/>
      <c r="AM27" s="183"/>
      <c r="AN27" s="183"/>
      <c r="AO27" s="183"/>
      <c r="AP27" s="183"/>
      <c r="AQ27" s="183" t="s">
        <v>2494</v>
      </c>
      <c r="AR27" s="183"/>
      <c r="AS27" s="183"/>
      <c r="AT27" s="183"/>
      <c r="AU27" s="183"/>
      <c r="AV27" s="183"/>
      <c r="AW27" s="183"/>
      <c r="AX27" s="183"/>
      <c r="AY27" s="183" t="s">
        <v>2495</v>
      </c>
      <c r="AZ27" s="183"/>
      <c r="BA27" s="183"/>
      <c r="BB27" s="183"/>
      <c r="BC27" s="183"/>
      <c r="BD27" s="183"/>
      <c r="BE27" s="184"/>
      <c r="BH27" s="6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</row>
    <row r="28" spans="3:90" ht="19.5">
      <c r="C28" s="12"/>
      <c r="D28" s="13">
        <v>1</v>
      </c>
      <c r="F28" s="163" t="s">
        <v>2519</v>
      </c>
      <c r="G28" s="164"/>
      <c r="H28" s="164"/>
      <c r="I28" s="164"/>
      <c r="J28" s="164"/>
      <c r="K28" s="164"/>
      <c r="L28" s="164"/>
      <c r="M28" s="164"/>
      <c r="N28" s="164"/>
      <c r="O28" s="164"/>
      <c r="P28" s="165"/>
      <c r="Q28" s="165"/>
      <c r="R28" s="165"/>
      <c r="S28" s="165"/>
      <c r="T28" s="165"/>
      <c r="U28" s="165"/>
      <c r="V28" s="165"/>
      <c r="W28" s="165"/>
      <c r="X28" s="225"/>
      <c r="Y28" s="225"/>
      <c r="Z28" s="225"/>
      <c r="AA28" s="225"/>
      <c r="AB28" s="225"/>
      <c r="AC28" s="225"/>
      <c r="AD28" s="226"/>
      <c r="AG28" s="163" t="s">
        <v>2496</v>
      </c>
      <c r="AH28" s="164"/>
      <c r="AI28" s="164"/>
      <c r="AJ28" s="164"/>
      <c r="AK28" s="164"/>
      <c r="AL28" s="164"/>
      <c r="AM28" s="164"/>
      <c r="AN28" s="164"/>
      <c r="AO28" s="164"/>
      <c r="AP28" s="164"/>
      <c r="AQ28" s="168"/>
      <c r="AR28" s="168"/>
      <c r="AS28" s="168"/>
      <c r="AT28" s="168"/>
      <c r="AU28" s="168"/>
      <c r="AV28" s="168"/>
      <c r="AW28" s="168"/>
      <c r="AX28" s="168"/>
      <c r="AY28" s="225"/>
      <c r="AZ28" s="225"/>
      <c r="BA28" s="225"/>
      <c r="BB28" s="225"/>
      <c r="BC28" s="225"/>
      <c r="BD28" s="225"/>
      <c r="BE28" s="226"/>
      <c r="BG28" s="13">
        <v>1</v>
      </c>
      <c r="BH28" s="6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</row>
    <row r="29" spans="3:90" ht="20.25" thickBot="1">
      <c r="C29" s="12"/>
      <c r="D29" s="13">
        <v>1</v>
      </c>
      <c r="F29" s="186" t="s">
        <v>2526</v>
      </c>
      <c r="G29" s="187"/>
      <c r="H29" s="187"/>
      <c r="I29" s="187"/>
      <c r="J29" s="187"/>
      <c r="K29" s="187"/>
      <c r="L29" s="187"/>
      <c r="M29" s="187"/>
      <c r="N29" s="187"/>
      <c r="O29" s="187"/>
      <c r="P29" s="188"/>
      <c r="Q29" s="188"/>
      <c r="R29" s="188"/>
      <c r="S29" s="188"/>
      <c r="T29" s="188"/>
      <c r="U29" s="188"/>
      <c r="V29" s="188"/>
      <c r="W29" s="188"/>
      <c r="X29" s="227"/>
      <c r="Y29" s="227"/>
      <c r="Z29" s="227"/>
      <c r="AA29" s="227"/>
      <c r="AB29" s="227"/>
      <c r="AC29" s="227"/>
      <c r="AD29" s="228"/>
      <c r="AG29" s="186" t="s">
        <v>2497</v>
      </c>
      <c r="AH29" s="187"/>
      <c r="AI29" s="187"/>
      <c r="AJ29" s="187"/>
      <c r="AK29" s="187"/>
      <c r="AL29" s="187"/>
      <c r="AM29" s="187"/>
      <c r="AN29" s="187"/>
      <c r="AO29" s="187"/>
      <c r="AP29" s="187"/>
      <c r="AQ29" s="189"/>
      <c r="AR29" s="189"/>
      <c r="AS29" s="189"/>
      <c r="AT29" s="189"/>
      <c r="AU29" s="189"/>
      <c r="AV29" s="189"/>
      <c r="AW29" s="189"/>
      <c r="AX29" s="189"/>
      <c r="AY29" s="227"/>
      <c r="AZ29" s="227"/>
      <c r="BA29" s="227"/>
      <c r="BB29" s="227"/>
      <c r="BC29" s="227"/>
      <c r="BD29" s="227"/>
      <c r="BE29" s="228"/>
      <c r="BG29" s="13">
        <v>1</v>
      </c>
      <c r="BH29" s="6"/>
      <c r="BN29" s="11"/>
      <c r="BO29" s="11"/>
      <c r="BP29" s="11"/>
      <c r="BQ29" s="11"/>
      <c r="BR29" s="11"/>
      <c r="BS29" s="11"/>
      <c r="BT29" s="11"/>
      <c r="BU29" s="11"/>
      <c r="BV29" s="11"/>
      <c r="BW29" s="11"/>
      <c r="BX29" s="11"/>
      <c r="BY29" s="11"/>
      <c r="BZ29" s="11"/>
      <c r="CA29" s="11"/>
      <c r="CB29" s="11"/>
      <c r="CC29" s="11"/>
      <c r="CD29" s="11"/>
      <c r="CE29" s="11"/>
      <c r="CF29" s="11"/>
      <c r="CG29" s="11"/>
      <c r="CH29" s="11"/>
      <c r="CI29" s="11"/>
      <c r="CJ29" s="11"/>
      <c r="CK29" s="11"/>
      <c r="CL29" s="11"/>
    </row>
    <row r="30" spans="3:90">
      <c r="C30" s="12"/>
      <c r="D30" s="14"/>
      <c r="X30" s="185"/>
      <c r="Y30" s="185"/>
      <c r="Z30" s="185"/>
      <c r="AA30" s="185"/>
      <c r="AB30" s="185"/>
      <c r="AC30" s="185"/>
      <c r="AD30" s="185"/>
      <c r="BG30" s="14"/>
      <c r="BH30" s="6"/>
      <c r="BN30" s="11"/>
      <c r="BO30" s="11"/>
      <c r="BP30" s="11"/>
      <c r="BQ30" s="11"/>
      <c r="BR30" s="11"/>
      <c r="BS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1"/>
      <c r="CG30" s="11"/>
      <c r="CH30" s="11"/>
      <c r="CI30" s="11"/>
      <c r="CJ30" s="11"/>
      <c r="CK30" s="11"/>
      <c r="CL30" s="11"/>
    </row>
    <row r="31" spans="3:90" ht="20.25" thickBot="1">
      <c r="C31" s="12"/>
      <c r="D31" s="14"/>
      <c r="F31" s="10" t="s">
        <v>2498</v>
      </c>
      <c r="AD31" s="15"/>
      <c r="AG31" s="10" t="s">
        <v>2499</v>
      </c>
      <c r="AH31" s="16"/>
      <c r="BG31" s="14"/>
      <c r="BH31" s="6"/>
      <c r="BN31" s="11"/>
      <c r="BO31" s="11"/>
      <c r="BP31" s="11"/>
      <c r="BQ31" s="11"/>
      <c r="BR31" s="11"/>
      <c r="BS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/>
      <c r="CD31" s="11"/>
      <c r="CE31" s="11"/>
      <c r="CF31" s="11"/>
      <c r="CG31" s="11"/>
      <c r="CH31" s="11"/>
      <c r="CI31" s="11"/>
      <c r="CJ31" s="11"/>
      <c r="CK31" s="11"/>
      <c r="CL31" s="11"/>
    </row>
    <row r="32" spans="3:90" ht="19.5">
      <c r="C32" s="12"/>
      <c r="D32" s="14"/>
      <c r="F32" s="182" t="s">
        <v>2493</v>
      </c>
      <c r="G32" s="183"/>
      <c r="H32" s="183"/>
      <c r="I32" s="183"/>
      <c r="J32" s="183"/>
      <c r="K32" s="183"/>
      <c r="L32" s="183"/>
      <c r="M32" s="183"/>
      <c r="N32" s="183"/>
      <c r="O32" s="183"/>
      <c r="P32" s="183" t="s">
        <v>2494</v>
      </c>
      <c r="Q32" s="183"/>
      <c r="R32" s="183"/>
      <c r="S32" s="183"/>
      <c r="T32" s="183"/>
      <c r="U32" s="183"/>
      <c r="V32" s="183"/>
      <c r="W32" s="183"/>
      <c r="X32" s="183" t="s">
        <v>2495</v>
      </c>
      <c r="Y32" s="183"/>
      <c r="Z32" s="183"/>
      <c r="AA32" s="183"/>
      <c r="AB32" s="183"/>
      <c r="AC32" s="183"/>
      <c r="AD32" s="184"/>
      <c r="AG32" s="182" t="s">
        <v>2493</v>
      </c>
      <c r="AH32" s="183"/>
      <c r="AI32" s="183"/>
      <c r="AJ32" s="183"/>
      <c r="AK32" s="183"/>
      <c r="AL32" s="183"/>
      <c r="AM32" s="183"/>
      <c r="AN32" s="183"/>
      <c r="AO32" s="183"/>
      <c r="AP32" s="183"/>
      <c r="AQ32" s="183" t="s">
        <v>2494</v>
      </c>
      <c r="AR32" s="183"/>
      <c r="AS32" s="183"/>
      <c r="AT32" s="183"/>
      <c r="AU32" s="183"/>
      <c r="AV32" s="183"/>
      <c r="AW32" s="183"/>
      <c r="AX32" s="183"/>
      <c r="AY32" s="183" t="s">
        <v>2495</v>
      </c>
      <c r="AZ32" s="183"/>
      <c r="BA32" s="183"/>
      <c r="BB32" s="183"/>
      <c r="BC32" s="183"/>
      <c r="BD32" s="183"/>
      <c r="BE32" s="184"/>
      <c r="BG32" s="14"/>
      <c r="BH32" s="6"/>
      <c r="BN32" s="11"/>
      <c r="BO32" s="11"/>
      <c r="BP32" s="11"/>
      <c r="BQ32" s="11"/>
      <c r="BR32" s="11"/>
      <c r="BS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1"/>
      <c r="CG32" s="11"/>
      <c r="CH32" s="11"/>
      <c r="CI32" s="11"/>
      <c r="CJ32" s="11"/>
      <c r="CK32" s="11"/>
      <c r="CL32" s="11"/>
    </row>
    <row r="33" spans="3:90" ht="19.5">
      <c r="C33" s="12"/>
      <c r="D33" s="13">
        <v>1</v>
      </c>
      <c r="F33" s="163" t="s">
        <v>2500</v>
      </c>
      <c r="G33" s="164"/>
      <c r="H33" s="164"/>
      <c r="I33" s="164"/>
      <c r="J33" s="164"/>
      <c r="K33" s="164"/>
      <c r="L33" s="164"/>
      <c r="M33" s="164"/>
      <c r="N33" s="164"/>
      <c r="O33" s="164"/>
      <c r="P33" s="192"/>
      <c r="Q33" s="192"/>
      <c r="R33" s="192"/>
      <c r="S33" s="192"/>
      <c r="T33" s="192"/>
      <c r="U33" s="192"/>
      <c r="V33" s="192"/>
      <c r="W33" s="192"/>
      <c r="X33" s="225"/>
      <c r="Y33" s="225"/>
      <c r="Z33" s="225"/>
      <c r="AA33" s="225"/>
      <c r="AB33" s="225"/>
      <c r="AC33" s="225"/>
      <c r="AD33" s="226"/>
      <c r="AG33" s="163" t="s">
        <v>2554</v>
      </c>
      <c r="AH33" s="164"/>
      <c r="AI33" s="164"/>
      <c r="AJ33" s="164"/>
      <c r="AK33" s="164"/>
      <c r="AL33" s="164"/>
      <c r="AM33" s="164"/>
      <c r="AN33" s="164"/>
      <c r="AO33" s="164"/>
      <c r="AP33" s="164"/>
      <c r="AQ33" s="168"/>
      <c r="AR33" s="168"/>
      <c r="AS33" s="168"/>
      <c r="AT33" s="168"/>
      <c r="AU33" s="168"/>
      <c r="AV33" s="168"/>
      <c r="AW33" s="168"/>
      <c r="AX33" s="168"/>
      <c r="AY33" s="225"/>
      <c r="AZ33" s="225"/>
      <c r="BA33" s="225"/>
      <c r="BB33" s="225"/>
      <c r="BC33" s="225"/>
      <c r="BD33" s="225"/>
      <c r="BE33" s="226"/>
      <c r="BG33" s="13">
        <v>1</v>
      </c>
      <c r="BH33" s="6"/>
      <c r="BN33" s="11"/>
      <c r="BO33" s="11"/>
      <c r="BP33" s="11"/>
      <c r="BQ33" s="11"/>
      <c r="BR33" s="11"/>
      <c r="BS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/>
      <c r="CF33" s="11"/>
      <c r="CG33" s="11"/>
      <c r="CH33" s="11"/>
      <c r="CI33" s="11"/>
      <c r="CJ33" s="11"/>
      <c r="CK33" s="11"/>
      <c r="CL33" s="11"/>
    </row>
    <row r="34" spans="3:90" ht="20.25" thickBot="1">
      <c r="C34" s="12"/>
      <c r="D34" s="13">
        <v>1</v>
      </c>
      <c r="F34" s="186" t="s">
        <v>2502</v>
      </c>
      <c r="G34" s="187"/>
      <c r="H34" s="187"/>
      <c r="I34" s="187"/>
      <c r="J34" s="187"/>
      <c r="K34" s="187"/>
      <c r="L34" s="187"/>
      <c r="M34" s="187"/>
      <c r="N34" s="187"/>
      <c r="O34" s="187"/>
      <c r="P34" s="190"/>
      <c r="Q34" s="190"/>
      <c r="R34" s="190"/>
      <c r="S34" s="190"/>
      <c r="T34" s="190"/>
      <c r="U34" s="190"/>
      <c r="V34" s="190"/>
      <c r="W34" s="190"/>
      <c r="X34" s="227"/>
      <c r="Y34" s="227"/>
      <c r="Z34" s="227"/>
      <c r="AA34" s="227"/>
      <c r="AB34" s="227"/>
      <c r="AC34" s="227"/>
      <c r="AD34" s="228"/>
      <c r="AG34" s="186" t="s">
        <v>2501</v>
      </c>
      <c r="AH34" s="187"/>
      <c r="AI34" s="187"/>
      <c r="AJ34" s="187"/>
      <c r="AK34" s="187"/>
      <c r="AL34" s="187"/>
      <c r="AM34" s="187"/>
      <c r="AN34" s="187"/>
      <c r="AO34" s="187"/>
      <c r="AP34" s="187"/>
      <c r="AQ34" s="191"/>
      <c r="AR34" s="191"/>
      <c r="AS34" s="191"/>
      <c r="AT34" s="191"/>
      <c r="AU34" s="191"/>
      <c r="AV34" s="191"/>
      <c r="AW34" s="191"/>
      <c r="AX34" s="191"/>
      <c r="AY34" s="227"/>
      <c r="AZ34" s="227"/>
      <c r="BA34" s="227"/>
      <c r="BB34" s="227"/>
      <c r="BC34" s="227"/>
      <c r="BD34" s="227"/>
      <c r="BE34" s="228"/>
      <c r="BG34" s="13">
        <v>1</v>
      </c>
      <c r="BH34" s="6"/>
      <c r="BN34" s="11"/>
      <c r="BO34" s="11"/>
      <c r="BP34" s="11"/>
      <c r="BQ34" s="11"/>
      <c r="BR34" s="11"/>
      <c r="BS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11"/>
      <c r="CG34" s="11"/>
      <c r="CH34" s="11"/>
      <c r="CI34" s="11"/>
      <c r="CJ34" s="11"/>
      <c r="CK34" s="11"/>
      <c r="CL34" s="11"/>
    </row>
    <row r="35" spans="3:90" ht="20.25" thickBot="1">
      <c r="C35" s="12"/>
      <c r="D35" s="14"/>
      <c r="AG35" s="10" t="s">
        <v>2503</v>
      </c>
      <c r="AH35" s="16"/>
      <c r="BG35" s="14"/>
      <c r="BH35" s="6"/>
      <c r="BN35" s="11"/>
      <c r="BO35" s="11"/>
      <c r="BP35" s="11"/>
      <c r="BQ35" s="11"/>
      <c r="BR35" s="11"/>
      <c r="BS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/>
      <c r="CH35" s="11"/>
      <c r="CI35" s="11"/>
      <c r="CJ35" s="11"/>
      <c r="CK35" s="11"/>
      <c r="CL35" s="11"/>
    </row>
    <row r="36" spans="3:90" ht="20.25" thickBot="1">
      <c r="C36" s="12"/>
      <c r="D36" s="14"/>
      <c r="F36" s="10" t="s">
        <v>2504</v>
      </c>
      <c r="AD36" s="15"/>
      <c r="AG36" s="182" t="s">
        <v>2493</v>
      </c>
      <c r="AH36" s="183"/>
      <c r="AI36" s="183"/>
      <c r="AJ36" s="183"/>
      <c r="AK36" s="183"/>
      <c r="AL36" s="183"/>
      <c r="AM36" s="183"/>
      <c r="AN36" s="183"/>
      <c r="AO36" s="183"/>
      <c r="AP36" s="183"/>
      <c r="AQ36" s="183" t="s">
        <v>2494</v>
      </c>
      <c r="AR36" s="183"/>
      <c r="AS36" s="183"/>
      <c r="AT36" s="183"/>
      <c r="AU36" s="183"/>
      <c r="AV36" s="183"/>
      <c r="AW36" s="183"/>
      <c r="AX36" s="183"/>
      <c r="AY36" s="183" t="s">
        <v>2495</v>
      </c>
      <c r="AZ36" s="183"/>
      <c r="BA36" s="183"/>
      <c r="BB36" s="183"/>
      <c r="BC36" s="183"/>
      <c r="BD36" s="183"/>
      <c r="BE36" s="184"/>
      <c r="BG36" s="14"/>
      <c r="BH36" s="6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/>
      <c r="CI36" s="11"/>
      <c r="CJ36" s="11"/>
      <c r="CK36" s="11"/>
      <c r="CL36" s="11"/>
    </row>
    <row r="37" spans="3:90" ht="20.25" thickBot="1">
      <c r="C37" s="12"/>
      <c r="D37" s="14"/>
      <c r="F37" s="182" t="s">
        <v>2493</v>
      </c>
      <c r="G37" s="183"/>
      <c r="H37" s="183"/>
      <c r="I37" s="183"/>
      <c r="J37" s="183"/>
      <c r="K37" s="183"/>
      <c r="L37" s="183"/>
      <c r="M37" s="183"/>
      <c r="N37" s="183"/>
      <c r="O37" s="183"/>
      <c r="P37" s="183" t="s">
        <v>2494</v>
      </c>
      <c r="Q37" s="183"/>
      <c r="R37" s="183"/>
      <c r="S37" s="183"/>
      <c r="T37" s="183"/>
      <c r="U37" s="183"/>
      <c r="V37" s="183"/>
      <c r="W37" s="183"/>
      <c r="X37" s="183" t="s">
        <v>2495</v>
      </c>
      <c r="Y37" s="183"/>
      <c r="Z37" s="183"/>
      <c r="AA37" s="183"/>
      <c r="AB37" s="183"/>
      <c r="AC37" s="183"/>
      <c r="AD37" s="184"/>
      <c r="AG37" s="193" t="s">
        <v>2505</v>
      </c>
      <c r="AH37" s="194"/>
      <c r="AI37" s="194"/>
      <c r="AJ37" s="194"/>
      <c r="AK37" s="194"/>
      <c r="AL37" s="194"/>
      <c r="AM37" s="194"/>
      <c r="AN37" s="194"/>
      <c r="AO37" s="194"/>
      <c r="AP37" s="194"/>
      <c r="AQ37" s="195"/>
      <c r="AR37" s="195"/>
      <c r="AS37" s="195"/>
      <c r="AT37" s="195"/>
      <c r="AU37" s="195"/>
      <c r="AV37" s="195"/>
      <c r="AW37" s="195"/>
      <c r="AX37" s="195"/>
      <c r="AY37" s="227"/>
      <c r="AZ37" s="227"/>
      <c r="BA37" s="227"/>
      <c r="BB37" s="227"/>
      <c r="BC37" s="227"/>
      <c r="BD37" s="227"/>
      <c r="BE37" s="228"/>
      <c r="BG37" s="13">
        <v>1</v>
      </c>
      <c r="BH37" s="6"/>
      <c r="BN37" s="11"/>
      <c r="BO37" s="11"/>
      <c r="BP37" s="11"/>
      <c r="BQ37" s="11"/>
      <c r="BR37" s="11"/>
      <c r="BS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/>
      <c r="CJ37" s="11"/>
      <c r="CK37" s="11"/>
      <c r="CL37" s="11"/>
    </row>
    <row r="38" spans="3:90" ht="19.5">
      <c r="C38" s="12"/>
      <c r="D38" s="13">
        <v>1</v>
      </c>
      <c r="F38" s="163" t="s">
        <v>2552</v>
      </c>
      <c r="G38" s="164"/>
      <c r="H38" s="164"/>
      <c r="I38" s="164"/>
      <c r="J38" s="164"/>
      <c r="K38" s="164"/>
      <c r="L38" s="164"/>
      <c r="M38" s="164"/>
      <c r="N38" s="164"/>
      <c r="O38" s="164"/>
      <c r="P38" s="192"/>
      <c r="Q38" s="192"/>
      <c r="R38" s="192"/>
      <c r="S38" s="192"/>
      <c r="T38" s="192"/>
      <c r="U38" s="192"/>
      <c r="V38" s="192"/>
      <c r="W38" s="192"/>
      <c r="X38" s="225"/>
      <c r="Y38" s="225"/>
      <c r="Z38" s="225"/>
      <c r="AA38" s="225"/>
      <c r="AB38" s="225"/>
      <c r="AC38" s="225"/>
      <c r="AD38" s="226"/>
      <c r="AG38" s="196" t="s">
        <v>2506</v>
      </c>
      <c r="AH38" s="197"/>
      <c r="AI38" s="197"/>
      <c r="AJ38" s="197"/>
      <c r="AK38" s="197"/>
      <c r="AL38" s="197"/>
      <c r="AM38" s="197"/>
      <c r="AN38" s="197"/>
      <c r="AO38" s="197"/>
      <c r="AP38" s="197"/>
      <c r="AQ38" s="197"/>
      <c r="AR38" s="197"/>
      <c r="AS38" s="197"/>
      <c r="AT38" s="197"/>
      <c r="AU38" s="197"/>
      <c r="AV38" s="197"/>
      <c r="AW38" s="197"/>
      <c r="AX38" s="197"/>
      <c r="AY38" s="197"/>
      <c r="AZ38" s="197"/>
      <c r="BA38" s="197"/>
      <c r="BB38" s="197"/>
      <c r="BC38" s="197"/>
      <c r="BD38" s="197"/>
      <c r="BE38" s="197"/>
      <c r="BG38" s="14"/>
      <c r="BH38" s="6"/>
      <c r="BN38" s="11"/>
      <c r="BO38" s="11"/>
      <c r="BP38" s="11"/>
      <c r="BQ38" s="11"/>
      <c r="BR38" s="11"/>
      <c r="BS38" s="11"/>
      <c r="BT38" s="11"/>
      <c r="BU38" s="11"/>
      <c r="BV38" s="11"/>
      <c r="BW38" s="11"/>
      <c r="BX38" s="11"/>
      <c r="BY38" s="11"/>
      <c r="BZ38" s="11"/>
      <c r="CA38" s="11"/>
      <c r="CB38" s="11"/>
      <c r="CC38" s="11"/>
      <c r="CD38" s="11"/>
      <c r="CE38" s="11"/>
      <c r="CF38" s="11"/>
      <c r="CG38" s="11"/>
      <c r="CH38" s="11"/>
      <c r="CI38" s="11"/>
      <c r="CJ38" s="11"/>
      <c r="CK38" s="11"/>
      <c r="CL38" s="11"/>
    </row>
    <row r="39" spans="3:90" ht="20.25" thickBot="1">
      <c r="C39" s="12"/>
      <c r="D39" s="13">
        <v>1</v>
      </c>
      <c r="F39" s="186" t="s">
        <v>2553</v>
      </c>
      <c r="G39" s="187"/>
      <c r="H39" s="187"/>
      <c r="I39" s="187"/>
      <c r="J39" s="187"/>
      <c r="K39" s="187"/>
      <c r="L39" s="187"/>
      <c r="M39" s="187"/>
      <c r="N39" s="187"/>
      <c r="O39" s="187"/>
      <c r="P39" s="202"/>
      <c r="Q39" s="202"/>
      <c r="R39" s="202"/>
      <c r="S39" s="202"/>
      <c r="T39" s="202"/>
      <c r="U39" s="202"/>
      <c r="V39" s="202"/>
      <c r="W39" s="202"/>
      <c r="X39" s="227"/>
      <c r="Y39" s="227"/>
      <c r="Z39" s="227"/>
      <c r="AA39" s="227"/>
      <c r="AB39" s="227"/>
      <c r="AC39" s="227"/>
      <c r="AD39" s="228"/>
      <c r="AG39" s="197"/>
      <c r="AH39" s="197"/>
      <c r="AI39" s="197"/>
      <c r="AJ39" s="197"/>
      <c r="AK39" s="197"/>
      <c r="AL39" s="197"/>
      <c r="AM39" s="197"/>
      <c r="AN39" s="197"/>
      <c r="AO39" s="197"/>
      <c r="AP39" s="197"/>
      <c r="AQ39" s="197"/>
      <c r="AR39" s="197"/>
      <c r="AS39" s="197"/>
      <c r="AT39" s="197"/>
      <c r="AU39" s="197"/>
      <c r="AV39" s="197"/>
      <c r="AW39" s="197"/>
      <c r="AX39" s="197"/>
      <c r="AY39" s="197"/>
      <c r="AZ39" s="197"/>
      <c r="BA39" s="197"/>
      <c r="BB39" s="197"/>
      <c r="BC39" s="197"/>
      <c r="BD39" s="197"/>
      <c r="BE39" s="197"/>
      <c r="BG39" s="14"/>
      <c r="BH39" s="6"/>
      <c r="BN39" s="11"/>
      <c r="BO39" s="11"/>
      <c r="BP39" s="11"/>
      <c r="BQ39" s="11"/>
      <c r="BR39" s="11"/>
      <c r="BS39" s="11"/>
      <c r="BT39" s="11"/>
      <c r="BU39" s="11"/>
      <c r="BV39" s="11"/>
      <c r="BW39" s="11"/>
      <c r="BX39" s="11"/>
      <c r="BY39" s="11"/>
      <c r="BZ39" s="11"/>
      <c r="CA39" s="11"/>
      <c r="CB39" s="11"/>
      <c r="CC39" s="11"/>
      <c r="CD39" s="11"/>
      <c r="CE39" s="11"/>
      <c r="CF39" s="11"/>
      <c r="CG39" s="11"/>
      <c r="CH39" s="11"/>
      <c r="CI39" s="11"/>
      <c r="CJ39" s="11"/>
      <c r="CK39" s="11"/>
      <c r="CL39" s="11"/>
    </row>
    <row r="40" spans="3:90" ht="6" customHeight="1">
      <c r="C40" s="5"/>
      <c r="X40" s="229"/>
      <c r="Y40" s="229"/>
      <c r="Z40" s="229"/>
      <c r="AA40" s="229"/>
      <c r="AB40" s="229"/>
      <c r="AC40" s="229"/>
      <c r="AD40" s="229"/>
      <c r="BH40" s="6"/>
      <c r="BN40" s="11"/>
      <c r="BO40" s="11"/>
      <c r="BP40" s="11"/>
      <c r="BQ40" s="11"/>
      <c r="BR40" s="11"/>
      <c r="BS40" s="11"/>
      <c r="BT40" s="11"/>
      <c r="BU40" s="11"/>
      <c r="BV40" s="11"/>
      <c r="BW40" s="11"/>
      <c r="BX40" s="11"/>
      <c r="BY40" s="11"/>
      <c r="BZ40" s="11"/>
      <c r="CA40" s="11"/>
      <c r="CB40" s="11"/>
      <c r="CC40" s="11"/>
      <c r="CD40" s="11"/>
      <c r="CE40" s="11"/>
      <c r="CF40" s="11"/>
      <c r="CG40" s="11"/>
      <c r="CH40" s="11"/>
      <c r="CI40" s="11"/>
      <c r="CJ40" s="11"/>
      <c r="CK40" s="11"/>
      <c r="CL40" s="11"/>
    </row>
    <row r="41" spans="3:90" ht="16.5" customHeight="1">
      <c r="C41" s="5"/>
      <c r="AG41" s="196"/>
      <c r="AH41" s="197"/>
      <c r="AI41" s="197"/>
      <c r="AJ41" s="197"/>
      <c r="AK41" s="197"/>
      <c r="AL41" s="197"/>
      <c r="AM41" s="197"/>
      <c r="AN41" s="197"/>
      <c r="AO41" s="197"/>
      <c r="AP41" s="197"/>
      <c r="AQ41" s="197"/>
      <c r="AR41" s="197"/>
      <c r="AS41" s="197"/>
      <c r="AT41" s="197"/>
      <c r="AU41" s="197"/>
      <c r="AV41" s="197"/>
      <c r="AW41" s="197"/>
      <c r="AX41" s="197"/>
      <c r="AY41" s="197"/>
      <c r="AZ41" s="197"/>
      <c r="BA41" s="197"/>
      <c r="BB41" s="197"/>
      <c r="BC41" s="197"/>
      <c r="BD41" s="197"/>
      <c r="BE41" s="197"/>
      <c r="BH41" s="6"/>
      <c r="BN41" s="11"/>
      <c r="BO41" s="11"/>
      <c r="BP41" s="11"/>
      <c r="BQ41" s="11"/>
      <c r="BR41" s="11"/>
      <c r="BS41" s="11"/>
      <c r="BT41" s="11"/>
      <c r="BU41" s="11"/>
      <c r="BV41" s="11"/>
      <c r="BW41" s="11"/>
      <c r="BX41" s="11"/>
      <c r="BY41" s="11"/>
      <c r="BZ41" s="11"/>
      <c r="CA41" s="11"/>
      <c r="CB41" s="11"/>
      <c r="CC41" s="11"/>
      <c r="CD41" s="11"/>
      <c r="CE41" s="11"/>
      <c r="CF41" s="11"/>
      <c r="CG41" s="11"/>
      <c r="CH41" s="11"/>
      <c r="CI41" s="11"/>
      <c r="CJ41" s="11"/>
      <c r="CK41" s="11"/>
      <c r="CL41" s="11"/>
    </row>
    <row r="42" spans="3:90">
      <c r="C42" s="5"/>
      <c r="AG42" s="197"/>
      <c r="AH42" s="197"/>
      <c r="AI42" s="197"/>
      <c r="AJ42" s="197"/>
      <c r="AK42" s="197"/>
      <c r="AL42" s="197"/>
      <c r="AM42" s="197"/>
      <c r="AN42" s="197"/>
      <c r="AO42" s="197"/>
      <c r="AP42" s="197"/>
      <c r="AQ42" s="197"/>
      <c r="AR42" s="197"/>
      <c r="AS42" s="197"/>
      <c r="AT42" s="197"/>
      <c r="AU42" s="197"/>
      <c r="AV42" s="197"/>
      <c r="AW42" s="197"/>
      <c r="AX42" s="197"/>
      <c r="AY42" s="197"/>
      <c r="AZ42" s="197"/>
      <c r="BA42" s="197"/>
      <c r="BB42" s="197"/>
      <c r="BC42" s="197"/>
      <c r="BD42" s="197"/>
      <c r="BE42" s="197"/>
      <c r="BH42" s="6"/>
      <c r="BN42" s="11"/>
      <c r="BO42" s="11"/>
      <c r="BP42" s="11"/>
      <c r="BQ42" s="11"/>
      <c r="BR42" s="11"/>
      <c r="BS42" s="11"/>
      <c r="BT42" s="11"/>
      <c r="BU42" s="11"/>
      <c r="BV42" s="11"/>
      <c r="BW42" s="11"/>
      <c r="BX42" s="11"/>
      <c r="BY42" s="11"/>
      <c r="BZ42" s="11"/>
      <c r="CA42" s="11"/>
      <c r="CB42" s="11"/>
      <c r="CC42" s="11"/>
      <c r="CD42" s="11"/>
      <c r="CE42" s="11"/>
      <c r="CF42" s="11"/>
      <c r="CG42" s="11"/>
      <c r="CH42" s="11"/>
      <c r="CI42" s="11"/>
      <c r="CJ42" s="11"/>
      <c r="CK42" s="11"/>
      <c r="CL42" s="11"/>
    </row>
    <row r="43" spans="3:90">
      <c r="C43" s="5"/>
      <c r="AG43" s="51"/>
      <c r="AH43" s="51"/>
      <c r="AI43" s="51"/>
      <c r="AJ43" s="51"/>
      <c r="AK43" s="51"/>
      <c r="AL43" s="51"/>
      <c r="AM43" s="51"/>
      <c r="AN43" s="51"/>
      <c r="AO43" s="51"/>
      <c r="AP43" s="51"/>
      <c r="AQ43" s="51"/>
      <c r="AR43" s="51"/>
      <c r="AS43" s="51"/>
      <c r="AT43" s="51"/>
      <c r="AU43" s="51"/>
      <c r="AV43" s="51"/>
      <c r="AW43" s="51"/>
      <c r="AX43" s="51"/>
      <c r="AY43" s="51"/>
      <c r="AZ43" s="51"/>
      <c r="BA43" s="51"/>
      <c r="BB43" s="51"/>
      <c r="BC43" s="51"/>
      <c r="BD43" s="51"/>
      <c r="BE43" s="51"/>
      <c r="BH43" s="6"/>
      <c r="BN43" s="11"/>
      <c r="BO43" s="11"/>
      <c r="BP43" s="11"/>
      <c r="BQ43" s="11"/>
      <c r="BR43" s="11"/>
      <c r="BS43" s="11"/>
      <c r="BT43" s="11"/>
      <c r="BU43" s="11"/>
      <c r="BV43" s="11"/>
      <c r="BW43" s="11"/>
      <c r="BX43" s="11"/>
      <c r="BY43" s="11"/>
      <c r="BZ43" s="11"/>
      <c r="CA43" s="11"/>
      <c r="CB43" s="11"/>
      <c r="CC43" s="11"/>
      <c r="CD43" s="11"/>
      <c r="CE43" s="11"/>
      <c r="CF43" s="11"/>
      <c r="CG43" s="11"/>
      <c r="CH43" s="11"/>
      <c r="CI43" s="11"/>
      <c r="CJ43" s="11"/>
      <c r="CK43" s="11"/>
      <c r="CL43" s="11"/>
    </row>
    <row r="44" spans="3:90">
      <c r="C44" s="5"/>
      <c r="AG44" s="51"/>
      <c r="AH44" s="51"/>
      <c r="AI44" s="51"/>
      <c r="AJ44" s="51"/>
      <c r="AK44" s="51"/>
      <c r="AL44" s="51"/>
      <c r="AM44" s="51"/>
      <c r="AN44" s="51"/>
      <c r="AO44" s="51"/>
      <c r="AP44" s="51"/>
      <c r="AQ44" s="51"/>
      <c r="AR44" s="51"/>
      <c r="AS44" s="51"/>
      <c r="AT44" s="51"/>
      <c r="AU44" s="51"/>
      <c r="AV44" s="51"/>
      <c r="AW44" s="51"/>
      <c r="AX44" s="51"/>
      <c r="AY44" s="51"/>
      <c r="AZ44" s="51"/>
      <c r="BA44" s="51"/>
      <c r="BB44" s="51"/>
      <c r="BC44" s="51"/>
      <c r="BD44" s="51"/>
      <c r="BE44" s="51"/>
      <c r="BH44" s="6"/>
      <c r="BN44" s="11"/>
      <c r="BO44" s="11"/>
      <c r="BP44" s="11"/>
      <c r="BQ44" s="11"/>
      <c r="BR44" s="11"/>
      <c r="BS44" s="11"/>
      <c r="BT44" s="11"/>
      <c r="BU44" s="11"/>
      <c r="BV44" s="11"/>
      <c r="BW44" s="11"/>
      <c r="BX44" s="11"/>
      <c r="BY44" s="11"/>
      <c r="BZ44" s="11"/>
      <c r="CA44" s="11"/>
      <c r="CB44" s="11"/>
      <c r="CC44" s="11"/>
      <c r="CD44" s="11"/>
      <c r="CE44" s="11"/>
      <c r="CF44" s="11"/>
      <c r="CG44" s="11"/>
      <c r="CH44" s="11"/>
      <c r="CI44" s="11"/>
      <c r="CJ44" s="11"/>
      <c r="CK44" s="11"/>
      <c r="CL44" s="11"/>
    </row>
    <row r="45" spans="3:90" ht="22.5" customHeight="1">
      <c r="C45" s="5"/>
      <c r="F45" s="147" t="s">
        <v>2507</v>
      </c>
      <c r="G45" s="148"/>
      <c r="H45" s="148"/>
      <c r="I45" s="148"/>
      <c r="J45" s="148"/>
      <c r="K45" s="148"/>
      <c r="L45" s="148"/>
      <c r="M45" s="148"/>
      <c r="N45" s="148"/>
      <c r="O45" s="148"/>
      <c r="BH45" s="6"/>
    </row>
    <row r="46" spans="3:90" ht="7.5" customHeight="1">
      <c r="C46" s="5"/>
      <c r="F46" s="9"/>
      <c r="L46" s="11"/>
      <c r="BH46" s="6"/>
    </row>
    <row r="47" spans="3:90" ht="20.25" thickBot="1">
      <c r="C47" s="5"/>
      <c r="F47" s="10" t="s">
        <v>2508</v>
      </c>
      <c r="L47" s="11"/>
      <c r="AK47" s="10" t="s">
        <v>2509</v>
      </c>
      <c r="BH47" s="6"/>
    </row>
    <row r="48" spans="3:90">
      <c r="C48" s="5"/>
      <c r="F48" s="18"/>
      <c r="G48" s="19"/>
      <c r="H48" s="19"/>
      <c r="I48" s="19"/>
      <c r="J48" s="19"/>
      <c r="K48" s="20"/>
      <c r="L48" s="21"/>
      <c r="M48" s="22"/>
      <c r="N48" s="22"/>
      <c r="O48" s="22"/>
      <c r="P48" s="22"/>
      <c r="Q48" s="23"/>
      <c r="R48" s="21"/>
      <c r="S48" s="22"/>
      <c r="T48" s="22"/>
      <c r="U48" s="22"/>
      <c r="V48" s="22"/>
      <c r="W48" s="23"/>
      <c r="X48" s="21"/>
      <c r="Y48" s="22"/>
      <c r="Z48" s="22"/>
      <c r="AA48" s="22"/>
      <c r="AB48" s="22"/>
      <c r="AC48" s="23"/>
      <c r="AD48" s="21"/>
      <c r="AE48" s="22"/>
      <c r="AF48" s="22"/>
      <c r="AG48" s="22"/>
      <c r="AH48" s="22"/>
      <c r="AI48" s="24"/>
      <c r="AK48" s="198" t="s">
        <v>2510</v>
      </c>
      <c r="AL48" s="199"/>
      <c r="AM48" s="199"/>
      <c r="AN48" s="199" t="s">
        <v>2511</v>
      </c>
      <c r="AO48" s="199"/>
      <c r="AP48" s="199"/>
      <c r="AQ48" s="25"/>
      <c r="AR48" s="26"/>
      <c r="AS48" s="27"/>
      <c r="AT48" s="27"/>
      <c r="AU48" s="27"/>
      <c r="AV48" s="27"/>
      <c r="AW48" s="27"/>
      <c r="AX48" s="27"/>
      <c r="AY48" s="27"/>
      <c r="AZ48" s="27"/>
      <c r="BA48" s="27"/>
      <c r="BB48" s="27"/>
      <c r="BC48" s="27"/>
      <c r="BD48" s="27"/>
      <c r="BE48" s="28"/>
      <c r="BH48" s="6"/>
    </row>
    <row r="49" spans="3:60">
      <c r="C49" s="5"/>
      <c r="F49" s="29"/>
      <c r="G49" s="92"/>
      <c r="H49" s="92"/>
      <c r="I49" s="92"/>
      <c r="J49" s="92"/>
      <c r="K49" s="30"/>
      <c r="L49" s="93"/>
      <c r="M49" s="92"/>
      <c r="N49" s="92"/>
      <c r="O49" s="92"/>
      <c r="P49" s="92"/>
      <c r="Q49" s="31"/>
      <c r="R49" s="93"/>
      <c r="S49" s="92"/>
      <c r="T49" s="92"/>
      <c r="U49" s="92"/>
      <c r="V49" s="92"/>
      <c r="W49" s="31"/>
      <c r="X49" s="93"/>
      <c r="Y49" s="92"/>
      <c r="Z49" s="92"/>
      <c r="AA49" s="92"/>
      <c r="AB49" s="92"/>
      <c r="AC49" s="31"/>
      <c r="AD49" s="93"/>
      <c r="AE49" s="92"/>
      <c r="AF49" s="92"/>
      <c r="AG49" s="92"/>
      <c r="AH49" s="92"/>
      <c r="AI49" s="32"/>
      <c r="AK49" s="200">
        <v>3</v>
      </c>
      <c r="AL49" s="201"/>
      <c r="AM49" s="201"/>
      <c r="AN49" s="201">
        <v>1</v>
      </c>
      <c r="AO49" s="201"/>
      <c r="AP49" s="201"/>
      <c r="AQ49" s="89"/>
      <c r="AR49" s="90"/>
      <c r="AS49" s="91"/>
      <c r="AT49" s="91"/>
      <c r="AU49" s="91"/>
      <c r="AV49" s="91"/>
      <c r="AW49" s="91"/>
      <c r="AX49" s="91"/>
      <c r="AY49" s="91"/>
      <c r="AZ49" s="91"/>
      <c r="BA49" s="91"/>
      <c r="BB49" s="91"/>
      <c r="BC49" s="91"/>
      <c r="BD49" s="91"/>
      <c r="BE49" s="34"/>
      <c r="BH49" s="6"/>
    </row>
    <row r="50" spans="3:60">
      <c r="C50" s="5"/>
      <c r="F50" s="29"/>
      <c r="G50" s="92"/>
      <c r="H50" s="92"/>
      <c r="I50" s="92"/>
      <c r="J50" s="92"/>
      <c r="K50" s="30"/>
      <c r="L50" s="94"/>
      <c r="M50" s="92"/>
      <c r="N50" s="92"/>
      <c r="O50" s="92"/>
      <c r="P50" s="92"/>
      <c r="Q50" s="31"/>
      <c r="R50" s="94"/>
      <c r="S50" s="92"/>
      <c r="T50" s="92"/>
      <c r="U50" s="92"/>
      <c r="V50" s="92"/>
      <c r="W50" s="31"/>
      <c r="X50" s="94"/>
      <c r="Y50" s="92"/>
      <c r="Z50" s="92"/>
      <c r="AA50" s="92"/>
      <c r="AB50" s="92"/>
      <c r="AC50" s="31"/>
      <c r="AD50" s="94"/>
      <c r="AE50" s="92"/>
      <c r="AF50" s="92"/>
      <c r="AG50" s="92"/>
      <c r="AH50" s="92"/>
      <c r="AI50" s="32"/>
      <c r="AK50" s="35"/>
      <c r="AL50" s="89"/>
      <c r="AM50" s="89"/>
      <c r="AN50" s="89"/>
      <c r="AO50" s="89"/>
      <c r="AP50" s="89"/>
      <c r="AQ50" s="89"/>
      <c r="AR50" s="90"/>
      <c r="AS50" s="92"/>
      <c r="AT50" s="92"/>
      <c r="AU50" s="92"/>
      <c r="AV50" s="92"/>
      <c r="AW50" s="92"/>
      <c r="AX50" s="92"/>
      <c r="AY50" s="92"/>
      <c r="AZ50" s="92"/>
      <c r="BA50" s="92"/>
      <c r="BB50" s="92"/>
      <c r="BC50" s="92"/>
      <c r="BD50" s="92"/>
      <c r="BE50" s="34"/>
      <c r="BH50" s="6"/>
    </row>
    <row r="51" spans="3:60">
      <c r="C51" s="5"/>
      <c r="F51" s="29"/>
      <c r="G51" s="92"/>
      <c r="H51" s="92"/>
      <c r="I51" s="92"/>
      <c r="J51" s="92"/>
      <c r="K51" s="30"/>
      <c r="L51" s="94"/>
      <c r="M51" s="92"/>
      <c r="N51" s="92"/>
      <c r="O51" s="92"/>
      <c r="P51" s="92"/>
      <c r="Q51" s="31"/>
      <c r="R51" s="94"/>
      <c r="S51" s="92"/>
      <c r="T51" s="92"/>
      <c r="U51" s="92"/>
      <c r="V51" s="92"/>
      <c r="W51" s="31"/>
      <c r="X51" s="94"/>
      <c r="Y51" s="92"/>
      <c r="Z51" s="92"/>
      <c r="AA51" s="92"/>
      <c r="AB51" s="92"/>
      <c r="AC51" s="31"/>
      <c r="AD51" s="94"/>
      <c r="AE51" s="92"/>
      <c r="AF51" s="92"/>
      <c r="AG51" s="92"/>
      <c r="AH51" s="92"/>
      <c r="AI51" s="32"/>
      <c r="AK51" s="36"/>
      <c r="AL51" s="90"/>
      <c r="AM51" s="90"/>
      <c r="AN51" s="90"/>
      <c r="AO51" s="90"/>
      <c r="AP51" s="90"/>
      <c r="AQ51" s="90"/>
      <c r="AR51" s="90"/>
      <c r="AS51" s="92"/>
      <c r="AT51" s="92"/>
      <c r="AU51" s="92"/>
      <c r="AV51" s="92"/>
      <c r="AW51" s="92"/>
      <c r="AX51" s="92"/>
      <c r="AY51" s="92"/>
      <c r="AZ51" s="92"/>
      <c r="BA51" s="92"/>
      <c r="BB51" s="92"/>
      <c r="BC51" s="92"/>
      <c r="BD51" s="92"/>
      <c r="BE51" s="34"/>
      <c r="BH51" s="6"/>
    </row>
    <row r="52" spans="3:60">
      <c r="C52" s="5"/>
      <c r="F52" s="29"/>
      <c r="G52" s="92"/>
      <c r="H52" s="92"/>
      <c r="I52" s="92"/>
      <c r="J52" s="92"/>
      <c r="K52" s="30"/>
      <c r="L52" s="94"/>
      <c r="M52" s="92"/>
      <c r="N52" s="92"/>
      <c r="O52" s="92"/>
      <c r="P52" s="92"/>
      <c r="Q52" s="31"/>
      <c r="R52" s="94"/>
      <c r="S52" s="92"/>
      <c r="T52" s="92"/>
      <c r="U52" s="92"/>
      <c r="V52" s="92"/>
      <c r="W52" s="31"/>
      <c r="X52" s="94"/>
      <c r="Y52" s="92"/>
      <c r="Z52" s="92"/>
      <c r="AA52" s="92"/>
      <c r="AB52" s="92"/>
      <c r="AC52" s="31"/>
      <c r="AD52" s="94"/>
      <c r="AE52" s="92"/>
      <c r="AF52" s="92"/>
      <c r="AG52" s="92"/>
      <c r="AH52" s="92"/>
      <c r="AI52" s="32"/>
      <c r="AK52" s="29"/>
      <c r="AL52" s="92"/>
      <c r="AM52" s="92"/>
      <c r="AN52" s="92"/>
      <c r="AO52" s="92"/>
      <c r="AP52" s="92"/>
      <c r="AQ52" s="92"/>
      <c r="AR52" s="92"/>
      <c r="AS52" s="92"/>
      <c r="AT52" s="92"/>
      <c r="AU52" s="92"/>
      <c r="AV52" s="92"/>
      <c r="AW52" s="92"/>
      <c r="AX52" s="92"/>
      <c r="AY52" s="92"/>
      <c r="AZ52" s="92"/>
      <c r="BA52" s="92"/>
      <c r="BB52" s="92"/>
      <c r="BC52" s="92"/>
      <c r="BD52" s="92"/>
      <c r="BE52" s="34"/>
      <c r="BH52" s="6"/>
    </row>
    <row r="53" spans="3:60">
      <c r="C53" s="5"/>
      <c r="F53" s="29"/>
      <c r="G53" s="92"/>
      <c r="H53" s="92"/>
      <c r="I53" s="92"/>
      <c r="J53" s="92"/>
      <c r="K53" s="30"/>
      <c r="L53" s="94"/>
      <c r="M53" s="92"/>
      <c r="N53" s="92"/>
      <c r="O53" s="92"/>
      <c r="P53" s="92"/>
      <c r="Q53" s="31"/>
      <c r="R53" s="94"/>
      <c r="S53" s="92"/>
      <c r="T53" s="92"/>
      <c r="U53" s="92"/>
      <c r="V53" s="92"/>
      <c r="W53" s="31"/>
      <c r="X53" s="94"/>
      <c r="Y53" s="92"/>
      <c r="Z53" s="92"/>
      <c r="AA53" s="92"/>
      <c r="AB53" s="92"/>
      <c r="AC53" s="31"/>
      <c r="AD53" s="94"/>
      <c r="AE53" s="92"/>
      <c r="AF53" s="92"/>
      <c r="AG53" s="92"/>
      <c r="AH53" s="92"/>
      <c r="AI53" s="32"/>
      <c r="AK53" s="29"/>
      <c r="AL53" s="92"/>
      <c r="AM53" s="92"/>
      <c r="AN53" s="92"/>
      <c r="AO53" s="92"/>
      <c r="AP53" s="92"/>
      <c r="AQ53" s="92"/>
      <c r="AR53" s="92"/>
      <c r="AS53" s="92"/>
      <c r="AT53" s="92"/>
      <c r="AU53" s="92"/>
      <c r="AV53" s="92"/>
      <c r="AW53" s="92"/>
      <c r="AX53" s="92"/>
      <c r="AY53" s="92"/>
      <c r="AZ53" s="92"/>
      <c r="BA53" s="92"/>
      <c r="BB53" s="92"/>
      <c r="BC53" s="92"/>
      <c r="BD53" s="92"/>
      <c r="BE53" s="34"/>
      <c r="BH53" s="6"/>
    </row>
    <row r="54" spans="3:60" ht="16.5" customHeight="1">
      <c r="C54" s="5"/>
      <c r="F54" s="212" t="s">
        <v>2510</v>
      </c>
      <c r="G54" s="213"/>
      <c r="H54" s="213"/>
      <c r="I54" s="214" t="s">
        <v>2512</v>
      </c>
      <c r="J54" s="214"/>
      <c r="K54" s="214"/>
      <c r="L54" s="213" t="s">
        <v>2510</v>
      </c>
      <c r="M54" s="213"/>
      <c r="N54" s="213"/>
      <c r="O54" s="214" t="s">
        <v>2512</v>
      </c>
      <c r="P54" s="214"/>
      <c r="Q54" s="214"/>
      <c r="R54" s="213" t="s">
        <v>2510</v>
      </c>
      <c r="S54" s="213"/>
      <c r="T54" s="213"/>
      <c r="U54" s="214" t="s">
        <v>2512</v>
      </c>
      <c r="V54" s="214"/>
      <c r="W54" s="214"/>
      <c r="X54" s="213" t="s">
        <v>2510</v>
      </c>
      <c r="Y54" s="213"/>
      <c r="Z54" s="213"/>
      <c r="AA54" s="214" t="s">
        <v>2512</v>
      </c>
      <c r="AB54" s="214"/>
      <c r="AC54" s="214"/>
      <c r="AD54" s="213" t="s">
        <v>2510</v>
      </c>
      <c r="AE54" s="213"/>
      <c r="AF54" s="213"/>
      <c r="AG54" s="214" t="s">
        <v>2512</v>
      </c>
      <c r="AH54" s="214"/>
      <c r="AI54" s="217"/>
      <c r="AK54" s="203" t="s">
        <v>2513</v>
      </c>
      <c r="AL54" s="204"/>
      <c r="AM54" s="204"/>
      <c r="AN54" s="204"/>
      <c r="AO54" s="204"/>
      <c r="AP54" s="204"/>
      <c r="AQ54" s="204"/>
      <c r="AR54" s="204"/>
      <c r="AS54" s="204"/>
      <c r="AT54" s="204"/>
      <c r="AU54" s="204"/>
      <c r="AV54" s="204"/>
      <c r="AW54" s="204"/>
      <c r="AX54" s="204"/>
      <c r="AY54" s="204"/>
      <c r="AZ54" s="204"/>
      <c r="BA54" s="204"/>
      <c r="BB54" s="204"/>
      <c r="BC54" s="204"/>
      <c r="BD54" s="204"/>
      <c r="BE54" s="205"/>
      <c r="BH54" s="6"/>
    </row>
    <row r="55" spans="3:60" ht="16.5" customHeight="1" thickBot="1">
      <c r="C55" s="5"/>
      <c r="F55" s="209" t="s">
        <v>2514</v>
      </c>
      <c r="G55" s="210"/>
      <c r="H55" s="210"/>
      <c r="I55" s="210"/>
      <c r="J55" s="210"/>
      <c r="K55" s="210"/>
      <c r="L55" s="210" t="s">
        <v>2515</v>
      </c>
      <c r="M55" s="210"/>
      <c r="N55" s="210"/>
      <c r="O55" s="210"/>
      <c r="P55" s="210"/>
      <c r="Q55" s="210"/>
      <c r="R55" s="210" t="s">
        <v>2516</v>
      </c>
      <c r="S55" s="210"/>
      <c r="T55" s="210"/>
      <c r="U55" s="210"/>
      <c r="V55" s="210"/>
      <c r="W55" s="210"/>
      <c r="X55" s="210" t="s">
        <v>2517</v>
      </c>
      <c r="Y55" s="210"/>
      <c r="Z55" s="210"/>
      <c r="AA55" s="210"/>
      <c r="AB55" s="210"/>
      <c r="AC55" s="210"/>
      <c r="AD55" s="210" t="s">
        <v>2518</v>
      </c>
      <c r="AE55" s="210"/>
      <c r="AF55" s="210"/>
      <c r="AG55" s="210"/>
      <c r="AH55" s="210"/>
      <c r="AI55" s="211"/>
      <c r="AK55" s="206"/>
      <c r="AL55" s="207"/>
      <c r="AM55" s="207"/>
      <c r="AN55" s="207"/>
      <c r="AO55" s="207"/>
      <c r="AP55" s="207"/>
      <c r="AQ55" s="207"/>
      <c r="AR55" s="207"/>
      <c r="AS55" s="207"/>
      <c r="AT55" s="207"/>
      <c r="AU55" s="207"/>
      <c r="AV55" s="207"/>
      <c r="AW55" s="207"/>
      <c r="AX55" s="207"/>
      <c r="AY55" s="207"/>
      <c r="AZ55" s="207"/>
      <c r="BA55" s="207"/>
      <c r="BB55" s="207"/>
      <c r="BC55" s="207"/>
      <c r="BD55" s="207"/>
      <c r="BE55" s="208"/>
      <c r="BH55" s="6"/>
    </row>
    <row r="56" spans="3:60" ht="16.5" customHeight="1">
      <c r="C56" s="5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H56" s="6"/>
    </row>
    <row r="57" spans="3:60" ht="16.5" customHeight="1">
      <c r="C57" s="5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H57" s="6"/>
    </row>
    <row r="58" spans="3:60" ht="17.25" customHeight="1">
      <c r="C58" s="5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H58" s="6"/>
    </row>
    <row r="59" spans="3:60" ht="17.25" thickBot="1">
      <c r="C59" s="37"/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38"/>
      <c r="AA59" s="38"/>
      <c r="AB59" s="38"/>
      <c r="AC59" s="38"/>
      <c r="AD59" s="38"/>
      <c r="AE59" s="38"/>
      <c r="AF59" s="38"/>
      <c r="AG59" s="38"/>
      <c r="AH59" s="38"/>
      <c r="AI59" s="38"/>
      <c r="AJ59" s="38"/>
      <c r="AK59" s="38"/>
      <c r="AL59" s="38"/>
      <c r="AM59" s="38"/>
      <c r="AN59" s="38"/>
      <c r="AO59" s="38"/>
      <c r="AP59" s="38"/>
      <c r="AQ59" s="38"/>
      <c r="AR59" s="38"/>
      <c r="AS59" s="38"/>
      <c r="AT59" s="38"/>
      <c r="AU59" s="38"/>
      <c r="AV59" s="38"/>
      <c r="AW59" s="38"/>
      <c r="AX59" s="38"/>
      <c r="AY59" s="38"/>
      <c r="AZ59" s="38"/>
      <c r="BA59" s="38"/>
      <c r="BB59" s="38"/>
      <c r="BC59" s="38"/>
      <c r="BD59" s="38"/>
      <c r="BE59" s="38"/>
      <c r="BF59" s="38"/>
      <c r="BG59" s="38"/>
      <c r="BH59" s="39"/>
    </row>
    <row r="60" spans="3:60" ht="17.25" thickTop="1"/>
  </sheetData>
  <mergeCells count="93">
    <mergeCell ref="X54:Z54"/>
    <mergeCell ref="AA54:AC54"/>
    <mergeCell ref="AD54:AF54"/>
    <mergeCell ref="AG54:AI54"/>
    <mergeCell ref="AK54:BE55"/>
    <mergeCell ref="F55:K55"/>
    <mergeCell ref="L55:Q55"/>
    <mergeCell ref="R55:W55"/>
    <mergeCell ref="X55:AC55"/>
    <mergeCell ref="AD55:AI55"/>
    <mergeCell ref="F54:H54"/>
    <mergeCell ref="I54:K54"/>
    <mergeCell ref="L54:N54"/>
    <mergeCell ref="O54:Q54"/>
    <mergeCell ref="R54:T54"/>
    <mergeCell ref="U54:W54"/>
    <mergeCell ref="AG41:BE42"/>
    <mergeCell ref="F45:O45"/>
    <mergeCell ref="AK48:AM48"/>
    <mergeCell ref="AN48:AP48"/>
    <mergeCell ref="AK49:AM49"/>
    <mergeCell ref="AN49:AP49"/>
    <mergeCell ref="F38:O38"/>
    <mergeCell ref="P38:W38"/>
    <mergeCell ref="X38:AD38"/>
    <mergeCell ref="AG38:BE39"/>
    <mergeCell ref="F39:O39"/>
    <mergeCell ref="P39:W39"/>
    <mergeCell ref="X39:AD39"/>
    <mergeCell ref="AG36:AP36"/>
    <mergeCell ref="AQ36:AX36"/>
    <mergeCell ref="AY36:BE36"/>
    <mergeCell ref="F37:O37"/>
    <mergeCell ref="P37:W37"/>
    <mergeCell ref="X37:AD37"/>
    <mergeCell ref="AG37:AP37"/>
    <mergeCell ref="AQ37:AX37"/>
    <mergeCell ref="AY37:BE37"/>
    <mergeCell ref="F34:O34"/>
    <mergeCell ref="P34:W34"/>
    <mergeCell ref="X34:AD34"/>
    <mergeCell ref="AG34:AP34"/>
    <mergeCell ref="AQ34:AX34"/>
    <mergeCell ref="AY34:BE34"/>
    <mergeCell ref="AY32:BE32"/>
    <mergeCell ref="F33:O33"/>
    <mergeCell ref="P33:W33"/>
    <mergeCell ref="X33:AD33"/>
    <mergeCell ref="AG33:AP33"/>
    <mergeCell ref="AQ33:AX33"/>
    <mergeCell ref="AY33:BE33"/>
    <mergeCell ref="X30:AD30"/>
    <mergeCell ref="F32:O32"/>
    <mergeCell ref="P32:W32"/>
    <mergeCell ref="X32:AD32"/>
    <mergeCell ref="AG32:AP32"/>
    <mergeCell ref="AQ32:AX32"/>
    <mergeCell ref="F29:O29"/>
    <mergeCell ref="P29:W29"/>
    <mergeCell ref="X29:AD29"/>
    <mergeCell ref="AG29:AP29"/>
    <mergeCell ref="AQ29:AX29"/>
    <mergeCell ref="AY29:BE29"/>
    <mergeCell ref="F28:O28"/>
    <mergeCell ref="P28:W28"/>
    <mergeCell ref="X28:AD28"/>
    <mergeCell ref="AG28:AP28"/>
    <mergeCell ref="AQ28:AX28"/>
    <mergeCell ref="AY28:BE28"/>
    <mergeCell ref="F19:J20"/>
    <mergeCell ref="K19:AO20"/>
    <mergeCell ref="AS19:BE20"/>
    <mergeCell ref="F24:O24"/>
    <mergeCell ref="F27:O27"/>
    <mergeCell ref="P27:W27"/>
    <mergeCell ref="X27:AD27"/>
    <mergeCell ref="AG27:AP27"/>
    <mergeCell ref="AQ27:AX27"/>
    <mergeCell ref="AY27:BE27"/>
    <mergeCell ref="F15:J16"/>
    <mergeCell ref="K15:X16"/>
    <mergeCell ref="Y15:AC16"/>
    <mergeCell ref="AD15:AO16"/>
    <mergeCell ref="AS15:BE18"/>
    <mergeCell ref="F17:J18"/>
    <mergeCell ref="K17:AO18"/>
    <mergeCell ref="F4:BE8"/>
    <mergeCell ref="F11:O11"/>
    <mergeCell ref="F13:J14"/>
    <mergeCell ref="K13:X14"/>
    <mergeCell ref="Y13:AC14"/>
    <mergeCell ref="AD13:AO14"/>
    <mergeCell ref="AS13:BE14"/>
  </mergeCells>
  <phoneticPr fontId="4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22DDE-385F-4478-978F-7D93472BDB61}">
  <sheetPr codeName="Sheet2"/>
  <dimension ref="A1:FJ668"/>
  <sheetViews>
    <sheetView zoomScale="70" zoomScaleNormal="70" workbookViewId="0">
      <pane xSplit="3" ySplit="3" topLeftCell="D429" activePane="bottomRight" state="frozen"/>
      <selection pane="topRight" activeCell="D1" sqref="D1"/>
      <selection pane="bottomLeft" activeCell="A4" sqref="A4"/>
      <selection pane="bottomRight" activeCell="A25" sqref="A25"/>
    </sheetView>
  </sheetViews>
  <sheetFormatPr defaultColWidth="9" defaultRowHeight="13.5"/>
  <cols>
    <col min="1" max="1" width="10.625" style="40" customWidth="1"/>
    <col min="2" max="2" width="20.625" style="41" customWidth="1"/>
    <col min="3" max="3" width="20.625" style="42" customWidth="1"/>
    <col min="4" max="6" width="20.625" style="46" customWidth="1"/>
    <col min="7" max="7" width="20.625" style="47" customWidth="1"/>
    <col min="8" max="9" width="20.625" style="48" customWidth="1"/>
    <col min="10" max="10" width="20.625" style="41" customWidth="1"/>
    <col min="11" max="11" width="20.625" style="48" customWidth="1"/>
    <col min="12" max="13" width="22.5" style="41" customWidth="1"/>
    <col min="14" max="15" width="20.75" style="41" customWidth="1"/>
    <col min="16" max="18" width="20.625" style="41" customWidth="1"/>
    <col min="19" max="19" width="20.625" style="46" customWidth="1"/>
    <col min="20" max="21" width="20.625" style="41" customWidth="1"/>
    <col min="22" max="22" width="20.625" style="49" customWidth="1"/>
    <col min="23" max="28" width="20.625" style="41" customWidth="1"/>
    <col min="29" max="29" width="20.625" style="44" customWidth="1"/>
    <col min="30" max="41" width="20.625" style="41" customWidth="1"/>
    <col min="42" max="16384" width="9" style="41"/>
  </cols>
  <sheetData>
    <row r="1" spans="1:41">
      <c r="C1" s="42">
        <v>1</v>
      </c>
      <c r="D1" s="42">
        <v>2</v>
      </c>
      <c r="E1" s="42">
        <v>3</v>
      </c>
      <c r="F1" s="42">
        <v>4</v>
      </c>
      <c r="G1" s="42">
        <v>5</v>
      </c>
      <c r="H1" s="42">
        <v>6</v>
      </c>
      <c r="I1" s="42">
        <v>7</v>
      </c>
      <c r="J1" s="42">
        <v>8</v>
      </c>
      <c r="K1" s="42">
        <v>9</v>
      </c>
      <c r="L1" s="42">
        <v>10</v>
      </c>
      <c r="M1" s="42">
        <v>11</v>
      </c>
      <c r="N1" s="42">
        <v>12</v>
      </c>
      <c r="O1" s="42">
        <v>13</v>
      </c>
      <c r="P1" s="42">
        <v>14</v>
      </c>
      <c r="Q1" s="42">
        <v>15</v>
      </c>
      <c r="R1" s="42">
        <v>16</v>
      </c>
      <c r="S1" s="42">
        <v>17</v>
      </c>
      <c r="T1" s="42">
        <v>18</v>
      </c>
      <c r="U1" s="42">
        <v>19</v>
      </c>
      <c r="V1" s="42">
        <v>20</v>
      </c>
      <c r="W1" s="42">
        <v>21</v>
      </c>
      <c r="X1" s="42">
        <v>22</v>
      </c>
      <c r="Y1" s="42">
        <v>23</v>
      </c>
      <c r="Z1" s="42">
        <v>24</v>
      </c>
      <c r="AA1" s="42">
        <v>25</v>
      </c>
      <c r="AB1" s="42">
        <v>26</v>
      </c>
      <c r="AC1" s="42">
        <v>27</v>
      </c>
      <c r="AD1" s="42">
        <v>28</v>
      </c>
      <c r="AE1" s="42">
        <v>29</v>
      </c>
      <c r="AF1" s="42">
        <v>30</v>
      </c>
      <c r="AG1" s="42">
        <v>31</v>
      </c>
      <c r="AH1" s="42">
        <v>32</v>
      </c>
      <c r="AI1" s="42">
        <v>33</v>
      </c>
      <c r="AJ1" s="42">
        <v>34</v>
      </c>
      <c r="AK1" s="42">
        <v>35</v>
      </c>
      <c r="AL1" s="42">
        <v>36</v>
      </c>
      <c r="AM1" s="42">
        <v>37</v>
      </c>
      <c r="AN1" s="42">
        <v>38</v>
      </c>
      <c r="AO1" s="42">
        <v>39</v>
      </c>
    </row>
    <row r="2" spans="1:41">
      <c r="A2" s="43" t="s">
        <v>0</v>
      </c>
      <c r="B2" s="43"/>
      <c r="C2" s="43"/>
      <c r="D2" s="43"/>
      <c r="E2" s="43"/>
      <c r="F2" s="43"/>
      <c r="G2" s="43"/>
      <c r="H2" s="43"/>
      <c r="I2" s="43"/>
      <c r="J2" s="43" t="s">
        <v>1</v>
      </c>
      <c r="K2" s="43"/>
      <c r="L2" s="41" t="s">
        <v>2</v>
      </c>
      <c r="S2" s="41"/>
      <c r="V2" s="41"/>
      <c r="X2" s="218" t="s">
        <v>3</v>
      </c>
      <c r="Y2" s="218"/>
      <c r="Z2" s="218"/>
      <c r="AA2" s="218"/>
      <c r="AB2" s="218"/>
      <c r="AC2" s="218"/>
      <c r="AD2" s="218"/>
      <c r="AE2" s="218"/>
      <c r="AF2" s="218"/>
      <c r="AG2" s="218"/>
      <c r="AH2" s="218"/>
      <c r="AI2" s="218"/>
      <c r="AJ2" s="218"/>
      <c r="AK2" s="218"/>
      <c r="AL2" s="218"/>
      <c r="AM2" s="218"/>
      <c r="AN2" s="218"/>
      <c r="AO2" s="44"/>
    </row>
    <row r="3" spans="1:41" ht="38.25" customHeight="1">
      <c r="A3" s="109" t="s">
        <v>4</v>
      </c>
      <c r="B3" s="110" t="s">
        <v>5</v>
      </c>
      <c r="C3" s="110" t="s">
        <v>6</v>
      </c>
      <c r="D3" s="110" t="s">
        <v>7</v>
      </c>
      <c r="E3" s="110" t="s">
        <v>8</v>
      </c>
      <c r="F3" s="110" t="s">
        <v>2521</v>
      </c>
      <c r="G3" s="111" t="s">
        <v>9</v>
      </c>
      <c r="H3" s="111" t="s">
        <v>10</v>
      </c>
      <c r="I3" s="111" t="s">
        <v>11</v>
      </c>
      <c r="J3" s="110" t="s">
        <v>12</v>
      </c>
      <c r="K3" s="111" t="s">
        <v>13</v>
      </c>
      <c r="L3" s="110" t="s">
        <v>2522</v>
      </c>
      <c r="M3" s="110" t="s">
        <v>2523</v>
      </c>
      <c r="N3" s="110" t="s">
        <v>2524</v>
      </c>
      <c r="O3" s="110" t="s">
        <v>2525</v>
      </c>
      <c r="P3" s="110" t="s">
        <v>2527</v>
      </c>
      <c r="Q3" s="110" t="s">
        <v>3074</v>
      </c>
      <c r="R3" s="110" t="s">
        <v>3075</v>
      </c>
      <c r="S3" s="110" t="s">
        <v>2535</v>
      </c>
      <c r="T3" s="110" t="s">
        <v>2537</v>
      </c>
      <c r="U3" s="110" t="s">
        <v>2538</v>
      </c>
      <c r="V3" s="110" t="s">
        <v>2539</v>
      </c>
      <c r="W3" s="110" t="s">
        <v>2540</v>
      </c>
      <c r="X3" s="110" t="s">
        <v>2543</v>
      </c>
      <c r="Y3" s="110" t="s">
        <v>2544</v>
      </c>
      <c r="Z3" s="110" t="s">
        <v>2545</v>
      </c>
      <c r="AA3" s="110" t="s">
        <v>2546</v>
      </c>
      <c r="AB3" s="110" t="s">
        <v>2547</v>
      </c>
      <c r="AC3" s="110" t="s">
        <v>2548</v>
      </c>
      <c r="AD3" s="110" t="s">
        <v>2549</v>
      </c>
      <c r="AE3" s="110" t="s">
        <v>2550</v>
      </c>
      <c r="AF3" s="110" t="s">
        <v>2551</v>
      </c>
      <c r="AG3" s="110" t="s">
        <v>2554</v>
      </c>
      <c r="AH3" s="110" t="s">
        <v>2632</v>
      </c>
      <c r="AI3" s="110" t="s">
        <v>2633</v>
      </c>
      <c r="AJ3" s="110" t="s">
        <v>2634</v>
      </c>
      <c r="AK3" s="110" t="s">
        <v>2635</v>
      </c>
      <c r="AL3" s="110" t="s">
        <v>2636</v>
      </c>
      <c r="AM3" s="110" t="s">
        <v>2555</v>
      </c>
      <c r="AN3" s="110" t="s">
        <v>2556</v>
      </c>
      <c r="AO3" s="112" t="s">
        <v>2557</v>
      </c>
    </row>
    <row r="4" spans="1:41" ht="15" customHeight="1">
      <c r="A4" s="104">
        <v>1</v>
      </c>
      <c r="B4" s="53" t="s">
        <v>21</v>
      </c>
      <c r="C4" s="53" t="s">
        <v>1591</v>
      </c>
      <c r="D4" s="65" t="s">
        <v>2708</v>
      </c>
      <c r="E4" s="55" t="s">
        <v>1592</v>
      </c>
      <c r="F4" s="55" t="s">
        <v>2610</v>
      </c>
      <c r="G4" s="56" t="s">
        <v>1593</v>
      </c>
      <c r="H4" s="63" t="s">
        <v>1594</v>
      </c>
      <c r="I4" s="68" t="s">
        <v>1595</v>
      </c>
      <c r="J4" s="53" t="s">
        <v>38</v>
      </c>
      <c r="K4" s="63" t="s">
        <v>1596</v>
      </c>
      <c r="L4" s="58">
        <v>200000000</v>
      </c>
      <c r="M4" s="59">
        <v>150000000</v>
      </c>
      <c r="N4" s="59">
        <v>10000000</v>
      </c>
      <c r="O4" s="84">
        <v>8500000</v>
      </c>
      <c r="P4" s="53" t="s">
        <v>2528</v>
      </c>
      <c r="Q4" s="53" t="s">
        <v>2529</v>
      </c>
      <c r="R4" s="53"/>
      <c r="S4" s="53" t="s">
        <v>516</v>
      </c>
      <c r="T4" s="55" t="s">
        <v>2541</v>
      </c>
      <c r="U4" s="53" t="s">
        <v>2541</v>
      </c>
      <c r="V4" s="53" t="s">
        <v>2541</v>
      </c>
      <c r="W4" s="53" t="s">
        <v>2542</v>
      </c>
      <c r="X4" s="53" t="s">
        <v>2630</v>
      </c>
      <c r="Y4" s="53" t="s">
        <v>2630</v>
      </c>
      <c r="Z4" s="61"/>
      <c r="AA4" s="61"/>
      <c r="AB4" s="61"/>
      <c r="AC4" s="61"/>
      <c r="AD4" s="53"/>
      <c r="AE4" s="60" t="s">
        <v>2630</v>
      </c>
      <c r="AF4" s="53"/>
      <c r="AG4" s="53" t="s">
        <v>2641</v>
      </c>
      <c r="AH4" s="53" t="s">
        <v>2640</v>
      </c>
      <c r="AI4" s="53"/>
      <c r="AJ4" s="53"/>
      <c r="AK4" s="53"/>
      <c r="AL4" s="53" t="s">
        <v>2639</v>
      </c>
      <c r="AM4" s="53" t="s">
        <v>2643</v>
      </c>
      <c r="AN4" s="53"/>
      <c r="AO4" s="106" t="s">
        <v>2643</v>
      </c>
    </row>
    <row r="5" spans="1:41" ht="15" customHeight="1">
      <c r="A5" s="104">
        <v>2</v>
      </c>
      <c r="B5" s="62" t="s">
        <v>21</v>
      </c>
      <c r="C5" s="62" t="s">
        <v>770</v>
      </c>
      <c r="D5" s="54" t="s">
        <v>2645</v>
      </c>
      <c r="E5" s="55" t="s">
        <v>771</v>
      </c>
      <c r="F5" s="55" t="s">
        <v>2607</v>
      </c>
      <c r="G5" s="56" t="s">
        <v>772</v>
      </c>
      <c r="H5" s="63" t="s">
        <v>773</v>
      </c>
      <c r="I5" s="63" t="s">
        <v>773</v>
      </c>
      <c r="J5" s="53" t="s">
        <v>69</v>
      </c>
      <c r="K5" s="63" t="s">
        <v>774</v>
      </c>
      <c r="L5" s="58">
        <v>300000000</v>
      </c>
      <c r="M5" s="59">
        <v>225000000</v>
      </c>
      <c r="N5" s="59">
        <v>10000000</v>
      </c>
      <c r="O5" s="84">
        <v>8500000</v>
      </c>
      <c r="P5" s="53" t="s">
        <v>3039</v>
      </c>
      <c r="Q5" s="53" t="s">
        <v>2528</v>
      </c>
      <c r="R5" s="53"/>
      <c r="S5" s="53" t="s">
        <v>2536</v>
      </c>
      <c r="T5" s="55" t="s">
        <v>2541</v>
      </c>
      <c r="U5" s="53" t="s">
        <v>2541</v>
      </c>
      <c r="V5" s="53"/>
      <c r="W5" s="53" t="s">
        <v>2542</v>
      </c>
      <c r="X5" s="53" t="s">
        <v>2630</v>
      </c>
      <c r="Y5" s="62" t="s">
        <v>2630</v>
      </c>
      <c r="Z5" s="61"/>
      <c r="AA5" s="61" t="s">
        <v>2630</v>
      </c>
      <c r="AB5" s="61"/>
      <c r="AC5" s="61"/>
      <c r="AD5" s="53"/>
      <c r="AE5" s="60" t="s">
        <v>2630</v>
      </c>
      <c r="AF5" s="60"/>
      <c r="AG5" s="53" t="s">
        <v>2642</v>
      </c>
      <c r="AH5" s="53" t="s">
        <v>2640</v>
      </c>
      <c r="AI5" s="53"/>
      <c r="AJ5" s="53" t="s">
        <v>2637</v>
      </c>
      <c r="AK5" s="53"/>
      <c r="AL5" s="53"/>
      <c r="AM5" s="53"/>
      <c r="AN5" s="53" t="s">
        <v>2643</v>
      </c>
      <c r="AO5" s="106"/>
    </row>
    <row r="6" spans="1:41" s="103" customFormat="1" ht="15" customHeight="1">
      <c r="A6" s="105">
        <v>3</v>
      </c>
      <c r="B6" s="95" t="s">
        <v>21</v>
      </c>
      <c r="C6" s="95" t="s">
        <v>22</v>
      </c>
      <c r="D6" s="96" t="s">
        <v>2792</v>
      </c>
      <c r="E6" s="97" t="s">
        <v>23</v>
      </c>
      <c r="F6" s="97" t="s">
        <v>2607</v>
      </c>
      <c r="G6" s="98" t="s">
        <v>24</v>
      </c>
      <c r="H6" s="98" t="s">
        <v>25</v>
      </c>
      <c r="I6" s="98" t="s">
        <v>25</v>
      </c>
      <c r="J6" s="99" t="s">
        <v>26</v>
      </c>
      <c r="K6" s="98" t="s">
        <v>27</v>
      </c>
      <c r="L6" s="100">
        <v>100000000</v>
      </c>
      <c r="M6" s="101">
        <v>75000000</v>
      </c>
      <c r="N6" s="101">
        <v>10000000</v>
      </c>
      <c r="O6" s="102">
        <v>8500000</v>
      </c>
      <c r="P6" s="99" t="s">
        <v>3039</v>
      </c>
      <c r="Q6" s="99" t="s">
        <v>2528</v>
      </c>
      <c r="R6" s="99"/>
      <c r="S6" s="99" t="s">
        <v>516</v>
      </c>
      <c r="T6" s="97" t="s">
        <v>2541</v>
      </c>
      <c r="U6" s="99" t="s">
        <v>2541</v>
      </c>
      <c r="V6" s="95"/>
      <c r="W6" s="99"/>
      <c r="X6" s="99"/>
      <c r="Y6" s="95" t="s">
        <v>2630</v>
      </c>
      <c r="Z6" s="95"/>
      <c r="AA6" s="95" t="s">
        <v>2630</v>
      </c>
      <c r="AB6" s="95" t="s">
        <v>3038</v>
      </c>
      <c r="AC6" s="95"/>
      <c r="AD6" s="99"/>
      <c r="AE6" s="99"/>
      <c r="AF6" s="95"/>
      <c r="AG6" s="99" t="s">
        <v>2640</v>
      </c>
      <c r="AH6" s="95"/>
      <c r="AI6" s="99"/>
      <c r="AJ6" s="95"/>
      <c r="AK6" s="95"/>
      <c r="AL6" s="99" t="s">
        <v>2639</v>
      </c>
      <c r="AM6" s="99" t="s">
        <v>2643</v>
      </c>
      <c r="AN6" s="99" t="s">
        <v>2643</v>
      </c>
      <c r="AO6" s="107" t="s">
        <v>2643</v>
      </c>
    </row>
    <row r="7" spans="1:41" ht="15" customHeight="1">
      <c r="A7" s="104">
        <v>4</v>
      </c>
      <c r="B7" s="53" t="s">
        <v>21</v>
      </c>
      <c r="C7" s="53" t="s">
        <v>1616</v>
      </c>
      <c r="D7" s="65" t="s">
        <v>2709</v>
      </c>
      <c r="E7" s="55" t="s">
        <v>1617</v>
      </c>
      <c r="F7" s="75" t="s">
        <v>2610</v>
      </c>
      <c r="G7" s="56" t="s">
        <v>1618</v>
      </c>
      <c r="H7" s="63" t="s">
        <v>1619</v>
      </c>
      <c r="I7" s="63" t="s">
        <v>1620</v>
      </c>
      <c r="J7" s="53" t="s">
        <v>45</v>
      </c>
      <c r="K7" s="63" t="s">
        <v>1621</v>
      </c>
      <c r="L7" s="58">
        <v>300000000</v>
      </c>
      <c r="M7" s="59">
        <v>225000000</v>
      </c>
      <c r="N7" s="59">
        <v>10000000</v>
      </c>
      <c r="O7" s="84">
        <v>8500000</v>
      </c>
      <c r="P7" s="53" t="s">
        <v>2528</v>
      </c>
      <c r="Q7" s="53" t="s">
        <v>2529</v>
      </c>
      <c r="R7" s="53"/>
      <c r="S7" s="53" t="s">
        <v>516</v>
      </c>
      <c r="T7" s="55" t="s">
        <v>2541</v>
      </c>
      <c r="U7" s="53" t="s">
        <v>2541</v>
      </c>
      <c r="V7" s="53" t="s">
        <v>2541</v>
      </c>
      <c r="W7" s="53" t="s">
        <v>2542</v>
      </c>
      <c r="X7" s="53" t="s">
        <v>2630</v>
      </c>
      <c r="Y7" s="53" t="s">
        <v>2630</v>
      </c>
      <c r="Z7" s="61"/>
      <c r="AA7" s="61"/>
      <c r="AB7" s="61"/>
      <c r="AC7" s="61"/>
      <c r="AD7" s="53" t="s">
        <v>2630</v>
      </c>
      <c r="AE7" s="60"/>
      <c r="AF7" s="53" t="s">
        <v>2630</v>
      </c>
      <c r="AG7" s="53" t="s">
        <v>2641</v>
      </c>
      <c r="AH7" s="53"/>
      <c r="AI7" s="53"/>
      <c r="AJ7" s="53"/>
      <c r="AK7" s="53"/>
      <c r="AL7" s="53"/>
      <c r="AM7" s="53" t="s">
        <v>2643</v>
      </c>
      <c r="AN7" s="53" t="s">
        <v>2643</v>
      </c>
      <c r="AO7" s="106" t="s">
        <v>2643</v>
      </c>
    </row>
    <row r="8" spans="1:41" ht="15" customHeight="1">
      <c r="A8" s="104">
        <v>5</v>
      </c>
      <c r="B8" s="53" t="s">
        <v>21</v>
      </c>
      <c r="C8" s="53" t="s">
        <v>990</v>
      </c>
      <c r="D8" s="65" t="s">
        <v>2646</v>
      </c>
      <c r="E8" s="55" t="s">
        <v>991</v>
      </c>
      <c r="F8" s="55" t="s">
        <v>2607</v>
      </c>
      <c r="G8" s="56" t="s">
        <v>992</v>
      </c>
      <c r="H8" s="63" t="s">
        <v>993</v>
      </c>
      <c r="I8" s="63" t="s">
        <v>993</v>
      </c>
      <c r="J8" s="53" t="s">
        <v>126</v>
      </c>
      <c r="K8" s="63" t="s">
        <v>994</v>
      </c>
      <c r="L8" s="58">
        <v>100000000</v>
      </c>
      <c r="M8" s="59">
        <v>75000000</v>
      </c>
      <c r="N8" s="59">
        <v>10000000</v>
      </c>
      <c r="O8" s="84">
        <v>8500000</v>
      </c>
      <c r="P8" s="53" t="s">
        <v>3039</v>
      </c>
      <c r="Q8" s="53" t="s">
        <v>2528</v>
      </c>
      <c r="R8" s="53"/>
      <c r="S8" s="53" t="s">
        <v>2536</v>
      </c>
      <c r="T8" s="55" t="s">
        <v>2541</v>
      </c>
      <c r="U8" s="53" t="s">
        <v>2541</v>
      </c>
      <c r="V8" s="53" t="s">
        <v>2541</v>
      </c>
      <c r="W8" s="53" t="s">
        <v>2542</v>
      </c>
      <c r="X8" s="53" t="s">
        <v>2630</v>
      </c>
      <c r="Y8" s="62" t="s">
        <v>2630</v>
      </c>
      <c r="Z8" s="61"/>
      <c r="AA8" s="61"/>
      <c r="AB8" s="60" t="s">
        <v>2630</v>
      </c>
      <c r="AC8" s="60" t="s">
        <v>2630</v>
      </c>
      <c r="AD8" s="53"/>
      <c r="AE8" s="60"/>
      <c r="AF8" s="60"/>
      <c r="AG8" s="53"/>
      <c r="AH8" s="53"/>
      <c r="AI8" s="53"/>
      <c r="AJ8" s="53"/>
      <c r="AK8" s="53"/>
      <c r="AL8" s="53"/>
      <c r="AM8" s="53" t="s">
        <v>2644</v>
      </c>
      <c r="AN8" s="53" t="s">
        <v>2643</v>
      </c>
      <c r="AO8" s="106" t="s">
        <v>2643</v>
      </c>
    </row>
    <row r="9" spans="1:41" ht="15" customHeight="1">
      <c r="A9" s="104">
        <v>6</v>
      </c>
      <c r="B9" s="53" t="s">
        <v>21</v>
      </c>
      <c r="C9" s="53" t="s">
        <v>1934</v>
      </c>
      <c r="D9" s="65" t="s">
        <v>2793</v>
      </c>
      <c r="E9" s="55" t="s">
        <v>1935</v>
      </c>
      <c r="F9" s="55" t="s">
        <v>2610</v>
      </c>
      <c r="G9" s="56" t="s">
        <v>1936</v>
      </c>
      <c r="H9" s="63" t="s">
        <v>1937</v>
      </c>
      <c r="I9" s="63" t="s">
        <v>1937</v>
      </c>
      <c r="J9" s="53" t="s">
        <v>19</v>
      </c>
      <c r="K9" s="63" t="s">
        <v>1655</v>
      </c>
      <c r="L9" s="58">
        <v>300000000</v>
      </c>
      <c r="M9" s="59">
        <v>225000000</v>
      </c>
      <c r="N9" s="59">
        <v>10000000</v>
      </c>
      <c r="O9" s="84">
        <v>8500000</v>
      </c>
      <c r="P9" s="53" t="s">
        <v>2528</v>
      </c>
      <c r="Q9" s="53" t="s">
        <v>2529</v>
      </c>
      <c r="R9" s="53"/>
      <c r="S9" s="53" t="s">
        <v>516</v>
      </c>
      <c r="T9" s="55" t="s">
        <v>2541</v>
      </c>
      <c r="U9" s="53" t="s">
        <v>2541</v>
      </c>
      <c r="V9" s="53"/>
      <c r="W9" s="53" t="s">
        <v>2542</v>
      </c>
      <c r="X9" s="53" t="s">
        <v>2630</v>
      </c>
      <c r="Y9" s="53" t="s">
        <v>2630</v>
      </c>
      <c r="Z9" s="61"/>
      <c r="AA9" s="61" t="s">
        <v>2630</v>
      </c>
      <c r="AB9" s="61"/>
      <c r="AC9" s="60" t="s">
        <v>2630</v>
      </c>
      <c r="AD9" s="53"/>
      <c r="AE9" s="60"/>
      <c r="AF9" s="53" t="s">
        <v>2630</v>
      </c>
      <c r="AG9" s="53"/>
      <c r="AH9" s="53"/>
      <c r="AI9" s="53"/>
      <c r="AJ9" s="53"/>
      <c r="AK9" s="53"/>
      <c r="AL9" s="53"/>
      <c r="AM9" s="53" t="s">
        <v>2643</v>
      </c>
      <c r="AN9" s="53" t="s">
        <v>2643</v>
      </c>
      <c r="AO9" s="106" t="s">
        <v>2643</v>
      </c>
    </row>
    <row r="10" spans="1:41" ht="15" customHeight="1">
      <c r="A10" s="104">
        <v>7</v>
      </c>
      <c r="B10" s="53" t="s">
        <v>21</v>
      </c>
      <c r="C10" s="53" t="s">
        <v>1204</v>
      </c>
      <c r="D10" s="65" t="s">
        <v>2647</v>
      </c>
      <c r="E10" s="55" t="s">
        <v>1205</v>
      </c>
      <c r="F10" s="55" t="s">
        <v>2607</v>
      </c>
      <c r="G10" s="56" t="s">
        <v>1206</v>
      </c>
      <c r="H10" s="63" t="s">
        <v>1207</v>
      </c>
      <c r="I10" s="63" t="s">
        <v>1207</v>
      </c>
      <c r="J10" s="53" t="s">
        <v>69</v>
      </c>
      <c r="K10" s="63" t="s">
        <v>1208</v>
      </c>
      <c r="L10" s="58">
        <v>600000000</v>
      </c>
      <c r="M10" s="59">
        <v>450000000</v>
      </c>
      <c r="N10" s="59">
        <v>10000000</v>
      </c>
      <c r="O10" s="84">
        <v>8500000</v>
      </c>
      <c r="P10" s="53" t="s">
        <v>3039</v>
      </c>
      <c r="Q10" s="53" t="s">
        <v>2528</v>
      </c>
      <c r="R10" s="53"/>
      <c r="S10" s="53" t="s">
        <v>2536</v>
      </c>
      <c r="T10" s="55" t="s">
        <v>2541</v>
      </c>
      <c r="U10" s="53" t="s">
        <v>2541</v>
      </c>
      <c r="V10" s="53" t="s">
        <v>2541</v>
      </c>
      <c r="W10" s="53" t="s">
        <v>2542</v>
      </c>
      <c r="X10" s="53" t="s">
        <v>2630</v>
      </c>
      <c r="Y10" s="62" t="s">
        <v>2630</v>
      </c>
      <c r="Z10" s="61"/>
      <c r="AA10" s="61"/>
      <c r="AB10" s="60" t="s">
        <v>2630</v>
      </c>
      <c r="AC10" s="60" t="s">
        <v>2630</v>
      </c>
      <c r="AD10" s="53"/>
      <c r="AE10" s="60"/>
      <c r="AF10" s="53"/>
      <c r="AG10" s="53"/>
      <c r="AH10" s="53"/>
      <c r="AI10" s="53"/>
      <c r="AJ10" s="53"/>
      <c r="AK10" s="53"/>
      <c r="AL10" s="53"/>
      <c r="AM10" s="53"/>
      <c r="AN10" s="53" t="s">
        <v>2643</v>
      </c>
      <c r="AO10" s="106"/>
    </row>
    <row r="11" spans="1:41" ht="15" customHeight="1">
      <c r="A11" s="104">
        <v>8</v>
      </c>
      <c r="B11" s="53" t="s">
        <v>21</v>
      </c>
      <c r="C11" s="55" t="s">
        <v>2244</v>
      </c>
      <c r="D11" s="65" t="s">
        <v>2648</v>
      </c>
      <c r="E11" s="55" t="s">
        <v>2245</v>
      </c>
      <c r="F11" s="55" t="s">
        <v>2607</v>
      </c>
      <c r="G11" s="56" t="s">
        <v>2246</v>
      </c>
      <c r="H11" s="63" t="s">
        <v>2247</v>
      </c>
      <c r="I11" s="63" t="s">
        <v>2247</v>
      </c>
      <c r="J11" s="55" t="s">
        <v>1670</v>
      </c>
      <c r="K11" s="63" t="s">
        <v>1655</v>
      </c>
      <c r="L11" s="58">
        <v>200000000</v>
      </c>
      <c r="M11" s="59">
        <v>150000000</v>
      </c>
      <c r="N11" s="59">
        <v>10000000</v>
      </c>
      <c r="O11" s="84">
        <v>8500000</v>
      </c>
      <c r="P11" s="53" t="s">
        <v>3039</v>
      </c>
      <c r="Q11" s="53" t="s">
        <v>2528</v>
      </c>
      <c r="R11" s="53"/>
      <c r="S11" s="53" t="s">
        <v>2536</v>
      </c>
      <c r="T11" s="55" t="s">
        <v>2541</v>
      </c>
      <c r="U11" s="53" t="s">
        <v>2541</v>
      </c>
      <c r="V11" s="53"/>
      <c r="W11" s="53" t="s">
        <v>2542</v>
      </c>
      <c r="X11" s="53" t="s">
        <v>2630</v>
      </c>
      <c r="Y11" s="62" t="s">
        <v>2630</v>
      </c>
      <c r="Z11" s="61"/>
      <c r="AA11" s="61"/>
      <c r="AB11" s="60" t="s">
        <v>2630</v>
      </c>
      <c r="AC11" s="60" t="s">
        <v>2630</v>
      </c>
      <c r="AD11" s="53" t="s">
        <v>2630</v>
      </c>
      <c r="AE11" s="60"/>
      <c r="AF11" s="53"/>
      <c r="AG11" s="53"/>
      <c r="AH11" s="53"/>
      <c r="AI11" s="53"/>
      <c r="AJ11" s="53" t="s">
        <v>2637</v>
      </c>
      <c r="AK11" s="53"/>
      <c r="AL11" s="53"/>
      <c r="AM11" s="53" t="s">
        <v>2643</v>
      </c>
      <c r="AN11" s="53" t="s">
        <v>2643</v>
      </c>
      <c r="AO11" s="106"/>
    </row>
    <row r="12" spans="1:41" ht="15" customHeight="1">
      <c r="A12" s="104">
        <v>9</v>
      </c>
      <c r="B12" s="62" t="s">
        <v>21</v>
      </c>
      <c r="C12" s="53" t="s">
        <v>759</v>
      </c>
      <c r="D12" s="54" t="s">
        <v>2649</v>
      </c>
      <c r="E12" s="55" t="s">
        <v>760</v>
      </c>
      <c r="F12" s="55" t="s">
        <v>2610</v>
      </c>
      <c r="G12" s="56" t="s">
        <v>761</v>
      </c>
      <c r="H12" s="67" t="s">
        <v>762</v>
      </c>
      <c r="I12" s="67" t="s">
        <v>762</v>
      </c>
      <c r="J12" s="53" t="s">
        <v>19</v>
      </c>
      <c r="K12" s="67" t="s">
        <v>763</v>
      </c>
      <c r="L12" s="58">
        <v>900000000</v>
      </c>
      <c r="M12" s="59">
        <v>675000000</v>
      </c>
      <c r="N12" s="59">
        <v>10000000</v>
      </c>
      <c r="O12" s="84">
        <v>8500000</v>
      </c>
      <c r="P12" s="62" t="s">
        <v>2528</v>
      </c>
      <c r="Q12" s="62" t="s">
        <v>2529</v>
      </c>
      <c r="R12" s="62"/>
      <c r="S12" s="53" t="s">
        <v>2536</v>
      </c>
      <c r="T12" s="55" t="s">
        <v>2541</v>
      </c>
      <c r="U12" s="53" t="s">
        <v>2541</v>
      </c>
      <c r="V12" s="53" t="s">
        <v>2541</v>
      </c>
      <c r="W12" s="53" t="s">
        <v>2542</v>
      </c>
      <c r="X12" s="53" t="s">
        <v>2630</v>
      </c>
      <c r="Y12" s="53" t="s">
        <v>2630</v>
      </c>
      <c r="Z12" s="61"/>
      <c r="AA12" s="61" t="s">
        <v>2630</v>
      </c>
      <c r="AB12" s="60" t="s">
        <v>2630</v>
      </c>
      <c r="AC12" s="61"/>
      <c r="AD12" s="53"/>
      <c r="AE12" s="60"/>
      <c r="AF12" s="60" t="s">
        <v>2630</v>
      </c>
      <c r="AG12" s="53"/>
      <c r="AH12" s="53"/>
      <c r="AI12" s="53"/>
      <c r="AJ12" s="53"/>
      <c r="AK12" s="53"/>
      <c r="AL12" s="53"/>
      <c r="AM12" s="53" t="s">
        <v>2643</v>
      </c>
      <c r="AN12" s="53" t="s">
        <v>2643</v>
      </c>
      <c r="AO12" s="106"/>
    </row>
    <row r="13" spans="1:41" ht="15" customHeight="1">
      <c r="A13" s="104">
        <v>10</v>
      </c>
      <c r="B13" s="53" t="s">
        <v>21</v>
      </c>
      <c r="C13" s="53" t="s">
        <v>1597</v>
      </c>
      <c r="D13" s="65" t="s">
        <v>2896</v>
      </c>
      <c r="E13" s="55" t="s">
        <v>1598</v>
      </c>
      <c r="F13" s="55" t="s">
        <v>2607</v>
      </c>
      <c r="G13" s="56" t="s">
        <v>1599</v>
      </c>
      <c r="H13" s="63" t="s">
        <v>1600</v>
      </c>
      <c r="I13" s="63" t="s">
        <v>1600</v>
      </c>
      <c r="J13" s="53" t="s">
        <v>45</v>
      </c>
      <c r="K13" s="63" t="s">
        <v>1601</v>
      </c>
      <c r="L13" s="58">
        <v>800000000</v>
      </c>
      <c r="M13" s="59">
        <v>600000000</v>
      </c>
      <c r="N13" s="59">
        <v>10000000</v>
      </c>
      <c r="O13" s="84">
        <v>8500000</v>
      </c>
      <c r="P13" s="53" t="s">
        <v>3039</v>
      </c>
      <c r="Q13" s="53" t="s">
        <v>2528</v>
      </c>
      <c r="R13" s="53"/>
      <c r="S13" s="53" t="s">
        <v>2536</v>
      </c>
      <c r="T13" s="55" t="s">
        <v>2541</v>
      </c>
      <c r="U13" s="53" t="s">
        <v>2541</v>
      </c>
      <c r="V13" s="53"/>
      <c r="W13" s="53" t="s">
        <v>2542</v>
      </c>
      <c r="X13" s="53" t="s">
        <v>2630</v>
      </c>
      <c r="Y13" s="62" t="s">
        <v>2630</v>
      </c>
      <c r="Z13" s="61"/>
      <c r="AA13" s="61"/>
      <c r="AB13" s="61"/>
      <c r="AC13" s="61"/>
      <c r="AD13" s="53"/>
      <c r="AE13" s="60"/>
      <c r="AF13" s="53"/>
      <c r="AG13" s="53" t="s">
        <v>2642</v>
      </c>
      <c r="AH13" s="53" t="s">
        <v>2640</v>
      </c>
      <c r="AI13" s="53"/>
      <c r="AJ13" s="53"/>
      <c r="AK13" s="53"/>
      <c r="AL13" s="53"/>
      <c r="AM13" s="53" t="s">
        <v>2643</v>
      </c>
      <c r="AN13" s="53" t="s">
        <v>2643</v>
      </c>
      <c r="AO13" s="106"/>
    </row>
    <row r="14" spans="1:41" ht="15" customHeight="1">
      <c r="A14" s="104">
        <v>11</v>
      </c>
      <c r="B14" s="53" t="s">
        <v>21</v>
      </c>
      <c r="C14" s="80" t="s">
        <v>2401</v>
      </c>
      <c r="D14" s="65" t="s">
        <v>2650</v>
      </c>
      <c r="E14" s="81" t="s">
        <v>2402</v>
      </c>
      <c r="F14" s="55" t="s">
        <v>2607</v>
      </c>
      <c r="G14" s="56" t="s">
        <v>2403</v>
      </c>
      <c r="H14" s="63" t="s">
        <v>2404</v>
      </c>
      <c r="I14" s="63" t="s">
        <v>2404</v>
      </c>
      <c r="J14" s="55" t="s">
        <v>32</v>
      </c>
      <c r="K14" s="63" t="s">
        <v>953</v>
      </c>
      <c r="L14" s="58">
        <v>900000000</v>
      </c>
      <c r="M14" s="59">
        <v>675000000</v>
      </c>
      <c r="N14" s="59">
        <v>10000000</v>
      </c>
      <c r="O14" s="84">
        <v>8500000</v>
      </c>
      <c r="P14" s="53" t="s">
        <v>3039</v>
      </c>
      <c r="Q14" s="53" t="s">
        <v>2528</v>
      </c>
      <c r="R14" s="53"/>
      <c r="S14" s="53" t="s">
        <v>2536</v>
      </c>
      <c r="T14" s="55" t="s">
        <v>2541</v>
      </c>
      <c r="U14" s="53" t="s">
        <v>2541</v>
      </c>
      <c r="V14" s="53"/>
      <c r="W14" s="53" t="s">
        <v>2542</v>
      </c>
      <c r="X14" s="53" t="s">
        <v>2630</v>
      </c>
      <c r="Y14" s="62" t="s">
        <v>2630</v>
      </c>
      <c r="Z14" s="61"/>
      <c r="AA14" s="61"/>
      <c r="AB14" s="61"/>
      <c r="AC14" s="61"/>
      <c r="AD14" s="53"/>
      <c r="AE14" s="60"/>
      <c r="AF14" s="53" t="s">
        <v>2630</v>
      </c>
      <c r="AG14" s="53" t="s">
        <v>2641</v>
      </c>
      <c r="AH14" s="53"/>
      <c r="AI14" s="53"/>
      <c r="AJ14" s="53"/>
      <c r="AK14" s="53"/>
      <c r="AL14" s="53"/>
      <c r="AM14" s="53" t="s">
        <v>2643</v>
      </c>
      <c r="AN14" s="53"/>
      <c r="AO14" s="106" t="s">
        <v>2643</v>
      </c>
    </row>
    <row r="15" spans="1:41" ht="15" customHeight="1">
      <c r="A15" s="104">
        <v>12</v>
      </c>
      <c r="B15" s="62" t="s">
        <v>21</v>
      </c>
      <c r="C15" s="55" t="s">
        <v>267</v>
      </c>
      <c r="D15" s="54" t="s">
        <v>2651</v>
      </c>
      <c r="E15" s="55" t="s">
        <v>268</v>
      </c>
      <c r="F15" s="55" t="s">
        <v>2612</v>
      </c>
      <c r="G15" s="63" t="s">
        <v>269</v>
      </c>
      <c r="H15" s="63" t="s">
        <v>270</v>
      </c>
      <c r="I15" s="63" t="s">
        <v>271</v>
      </c>
      <c r="J15" s="53" t="s">
        <v>45</v>
      </c>
      <c r="K15" s="63" t="s">
        <v>272</v>
      </c>
      <c r="L15" s="58">
        <v>300000000</v>
      </c>
      <c r="M15" s="59">
        <v>225000000</v>
      </c>
      <c r="N15" s="59">
        <v>10000000</v>
      </c>
      <c r="O15" s="84">
        <v>8500000</v>
      </c>
      <c r="P15" s="62" t="s">
        <v>2529</v>
      </c>
      <c r="Q15" s="62" t="s">
        <v>2528</v>
      </c>
      <c r="R15" s="62"/>
      <c r="S15" s="53" t="s">
        <v>516</v>
      </c>
      <c r="T15" s="55"/>
      <c r="U15" s="53" t="s">
        <v>2541</v>
      </c>
      <c r="V15" s="53" t="s">
        <v>2541</v>
      </c>
      <c r="W15" s="53" t="s">
        <v>2542</v>
      </c>
      <c r="X15" s="53" t="s">
        <v>2630</v>
      </c>
      <c r="Y15" s="62"/>
      <c r="Z15" s="62" t="s">
        <v>2630</v>
      </c>
      <c r="AA15" s="62" t="s">
        <v>2630</v>
      </c>
      <c r="AB15" s="53" t="s">
        <v>2630</v>
      </c>
      <c r="AC15" s="53" t="s">
        <v>2630</v>
      </c>
      <c r="AD15" s="55"/>
      <c r="AE15" s="53"/>
      <c r="AF15" s="62"/>
      <c r="AG15" s="62"/>
      <c r="AH15" s="53"/>
      <c r="AI15" s="62"/>
      <c r="AJ15" s="62"/>
      <c r="AK15" s="53" t="s">
        <v>2638</v>
      </c>
      <c r="AL15" s="62"/>
      <c r="AM15" s="62"/>
      <c r="AN15" s="53" t="s">
        <v>2643</v>
      </c>
      <c r="AO15" s="106" t="s">
        <v>2643</v>
      </c>
    </row>
    <row r="16" spans="1:41" ht="15" customHeight="1">
      <c r="A16" s="104">
        <v>13</v>
      </c>
      <c r="B16" s="53" t="s">
        <v>21</v>
      </c>
      <c r="C16" s="53" t="s">
        <v>1300</v>
      </c>
      <c r="D16" s="65" t="s">
        <v>2652</v>
      </c>
      <c r="E16" s="55" t="s">
        <v>1301</v>
      </c>
      <c r="F16" s="55" t="s">
        <v>2607</v>
      </c>
      <c r="G16" s="56" t="s">
        <v>1302</v>
      </c>
      <c r="H16" s="63" t="s">
        <v>1303</v>
      </c>
      <c r="I16" s="63" t="s">
        <v>1303</v>
      </c>
      <c r="J16" s="53" t="s">
        <v>38</v>
      </c>
      <c r="K16" s="63" t="s">
        <v>1304</v>
      </c>
      <c r="L16" s="58">
        <v>400000000</v>
      </c>
      <c r="M16" s="59">
        <v>300000000</v>
      </c>
      <c r="N16" s="59">
        <v>10000000</v>
      </c>
      <c r="O16" s="84">
        <v>8500000</v>
      </c>
      <c r="P16" s="53" t="s">
        <v>3039</v>
      </c>
      <c r="Q16" s="53" t="s">
        <v>2528</v>
      </c>
      <c r="R16" s="53"/>
      <c r="S16" s="53" t="s">
        <v>2536</v>
      </c>
      <c r="T16" s="55" t="s">
        <v>2541</v>
      </c>
      <c r="U16" s="53" t="s">
        <v>2541</v>
      </c>
      <c r="V16" s="53" t="s">
        <v>2541</v>
      </c>
      <c r="W16" s="53" t="s">
        <v>2542</v>
      </c>
      <c r="X16" s="53" t="s">
        <v>2630</v>
      </c>
      <c r="Y16" s="62" t="s">
        <v>2630</v>
      </c>
      <c r="Z16" s="61"/>
      <c r="AA16" s="61" t="s">
        <v>2630</v>
      </c>
      <c r="AB16" s="61"/>
      <c r="AC16" s="61"/>
      <c r="AD16" s="53" t="s">
        <v>2630</v>
      </c>
      <c r="AE16" s="60"/>
      <c r="AF16" s="53" t="s">
        <v>2630</v>
      </c>
      <c r="AG16" s="53"/>
      <c r="AH16" s="53"/>
      <c r="AI16" s="53"/>
      <c r="AJ16" s="53"/>
      <c r="AK16" s="53"/>
      <c r="AL16" s="53"/>
      <c r="AM16" s="53" t="s">
        <v>2643</v>
      </c>
      <c r="AN16" s="53" t="s">
        <v>2643</v>
      </c>
      <c r="AO16" s="106" t="s">
        <v>2643</v>
      </c>
    </row>
    <row r="17" spans="1:41" ht="15" customHeight="1">
      <c r="A17" s="104">
        <v>14</v>
      </c>
      <c r="B17" s="53" t="s">
        <v>21</v>
      </c>
      <c r="C17" s="53" t="s">
        <v>1686</v>
      </c>
      <c r="D17" s="65" t="s">
        <v>2653</v>
      </c>
      <c r="E17" s="55" t="s">
        <v>1687</v>
      </c>
      <c r="F17" s="66" t="s">
        <v>2610</v>
      </c>
      <c r="G17" s="56" t="s">
        <v>1688</v>
      </c>
      <c r="H17" s="63" t="s">
        <v>1689</v>
      </c>
      <c r="I17" s="63" t="s">
        <v>1690</v>
      </c>
      <c r="J17" s="53" t="s">
        <v>1664</v>
      </c>
      <c r="K17" s="63" t="s">
        <v>1691</v>
      </c>
      <c r="L17" s="58">
        <v>300000000</v>
      </c>
      <c r="M17" s="59">
        <v>225000000</v>
      </c>
      <c r="N17" s="59">
        <v>10000000</v>
      </c>
      <c r="O17" s="84">
        <v>8500000</v>
      </c>
      <c r="P17" s="53" t="s">
        <v>2528</v>
      </c>
      <c r="Q17" s="53" t="s">
        <v>2529</v>
      </c>
      <c r="R17" s="53"/>
      <c r="S17" s="53" t="s">
        <v>516</v>
      </c>
      <c r="T17" s="55" t="s">
        <v>2541</v>
      </c>
      <c r="U17" s="53" t="s">
        <v>2541</v>
      </c>
      <c r="V17" s="53" t="s">
        <v>2541</v>
      </c>
      <c r="W17" s="53" t="s">
        <v>2542</v>
      </c>
      <c r="X17" s="53" t="s">
        <v>2630</v>
      </c>
      <c r="Y17" s="53" t="s">
        <v>2630</v>
      </c>
      <c r="Z17" s="61"/>
      <c r="AA17" s="61" t="s">
        <v>2630</v>
      </c>
      <c r="AB17" s="61"/>
      <c r="AC17" s="61"/>
      <c r="AD17" s="53"/>
      <c r="AE17" s="60"/>
      <c r="AF17" s="53"/>
      <c r="AG17" s="53" t="s">
        <v>2642</v>
      </c>
      <c r="AH17" s="53" t="s">
        <v>2640</v>
      </c>
      <c r="AI17" s="53"/>
      <c r="AJ17" s="53"/>
      <c r="AK17" s="53" t="s">
        <v>2638</v>
      </c>
      <c r="AL17" s="53"/>
      <c r="AM17" s="53" t="s">
        <v>2643</v>
      </c>
      <c r="AN17" s="53" t="s">
        <v>2643</v>
      </c>
      <c r="AO17" s="106" t="s">
        <v>2643</v>
      </c>
    </row>
    <row r="18" spans="1:41" ht="15" customHeight="1">
      <c r="A18" s="104">
        <v>15</v>
      </c>
      <c r="B18" s="53" t="s">
        <v>21</v>
      </c>
      <c r="C18" s="53" t="s">
        <v>1519</v>
      </c>
      <c r="D18" s="65" t="s">
        <v>2794</v>
      </c>
      <c r="E18" s="55" t="s">
        <v>1520</v>
      </c>
      <c r="F18" s="55" t="s">
        <v>2609</v>
      </c>
      <c r="G18" s="56" t="s">
        <v>1521</v>
      </c>
      <c r="H18" s="63" t="s">
        <v>1522</v>
      </c>
      <c r="I18" s="63" t="s">
        <v>1523</v>
      </c>
      <c r="J18" s="53" t="s">
        <v>69</v>
      </c>
      <c r="K18" s="63" t="s">
        <v>1524</v>
      </c>
      <c r="L18" s="58">
        <v>200000000</v>
      </c>
      <c r="M18" s="59">
        <v>150000000</v>
      </c>
      <c r="N18" s="59">
        <v>10000000</v>
      </c>
      <c r="O18" s="84">
        <v>8500000</v>
      </c>
      <c r="P18" s="53" t="s">
        <v>2528</v>
      </c>
      <c r="Q18" s="53"/>
      <c r="R18" s="53"/>
      <c r="S18" s="53" t="s">
        <v>2536</v>
      </c>
      <c r="T18" s="55" t="s">
        <v>2541</v>
      </c>
      <c r="U18" s="53" t="s">
        <v>2541</v>
      </c>
      <c r="V18" s="53" t="s">
        <v>2541</v>
      </c>
      <c r="W18" s="53" t="s">
        <v>2542</v>
      </c>
      <c r="X18" s="53" t="s">
        <v>2630</v>
      </c>
      <c r="Y18" s="62" t="s">
        <v>2630</v>
      </c>
      <c r="Z18" s="61"/>
      <c r="AA18" s="61" t="s">
        <v>2630</v>
      </c>
      <c r="AB18" s="61"/>
      <c r="AC18" s="61"/>
      <c r="AD18" s="53"/>
      <c r="AE18" s="60"/>
      <c r="AF18" s="53"/>
      <c r="AG18" s="53"/>
      <c r="AH18" s="53"/>
      <c r="AI18" s="53"/>
      <c r="AJ18" s="53"/>
      <c r="AK18" s="53"/>
      <c r="AL18" s="53"/>
      <c r="AM18" s="53" t="s">
        <v>2643</v>
      </c>
      <c r="AN18" s="53"/>
      <c r="AO18" s="106" t="s">
        <v>2643</v>
      </c>
    </row>
    <row r="19" spans="1:41" ht="15" customHeight="1">
      <c r="A19" s="104">
        <v>16</v>
      </c>
      <c r="B19" s="62" t="s">
        <v>21</v>
      </c>
      <c r="C19" s="53" t="s">
        <v>3072</v>
      </c>
      <c r="D19" s="54" t="s">
        <v>2710</v>
      </c>
      <c r="E19" s="55" t="s">
        <v>645</v>
      </c>
      <c r="F19" s="55" t="s">
        <v>2608</v>
      </c>
      <c r="G19" s="56" t="s">
        <v>646</v>
      </c>
      <c r="H19" s="67" t="s">
        <v>647</v>
      </c>
      <c r="I19" s="67" t="s">
        <v>647</v>
      </c>
      <c r="J19" s="53" t="s">
        <v>19</v>
      </c>
      <c r="K19" s="67" t="s">
        <v>648</v>
      </c>
      <c r="L19" s="58">
        <v>800000000</v>
      </c>
      <c r="M19" s="59">
        <v>600000000</v>
      </c>
      <c r="N19" s="59">
        <v>10000000</v>
      </c>
      <c r="O19" s="84">
        <v>8500000</v>
      </c>
      <c r="P19" s="62" t="s">
        <v>3039</v>
      </c>
      <c r="Q19" s="62" t="s">
        <v>2528</v>
      </c>
      <c r="R19" s="62" t="s">
        <v>2529</v>
      </c>
      <c r="S19" s="53" t="s">
        <v>516</v>
      </c>
      <c r="T19" s="55" t="s">
        <v>2541</v>
      </c>
      <c r="U19" s="53" t="s">
        <v>2541</v>
      </c>
      <c r="V19" s="53" t="s">
        <v>2541</v>
      </c>
      <c r="W19" s="53" t="s">
        <v>2542</v>
      </c>
      <c r="X19" s="62"/>
      <c r="Y19" s="62"/>
      <c r="Z19" s="61" t="s">
        <v>2630</v>
      </c>
      <c r="AA19" s="61" t="s">
        <v>2630</v>
      </c>
      <c r="AB19" s="60" t="s">
        <v>2630</v>
      </c>
      <c r="AC19" s="61"/>
      <c r="AD19" s="53"/>
      <c r="AE19" s="60"/>
      <c r="AF19" s="61"/>
      <c r="AG19" s="53"/>
      <c r="AH19" s="53"/>
      <c r="AI19" s="53"/>
      <c r="AJ19" s="53" t="s">
        <v>2637</v>
      </c>
      <c r="AK19" s="53"/>
      <c r="AL19" s="53"/>
      <c r="AM19" s="53" t="s">
        <v>2643</v>
      </c>
      <c r="AN19" s="53"/>
      <c r="AO19" s="106" t="s">
        <v>2643</v>
      </c>
    </row>
    <row r="20" spans="1:41" ht="15" customHeight="1">
      <c r="A20" s="104">
        <v>17</v>
      </c>
      <c r="B20" s="53" t="s">
        <v>21</v>
      </c>
      <c r="C20" s="53" t="s">
        <v>1248</v>
      </c>
      <c r="D20" s="65" t="s">
        <v>2711</v>
      </c>
      <c r="E20" s="55" t="s">
        <v>1249</v>
      </c>
      <c r="F20" s="55" t="s">
        <v>2607</v>
      </c>
      <c r="G20" s="56" t="s">
        <v>1250</v>
      </c>
      <c r="H20" s="63" t="s">
        <v>1251</v>
      </c>
      <c r="I20" s="63" t="s">
        <v>1251</v>
      </c>
      <c r="J20" s="53" t="s">
        <v>69</v>
      </c>
      <c r="K20" s="63" t="s">
        <v>1252</v>
      </c>
      <c r="L20" s="58">
        <v>600000000</v>
      </c>
      <c r="M20" s="59">
        <v>450000000</v>
      </c>
      <c r="N20" s="59">
        <v>10000000</v>
      </c>
      <c r="O20" s="84">
        <v>8500000</v>
      </c>
      <c r="P20" s="53" t="s">
        <v>3039</v>
      </c>
      <c r="Q20" s="53" t="s">
        <v>2528</v>
      </c>
      <c r="R20" s="53"/>
      <c r="S20" s="53" t="s">
        <v>2536</v>
      </c>
      <c r="T20" s="55" t="s">
        <v>2541</v>
      </c>
      <c r="U20" s="53" t="s">
        <v>2541</v>
      </c>
      <c r="V20" s="53" t="s">
        <v>2541</v>
      </c>
      <c r="W20" s="53" t="s">
        <v>2542</v>
      </c>
      <c r="X20" s="53" t="s">
        <v>2630</v>
      </c>
      <c r="Y20" s="62" t="s">
        <v>2630</v>
      </c>
      <c r="Z20" s="61"/>
      <c r="AA20" s="61"/>
      <c r="AB20" s="61"/>
      <c r="AC20" s="61"/>
      <c r="AD20" s="53"/>
      <c r="AE20" s="60"/>
      <c r="AF20" s="53"/>
      <c r="AG20" s="53"/>
      <c r="AH20" s="53"/>
      <c r="AI20" s="53"/>
      <c r="AJ20" s="53"/>
      <c r="AK20" s="53"/>
      <c r="AL20" s="53"/>
      <c r="AM20" s="53" t="s">
        <v>2643</v>
      </c>
      <c r="AN20" s="53"/>
      <c r="AO20" s="106" t="s">
        <v>2643</v>
      </c>
    </row>
    <row r="21" spans="1:41" s="40" customFormat="1" ht="15" customHeight="1">
      <c r="A21" s="104">
        <v>18</v>
      </c>
      <c r="B21" s="62" t="s">
        <v>21</v>
      </c>
      <c r="C21" s="55" t="s">
        <v>224</v>
      </c>
      <c r="D21" s="54" t="s">
        <v>2712</v>
      </c>
      <c r="E21" s="55" t="s">
        <v>225</v>
      </c>
      <c r="F21" s="55" t="s">
        <v>2612</v>
      </c>
      <c r="G21" s="63" t="s">
        <v>226</v>
      </c>
      <c r="H21" s="63" t="s">
        <v>227</v>
      </c>
      <c r="I21" s="63" t="s">
        <v>227</v>
      </c>
      <c r="J21" s="53" t="s">
        <v>69</v>
      </c>
      <c r="K21" s="63" t="s">
        <v>228</v>
      </c>
      <c r="L21" s="58">
        <v>900000000</v>
      </c>
      <c r="M21" s="59">
        <v>675000000</v>
      </c>
      <c r="N21" s="59">
        <v>10000000</v>
      </c>
      <c r="O21" s="84">
        <v>8500000</v>
      </c>
      <c r="P21" s="62" t="s">
        <v>2529</v>
      </c>
      <c r="Q21" s="62" t="s">
        <v>2528</v>
      </c>
      <c r="R21" s="62"/>
      <c r="S21" s="53" t="s">
        <v>516</v>
      </c>
      <c r="T21" s="55"/>
      <c r="U21" s="53" t="s">
        <v>2541</v>
      </c>
      <c r="V21" s="62"/>
      <c r="W21" s="53" t="s">
        <v>2542</v>
      </c>
      <c r="X21" s="53" t="s">
        <v>2630</v>
      </c>
      <c r="Y21" s="62"/>
      <c r="Z21" s="62" t="s">
        <v>2630</v>
      </c>
      <c r="AA21" s="62" t="s">
        <v>2630</v>
      </c>
      <c r="AB21" s="62"/>
      <c r="AC21" s="62"/>
      <c r="AD21" s="53" t="s">
        <v>2630</v>
      </c>
      <c r="AE21" s="53" t="s">
        <v>2630</v>
      </c>
      <c r="AF21" s="62"/>
      <c r="AG21" s="62"/>
      <c r="AH21" s="62"/>
      <c r="AI21" s="53"/>
      <c r="AJ21" s="62"/>
      <c r="AK21" s="62"/>
      <c r="AL21" s="53"/>
      <c r="AM21" s="53" t="s">
        <v>2643</v>
      </c>
      <c r="AN21" s="53" t="s">
        <v>2643</v>
      </c>
      <c r="AO21" s="108"/>
    </row>
    <row r="22" spans="1:41" ht="15" customHeight="1">
      <c r="A22" s="104">
        <v>19</v>
      </c>
      <c r="B22" s="53" t="s">
        <v>21</v>
      </c>
      <c r="C22" s="53" t="s">
        <v>1390</v>
      </c>
      <c r="D22" s="65" t="s">
        <v>2713</v>
      </c>
      <c r="E22" s="55" t="s">
        <v>1391</v>
      </c>
      <c r="F22" s="55" t="s">
        <v>2607</v>
      </c>
      <c r="G22" s="56" t="s">
        <v>1392</v>
      </c>
      <c r="H22" s="63" t="s">
        <v>1393</v>
      </c>
      <c r="I22" s="63" t="s">
        <v>1393</v>
      </c>
      <c r="J22" s="53" t="s">
        <v>111</v>
      </c>
      <c r="K22" s="63" t="s">
        <v>1394</v>
      </c>
      <c r="L22" s="58">
        <v>800000000</v>
      </c>
      <c r="M22" s="59">
        <v>600000000</v>
      </c>
      <c r="N22" s="59">
        <v>10000000</v>
      </c>
      <c r="O22" s="84">
        <v>8500000</v>
      </c>
      <c r="P22" s="53" t="s">
        <v>3039</v>
      </c>
      <c r="Q22" s="53" t="s">
        <v>2528</v>
      </c>
      <c r="R22" s="53"/>
      <c r="S22" s="53" t="s">
        <v>2536</v>
      </c>
      <c r="T22" s="55" t="s">
        <v>2541</v>
      </c>
      <c r="U22" s="53" t="s">
        <v>2541</v>
      </c>
      <c r="V22" s="53"/>
      <c r="W22" s="53" t="s">
        <v>2542</v>
      </c>
      <c r="X22" s="53" t="s">
        <v>2630</v>
      </c>
      <c r="Y22" s="62" t="s">
        <v>2630</v>
      </c>
      <c r="Z22" s="61"/>
      <c r="AA22" s="61"/>
      <c r="AB22" s="61"/>
      <c r="AC22" s="61"/>
      <c r="AD22" s="53"/>
      <c r="AE22" s="60"/>
      <c r="AF22" s="53"/>
      <c r="AG22" s="53"/>
      <c r="AH22" s="53"/>
      <c r="AI22" s="53"/>
      <c r="AJ22" s="53"/>
      <c r="AK22" s="53"/>
      <c r="AL22" s="53"/>
      <c r="AM22" s="53" t="s">
        <v>2643</v>
      </c>
      <c r="AN22" s="53" t="s">
        <v>2643</v>
      </c>
      <c r="AO22" s="106" t="s">
        <v>2643</v>
      </c>
    </row>
    <row r="23" spans="1:41" ht="15" customHeight="1">
      <c r="A23" s="104">
        <v>20</v>
      </c>
      <c r="B23" s="62" t="s">
        <v>21</v>
      </c>
      <c r="C23" s="55" t="s">
        <v>278</v>
      </c>
      <c r="D23" s="54" t="s">
        <v>2897</v>
      </c>
      <c r="E23" s="55" t="s">
        <v>279</v>
      </c>
      <c r="F23" s="55" t="s">
        <v>2612</v>
      </c>
      <c r="G23" s="63" t="s">
        <v>280</v>
      </c>
      <c r="H23" s="63" t="s">
        <v>281</v>
      </c>
      <c r="I23" s="63" t="s">
        <v>281</v>
      </c>
      <c r="J23" s="53" t="s">
        <v>69</v>
      </c>
      <c r="K23" s="63" t="s">
        <v>282</v>
      </c>
      <c r="L23" s="58">
        <v>300000000</v>
      </c>
      <c r="M23" s="59">
        <v>225000000</v>
      </c>
      <c r="N23" s="59">
        <v>10000000</v>
      </c>
      <c r="O23" s="84">
        <v>8500000</v>
      </c>
      <c r="P23" s="62" t="s">
        <v>2529</v>
      </c>
      <c r="Q23" s="62" t="s">
        <v>2528</v>
      </c>
      <c r="R23" s="62"/>
      <c r="S23" s="53" t="s">
        <v>516</v>
      </c>
      <c r="T23" s="55"/>
      <c r="U23" s="53" t="s">
        <v>2541</v>
      </c>
      <c r="V23" s="53" t="s">
        <v>2541</v>
      </c>
      <c r="W23" s="53" t="s">
        <v>2542</v>
      </c>
      <c r="X23" s="53" t="s">
        <v>2630</v>
      </c>
      <c r="Y23" s="62"/>
      <c r="Z23" s="62" t="s">
        <v>2630</v>
      </c>
      <c r="AA23" s="62" t="s">
        <v>2630</v>
      </c>
      <c r="AB23" s="53" t="s">
        <v>2630</v>
      </c>
      <c r="AC23" s="62"/>
      <c r="AD23" s="55"/>
      <c r="AE23" s="53" t="s">
        <v>2630</v>
      </c>
      <c r="AF23" s="62"/>
      <c r="AG23" s="62"/>
      <c r="AH23" s="62"/>
      <c r="AI23" s="62"/>
      <c r="AJ23" s="62"/>
      <c r="AK23" s="62"/>
      <c r="AL23" s="62"/>
      <c r="AM23" s="62"/>
      <c r="AN23" s="62"/>
      <c r="AO23" s="106" t="s">
        <v>2643</v>
      </c>
    </row>
    <row r="24" spans="1:41" ht="15" customHeight="1">
      <c r="A24" s="104">
        <v>21</v>
      </c>
      <c r="B24" s="53" t="s">
        <v>21</v>
      </c>
      <c r="C24" s="53" t="s">
        <v>948</v>
      </c>
      <c r="D24" s="65" t="s">
        <v>2714</v>
      </c>
      <c r="E24" s="55" t="s">
        <v>949</v>
      </c>
      <c r="F24" s="55" t="s">
        <v>2607</v>
      </c>
      <c r="G24" s="56" t="s">
        <v>950</v>
      </c>
      <c r="H24" s="63" t="s">
        <v>951</v>
      </c>
      <c r="I24" s="63" t="s">
        <v>952</v>
      </c>
      <c r="J24" s="53" t="s">
        <v>69</v>
      </c>
      <c r="K24" s="63" t="s">
        <v>953</v>
      </c>
      <c r="L24" s="58">
        <v>500000000</v>
      </c>
      <c r="M24" s="59">
        <v>375000000</v>
      </c>
      <c r="N24" s="59">
        <v>10000000</v>
      </c>
      <c r="O24" s="84">
        <v>8500000</v>
      </c>
      <c r="P24" s="53" t="s">
        <v>3039</v>
      </c>
      <c r="Q24" s="53" t="s">
        <v>2528</v>
      </c>
      <c r="R24" s="53"/>
      <c r="S24" s="53" t="s">
        <v>2536</v>
      </c>
      <c r="T24" s="55" t="s">
        <v>2541</v>
      </c>
      <c r="U24" s="53" t="s">
        <v>2541</v>
      </c>
      <c r="V24" s="53" t="s">
        <v>2541</v>
      </c>
      <c r="W24" s="53" t="s">
        <v>2542</v>
      </c>
      <c r="X24" s="53" t="s">
        <v>2630</v>
      </c>
      <c r="Y24" s="62" t="s">
        <v>2630</v>
      </c>
      <c r="Z24" s="61"/>
      <c r="AA24" s="61" t="s">
        <v>2630</v>
      </c>
      <c r="AB24" s="61"/>
      <c r="AC24" s="61"/>
      <c r="AD24" s="53"/>
      <c r="AE24" s="60"/>
      <c r="AF24" s="60"/>
      <c r="AG24" s="53" t="s">
        <v>2642</v>
      </c>
      <c r="AH24" s="53"/>
      <c r="AI24" s="53"/>
      <c r="AJ24" s="53"/>
      <c r="AK24" s="53"/>
      <c r="AL24" s="53"/>
      <c r="AM24" s="53" t="s">
        <v>2643</v>
      </c>
      <c r="AN24" s="53" t="s">
        <v>2643</v>
      </c>
      <c r="AO24" s="106" t="s">
        <v>2643</v>
      </c>
    </row>
    <row r="25" spans="1:41" ht="15" customHeight="1">
      <c r="A25" s="104">
        <v>22</v>
      </c>
      <c r="B25" s="53" t="s">
        <v>21</v>
      </c>
      <c r="C25" s="53" t="s">
        <v>1549</v>
      </c>
      <c r="D25" s="65" t="s">
        <v>2715</v>
      </c>
      <c r="E25" s="55" t="s">
        <v>1550</v>
      </c>
      <c r="F25" s="66" t="s">
        <v>2608</v>
      </c>
      <c r="G25" s="56" t="s">
        <v>1551</v>
      </c>
      <c r="H25" s="63" t="s">
        <v>1552</v>
      </c>
      <c r="I25" s="63" t="s">
        <v>1552</v>
      </c>
      <c r="J25" s="53" t="s">
        <v>126</v>
      </c>
      <c r="K25" s="63" t="s">
        <v>579</v>
      </c>
      <c r="L25" s="58">
        <v>900000000</v>
      </c>
      <c r="M25" s="59">
        <v>675000000</v>
      </c>
      <c r="N25" s="59">
        <v>10000000</v>
      </c>
      <c r="O25" s="84">
        <v>8500000</v>
      </c>
      <c r="P25" s="53" t="s">
        <v>3039</v>
      </c>
      <c r="Q25" s="53" t="s">
        <v>2528</v>
      </c>
      <c r="R25" s="53" t="s">
        <v>2529</v>
      </c>
      <c r="S25" s="53" t="s">
        <v>516</v>
      </c>
      <c r="T25" s="55" t="s">
        <v>2541</v>
      </c>
      <c r="U25" s="53" t="s">
        <v>2541</v>
      </c>
      <c r="V25" s="53" t="s">
        <v>2541</v>
      </c>
      <c r="W25" s="53" t="s">
        <v>2542</v>
      </c>
      <c r="X25" s="53"/>
      <c r="Y25" s="62"/>
      <c r="Z25" s="61" t="s">
        <v>2630</v>
      </c>
      <c r="AA25" s="61"/>
      <c r="AB25" s="61"/>
      <c r="AC25" s="60" t="s">
        <v>2630</v>
      </c>
      <c r="AD25" s="53" t="s">
        <v>2630</v>
      </c>
      <c r="AE25" s="60"/>
      <c r="AF25" s="53"/>
      <c r="AG25" s="53"/>
      <c r="AH25" s="53"/>
      <c r="AI25" s="53"/>
      <c r="AJ25" s="53"/>
      <c r="AK25" s="53"/>
      <c r="AL25" s="53"/>
      <c r="AM25" s="53" t="s">
        <v>2643</v>
      </c>
      <c r="AN25" s="53" t="s">
        <v>2643</v>
      </c>
      <c r="AO25" s="106"/>
    </row>
    <row r="26" spans="1:41" ht="15" customHeight="1">
      <c r="A26" s="104">
        <v>23</v>
      </c>
      <c r="B26" s="53" t="s">
        <v>21</v>
      </c>
      <c r="C26" s="53" t="s">
        <v>1412</v>
      </c>
      <c r="D26" s="65" t="s">
        <v>2716</v>
      </c>
      <c r="E26" s="55" t="s">
        <v>1413</v>
      </c>
      <c r="F26" s="55" t="s">
        <v>2607</v>
      </c>
      <c r="G26" s="56" t="s">
        <v>1414</v>
      </c>
      <c r="H26" s="63" t="s">
        <v>1415</v>
      </c>
      <c r="I26" s="63" t="s">
        <v>1416</v>
      </c>
      <c r="J26" s="53" t="s">
        <v>126</v>
      </c>
      <c r="K26" s="63" t="s">
        <v>106</v>
      </c>
      <c r="L26" s="58">
        <v>400000000</v>
      </c>
      <c r="M26" s="59">
        <v>300000000</v>
      </c>
      <c r="N26" s="59">
        <v>10000000</v>
      </c>
      <c r="O26" s="84">
        <v>8500000</v>
      </c>
      <c r="P26" s="53" t="s">
        <v>3039</v>
      </c>
      <c r="Q26" s="53" t="s">
        <v>2528</v>
      </c>
      <c r="R26" s="53"/>
      <c r="S26" s="53" t="s">
        <v>2536</v>
      </c>
      <c r="T26" s="55" t="s">
        <v>2541</v>
      </c>
      <c r="U26" s="53" t="s">
        <v>2541</v>
      </c>
      <c r="V26" s="53" t="s">
        <v>2541</v>
      </c>
      <c r="W26" s="53" t="s">
        <v>2542</v>
      </c>
      <c r="X26" s="53" t="s">
        <v>2630</v>
      </c>
      <c r="Y26" s="62" t="s">
        <v>2630</v>
      </c>
      <c r="Z26" s="61"/>
      <c r="AA26" s="61"/>
      <c r="AB26" s="61"/>
      <c r="AC26" s="60" t="s">
        <v>2630</v>
      </c>
      <c r="AD26" s="53"/>
      <c r="AE26" s="60" t="s">
        <v>2630</v>
      </c>
      <c r="AF26" s="53" t="s">
        <v>2630</v>
      </c>
      <c r="AG26" s="53" t="s">
        <v>2640</v>
      </c>
      <c r="AH26" s="53"/>
      <c r="AI26" s="53"/>
      <c r="AJ26" s="53"/>
      <c r="AK26" s="53" t="s">
        <v>2638</v>
      </c>
      <c r="AL26" s="53"/>
      <c r="AM26" s="53" t="s">
        <v>2643</v>
      </c>
      <c r="AN26" s="53"/>
      <c r="AO26" s="106" t="s">
        <v>2643</v>
      </c>
    </row>
    <row r="27" spans="1:41" ht="15" customHeight="1">
      <c r="A27" s="104">
        <v>24</v>
      </c>
      <c r="B27" s="53" t="s">
        <v>21</v>
      </c>
      <c r="C27" s="55" t="s">
        <v>2214</v>
      </c>
      <c r="D27" s="65" t="s">
        <v>2771</v>
      </c>
      <c r="E27" s="55" t="s">
        <v>2215</v>
      </c>
      <c r="F27" s="55" t="s">
        <v>2607</v>
      </c>
      <c r="G27" s="56" t="s">
        <v>2216</v>
      </c>
      <c r="H27" s="63" t="s">
        <v>2217</v>
      </c>
      <c r="I27" s="63" t="s">
        <v>2218</v>
      </c>
      <c r="J27" s="55" t="s">
        <v>1670</v>
      </c>
      <c r="K27" s="63" t="s">
        <v>2219</v>
      </c>
      <c r="L27" s="58">
        <v>300000000</v>
      </c>
      <c r="M27" s="59">
        <v>225000000</v>
      </c>
      <c r="N27" s="59">
        <v>10000000</v>
      </c>
      <c r="O27" s="84">
        <v>8500000</v>
      </c>
      <c r="P27" s="53" t="s">
        <v>3039</v>
      </c>
      <c r="Q27" s="53" t="s">
        <v>2528</v>
      </c>
      <c r="R27" s="53"/>
      <c r="S27" s="53" t="s">
        <v>2536</v>
      </c>
      <c r="T27" s="55" t="s">
        <v>2541</v>
      </c>
      <c r="U27" s="53" t="s">
        <v>2541</v>
      </c>
      <c r="V27" s="53"/>
      <c r="W27" s="53" t="s">
        <v>2542</v>
      </c>
      <c r="X27" s="53" t="s">
        <v>2630</v>
      </c>
      <c r="Y27" s="62" t="s">
        <v>2630</v>
      </c>
      <c r="Z27" s="61"/>
      <c r="AA27" s="61"/>
      <c r="AB27" s="61"/>
      <c r="AC27" s="61"/>
      <c r="AD27" s="53"/>
      <c r="AE27" s="60"/>
      <c r="AF27" s="53" t="s">
        <v>2630</v>
      </c>
      <c r="AG27" s="53" t="s">
        <v>2640</v>
      </c>
      <c r="AH27" s="62" t="s">
        <v>2642</v>
      </c>
      <c r="AI27" s="53" t="s">
        <v>2641</v>
      </c>
      <c r="AJ27" s="53" t="s">
        <v>2637</v>
      </c>
      <c r="AK27" s="53"/>
      <c r="AL27" s="53"/>
      <c r="AM27" s="53" t="s">
        <v>2643</v>
      </c>
      <c r="AN27" s="53" t="s">
        <v>2643</v>
      </c>
      <c r="AO27" s="106"/>
    </row>
    <row r="28" spans="1:41" ht="15" customHeight="1">
      <c r="A28" s="104">
        <v>25</v>
      </c>
      <c r="B28" s="53" t="s">
        <v>21</v>
      </c>
      <c r="C28" s="53" t="s">
        <v>2618</v>
      </c>
      <c r="D28" s="65" t="s">
        <v>2898</v>
      </c>
      <c r="E28" s="55" t="s">
        <v>1514</v>
      </c>
      <c r="F28" s="55" t="s">
        <v>2608</v>
      </c>
      <c r="G28" s="56" t="s">
        <v>1515</v>
      </c>
      <c r="H28" s="63" t="s">
        <v>1516</v>
      </c>
      <c r="I28" s="63" t="s">
        <v>1517</v>
      </c>
      <c r="J28" s="53" t="s">
        <v>57</v>
      </c>
      <c r="K28" s="63" t="s">
        <v>1518</v>
      </c>
      <c r="L28" s="58">
        <v>300000000</v>
      </c>
      <c r="M28" s="59">
        <v>225000000</v>
      </c>
      <c r="N28" s="59">
        <v>10000000</v>
      </c>
      <c r="O28" s="84">
        <v>8500000</v>
      </c>
      <c r="P28" s="53" t="s">
        <v>3039</v>
      </c>
      <c r="Q28" s="53" t="s">
        <v>2528</v>
      </c>
      <c r="R28" s="53" t="s">
        <v>2529</v>
      </c>
      <c r="S28" s="53" t="s">
        <v>516</v>
      </c>
      <c r="T28" s="55" t="s">
        <v>2541</v>
      </c>
      <c r="U28" s="53" t="s">
        <v>2541</v>
      </c>
      <c r="V28" s="53"/>
      <c r="W28" s="53" t="s">
        <v>2542</v>
      </c>
      <c r="X28" s="53"/>
      <c r="Y28" s="62"/>
      <c r="Z28" s="61" t="s">
        <v>2630</v>
      </c>
      <c r="AA28" s="61" t="s">
        <v>2630</v>
      </c>
      <c r="AB28" s="61"/>
      <c r="AC28" s="61"/>
      <c r="AD28" s="53"/>
      <c r="AE28" s="60"/>
      <c r="AF28" s="53"/>
      <c r="AG28" s="53"/>
      <c r="AH28" s="53"/>
      <c r="AI28" s="53"/>
      <c r="AJ28" s="53"/>
      <c r="AK28" s="53"/>
      <c r="AL28" s="53"/>
      <c r="AM28" s="53" t="s">
        <v>2643</v>
      </c>
      <c r="AN28" s="53" t="s">
        <v>2643</v>
      </c>
      <c r="AO28" s="106" t="s">
        <v>2643</v>
      </c>
    </row>
    <row r="29" spans="1:41" ht="15" customHeight="1">
      <c r="A29" s="104">
        <v>26</v>
      </c>
      <c r="B29" s="62" t="s">
        <v>21</v>
      </c>
      <c r="C29" s="55" t="s">
        <v>256</v>
      </c>
      <c r="D29" s="54" t="s">
        <v>2717</v>
      </c>
      <c r="E29" s="55" t="s">
        <v>257</v>
      </c>
      <c r="F29" s="55" t="s">
        <v>2612</v>
      </c>
      <c r="G29" s="63" t="s">
        <v>258</v>
      </c>
      <c r="H29" s="63" t="s">
        <v>259</v>
      </c>
      <c r="I29" s="63" t="s">
        <v>259</v>
      </c>
      <c r="J29" s="53" t="s">
        <v>260</v>
      </c>
      <c r="K29" s="63" t="s">
        <v>261</v>
      </c>
      <c r="L29" s="58">
        <v>500000000</v>
      </c>
      <c r="M29" s="59">
        <v>375000000</v>
      </c>
      <c r="N29" s="59">
        <v>10000000</v>
      </c>
      <c r="O29" s="84">
        <v>8500000</v>
      </c>
      <c r="P29" s="62" t="s">
        <v>2529</v>
      </c>
      <c r="Q29" s="62" t="s">
        <v>2528</v>
      </c>
      <c r="R29" s="62"/>
      <c r="S29" s="53" t="s">
        <v>516</v>
      </c>
      <c r="T29" s="55"/>
      <c r="U29" s="53" t="s">
        <v>2541</v>
      </c>
      <c r="V29" s="62"/>
      <c r="W29" s="53" t="s">
        <v>2542</v>
      </c>
      <c r="X29" s="53" t="s">
        <v>2630</v>
      </c>
      <c r="Y29" s="62"/>
      <c r="Z29" s="62" t="s">
        <v>2630</v>
      </c>
      <c r="AA29" s="62"/>
      <c r="AB29" s="62"/>
      <c r="AC29" s="62"/>
      <c r="AD29" s="55"/>
      <c r="AE29" s="53" t="s">
        <v>2630</v>
      </c>
      <c r="AF29" s="62"/>
      <c r="AG29" s="62"/>
      <c r="AH29" s="62"/>
      <c r="AI29" s="62"/>
      <c r="AJ29" s="62"/>
      <c r="AK29" s="62"/>
      <c r="AL29" s="62"/>
      <c r="AM29" s="53" t="s">
        <v>2643</v>
      </c>
      <c r="AN29" s="62"/>
      <c r="AO29" s="108"/>
    </row>
    <row r="30" spans="1:41" ht="15" customHeight="1">
      <c r="A30" s="104">
        <v>27</v>
      </c>
      <c r="B30" s="53" t="s">
        <v>21</v>
      </c>
      <c r="C30" s="53" t="s">
        <v>1016</v>
      </c>
      <c r="D30" s="65" t="s">
        <v>2718</v>
      </c>
      <c r="E30" s="55" t="s">
        <v>1017</v>
      </c>
      <c r="F30" s="55" t="s">
        <v>2609</v>
      </c>
      <c r="G30" s="56" t="s">
        <v>1018</v>
      </c>
      <c r="H30" s="63" t="s">
        <v>1019</v>
      </c>
      <c r="I30" s="63" t="s">
        <v>1019</v>
      </c>
      <c r="J30" s="53" t="s">
        <v>69</v>
      </c>
      <c r="K30" s="63" t="s">
        <v>117</v>
      </c>
      <c r="L30" s="58">
        <v>400000000</v>
      </c>
      <c r="M30" s="59">
        <v>300000000</v>
      </c>
      <c r="N30" s="59">
        <v>10000000</v>
      </c>
      <c r="O30" s="84">
        <v>8500000</v>
      </c>
      <c r="P30" s="53" t="s">
        <v>2528</v>
      </c>
      <c r="Q30" s="53"/>
      <c r="R30" s="53"/>
      <c r="S30" s="53" t="s">
        <v>2536</v>
      </c>
      <c r="T30" s="55" t="s">
        <v>2541</v>
      </c>
      <c r="U30" s="53" t="s">
        <v>2541</v>
      </c>
      <c r="V30" s="53" t="s">
        <v>2541</v>
      </c>
      <c r="W30" s="53" t="s">
        <v>2542</v>
      </c>
      <c r="X30" s="53" t="s">
        <v>2630</v>
      </c>
      <c r="Y30" s="62" t="s">
        <v>2630</v>
      </c>
      <c r="Z30" s="61"/>
      <c r="AA30" s="61"/>
      <c r="AB30" s="60" t="s">
        <v>2630</v>
      </c>
      <c r="AC30" s="61"/>
      <c r="AD30" s="53" t="s">
        <v>2630</v>
      </c>
      <c r="AE30" s="60"/>
      <c r="AF30" s="60"/>
      <c r="AG30" s="53"/>
      <c r="AH30" s="53"/>
      <c r="AI30" s="53"/>
      <c r="AJ30" s="53"/>
      <c r="AK30" s="53"/>
      <c r="AL30" s="53" t="s">
        <v>2639</v>
      </c>
      <c r="AM30" s="53" t="s">
        <v>2643</v>
      </c>
      <c r="AN30" s="53"/>
      <c r="AO30" s="106"/>
    </row>
    <row r="31" spans="1:41" ht="15" customHeight="1">
      <c r="A31" s="104">
        <v>28</v>
      </c>
      <c r="B31" s="62" t="s">
        <v>21</v>
      </c>
      <c r="C31" s="53" t="s">
        <v>34</v>
      </c>
      <c r="D31" s="54" t="s">
        <v>2719</v>
      </c>
      <c r="E31" s="55" t="s">
        <v>35</v>
      </c>
      <c r="F31" s="55" t="s">
        <v>2607</v>
      </c>
      <c r="G31" s="63" t="s">
        <v>36</v>
      </c>
      <c r="H31" s="63" t="s">
        <v>37</v>
      </c>
      <c r="I31" s="63" t="s">
        <v>37</v>
      </c>
      <c r="J31" s="53" t="s">
        <v>38</v>
      </c>
      <c r="K31" s="63" t="s">
        <v>39</v>
      </c>
      <c r="L31" s="58">
        <v>900000000</v>
      </c>
      <c r="M31" s="59">
        <v>675000000</v>
      </c>
      <c r="N31" s="59">
        <v>10000000</v>
      </c>
      <c r="O31" s="84">
        <v>8500000</v>
      </c>
      <c r="P31" s="53" t="s">
        <v>3039</v>
      </c>
      <c r="Q31" s="53" t="s">
        <v>2528</v>
      </c>
      <c r="R31" s="53"/>
      <c r="S31" s="53" t="s">
        <v>516</v>
      </c>
      <c r="T31" s="55"/>
      <c r="U31" s="62"/>
      <c r="V31" s="62"/>
      <c r="W31" s="53"/>
      <c r="X31" s="53" t="s">
        <v>2630</v>
      </c>
      <c r="Y31" s="62" t="s">
        <v>2630</v>
      </c>
      <c r="Z31" s="62"/>
      <c r="AA31" s="62" t="s">
        <v>2630</v>
      </c>
      <c r="AB31" s="53" t="s">
        <v>2630</v>
      </c>
      <c r="AC31" s="62"/>
      <c r="AD31" s="53"/>
      <c r="AE31" s="53"/>
      <c r="AF31" s="62"/>
      <c r="AG31" s="53" t="s">
        <v>2642</v>
      </c>
      <c r="AH31" s="62"/>
      <c r="AI31" s="62"/>
      <c r="AJ31" s="53" t="s">
        <v>2637</v>
      </c>
      <c r="AK31" s="62"/>
      <c r="AL31" s="62"/>
      <c r="AM31" s="53" t="s">
        <v>2643</v>
      </c>
      <c r="AN31" s="53" t="s">
        <v>2643</v>
      </c>
      <c r="AO31" s="106" t="s">
        <v>2643</v>
      </c>
    </row>
    <row r="32" spans="1:41" ht="15" customHeight="1">
      <c r="A32" s="104">
        <v>29</v>
      </c>
      <c r="B32" s="62" t="s">
        <v>21</v>
      </c>
      <c r="C32" s="53" t="s">
        <v>731</v>
      </c>
      <c r="D32" s="54" t="s">
        <v>2720</v>
      </c>
      <c r="E32" s="55" t="s">
        <v>732</v>
      </c>
      <c r="F32" s="55" t="s">
        <v>2607</v>
      </c>
      <c r="G32" s="56" t="s">
        <v>733</v>
      </c>
      <c r="H32" s="67" t="s">
        <v>734</v>
      </c>
      <c r="I32" s="67" t="s">
        <v>734</v>
      </c>
      <c r="J32" s="53" t="s">
        <v>69</v>
      </c>
      <c r="K32" s="67" t="s">
        <v>735</v>
      </c>
      <c r="L32" s="58">
        <v>300000000</v>
      </c>
      <c r="M32" s="59">
        <v>225000000</v>
      </c>
      <c r="N32" s="59">
        <v>10000000</v>
      </c>
      <c r="O32" s="84">
        <v>8500000</v>
      </c>
      <c r="P32" s="62" t="s">
        <v>3039</v>
      </c>
      <c r="Q32" s="62" t="s">
        <v>2528</v>
      </c>
      <c r="R32" s="62"/>
      <c r="S32" s="53" t="s">
        <v>2536</v>
      </c>
      <c r="T32" s="55" t="s">
        <v>2541</v>
      </c>
      <c r="U32" s="53" t="s">
        <v>2541</v>
      </c>
      <c r="V32" s="53" t="s">
        <v>2541</v>
      </c>
      <c r="W32" s="53" t="s">
        <v>2542</v>
      </c>
      <c r="X32" s="53" t="s">
        <v>2630</v>
      </c>
      <c r="Y32" s="62" t="s">
        <v>2630</v>
      </c>
      <c r="Z32" s="61"/>
      <c r="AA32" s="61"/>
      <c r="AB32" s="60" t="s">
        <v>2630</v>
      </c>
      <c r="AC32" s="61"/>
      <c r="AD32" s="53"/>
      <c r="AE32" s="60"/>
      <c r="AF32" s="61"/>
      <c r="AG32" s="53"/>
      <c r="AH32" s="53"/>
      <c r="AI32" s="53"/>
      <c r="AJ32" s="53" t="s">
        <v>2637</v>
      </c>
      <c r="AK32" s="53" t="s">
        <v>2638</v>
      </c>
      <c r="AL32" s="53"/>
      <c r="AM32" s="53"/>
      <c r="AN32" s="53" t="s">
        <v>2643</v>
      </c>
      <c r="AO32" s="106" t="s">
        <v>2643</v>
      </c>
    </row>
    <row r="33" spans="1:41" ht="15" customHeight="1">
      <c r="A33" s="104">
        <v>30</v>
      </c>
      <c r="B33" s="53" t="s">
        <v>21</v>
      </c>
      <c r="C33" s="53" t="s">
        <v>1406</v>
      </c>
      <c r="D33" s="65" t="s">
        <v>2721</v>
      </c>
      <c r="E33" s="55" t="s">
        <v>1407</v>
      </c>
      <c r="F33" s="55" t="s">
        <v>2607</v>
      </c>
      <c r="G33" s="56" t="s">
        <v>1408</v>
      </c>
      <c r="H33" s="63" t="s">
        <v>1409</v>
      </c>
      <c r="I33" s="63" t="s">
        <v>1410</v>
      </c>
      <c r="J33" s="53" t="s">
        <v>69</v>
      </c>
      <c r="K33" s="63" t="s">
        <v>1411</v>
      </c>
      <c r="L33" s="58">
        <v>500000000</v>
      </c>
      <c r="M33" s="59">
        <v>375000000</v>
      </c>
      <c r="N33" s="59">
        <v>10000000</v>
      </c>
      <c r="O33" s="84">
        <v>8500000</v>
      </c>
      <c r="P33" s="53" t="s">
        <v>3039</v>
      </c>
      <c r="Q33" s="53" t="s">
        <v>2528</v>
      </c>
      <c r="R33" s="53"/>
      <c r="S33" s="53" t="s">
        <v>2536</v>
      </c>
      <c r="T33" s="55" t="s">
        <v>2541</v>
      </c>
      <c r="U33" s="53" t="s">
        <v>2541</v>
      </c>
      <c r="V33" s="53"/>
      <c r="W33" s="53" t="s">
        <v>2542</v>
      </c>
      <c r="X33" s="53" t="s">
        <v>2630</v>
      </c>
      <c r="Y33" s="62" t="s">
        <v>2630</v>
      </c>
      <c r="Z33" s="61"/>
      <c r="AA33" s="61"/>
      <c r="AB33" s="61"/>
      <c r="AC33" s="60" t="s">
        <v>2630</v>
      </c>
      <c r="AD33" s="53" t="s">
        <v>2630</v>
      </c>
      <c r="AE33" s="60" t="s">
        <v>2630</v>
      </c>
      <c r="AF33" s="53" t="s">
        <v>2630</v>
      </c>
      <c r="AG33" s="53"/>
      <c r="AH33" s="53"/>
      <c r="AI33" s="53"/>
      <c r="AJ33" s="53"/>
      <c r="AK33" s="53"/>
      <c r="AL33" s="53"/>
      <c r="AM33" s="53" t="s">
        <v>2643</v>
      </c>
      <c r="AN33" s="53" t="s">
        <v>2643</v>
      </c>
      <c r="AO33" s="106" t="s">
        <v>2643</v>
      </c>
    </row>
    <row r="34" spans="1:41" ht="15" customHeight="1">
      <c r="A34" s="104">
        <v>31</v>
      </c>
      <c r="B34" s="62" t="s">
        <v>21</v>
      </c>
      <c r="C34" s="55" t="s">
        <v>386</v>
      </c>
      <c r="D34" s="54" t="s">
        <v>2899</v>
      </c>
      <c r="E34" s="55" t="s">
        <v>387</v>
      </c>
      <c r="F34" s="55" t="s">
        <v>2611</v>
      </c>
      <c r="G34" s="63" t="s">
        <v>388</v>
      </c>
      <c r="H34" s="68" t="s">
        <v>389</v>
      </c>
      <c r="I34" s="68" t="s">
        <v>389</v>
      </c>
      <c r="J34" s="69" t="s">
        <v>390</v>
      </c>
      <c r="K34" s="68" t="s">
        <v>391</v>
      </c>
      <c r="L34" s="58">
        <v>100000000</v>
      </c>
      <c r="M34" s="59">
        <v>75000000</v>
      </c>
      <c r="N34" s="59">
        <v>10000000</v>
      </c>
      <c r="O34" s="84">
        <v>8500000</v>
      </c>
      <c r="P34" s="62" t="s">
        <v>2529</v>
      </c>
      <c r="Q34" s="62" t="s">
        <v>3039</v>
      </c>
      <c r="R34" s="62"/>
      <c r="S34" s="53" t="s">
        <v>516</v>
      </c>
      <c r="T34" s="55"/>
      <c r="U34" s="53" t="s">
        <v>2541</v>
      </c>
      <c r="V34" s="62"/>
      <c r="W34" s="53" t="s">
        <v>2542</v>
      </c>
      <c r="X34" s="53" t="s">
        <v>2630</v>
      </c>
      <c r="Y34" s="62" t="s">
        <v>2630</v>
      </c>
      <c r="Z34" s="62" t="s">
        <v>2630</v>
      </c>
      <c r="AA34" s="62" t="s">
        <v>2630</v>
      </c>
      <c r="AB34" s="62"/>
      <c r="AC34" s="62"/>
      <c r="AD34" s="53" t="s">
        <v>2630</v>
      </c>
      <c r="AE34" s="69"/>
      <c r="AF34" s="62"/>
      <c r="AG34" s="62"/>
      <c r="AH34" s="62"/>
      <c r="AI34" s="53"/>
      <c r="AJ34" s="62"/>
      <c r="AK34" s="62"/>
      <c r="AL34" s="53" t="s">
        <v>2639</v>
      </c>
      <c r="AM34" s="53" t="s">
        <v>2643</v>
      </c>
      <c r="AN34" s="62"/>
      <c r="AO34" s="108"/>
    </row>
    <row r="35" spans="1:41" ht="15" customHeight="1">
      <c r="A35" s="104">
        <v>32</v>
      </c>
      <c r="B35" s="53" t="s">
        <v>21</v>
      </c>
      <c r="C35" s="53" t="s">
        <v>1434</v>
      </c>
      <c r="D35" s="65" t="s">
        <v>2722</v>
      </c>
      <c r="E35" s="55" t="s">
        <v>1435</v>
      </c>
      <c r="F35" s="55" t="s">
        <v>2607</v>
      </c>
      <c r="G35" s="56" t="s">
        <v>1436</v>
      </c>
      <c r="H35" s="63" t="s">
        <v>1437</v>
      </c>
      <c r="I35" s="63" t="s">
        <v>1438</v>
      </c>
      <c r="J35" s="53" t="s">
        <v>69</v>
      </c>
      <c r="K35" s="63" t="s">
        <v>1439</v>
      </c>
      <c r="L35" s="58">
        <v>300000000</v>
      </c>
      <c r="M35" s="59">
        <v>225000000</v>
      </c>
      <c r="N35" s="59">
        <v>10000000</v>
      </c>
      <c r="O35" s="84">
        <v>8500000</v>
      </c>
      <c r="P35" s="53" t="s">
        <v>3039</v>
      </c>
      <c r="Q35" s="53" t="s">
        <v>2528</v>
      </c>
      <c r="R35" s="53"/>
      <c r="S35" s="53" t="s">
        <v>2536</v>
      </c>
      <c r="T35" s="55" t="s">
        <v>2541</v>
      </c>
      <c r="U35" s="53" t="s">
        <v>2541</v>
      </c>
      <c r="V35" s="53" t="s">
        <v>2541</v>
      </c>
      <c r="W35" s="53" t="s">
        <v>2542</v>
      </c>
      <c r="X35" s="53" t="s">
        <v>2630</v>
      </c>
      <c r="Y35" s="62" t="s">
        <v>2630</v>
      </c>
      <c r="Z35" s="61"/>
      <c r="AA35" s="61"/>
      <c r="AB35" s="61"/>
      <c r="AC35" s="61"/>
      <c r="AD35" s="53"/>
      <c r="AE35" s="60"/>
      <c r="AF35" s="53"/>
      <c r="AG35" s="53"/>
      <c r="AH35" s="53"/>
      <c r="AI35" s="53"/>
      <c r="AJ35" s="53"/>
      <c r="AK35" s="53"/>
      <c r="AL35" s="53"/>
      <c r="AM35" s="53" t="s">
        <v>2643</v>
      </c>
      <c r="AN35" s="53" t="s">
        <v>2643</v>
      </c>
      <c r="AO35" s="106" t="s">
        <v>2643</v>
      </c>
    </row>
    <row r="36" spans="1:41" ht="15" customHeight="1">
      <c r="A36" s="104">
        <v>33</v>
      </c>
      <c r="B36" s="53" t="s">
        <v>21</v>
      </c>
      <c r="C36" s="53" t="s">
        <v>1765</v>
      </c>
      <c r="D36" s="65" t="s">
        <v>2723</v>
      </c>
      <c r="E36" s="55" t="s">
        <v>1766</v>
      </c>
      <c r="F36" s="66" t="s">
        <v>2607</v>
      </c>
      <c r="G36" s="56" t="s">
        <v>1767</v>
      </c>
      <c r="H36" s="63" t="s">
        <v>1768</v>
      </c>
      <c r="I36" s="63" t="s">
        <v>1768</v>
      </c>
      <c r="J36" s="53" t="s">
        <v>57</v>
      </c>
      <c r="K36" s="63" t="s">
        <v>1769</v>
      </c>
      <c r="L36" s="58">
        <v>600000000</v>
      </c>
      <c r="M36" s="59">
        <v>450000000</v>
      </c>
      <c r="N36" s="59">
        <v>10000000</v>
      </c>
      <c r="O36" s="84">
        <v>8500000</v>
      </c>
      <c r="P36" s="53" t="s">
        <v>3039</v>
      </c>
      <c r="Q36" s="53" t="s">
        <v>2528</v>
      </c>
      <c r="R36" s="53"/>
      <c r="S36" s="53" t="s">
        <v>2536</v>
      </c>
      <c r="T36" s="55" t="s">
        <v>2541</v>
      </c>
      <c r="U36" s="53" t="s">
        <v>2541</v>
      </c>
      <c r="V36" s="53" t="s">
        <v>2541</v>
      </c>
      <c r="W36" s="53" t="s">
        <v>2542</v>
      </c>
      <c r="X36" s="53" t="s">
        <v>2630</v>
      </c>
      <c r="Y36" s="62" t="s">
        <v>2630</v>
      </c>
      <c r="Z36" s="61"/>
      <c r="AA36" s="61"/>
      <c r="AB36" s="61"/>
      <c r="AC36" s="60" t="s">
        <v>2630</v>
      </c>
      <c r="AD36" s="53"/>
      <c r="AE36" s="60"/>
      <c r="AF36" s="53"/>
      <c r="AG36" s="53" t="s">
        <v>2642</v>
      </c>
      <c r="AH36" s="53"/>
      <c r="AI36" s="53"/>
      <c r="AJ36" s="53"/>
      <c r="AK36" s="53"/>
      <c r="AL36" s="53"/>
      <c r="AM36" s="53" t="s">
        <v>2643</v>
      </c>
      <c r="AN36" s="53"/>
      <c r="AO36" s="106" t="s">
        <v>2643</v>
      </c>
    </row>
    <row r="37" spans="1:41" ht="15" customHeight="1">
      <c r="A37" s="104">
        <v>34</v>
      </c>
      <c r="B37" s="62" t="s">
        <v>21</v>
      </c>
      <c r="C37" s="55" t="s">
        <v>427</v>
      </c>
      <c r="D37" s="54" t="s">
        <v>2795</v>
      </c>
      <c r="E37" s="55" t="s">
        <v>428</v>
      </c>
      <c r="F37" s="55" t="s">
        <v>2611</v>
      </c>
      <c r="G37" s="63" t="s">
        <v>429</v>
      </c>
      <c r="H37" s="63" t="s">
        <v>430</v>
      </c>
      <c r="I37" s="63" t="s">
        <v>430</v>
      </c>
      <c r="J37" s="53" t="s">
        <v>260</v>
      </c>
      <c r="K37" s="63" t="s">
        <v>431</v>
      </c>
      <c r="L37" s="58">
        <v>300000000</v>
      </c>
      <c r="M37" s="59">
        <v>225000000</v>
      </c>
      <c r="N37" s="59">
        <v>10000000</v>
      </c>
      <c r="O37" s="84">
        <v>8500000</v>
      </c>
      <c r="P37" s="62" t="s">
        <v>2529</v>
      </c>
      <c r="Q37" s="62" t="s">
        <v>3039</v>
      </c>
      <c r="R37" s="62"/>
      <c r="S37" s="53" t="s">
        <v>516</v>
      </c>
      <c r="T37" s="55"/>
      <c r="U37" s="53" t="s">
        <v>2541</v>
      </c>
      <c r="V37" s="62"/>
      <c r="W37" s="53" t="s">
        <v>2542</v>
      </c>
      <c r="X37" s="53" t="s">
        <v>2630</v>
      </c>
      <c r="Y37" s="62" t="s">
        <v>2630</v>
      </c>
      <c r="Z37" s="62" t="s">
        <v>2630</v>
      </c>
      <c r="AA37" s="62" t="s">
        <v>2630</v>
      </c>
      <c r="AB37" s="62"/>
      <c r="AC37" s="53" t="s">
        <v>2630</v>
      </c>
      <c r="AD37" s="55"/>
      <c r="AE37" s="53"/>
      <c r="AF37" s="62"/>
      <c r="AG37" s="53"/>
      <c r="AH37" s="62"/>
      <c r="AI37" s="62"/>
      <c r="AJ37" s="53" t="s">
        <v>2637</v>
      </c>
      <c r="AK37" s="62"/>
      <c r="AL37" s="62"/>
      <c r="AM37" s="53" t="s">
        <v>2643</v>
      </c>
      <c r="AN37" s="53" t="s">
        <v>2643</v>
      </c>
      <c r="AO37" s="106" t="s">
        <v>2643</v>
      </c>
    </row>
    <row r="38" spans="1:41" ht="15" customHeight="1">
      <c r="A38" s="104">
        <v>35</v>
      </c>
      <c r="B38" s="62" t="s">
        <v>21</v>
      </c>
      <c r="C38" s="53" t="s">
        <v>59</v>
      </c>
      <c r="D38" s="54" t="s">
        <v>2796</v>
      </c>
      <c r="E38" s="55" t="s">
        <v>60</v>
      </c>
      <c r="F38" s="55" t="s">
        <v>2610</v>
      </c>
      <c r="G38" s="63" t="s">
        <v>61</v>
      </c>
      <c r="H38" s="63" t="s">
        <v>62</v>
      </c>
      <c r="I38" s="63" t="s">
        <v>62</v>
      </c>
      <c r="J38" s="53" t="s">
        <v>38</v>
      </c>
      <c r="K38" s="63" t="s">
        <v>63</v>
      </c>
      <c r="L38" s="58">
        <v>800000000</v>
      </c>
      <c r="M38" s="59">
        <v>600000000</v>
      </c>
      <c r="N38" s="59">
        <v>10000000</v>
      </c>
      <c r="O38" s="84">
        <v>8500000</v>
      </c>
      <c r="P38" s="53" t="s">
        <v>2528</v>
      </c>
      <c r="Q38" s="53" t="s">
        <v>2529</v>
      </c>
      <c r="R38" s="53"/>
      <c r="S38" s="53" t="s">
        <v>516</v>
      </c>
      <c r="T38" s="55"/>
      <c r="U38" s="62"/>
      <c r="V38" s="62"/>
      <c r="W38" s="53"/>
      <c r="X38" s="53" t="s">
        <v>2630</v>
      </c>
      <c r="Y38" s="62"/>
      <c r="Z38" s="62"/>
      <c r="AA38" s="62" t="s">
        <v>2630</v>
      </c>
      <c r="AB38" s="53" t="s">
        <v>2630</v>
      </c>
      <c r="AC38" s="53" t="s">
        <v>2630</v>
      </c>
      <c r="AD38" s="53"/>
      <c r="AE38" s="53"/>
      <c r="AF38" s="62"/>
      <c r="AG38" s="62"/>
      <c r="AH38" s="62"/>
      <c r="AI38" s="62"/>
      <c r="AJ38" s="62"/>
      <c r="AK38" s="62"/>
      <c r="AL38" s="62"/>
      <c r="AM38" s="53" t="s">
        <v>2643</v>
      </c>
      <c r="AN38" s="53" t="s">
        <v>2643</v>
      </c>
      <c r="AO38" s="106" t="s">
        <v>2643</v>
      </c>
    </row>
    <row r="39" spans="1:41" ht="15" customHeight="1">
      <c r="A39" s="104">
        <v>36</v>
      </c>
      <c r="B39" s="53" t="s">
        <v>21</v>
      </c>
      <c r="C39" s="53" t="s">
        <v>2004</v>
      </c>
      <c r="D39" s="65" t="s">
        <v>2797</v>
      </c>
      <c r="E39" s="55" t="s">
        <v>2005</v>
      </c>
      <c r="F39" s="55" t="s">
        <v>2609</v>
      </c>
      <c r="G39" s="56" t="s">
        <v>2006</v>
      </c>
      <c r="H39" s="63" t="s">
        <v>2007</v>
      </c>
      <c r="I39" s="63" t="s">
        <v>2007</v>
      </c>
      <c r="J39" s="53" t="s">
        <v>69</v>
      </c>
      <c r="K39" s="63" t="s">
        <v>2008</v>
      </c>
      <c r="L39" s="58">
        <v>900000000</v>
      </c>
      <c r="M39" s="59">
        <v>675000000</v>
      </c>
      <c r="N39" s="59">
        <v>10000000</v>
      </c>
      <c r="O39" s="84">
        <v>8500000</v>
      </c>
      <c r="P39" s="53" t="s">
        <v>2528</v>
      </c>
      <c r="Q39" s="53"/>
      <c r="R39" s="53"/>
      <c r="S39" s="53" t="s">
        <v>2536</v>
      </c>
      <c r="T39" s="55" t="s">
        <v>2541</v>
      </c>
      <c r="U39" s="53" t="s">
        <v>2541</v>
      </c>
      <c r="V39" s="53" t="s">
        <v>2541</v>
      </c>
      <c r="W39" s="53" t="s">
        <v>2542</v>
      </c>
      <c r="X39" s="53" t="s">
        <v>2630</v>
      </c>
      <c r="Y39" s="62" t="s">
        <v>2630</v>
      </c>
      <c r="Z39" s="61"/>
      <c r="AA39" s="61"/>
      <c r="AB39" s="61"/>
      <c r="AC39" s="61"/>
      <c r="AD39" s="53" t="s">
        <v>2630</v>
      </c>
      <c r="AE39" s="60"/>
      <c r="AF39" s="53" t="s">
        <v>2630</v>
      </c>
      <c r="AG39" s="53"/>
      <c r="AH39" s="53"/>
      <c r="AI39" s="53"/>
      <c r="AJ39" s="53"/>
      <c r="AK39" s="53"/>
      <c r="AL39" s="53"/>
      <c r="AM39" s="53" t="s">
        <v>2643</v>
      </c>
      <c r="AN39" s="53"/>
      <c r="AO39" s="106" t="s">
        <v>2643</v>
      </c>
    </row>
    <row r="40" spans="1:41" ht="15" customHeight="1">
      <c r="A40" s="104">
        <v>37</v>
      </c>
      <c r="B40" s="53" t="s">
        <v>14</v>
      </c>
      <c r="C40" s="53" t="s">
        <v>15</v>
      </c>
      <c r="D40" s="54" t="s">
        <v>2798</v>
      </c>
      <c r="E40" s="55" t="s">
        <v>16</v>
      </c>
      <c r="F40" s="55" t="s">
        <v>2610</v>
      </c>
      <c r="G40" s="56" t="s">
        <v>17</v>
      </c>
      <c r="H40" s="57" t="s">
        <v>18</v>
      </c>
      <c r="I40" s="57" t="s">
        <v>18</v>
      </c>
      <c r="J40" s="53" t="s">
        <v>19</v>
      </c>
      <c r="K40" s="57" t="s">
        <v>20</v>
      </c>
      <c r="L40" s="58">
        <v>900000000</v>
      </c>
      <c r="M40" s="59">
        <v>675000000</v>
      </c>
      <c r="N40" s="59">
        <v>10000000</v>
      </c>
      <c r="O40" s="84">
        <v>8500000</v>
      </c>
      <c r="P40" s="52" t="s">
        <v>2528</v>
      </c>
      <c r="Q40" s="52" t="s">
        <v>2529</v>
      </c>
      <c r="R40" s="52"/>
      <c r="S40" s="53" t="s">
        <v>516</v>
      </c>
      <c r="T40" s="55" t="s">
        <v>2541</v>
      </c>
      <c r="U40" s="53" t="s">
        <v>2541</v>
      </c>
      <c r="V40" s="53" t="s">
        <v>2541</v>
      </c>
      <c r="W40" s="53" t="s">
        <v>2542</v>
      </c>
      <c r="X40" s="53" t="s">
        <v>2630</v>
      </c>
      <c r="Y40" s="53" t="s">
        <v>2630</v>
      </c>
      <c r="Z40" s="60"/>
      <c r="AA40" s="61" t="s">
        <v>2630</v>
      </c>
      <c r="AB40" s="60"/>
      <c r="AC40" s="60"/>
      <c r="AD40" s="53"/>
      <c r="AE40" s="60"/>
      <c r="AF40" s="60"/>
      <c r="AG40" s="53"/>
      <c r="AH40" s="53"/>
      <c r="AI40" s="53"/>
      <c r="AJ40" s="53"/>
      <c r="AK40" s="53"/>
      <c r="AL40" s="53"/>
      <c r="AM40" s="53" t="s">
        <v>2643</v>
      </c>
      <c r="AN40" s="53" t="s">
        <v>2643</v>
      </c>
      <c r="AO40" s="106" t="s">
        <v>2643</v>
      </c>
    </row>
    <row r="41" spans="1:41" ht="15" customHeight="1">
      <c r="A41" s="104">
        <v>38</v>
      </c>
      <c r="B41" s="62" t="s">
        <v>21</v>
      </c>
      <c r="C41" s="53" t="s">
        <v>704</v>
      </c>
      <c r="D41" s="54" t="s">
        <v>2798</v>
      </c>
      <c r="E41" s="55" t="s">
        <v>16</v>
      </c>
      <c r="F41" s="55" t="s">
        <v>2610</v>
      </c>
      <c r="G41" s="56" t="s">
        <v>17</v>
      </c>
      <c r="H41" s="67" t="s">
        <v>705</v>
      </c>
      <c r="I41" s="67" t="s">
        <v>705</v>
      </c>
      <c r="J41" s="53" t="s">
        <v>19</v>
      </c>
      <c r="K41" s="67" t="s">
        <v>20</v>
      </c>
      <c r="L41" s="58">
        <v>900000000</v>
      </c>
      <c r="M41" s="59">
        <v>675000000</v>
      </c>
      <c r="N41" s="59">
        <v>10000000</v>
      </c>
      <c r="O41" s="84">
        <v>8500000</v>
      </c>
      <c r="P41" s="62" t="s">
        <v>2528</v>
      </c>
      <c r="Q41" s="62" t="s">
        <v>2529</v>
      </c>
      <c r="R41" s="62"/>
      <c r="S41" s="53" t="s">
        <v>516</v>
      </c>
      <c r="T41" s="55" t="s">
        <v>2541</v>
      </c>
      <c r="U41" s="53" t="s">
        <v>2541</v>
      </c>
      <c r="V41" s="53" t="s">
        <v>2541</v>
      </c>
      <c r="W41" s="53" t="s">
        <v>2542</v>
      </c>
      <c r="X41" s="53" t="s">
        <v>2630</v>
      </c>
      <c r="Y41" s="53" t="s">
        <v>2630</v>
      </c>
      <c r="Z41" s="61"/>
      <c r="AA41" s="61"/>
      <c r="AB41" s="60" t="s">
        <v>2630</v>
      </c>
      <c r="AC41" s="60" t="s">
        <v>2630</v>
      </c>
      <c r="AD41" s="53" t="s">
        <v>2630</v>
      </c>
      <c r="AE41" s="60"/>
      <c r="AF41" s="61"/>
      <c r="AG41" s="53" t="s">
        <v>2641</v>
      </c>
      <c r="AH41" s="53" t="s">
        <v>2640</v>
      </c>
      <c r="AI41" s="53"/>
      <c r="AJ41" s="53"/>
      <c r="AK41" s="53"/>
      <c r="AL41" s="53"/>
      <c r="AM41" s="53" t="s">
        <v>2643</v>
      </c>
      <c r="AN41" s="53"/>
      <c r="AO41" s="106" t="s">
        <v>2643</v>
      </c>
    </row>
    <row r="42" spans="1:41" ht="15" customHeight="1">
      <c r="A42" s="104">
        <v>39</v>
      </c>
      <c r="B42" s="53" t="s">
        <v>21</v>
      </c>
      <c r="C42" s="80" t="s">
        <v>2477</v>
      </c>
      <c r="D42" s="65" t="s">
        <v>2799</v>
      </c>
      <c r="E42" s="81" t="s">
        <v>2478</v>
      </c>
      <c r="F42" s="55" t="s">
        <v>2609</v>
      </c>
      <c r="G42" s="56" t="s">
        <v>2479</v>
      </c>
      <c r="H42" s="63" t="s">
        <v>2480</v>
      </c>
      <c r="I42" s="63" t="s">
        <v>2480</v>
      </c>
      <c r="J42" s="55" t="s">
        <v>32</v>
      </c>
      <c r="K42" s="63" t="s">
        <v>2481</v>
      </c>
      <c r="L42" s="58">
        <v>200000000</v>
      </c>
      <c r="M42" s="59">
        <v>150000000</v>
      </c>
      <c r="N42" s="59">
        <v>10000000</v>
      </c>
      <c r="O42" s="84">
        <v>8500000</v>
      </c>
      <c r="P42" s="53" t="s">
        <v>2528</v>
      </c>
      <c r="Q42" s="53"/>
      <c r="R42" s="53"/>
      <c r="S42" s="53" t="s">
        <v>2536</v>
      </c>
      <c r="T42" s="55" t="s">
        <v>2541</v>
      </c>
      <c r="U42" s="53" t="s">
        <v>2541</v>
      </c>
      <c r="V42" s="53"/>
      <c r="W42" s="53" t="s">
        <v>2542</v>
      </c>
      <c r="X42" s="53" t="s">
        <v>2630</v>
      </c>
      <c r="Y42" s="62" t="s">
        <v>2630</v>
      </c>
      <c r="Z42" s="61"/>
      <c r="AA42" s="61"/>
      <c r="AB42" s="60" t="s">
        <v>2630</v>
      </c>
      <c r="AC42" s="61"/>
      <c r="AD42" s="53"/>
      <c r="AE42" s="60"/>
      <c r="AF42" s="53"/>
      <c r="AG42" s="53"/>
      <c r="AH42" s="53"/>
      <c r="AI42" s="53"/>
      <c r="AJ42" s="53"/>
      <c r="AK42" s="53"/>
      <c r="AL42" s="53"/>
      <c r="AM42" s="53" t="s">
        <v>2643</v>
      </c>
      <c r="AN42" s="53"/>
      <c r="AO42" s="106" t="s">
        <v>2643</v>
      </c>
    </row>
    <row r="43" spans="1:41" ht="15" customHeight="1">
      <c r="A43" s="104">
        <v>40</v>
      </c>
      <c r="B43" s="53" t="s">
        <v>21</v>
      </c>
      <c r="C43" s="53" t="s">
        <v>1607</v>
      </c>
      <c r="D43" s="65" t="s">
        <v>2772</v>
      </c>
      <c r="E43" s="55" t="s">
        <v>1608</v>
      </c>
      <c r="F43" s="55" t="s">
        <v>2607</v>
      </c>
      <c r="G43" s="56" t="s">
        <v>1609</v>
      </c>
      <c r="H43" s="63" t="s">
        <v>1610</v>
      </c>
      <c r="I43" s="63" t="s">
        <v>1610</v>
      </c>
      <c r="J43" s="53" t="s">
        <v>69</v>
      </c>
      <c r="K43" s="63" t="s">
        <v>1611</v>
      </c>
      <c r="L43" s="58">
        <v>800000000</v>
      </c>
      <c r="M43" s="59">
        <v>600000000</v>
      </c>
      <c r="N43" s="59">
        <v>10000000</v>
      </c>
      <c r="O43" s="84">
        <v>8500000</v>
      </c>
      <c r="P43" s="53" t="s">
        <v>3039</v>
      </c>
      <c r="Q43" s="53" t="s">
        <v>2528</v>
      </c>
      <c r="R43" s="53"/>
      <c r="S43" s="53" t="s">
        <v>2536</v>
      </c>
      <c r="T43" s="55" t="s">
        <v>2541</v>
      </c>
      <c r="U43" s="53" t="s">
        <v>2541</v>
      </c>
      <c r="V43" s="53" t="s">
        <v>2541</v>
      </c>
      <c r="W43" s="53" t="s">
        <v>2542</v>
      </c>
      <c r="X43" s="53" t="s">
        <v>2630</v>
      </c>
      <c r="Y43" s="62" t="s">
        <v>2630</v>
      </c>
      <c r="Z43" s="61"/>
      <c r="AA43" s="61"/>
      <c r="AB43" s="61"/>
      <c r="AC43" s="60" t="s">
        <v>2630</v>
      </c>
      <c r="AD43" s="53" t="s">
        <v>2630</v>
      </c>
      <c r="AE43" s="60"/>
      <c r="AF43" s="53"/>
      <c r="AG43" s="53"/>
      <c r="AH43" s="53"/>
      <c r="AI43" s="53"/>
      <c r="AJ43" s="53"/>
      <c r="AK43" s="53"/>
      <c r="AL43" s="53"/>
      <c r="AM43" s="53" t="s">
        <v>2643</v>
      </c>
      <c r="AN43" s="53" t="s">
        <v>2643</v>
      </c>
      <c r="AO43" s="106" t="s">
        <v>2643</v>
      </c>
    </row>
    <row r="44" spans="1:41" ht="15" customHeight="1">
      <c r="A44" s="104">
        <v>41</v>
      </c>
      <c r="B44" s="53" t="s">
        <v>21</v>
      </c>
      <c r="C44" s="53" t="s">
        <v>1477</v>
      </c>
      <c r="D44" s="65" t="s">
        <v>2900</v>
      </c>
      <c r="E44" s="55" t="s">
        <v>1478</v>
      </c>
      <c r="F44" s="55" t="s">
        <v>2608</v>
      </c>
      <c r="G44" s="56" t="s">
        <v>1479</v>
      </c>
      <c r="H44" s="63" t="s">
        <v>1480</v>
      </c>
      <c r="I44" s="63" t="s">
        <v>1480</v>
      </c>
      <c r="J44" s="53" t="s">
        <v>111</v>
      </c>
      <c r="K44" s="63" t="s">
        <v>1481</v>
      </c>
      <c r="L44" s="58">
        <v>200000000</v>
      </c>
      <c r="M44" s="59">
        <v>150000000</v>
      </c>
      <c r="N44" s="59">
        <v>10000000</v>
      </c>
      <c r="O44" s="84">
        <v>8500000</v>
      </c>
      <c r="P44" s="53" t="s">
        <v>3039</v>
      </c>
      <c r="Q44" s="53" t="s">
        <v>2528</v>
      </c>
      <c r="R44" s="53" t="s">
        <v>2529</v>
      </c>
      <c r="S44" s="53" t="s">
        <v>516</v>
      </c>
      <c r="T44" s="55" t="s">
        <v>2541</v>
      </c>
      <c r="U44" s="53" t="s">
        <v>2541</v>
      </c>
      <c r="V44" s="53"/>
      <c r="W44" s="53" t="s">
        <v>2542</v>
      </c>
      <c r="X44" s="53"/>
      <c r="Y44" s="62"/>
      <c r="Z44" s="61" t="s">
        <v>2630</v>
      </c>
      <c r="AA44" s="61" t="s">
        <v>2630</v>
      </c>
      <c r="AB44" s="61"/>
      <c r="AC44" s="61"/>
      <c r="AD44" s="53"/>
      <c r="AE44" s="60"/>
      <c r="AF44" s="53"/>
      <c r="AG44" s="53" t="s">
        <v>2642</v>
      </c>
      <c r="AH44" s="53"/>
      <c r="AI44" s="53"/>
      <c r="AJ44" s="53"/>
      <c r="AK44" s="53"/>
      <c r="AL44" s="53"/>
      <c r="AM44" s="53" t="s">
        <v>2643</v>
      </c>
      <c r="AN44" s="53" t="s">
        <v>2643</v>
      </c>
      <c r="AO44" s="106" t="s">
        <v>2643</v>
      </c>
    </row>
    <row r="45" spans="1:41" ht="15" customHeight="1">
      <c r="A45" s="104">
        <v>42</v>
      </c>
      <c r="B45" s="53" t="s">
        <v>21</v>
      </c>
      <c r="C45" s="69" t="s">
        <v>1050</v>
      </c>
      <c r="D45" s="74" t="s">
        <v>2901</v>
      </c>
      <c r="E45" s="55" t="s">
        <v>1051</v>
      </c>
      <c r="F45" s="55" t="s">
        <v>2608</v>
      </c>
      <c r="G45" s="56" t="s">
        <v>1052</v>
      </c>
      <c r="H45" s="64" t="s">
        <v>1053</v>
      </c>
      <c r="I45" s="64" t="s">
        <v>1053</v>
      </c>
      <c r="J45" s="69" t="s">
        <v>1054</v>
      </c>
      <c r="K45" s="63" t="s">
        <v>1055</v>
      </c>
      <c r="L45" s="58">
        <v>900000000</v>
      </c>
      <c r="M45" s="59">
        <v>675000000</v>
      </c>
      <c r="N45" s="59">
        <v>10000000</v>
      </c>
      <c r="O45" s="84">
        <v>8500000</v>
      </c>
      <c r="P45" s="53" t="s">
        <v>3039</v>
      </c>
      <c r="Q45" s="53" t="s">
        <v>2528</v>
      </c>
      <c r="R45" s="53" t="s">
        <v>2529</v>
      </c>
      <c r="S45" s="53" t="s">
        <v>516</v>
      </c>
      <c r="T45" s="55" t="s">
        <v>2541</v>
      </c>
      <c r="U45" s="53" t="s">
        <v>2541</v>
      </c>
      <c r="V45" s="53"/>
      <c r="W45" s="53" t="s">
        <v>2542</v>
      </c>
      <c r="X45" s="53"/>
      <c r="Y45" s="62"/>
      <c r="Z45" s="61" t="s">
        <v>2630</v>
      </c>
      <c r="AA45" s="61"/>
      <c r="AB45" s="61"/>
      <c r="AC45" s="60" t="s">
        <v>2630</v>
      </c>
      <c r="AD45" s="53"/>
      <c r="AE45" s="60"/>
      <c r="AF45" s="60"/>
      <c r="AG45" s="53"/>
      <c r="AH45" s="53"/>
      <c r="AI45" s="53"/>
      <c r="AJ45" s="53"/>
      <c r="AK45" s="53"/>
      <c r="AL45" s="53"/>
      <c r="AM45" s="53" t="s">
        <v>2643</v>
      </c>
      <c r="AN45" s="53"/>
      <c r="AO45" s="106" t="s">
        <v>2643</v>
      </c>
    </row>
    <row r="46" spans="1:41" ht="15" customHeight="1">
      <c r="A46" s="104">
        <v>43</v>
      </c>
      <c r="B46" s="53" t="s">
        <v>21</v>
      </c>
      <c r="C46" s="53" t="s">
        <v>1828</v>
      </c>
      <c r="D46" s="65" t="s">
        <v>2902</v>
      </c>
      <c r="E46" s="55" t="s">
        <v>1829</v>
      </c>
      <c r="F46" s="66" t="s">
        <v>2609</v>
      </c>
      <c r="G46" s="56" t="s">
        <v>1830</v>
      </c>
      <c r="H46" s="63" t="s">
        <v>1831</v>
      </c>
      <c r="I46" s="63" t="s">
        <v>1831</v>
      </c>
      <c r="J46" s="53" t="s">
        <v>1670</v>
      </c>
      <c r="K46" s="63" t="s">
        <v>989</v>
      </c>
      <c r="L46" s="58">
        <v>500000000</v>
      </c>
      <c r="M46" s="59">
        <v>375000000</v>
      </c>
      <c r="N46" s="59">
        <v>10000000</v>
      </c>
      <c r="O46" s="84">
        <v>8500000</v>
      </c>
      <c r="P46" s="53" t="s">
        <v>2528</v>
      </c>
      <c r="Q46" s="53"/>
      <c r="R46" s="53"/>
      <c r="S46" s="53" t="s">
        <v>2536</v>
      </c>
      <c r="T46" s="55" t="s">
        <v>2541</v>
      </c>
      <c r="U46" s="53" t="s">
        <v>2541</v>
      </c>
      <c r="V46" s="53" t="s">
        <v>2541</v>
      </c>
      <c r="W46" s="53" t="s">
        <v>2542</v>
      </c>
      <c r="X46" s="53" t="s">
        <v>2630</v>
      </c>
      <c r="Y46" s="62" t="s">
        <v>2630</v>
      </c>
      <c r="Z46" s="61"/>
      <c r="AA46" s="61"/>
      <c r="AB46" s="61"/>
      <c r="AC46" s="61"/>
      <c r="AD46" s="53" t="s">
        <v>2630</v>
      </c>
      <c r="AE46" s="60"/>
      <c r="AF46" s="53" t="s">
        <v>2630</v>
      </c>
      <c r="AG46" s="53" t="s">
        <v>2641</v>
      </c>
      <c r="AH46" s="53"/>
      <c r="AI46" s="53"/>
      <c r="AJ46" s="53" t="s">
        <v>2637</v>
      </c>
      <c r="AK46" s="53"/>
      <c r="AL46" s="53"/>
      <c r="AM46" s="53" t="s">
        <v>2643</v>
      </c>
      <c r="AN46" s="53" t="s">
        <v>2643</v>
      </c>
      <c r="AO46" s="106" t="s">
        <v>2643</v>
      </c>
    </row>
    <row r="47" spans="1:41" ht="15" customHeight="1">
      <c r="A47" s="104">
        <v>44</v>
      </c>
      <c r="B47" s="62" t="s">
        <v>21</v>
      </c>
      <c r="C47" s="55" t="s">
        <v>283</v>
      </c>
      <c r="D47" s="54" t="s">
        <v>2773</v>
      </c>
      <c r="E47" s="55" t="s">
        <v>284</v>
      </c>
      <c r="F47" s="55" t="s">
        <v>2612</v>
      </c>
      <c r="G47" s="63" t="s">
        <v>285</v>
      </c>
      <c r="H47" s="63" t="s">
        <v>286</v>
      </c>
      <c r="I47" s="63" t="s">
        <v>286</v>
      </c>
      <c r="J47" s="53" t="s">
        <v>126</v>
      </c>
      <c r="K47" s="63" t="s">
        <v>287</v>
      </c>
      <c r="L47" s="58">
        <v>100000000</v>
      </c>
      <c r="M47" s="59">
        <v>75000000</v>
      </c>
      <c r="N47" s="59">
        <v>10000000</v>
      </c>
      <c r="O47" s="84">
        <v>8500000</v>
      </c>
      <c r="P47" s="62" t="s">
        <v>2529</v>
      </c>
      <c r="Q47" s="62" t="s">
        <v>2528</v>
      </c>
      <c r="R47" s="62"/>
      <c r="S47" s="53" t="s">
        <v>516</v>
      </c>
      <c r="T47" s="55"/>
      <c r="U47" s="53" t="s">
        <v>2541</v>
      </c>
      <c r="V47" s="62"/>
      <c r="W47" s="53" t="s">
        <v>2542</v>
      </c>
      <c r="X47" s="53" t="s">
        <v>2630</v>
      </c>
      <c r="Y47" s="62"/>
      <c r="Z47" s="62" t="s">
        <v>2630</v>
      </c>
      <c r="AA47" s="62" t="s">
        <v>2630</v>
      </c>
      <c r="AB47" s="53" t="s">
        <v>2630</v>
      </c>
      <c r="AC47" s="62"/>
      <c r="AD47" s="55"/>
      <c r="AE47" s="53"/>
      <c r="AF47" s="62"/>
      <c r="AG47" s="53" t="s">
        <v>2642</v>
      </c>
      <c r="AH47" s="62"/>
      <c r="AI47" s="62"/>
      <c r="AJ47" s="62"/>
      <c r="AK47" s="62"/>
      <c r="AL47" s="62"/>
      <c r="AM47" s="62"/>
      <c r="AN47" s="62"/>
      <c r="AO47" s="106" t="s">
        <v>2643</v>
      </c>
    </row>
    <row r="48" spans="1:41" ht="15" customHeight="1">
      <c r="A48" s="104">
        <v>45</v>
      </c>
      <c r="B48" s="53" t="s">
        <v>21</v>
      </c>
      <c r="C48" s="53" t="s">
        <v>1423</v>
      </c>
      <c r="D48" s="65" t="s">
        <v>2774</v>
      </c>
      <c r="E48" s="55" t="s">
        <v>1424</v>
      </c>
      <c r="F48" s="55" t="s">
        <v>2607</v>
      </c>
      <c r="G48" s="56" t="s">
        <v>1425</v>
      </c>
      <c r="H48" s="63" t="s">
        <v>1426</v>
      </c>
      <c r="I48" s="63" t="s">
        <v>1426</v>
      </c>
      <c r="J48" s="53" t="s">
        <v>38</v>
      </c>
      <c r="K48" s="63" t="s">
        <v>1427</v>
      </c>
      <c r="L48" s="58">
        <v>300000000</v>
      </c>
      <c r="M48" s="59">
        <v>225000000</v>
      </c>
      <c r="N48" s="59">
        <v>10000000</v>
      </c>
      <c r="O48" s="84">
        <v>8500000</v>
      </c>
      <c r="P48" s="53" t="s">
        <v>3039</v>
      </c>
      <c r="Q48" s="53" t="s">
        <v>2528</v>
      </c>
      <c r="R48" s="53"/>
      <c r="S48" s="53" t="s">
        <v>2536</v>
      </c>
      <c r="T48" s="55" t="s">
        <v>2541</v>
      </c>
      <c r="U48" s="53" t="s">
        <v>2541</v>
      </c>
      <c r="V48" s="53" t="s">
        <v>2541</v>
      </c>
      <c r="W48" s="53" t="s">
        <v>2542</v>
      </c>
      <c r="X48" s="53" t="s">
        <v>2630</v>
      </c>
      <c r="Y48" s="62" t="s">
        <v>2630</v>
      </c>
      <c r="Z48" s="61"/>
      <c r="AA48" s="61"/>
      <c r="AB48" s="61"/>
      <c r="AC48" s="61"/>
      <c r="AD48" s="53"/>
      <c r="AE48" s="60"/>
      <c r="AF48" s="53"/>
      <c r="AG48" s="53"/>
      <c r="AH48" s="53"/>
      <c r="AI48" s="53"/>
      <c r="AJ48" s="53"/>
      <c r="AK48" s="53"/>
      <c r="AL48" s="53" t="s">
        <v>2639</v>
      </c>
      <c r="AM48" s="53" t="s">
        <v>2643</v>
      </c>
      <c r="AN48" s="53" t="s">
        <v>2643</v>
      </c>
      <c r="AO48" s="106" t="s">
        <v>2643</v>
      </c>
    </row>
    <row r="49" spans="1:41" ht="15" customHeight="1">
      <c r="A49" s="104">
        <v>46</v>
      </c>
      <c r="B49" s="53" t="s">
        <v>21</v>
      </c>
      <c r="C49" s="55" t="s">
        <v>2627</v>
      </c>
      <c r="D49" s="65" t="s">
        <v>2775</v>
      </c>
      <c r="E49" s="55" t="s">
        <v>2161</v>
      </c>
      <c r="F49" s="55" t="s">
        <v>2609</v>
      </c>
      <c r="G49" s="56" t="s">
        <v>2162</v>
      </c>
      <c r="H49" s="63" t="s">
        <v>2163</v>
      </c>
      <c r="I49" s="63" t="s">
        <v>2163</v>
      </c>
      <c r="J49" s="55" t="s">
        <v>57</v>
      </c>
      <c r="K49" s="63" t="s">
        <v>2164</v>
      </c>
      <c r="L49" s="58">
        <v>400000000</v>
      </c>
      <c r="M49" s="59">
        <v>300000000</v>
      </c>
      <c r="N49" s="59">
        <v>10000000</v>
      </c>
      <c r="O49" s="84">
        <v>8500000</v>
      </c>
      <c r="P49" s="53" t="s">
        <v>2528</v>
      </c>
      <c r="Q49" s="53"/>
      <c r="R49" s="53"/>
      <c r="S49" s="53" t="s">
        <v>2536</v>
      </c>
      <c r="T49" s="55" t="s">
        <v>2541</v>
      </c>
      <c r="U49" s="53" t="s">
        <v>2541</v>
      </c>
      <c r="V49" s="53"/>
      <c r="W49" s="53" t="s">
        <v>2542</v>
      </c>
      <c r="X49" s="53" t="s">
        <v>2630</v>
      </c>
      <c r="Y49" s="62" t="s">
        <v>2630</v>
      </c>
      <c r="Z49" s="61"/>
      <c r="AA49" s="61" t="s">
        <v>2630</v>
      </c>
      <c r="AB49" s="61"/>
      <c r="AC49" s="61"/>
      <c r="AD49" s="53"/>
      <c r="AE49" s="60"/>
      <c r="AF49" s="53"/>
      <c r="AG49" s="53" t="s">
        <v>2642</v>
      </c>
      <c r="AH49" s="53" t="s">
        <v>2640</v>
      </c>
      <c r="AI49" s="53"/>
      <c r="AJ49" s="53" t="s">
        <v>2637</v>
      </c>
      <c r="AK49" s="53" t="s">
        <v>2638</v>
      </c>
      <c r="AL49" s="53"/>
      <c r="AM49" s="53" t="s">
        <v>2643</v>
      </c>
      <c r="AN49" s="53" t="s">
        <v>2643</v>
      </c>
      <c r="AO49" s="106" t="s">
        <v>2643</v>
      </c>
    </row>
    <row r="50" spans="1:41" ht="15" customHeight="1">
      <c r="A50" s="104">
        <v>47</v>
      </c>
      <c r="B50" s="53" t="s">
        <v>21</v>
      </c>
      <c r="C50" s="55" t="s">
        <v>2156</v>
      </c>
      <c r="D50" s="65" t="s">
        <v>2800</v>
      </c>
      <c r="E50" s="55" t="s">
        <v>2157</v>
      </c>
      <c r="F50" s="55" t="s">
        <v>2609</v>
      </c>
      <c r="G50" s="56" t="s">
        <v>2158</v>
      </c>
      <c r="H50" s="63" t="s">
        <v>2159</v>
      </c>
      <c r="I50" s="63" t="s">
        <v>2159</v>
      </c>
      <c r="J50" s="55" t="s">
        <v>32</v>
      </c>
      <c r="K50" s="63" t="s">
        <v>2160</v>
      </c>
      <c r="L50" s="58">
        <v>200000000</v>
      </c>
      <c r="M50" s="59">
        <v>150000000</v>
      </c>
      <c r="N50" s="59">
        <v>10000000</v>
      </c>
      <c r="O50" s="84">
        <v>8500000</v>
      </c>
      <c r="P50" s="53" t="s">
        <v>2528</v>
      </c>
      <c r="Q50" s="53"/>
      <c r="R50" s="53"/>
      <c r="S50" s="53" t="s">
        <v>2536</v>
      </c>
      <c r="T50" s="55" t="s">
        <v>2541</v>
      </c>
      <c r="U50" s="53" t="s">
        <v>2541</v>
      </c>
      <c r="V50" s="53" t="s">
        <v>2541</v>
      </c>
      <c r="W50" s="53" t="s">
        <v>2542</v>
      </c>
      <c r="X50" s="53" t="s">
        <v>2630</v>
      </c>
      <c r="Y50" s="62" t="s">
        <v>2630</v>
      </c>
      <c r="Z50" s="61"/>
      <c r="AA50" s="61" t="s">
        <v>2630</v>
      </c>
      <c r="AB50" s="61"/>
      <c r="AC50" s="61"/>
      <c r="AD50" s="53"/>
      <c r="AE50" s="60"/>
      <c r="AF50" s="53" t="s">
        <v>2630</v>
      </c>
      <c r="AG50" s="53"/>
      <c r="AH50" s="53"/>
      <c r="AI50" s="53"/>
      <c r="AJ50" s="53" t="s">
        <v>2637</v>
      </c>
      <c r="AK50" s="53"/>
      <c r="AL50" s="53"/>
      <c r="AM50" s="53"/>
      <c r="AN50" s="53"/>
      <c r="AO50" s="106"/>
    </row>
    <row r="51" spans="1:41" ht="15" customHeight="1">
      <c r="A51" s="104">
        <v>48</v>
      </c>
      <c r="B51" s="53" t="s">
        <v>21</v>
      </c>
      <c r="C51" s="53" t="s">
        <v>2619</v>
      </c>
      <c r="D51" s="65" t="s">
        <v>2776</v>
      </c>
      <c r="E51" s="55" t="s">
        <v>1847</v>
      </c>
      <c r="F51" s="66" t="s">
        <v>2607</v>
      </c>
      <c r="G51" s="56" t="s">
        <v>1848</v>
      </c>
      <c r="H51" s="63" t="s">
        <v>1849</v>
      </c>
      <c r="I51" s="63" t="s">
        <v>1849</v>
      </c>
      <c r="J51" s="53" t="s">
        <v>1670</v>
      </c>
      <c r="K51" s="63" t="s">
        <v>1850</v>
      </c>
      <c r="L51" s="58">
        <v>500000000</v>
      </c>
      <c r="M51" s="59">
        <v>375000000</v>
      </c>
      <c r="N51" s="59">
        <v>10000000</v>
      </c>
      <c r="O51" s="84">
        <v>8500000</v>
      </c>
      <c r="P51" s="53" t="s">
        <v>3039</v>
      </c>
      <c r="Q51" s="53" t="s">
        <v>2528</v>
      </c>
      <c r="R51" s="53"/>
      <c r="S51" s="53" t="s">
        <v>2536</v>
      </c>
      <c r="T51" s="55" t="s">
        <v>2541</v>
      </c>
      <c r="U51" s="53" t="s">
        <v>2541</v>
      </c>
      <c r="V51" s="53" t="s">
        <v>2541</v>
      </c>
      <c r="W51" s="53" t="s">
        <v>2542</v>
      </c>
      <c r="X51" s="53" t="s">
        <v>2630</v>
      </c>
      <c r="Y51" s="62" t="s">
        <v>2630</v>
      </c>
      <c r="Z51" s="61"/>
      <c r="AA51" s="61"/>
      <c r="AB51" s="60" t="s">
        <v>2630</v>
      </c>
      <c r="AC51" s="61"/>
      <c r="AD51" s="53"/>
      <c r="AE51" s="60" t="s">
        <v>2630</v>
      </c>
      <c r="AF51" s="53"/>
      <c r="AG51" s="53" t="s">
        <v>2642</v>
      </c>
      <c r="AH51" s="53"/>
      <c r="AI51" s="53"/>
      <c r="AJ51" s="53"/>
      <c r="AK51" s="53"/>
      <c r="AL51" s="53"/>
      <c r="AM51" s="53" t="s">
        <v>2643</v>
      </c>
      <c r="AN51" s="53"/>
      <c r="AO51" s="106"/>
    </row>
    <row r="52" spans="1:41" ht="15" customHeight="1">
      <c r="A52" s="104">
        <v>49</v>
      </c>
      <c r="B52" s="53" t="s">
        <v>21</v>
      </c>
      <c r="C52" s="53" t="s">
        <v>1666</v>
      </c>
      <c r="D52" s="65" t="s">
        <v>2777</v>
      </c>
      <c r="E52" s="55" t="s">
        <v>1667</v>
      </c>
      <c r="F52" s="55" t="s">
        <v>2607</v>
      </c>
      <c r="G52" s="56" t="s">
        <v>1668</v>
      </c>
      <c r="H52" s="63" t="s">
        <v>1669</v>
      </c>
      <c r="I52" s="63" t="s">
        <v>1669</v>
      </c>
      <c r="J52" s="53" t="s">
        <v>1670</v>
      </c>
      <c r="K52" s="63" t="s">
        <v>1671</v>
      </c>
      <c r="L52" s="58">
        <v>800000000</v>
      </c>
      <c r="M52" s="59">
        <v>600000000</v>
      </c>
      <c r="N52" s="59">
        <v>10000000</v>
      </c>
      <c r="O52" s="84">
        <v>8500000</v>
      </c>
      <c r="P52" s="53" t="s">
        <v>3039</v>
      </c>
      <c r="Q52" s="53" t="s">
        <v>2528</v>
      </c>
      <c r="R52" s="53"/>
      <c r="S52" s="53" t="s">
        <v>2536</v>
      </c>
      <c r="T52" s="55" t="s">
        <v>2541</v>
      </c>
      <c r="U52" s="53" t="s">
        <v>2541</v>
      </c>
      <c r="V52" s="53"/>
      <c r="W52" s="53" t="s">
        <v>2542</v>
      </c>
      <c r="X52" s="53" t="s">
        <v>2630</v>
      </c>
      <c r="Y52" s="62" t="s">
        <v>2630</v>
      </c>
      <c r="Z52" s="61"/>
      <c r="AA52" s="61"/>
      <c r="AB52" s="61"/>
      <c r="AC52" s="61"/>
      <c r="AD52" s="53" t="s">
        <v>2630</v>
      </c>
      <c r="AE52" s="60"/>
      <c r="AF52" s="53" t="s">
        <v>2630</v>
      </c>
      <c r="AG52" s="53"/>
      <c r="AH52" s="53"/>
      <c r="AI52" s="53"/>
      <c r="AJ52" s="53" t="s">
        <v>2637</v>
      </c>
      <c r="AK52" s="53"/>
      <c r="AL52" s="53"/>
      <c r="AM52" s="53" t="s">
        <v>2643</v>
      </c>
      <c r="AN52" s="53" t="s">
        <v>2643</v>
      </c>
      <c r="AO52" s="106" t="s">
        <v>2643</v>
      </c>
    </row>
    <row r="53" spans="1:41" ht="15" customHeight="1">
      <c r="A53" s="104">
        <v>50</v>
      </c>
      <c r="B53" s="53" t="s">
        <v>21</v>
      </c>
      <c r="C53" s="53" t="s">
        <v>2017</v>
      </c>
      <c r="D53" s="65" t="s">
        <v>2801</v>
      </c>
      <c r="E53" s="55" t="s">
        <v>2018</v>
      </c>
      <c r="F53" s="55" t="s">
        <v>2609</v>
      </c>
      <c r="G53" s="56" t="s">
        <v>2019</v>
      </c>
      <c r="H53" s="63" t="s">
        <v>2020</v>
      </c>
      <c r="I53" s="63" t="s">
        <v>2020</v>
      </c>
      <c r="J53" s="53" t="s">
        <v>45</v>
      </c>
      <c r="K53" s="63" t="s">
        <v>2021</v>
      </c>
      <c r="L53" s="58">
        <v>800000000</v>
      </c>
      <c r="M53" s="59">
        <v>600000000</v>
      </c>
      <c r="N53" s="59">
        <v>10000000</v>
      </c>
      <c r="O53" s="84">
        <v>8500000</v>
      </c>
      <c r="P53" s="53" t="s">
        <v>2528</v>
      </c>
      <c r="Q53" s="53"/>
      <c r="R53" s="53"/>
      <c r="S53" s="53" t="s">
        <v>2536</v>
      </c>
      <c r="T53" s="55" t="s">
        <v>2541</v>
      </c>
      <c r="U53" s="53" t="s">
        <v>2541</v>
      </c>
      <c r="V53" s="53"/>
      <c r="W53" s="53" t="s">
        <v>2542</v>
      </c>
      <c r="X53" s="53" t="s">
        <v>2630</v>
      </c>
      <c r="Y53" s="62" t="s">
        <v>2630</v>
      </c>
      <c r="Z53" s="61"/>
      <c r="AA53" s="61"/>
      <c r="AB53" s="60" t="s">
        <v>2630</v>
      </c>
      <c r="AC53" s="61"/>
      <c r="AD53" s="53"/>
      <c r="AE53" s="60"/>
      <c r="AF53" s="53" t="s">
        <v>2630</v>
      </c>
      <c r="AG53" s="53" t="s">
        <v>2642</v>
      </c>
      <c r="AH53" s="53"/>
      <c r="AI53" s="53"/>
      <c r="AJ53" s="53" t="s">
        <v>2637</v>
      </c>
      <c r="AK53" s="53"/>
      <c r="AL53" s="53"/>
      <c r="AM53" s="53" t="s">
        <v>2643</v>
      </c>
      <c r="AN53" s="53" t="s">
        <v>2643</v>
      </c>
      <c r="AO53" s="106" t="s">
        <v>2643</v>
      </c>
    </row>
    <row r="54" spans="1:41" ht="15" customHeight="1">
      <c r="A54" s="104">
        <v>51</v>
      </c>
      <c r="B54" s="62" t="s">
        <v>21</v>
      </c>
      <c r="C54" s="55" t="s">
        <v>392</v>
      </c>
      <c r="D54" s="54" t="s">
        <v>2802</v>
      </c>
      <c r="E54" s="55" t="s">
        <v>393</v>
      </c>
      <c r="F54" s="55" t="s">
        <v>2611</v>
      </c>
      <c r="G54" s="63" t="s">
        <v>394</v>
      </c>
      <c r="H54" s="63" t="s">
        <v>395</v>
      </c>
      <c r="I54" s="63" t="s">
        <v>395</v>
      </c>
      <c r="J54" s="53" t="s">
        <v>111</v>
      </c>
      <c r="K54" s="63" t="s">
        <v>396</v>
      </c>
      <c r="L54" s="58">
        <v>300000000</v>
      </c>
      <c r="M54" s="59">
        <v>225000000</v>
      </c>
      <c r="N54" s="59">
        <v>10000000</v>
      </c>
      <c r="O54" s="84">
        <v>8500000</v>
      </c>
      <c r="P54" s="62" t="s">
        <v>2529</v>
      </c>
      <c r="Q54" s="62" t="s">
        <v>3039</v>
      </c>
      <c r="R54" s="62"/>
      <c r="S54" s="53" t="s">
        <v>516</v>
      </c>
      <c r="T54" s="55"/>
      <c r="U54" s="53" t="s">
        <v>2541</v>
      </c>
      <c r="V54" s="62"/>
      <c r="W54" s="53" t="s">
        <v>2542</v>
      </c>
      <c r="X54" s="53" t="s">
        <v>2630</v>
      </c>
      <c r="Y54" s="62" t="s">
        <v>2630</v>
      </c>
      <c r="Z54" s="62" t="s">
        <v>2630</v>
      </c>
      <c r="AA54" s="62" t="s">
        <v>2630</v>
      </c>
      <c r="AB54" s="62"/>
      <c r="AC54" s="62"/>
      <c r="AD54" s="55"/>
      <c r="AE54" s="53" t="s">
        <v>2630</v>
      </c>
      <c r="AF54" s="62"/>
      <c r="AG54" s="53" t="s">
        <v>2642</v>
      </c>
      <c r="AH54" s="53" t="s">
        <v>2640</v>
      </c>
      <c r="AI54" s="53" t="s">
        <v>2641</v>
      </c>
      <c r="AJ54" s="62"/>
      <c r="AK54" s="62"/>
      <c r="AL54" s="62"/>
      <c r="AM54" s="53" t="s">
        <v>2643</v>
      </c>
      <c r="AN54" s="53" t="s">
        <v>2643</v>
      </c>
      <c r="AO54" s="106" t="s">
        <v>2643</v>
      </c>
    </row>
    <row r="55" spans="1:41" ht="15" customHeight="1">
      <c r="A55" s="104">
        <v>52</v>
      </c>
      <c r="B55" s="53" t="s">
        <v>21</v>
      </c>
      <c r="C55" s="53" t="s">
        <v>1263</v>
      </c>
      <c r="D55" s="65" t="s">
        <v>2803</v>
      </c>
      <c r="E55" s="55" t="s">
        <v>1264</v>
      </c>
      <c r="F55" s="55" t="s">
        <v>2607</v>
      </c>
      <c r="G55" s="56" t="s">
        <v>1265</v>
      </c>
      <c r="H55" s="63" t="s">
        <v>1266</v>
      </c>
      <c r="I55" s="63" t="s">
        <v>1266</v>
      </c>
      <c r="J55" s="53" t="s">
        <v>69</v>
      </c>
      <c r="K55" s="63" t="s">
        <v>1267</v>
      </c>
      <c r="L55" s="58">
        <v>300000000</v>
      </c>
      <c r="M55" s="59">
        <v>225000000</v>
      </c>
      <c r="N55" s="59">
        <v>10000000</v>
      </c>
      <c r="O55" s="84">
        <v>8500000</v>
      </c>
      <c r="P55" s="53" t="s">
        <v>3039</v>
      </c>
      <c r="Q55" s="53" t="s">
        <v>2528</v>
      </c>
      <c r="R55" s="53"/>
      <c r="S55" s="53" t="s">
        <v>2536</v>
      </c>
      <c r="T55" s="55" t="s">
        <v>2541</v>
      </c>
      <c r="U55" s="53" t="s">
        <v>2541</v>
      </c>
      <c r="V55" s="53"/>
      <c r="W55" s="53" t="s">
        <v>2542</v>
      </c>
      <c r="X55" s="53" t="s">
        <v>2630</v>
      </c>
      <c r="Y55" s="62" t="s">
        <v>2630</v>
      </c>
      <c r="Z55" s="61"/>
      <c r="AA55" s="61"/>
      <c r="AB55" s="61"/>
      <c r="AC55" s="61"/>
      <c r="AD55" s="53"/>
      <c r="AE55" s="60"/>
      <c r="AF55" s="53"/>
      <c r="AG55" s="53"/>
      <c r="AH55" s="53"/>
      <c r="AI55" s="53"/>
      <c r="AJ55" s="53"/>
      <c r="AK55" s="53" t="s">
        <v>2638</v>
      </c>
      <c r="AL55" s="53"/>
      <c r="AM55" s="53" t="s">
        <v>2643</v>
      </c>
      <c r="AN55" s="53"/>
      <c r="AO55" s="106" t="s">
        <v>2643</v>
      </c>
    </row>
    <row r="56" spans="1:41" ht="15" customHeight="1">
      <c r="A56" s="104">
        <v>53</v>
      </c>
      <c r="B56" s="62" t="s">
        <v>21</v>
      </c>
      <c r="C56" s="53" t="s">
        <v>898</v>
      </c>
      <c r="D56" s="65" t="s">
        <v>2804</v>
      </c>
      <c r="E56" s="55" t="s">
        <v>899</v>
      </c>
      <c r="F56" s="55" t="s">
        <v>2607</v>
      </c>
      <c r="G56" s="56" t="s">
        <v>900</v>
      </c>
      <c r="H56" s="72" t="s">
        <v>901</v>
      </c>
      <c r="I56" s="72" t="s">
        <v>901</v>
      </c>
      <c r="J56" s="53" t="s">
        <v>19</v>
      </c>
      <c r="K56" s="67" t="s">
        <v>902</v>
      </c>
      <c r="L56" s="58">
        <v>400000000</v>
      </c>
      <c r="M56" s="59">
        <v>300000000</v>
      </c>
      <c r="N56" s="59">
        <v>10000000</v>
      </c>
      <c r="O56" s="84">
        <v>8500000</v>
      </c>
      <c r="P56" s="62" t="s">
        <v>3039</v>
      </c>
      <c r="Q56" s="62" t="s">
        <v>2528</v>
      </c>
      <c r="R56" s="62"/>
      <c r="S56" s="53" t="s">
        <v>2536</v>
      </c>
      <c r="T56" s="55" t="s">
        <v>2541</v>
      </c>
      <c r="U56" s="53" t="s">
        <v>2541</v>
      </c>
      <c r="V56" s="62"/>
      <c r="W56" s="53" t="s">
        <v>2542</v>
      </c>
      <c r="X56" s="53" t="s">
        <v>2630</v>
      </c>
      <c r="Y56" s="62" t="s">
        <v>2630</v>
      </c>
      <c r="Z56" s="61"/>
      <c r="AA56" s="61"/>
      <c r="AB56" s="60" t="s">
        <v>2630</v>
      </c>
      <c r="AC56" s="61"/>
      <c r="AD56" s="53" t="s">
        <v>2630</v>
      </c>
      <c r="AE56" s="60"/>
      <c r="AF56" s="60"/>
      <c r="AG56" s="53" t="s">
        <v>2642</v>
      </c>
      <c r="AH56" s="53"/>
      <c r="AI56" s="62"/>
      <c r="AJ56" s="62"/>
      <c r="AK56" s="53" t="s">
        <v>2638</v>
      </c>
      <c r="AL56" s="62"/>
      <c r="AM56" s="62"/>
      <c r="AN56" s="53" t="s">
        <v>2643</v>
      </c>
      <c r="AO56" s="108"/>
    </row>
    <row r="57" spans="1:41" ht="15" customHeight="1">
      <c r="A57" s="104">
        <v>54</v>
      </c>
      <c r="B57" s="62" t="s">
        <v>21</v>
      </c>
      <c r="C57" s="53" t="s">
        <v>903</v>
      </c>
      <c r="D57" s="65" t="s">
        <v>2805</v>
      </c>
      <c r="E57" s="55" t="s">
        <v>904</v>
      </c>
      <c r="F57" s="55" t="s">
        <v>2607</v>
      </c>
      <c r="G57" s="56" t="s">
        <v>905</v>
      </c>
      <c r="H57" s="67" t="s">
        <v>906</v>
      </c>
      <c r="I57" s="67" t="s">
        <v>906</v>
      </c>
      <c r="J57" s="53" t="s">
        <v>69</v>
      </c>
      <c r="K57" s="67" t="s">
        <v>907</v>
      </c>
      <c r="L57" s="58">
        <v>500000000</v>
      </c>
      <c r="M57" s="59">
        <v>375000000</v>
      </c>
      <c r="N57" s="59">
        <v>10000000</v>
      </c>
      <c r="O57" s="84">
        <v>8500000</v>
      </c>
      <c r="P57" s="62" t="s">
        <v>3039</v>
      </c>
      <c r="Q57" s="62" t="s">
        <v>2528</v>
      </c>
      <c r="R57" s="62"/>
      <c r="S57" s="53" t="s">
        <v>2536</v>
      </c>
      <c r="T57" s="55" t="s">
        <v>2541</v>
      </c>
      <c r="U57" s="53" t="s">
        <v>2541</v>
      </c>
      <c r="V57" s="53" t="s">
        <v>2541</v>
      </c>
      <c r="W57" s="53" t="s">
        <v>2542</v>
      </c>
      <c r="X57" s="53" t="s">
        <v>2630</v>
      </c>
      <c r="Y57" s="62" t="s">
        <v>2630</v>
      </c>
      <c r="Z57" s="61"/>
      <c r="AA57" s="61"/>
      <c r="AB57" s="60" t="s">
        <v>2630</v>
      </c>
      <c r="AC57" s="61"/>
      <c r="AD57" s="53" t="s">
        <v>2630</v>
      </c>
      <c r="AE57" s="60"/>
      <c r="AF57" s="60"/>
      <c r="AG57" s="53"/>
      <c r="AH57" s="53"/>
      <c r="AI57" s="53"/>
      <c r="AJ57" s="53"/>
      <c r="AK57" s="53"/>
      <c r="AL57" s="53"/>
      <c r="AM57" s="53"/>
      <c r="AN57" s="53" t="s">
        <v>2643</v>
      </c>
      <c r="AO57" s="106" t="s">
        <v>2643</v>
      </c>
    </row>
    <row r="58" spans="1:41" ht="15" customHeight="1">
      <c r="A58" s="104">
        <v>55</v>
      </c>
      <c r="B58" s="53" t="s">
        <v>21</v>
      </c>
      <c r="C58" s="80" t="s">
        <v>2437</v>
      </c>
      <c r="D58" s="65" t="s">
        <v>2806</v>
      </c>
      <c r="E58" s="81" t="s">
        <v>2438</v>
      </c>
      <c r="F58" s="55" t="s">
        <v>2607</v>
      </c>
      <c r="G58" s="56" t="s">
        <v>2439</v>
      </c>
      <c r="H58" s="63" t="s">
        <v>2440</v>
      </c>
      <c r="I58" s="63" t="s">
        <v>2440</v>
      </c>
      <c r="J58" s="55" t="s">
        <v>1664</v>
      </c>
      <c r="K58" s="63" t="s">
        <v>2441</v>
      </c>
      <c r="L58" s="58">
        <v>400000000</v>
      </c>
      <c r="M58" s="59">
        <v>300000000</v>
      </c>
      <c r="N58" s="59">
        <v>10000000</v>
      </c>
      <c r="O58" s="84">
        <v>8500000</v>
      </c>
      <c r="P58" s="53" t="s">
        <v>3039</v>
      </c>
      <c r="Q58" s="53" t="s">
        <v>2528</v>
      </c>
      <c r="R58" s="53"/>
      <c r="S58" s="53" t="s">
        <v>2536</v>
      </c>
      <c r="T58" s="55" t="s">
        <v>2541</v>
      </c>
      <c r="U58" s="53" t="s">
        <v>2541</v>
      </c>
      <c r="V58" s="53"/>
      <c r="W58" s="53" t="s">
        <v>2542</v>
      </c>
      <c r="X58" s="53" t="s">
        <v>2630</v>
      </c>
      <c r="Y58" s="62" t="s">
        <v>2630</v>
      </c>
      <c r="Z58" s="61"/>
      <c r="AA58" s="60" t="s">
        <v>2630</v>
      </c>
      <c r="AB58" s="60" t="s">
        <v>2630</v>
      </c>
      <c r="AC58" s="61"/>
      <c r="AD58" s="53"/>
      <c r="AE58" s="60"/>
      <c r="AF58" s="53"/>
      <c r="AG58" s="53"/>
      <c r="AH58" s="53"/>
      <c r="AI58" s="53"/>
      <c r="AJ58" s="53"/>
      <c r="AK58" s="53"/>
      <c r="AL58" s="53"/>
      <c r="AM58" s="53" t="s">
        <v>2643</v>
      </c>
      <c r="AN58" s="53"/>
      <c r="AO58" s="106" t="s">
        <v>2643</v>
      </c>
    </row>
    <row r="59" spans="1:41" ht="15" customHeight="1">
      <c r="A59" s="104">
        <v>56</v>
      </c>
      <c r="B59" s="62" t="s">
        <v>21</v>
      </c>
      <c r="C59" s="53" t="s">
        <v>824</v>
      </c>
      <c r="D59" s="54" t="s">
        <v>2807</v>
      </c>
      <c r="E59" s="55" t="s">
        <v>825</v>
      </c>
      <c r="F59" s="55" t="s">
        <v>2607</v>
      </c>
      <c r="G59" s="56" t="s">
        <v>826</v>
      </c>
      <c r="H59" s="63" t="s">
        <v>827</v>
      </c>
      <c r="I59" s="63" t="s">
        <v>827</v>
      </c>
      <c r="J59" s="53" t="s">
        <v>45</v>
      </c>
      <c r="K59" s="63" t="s">
        <v>828</v>
      </c>
      <c r="L59" s="58">
        <v>300000000</v>
      </c>
      <c r="M59" s="59">
        <v>225000000</v>
      </c>
      <c r="N59" s="59">
        <v>10000000</v>
      </c>
      <c r="O59" s="84">
        <v>8500000</v>
      </c>
      <c r="P59" s="53" t="s">
        <v>3039</v>
      </c>
      <c r="Q59" s="53" t="s">
        <v>2528</v>
      </c>
      <c r="R59" s="53"/>
      <c r="S59" s="53" t="s">
        <v>2536</v>
      </c>
      <c r="T59" s="55" t="s">
        <v>2541</v>
      </c>
      <c r="U59" s="53" t="s">
        <v>2541</v>
      </c>
      <c r="V59" s="53"/>
      <c r="W59" s="53" t="s">
        <v>2542</v>
      </c>
      <c r="X59" s="53" t="s">
        <v>2630</v>
      </c>
      <c r="Y59" s="62" t="s">
        <v>2630</v>
      </c>
      <c r="Z59" s="61"/>
      <c r="AA59" s="61"/>
      <c r="AB59" s="61"/>
      <c r="AC59" s="60" t="s">
        <v>2630</v>
      </c>
      <c r="AD59" s="53"/>
      <c r="AE59" s="60"/>
      <c r="AF59" s="60" t="s">
        <v>2630</v>
      </c>
      <c r="AG59" s="53"/>
      <c r="AH59" s="53"/>
      <c r="AI59" s="53"/>
      <c r="AJ59" s="53"/>
      <c r="AK59" s="53" t="s">
        <v>2638</v>
      </c>
      <c r="AL59" s="53"/>
      <c r="AM59" s="53" t="s">
        <v>2643</v>
      </c>
      <c r="AN59" s="53"/>
      <c r="AO59" s="106" t="s">
        <v>2643</v>
      </c>
    </row>
    <row r="60" spans="1:41" ht="15" customHeight="1">
      <c r="A60" s="104">
        <v>57</v>
      </c>
      <c r="B60" s="53" t="s">
        <v>21</v>
      </c>
      <c r="C60" s="53" t="s">
        <v>1219</v>
      </c>
      <c r="D60" s="65" t="s">
        <v>2808</v>
      </c>
      <c r="E60" s="55" t="s">
        <v>1220</v>
      </c>
      <c r="F60" s="55" t="s">
        <v>2607</v>
      </c>
      <c r="G60" s="56" t="s">
        <v>1221</v>
      </c>
      <c r="H60" s="63" t="s">
        <v>1222</v>
      </c>
      <c r="I60" s="63" t="s">
        <v>1222</v>
      </c>
      <c r="J60" s="53" t="s">
        <v>45</v>
      </c>
      <c r="K60" s="63" t="s">
        <v>1223</v>
      </c>
      <c r="L60" s="58">
        <v>100000000</v>
      </c>
      <c r="M60" s="59">
        <v>75000000</v>
      </c>
      <c r="N60" s="59">
        <v>10000000</v>
      </c>
      <c r="O60" s="84">
        <v>8500000</v>
      </c>
      <c r="P60" s="53" t="s">
        <v>3039</v>
      </c>
      <c r="Q60" s="53" t="s">
        <v>2528</v>
      </c>
      <c r="R60" s="53"/>
      <c r="S60" s="53" t="s">
        <v>2536</v>
      </c>
      <c r="T60" s="55" t="s">
        <v>2541</v>
      </c>
      <c r="U60" s="53" t="s">
        <v>2541</v>
      </c>
      <c r="V60" s="53"/>
      <c r="W60" s="53" t="s">
        <v>2542</v>
      </c>
      <c r="X60" s="53" t="s">
        <v>2630</v>
      </c>
      <c r="Y60" s="62" t="s">
        <v>2630</v>
      </c>
      <c r="Z60" s="61"/>
      <c r="AA60" s="61"/>
      <c r="AB60" s="61"/>
      <c r="AC60" s="61"/>
      <c r="AD60" s="53"/>
      <c r="AE60" s="60"/>
      <c r="AF60" s="53"/>
      <c r="AG60" s="53"/>
      <c r="AH60" s="53"/>
      <c r="AI60" s="53"/>
      <c r="AJ60" s="53"/>
      <c r="AK60" s="53" t="s">
        <v>2638</v>
      </c>
      <c r="AL60" s="53"/>
      <c r="AM60" s="53" t="s">
        <v>2643</v>
      </c>
      <c r="AN60" s="53" t="s">
        <v>2643</v>
      </c>
      <c r="AO60" s="106" t="s">
        <v>2643</v>
      </c>
    </row>
    <row r="61" spans="1:41" ht="15" customHeight="1">
      <c r="A61" s="104">
        <v>58</v>
      </c>
      <c r="B61" s="62" t="s">
        <v>21</v>
      </c>
      <c r="C61" s="53" t="s">
        <v>780</v>
      </c>
      <c r="D61" s="54" t="s">
        <v>2809</v>
      </c>
      <c r="E61" s="55" t="s">
        <v>781</v>
      </c>
      <c r="F61" s="55" t="s">
        <v>2607</v>
      </c>
      <c r="G61" s="56" t="s">
        <v>782</v>
      </c>
      <c r="H61" s="68" t="s">
        <v>2614</v>
      </c>
      <c r="I61" s="68" t="s">
        <v>2614</v>
      </c>
      <c r="J61" s="53" t="s">
        <v>19</v>
      </c>
      <c r="K61" s="63" t="s">
        <v>783</v>
      </c>
      <c r="L61" s="58">
        <v>400000000</v>
      </c>
      <c r="M61" s="59">
        <v>300000000</v>
      </c>
      <c r="N61" s="59">
        <v>10000000</v>
      </c>
      <c r="O61" s="84">
        <v>8500000</v>
      </c>
      <c r="P61" s="53" t="s">
        <v>3039</v>
      </c>
      <c r="Q61" s="53" t="s">
        <v>2528</v>
      </c>
      <c r="R61" s="53"/>
      <c r="S61" s="53" t="s">
        <v>2536</v>
      </c>
      <c r="T61" s="55" t="s">
        <v>2541</v>
      </c>
      <c r="U61" s="53" t="s">
        <v>2541</v>
      </c>
      <c r="V61" s="53"/>
      <c r="W61" s="53" t="s">
        <v>2542</v>
      </c>
      <c r="X61" s="53" t="s">
        <v>2630</v>
      </c>
      <c r="Y61" s="62" t="s">
        <v>2630</v>
      </c>
      <c r="Z61" s="61"/>
      <c r="AA61" s="61" t="s">
        <v>2630</v>
      </c>
      <c r="AB61" s="61"/>
      <c r="AC61" s="61"/>
      <c r="AD61" s="53" t="s">
        <v>2630</v>
      </c>
      <c r="AE61" s="60" t="s">
        <v>2630</v>
      </c>
      <c r="AF61" s="60"/>
      <c r="AG61" s="53"/>
      <c r="AH61" s="53"/>
      <c r="AI61" s="53"/>
      <c r="AJ61" s="53"/>
      <c r="AK61" s="53"/>
      <c r="AL61" s="53"/>
      <c r="AM61" s="53"/>
      <c r="AN61" s="53" t="s">
        <v>2643</v>
      </c>
      <c r="AO61" s="106"/>
    </row>
    <row r="62" spans="1:41" ht="15" customHeight="1">
      <c r="A62" s="104">
        <v>59</v>
      </c>
      <c r="B62" s="53" t="s">
        <v>21</v>
      </c>
      <c r="C62" s="53" t="s">
        <v>1011</v>
      </c>
      <c r="D62" s="65" t="s">
        <v>2810</v>
      </c>
      <c r="E62" s="55" t="s">
        <v>1012</v>
      </c>
      <c r="F62" s="55" t="s">
        <v>2610</v>
      </c>
      <c r="G62" s="56" t="s">
        <v>1013</v>
      </c>
      <c r="H62" s="63" t="s">
        <v>1014</v>
      </c>
      <c r="I62" s="63" t="s">
        <v>1014</v>
      </c>
      <c r="J62" s="53" t="s">
        <v>69</v>
      </c>
      <c r="K62" s="63" t="s">
        <v>1015</v>
      </c>
      <c r="L62" s="58">
        <v>300000000</v>
      </c>
      <c r="M62" s="59">
        <v>225000000</v>
      </c>
      <c r="N62" s="59">
        <v>10000000</v>
      </c>
      <c r="O62" s="84">
        <v>8500000</v>
      </c>
      <c r="P62" s="53" t="s">
        <v>2528</v>
      </c>
      <c r="Q62" s="53" t="s">
        <v>2529</v>
      </c>
      <c r="R62" s="53"/>
      <c r="S62" s="53" t="s">
        <v>516</v>
      </c>
      <c r="T62" s="55" t="s">
        <v>2541</v>
      </c>
      <c r="U62" s="53" t="s">
        <v>2541</v>
      </c>
      <c r="V62" s="53" t="s">
        <v>2541</v>
      </c>
      <c r="W62" s="53" t="s">
        <v>2542</v>
      </c>
      <c r="X62" s="53" t="s">
        <v>2630</v>
      </c>
      <c r="Y62" s="53" t="s">
        <v>2630</v>
      </c>
      <c r="Z62" s="61"/>
      <c r="AA62" s="61"/>
      <c r="AB62" s="60" t="s">
        <v>2630</v>
      </c>
      <c r="AC62" s="60" t="s">
        <v>2630</v>
      </c>
      <c r="AD62" s="53" t="s">
        <v>2630</v>
      </c>
      <c r="AE62" s="60"/>
      <c r="AF62" s="60"/>
      <c r="AG62" s="53"/>
      <c r="AH62" s="53"/>
      <c r="AI62" s="53"/>
      <c r="AJ62" s="53"/>
      <c r="AK62" s="53" t="s">
        <v>2638</v>
      </c>
      <c r="AL62" s="53"/>
      <c r="AM62" s="53"/>
      <c r="AN62" s="53" t="s">
        <v>2643</v>
      </c>
      <c r="AO62" s="106" t="s">
        <v>2643</v>
      </c>
    </row>
    <row r="63" spans="1:41" ht="15" customHeight="1">
      <c r="A63" s="104">
        <v>60</v>
      </c>
      <c r="B63" s="62" t="s">
        <v>21</v>
      </c>
      <c r="C63" s="55" t="s">
        <v>198</v>
      </c>
      <c r="D63" s="54" t="s">
        <v>2811</v>
      </c>
      <c r="E63" s="55" t="s">
        <v>199</v>
      </c>
      <c r="F63" s="55" t="s">
        <v>2612</v>
      </c>
      <c r="G63" s="63" t="s">
        <v>200</v>
      </c>
      <c r="H63" s="63" t="s">
        <v>201</v>
      </c>
      <c r="I63" s="63" t="s">
        <v>201</v>
      </c>
      <c r="J63" s="53" t="s">
        <v>19</v>
      </c>
      <c r="K63" s="63" t="s">
        <v>202</v>
      </c>
      <c r="L63" s="58">
        <v>400000000</v>
      </c>
      <c r="M63" s="59">
        <v>300000000</v>
      </c>
      <c r="N63" s="59">
        <v>10000000</v>
      </c>
      <c r="O63" s="84">
        <v>8500000</v>
      </c>
      <c r="P63" s="62" t="s">
        <v>2529</v>
      </c>
      <c r="Q63" s="62" t="s">
        <v>2528</v>
      </c>
      <c r="R63" s="62"/>
      <c r="S63" s="53" t="s">
        <v>516</v>
      </c>
      <c r="T63" s="55"/>
      <c r="U63" s="53" t="s">
        <v>2541</v>
      </c>
      <c r="V63" s="62"/>
      <c r="W63" s="53" t="s">
        <v>2542</v>
      </c>
      <c r="X63" s="53" t="s">
        <v>2630</v>
      </c>
      <c r="Y63" s="62"/>
      <c r="Z63" s="62" t="s">
        <v>2630</v>
      </c>
      <c r="AA63" s="62" t="s">
        <v>2630</v>
      </c>
      <c r="AB63" s="62"/>
      <c r="AC63" s="62"/>
      <c r="AD63" s="55"/>
      <c r="AE63" s="53"/>
      <c r="AF63" s="53" t="s">
        <v>2630</v>
      </c>
      <c r="AG63" s="62"/>
      <c r="AH63" s="62"/>
      <c r="AI63" s="53"/>
      <c r="AJ63" s="62"/>
      <c r="AK63" s="62"/>
      <c r="AL63" s="53" t="s">
        <v>2639</v>
      </c>
      <c r="AM63" s="53" t="s">
        <v>2643</v>
      </c>
      <c r="AN63" s="62"/>
      <c r="AO63" s="106" t="s">
        <v>2643</v>
      </c>
    </row>
    <row r="64" spans="1:41" ht="15" customHeight="1">
      <c r="A64" s="104">
        <v>61</v>
      </c>
      <c r="B64" s="53" t="s">
        <v>21</v>
      </c>
      <c r="C64" s="53" t="s">
        <v>1374</v>
      </c>
      <c r="D64" s="65" t="s">
        <v>2812</v>
      </c>
      <c r="E64" s="55" t="s">
        <v>1375</v>
      </c>
      <c r="F64" s="55" t="s">
        <v>2607</v>
      </c>
      <c r="G64" s="56" t="s">
        <v>1376</v>
      </c>
      <c r="H64" s="63" t="s">
        <v>1377</v>
      </c>
      <c r="I64" s="63" t="s">
        <v>1378</v>
      </c>
      <c r="J64" s="53" t="s">
        <v>45</v>
      </c>
      <c r="K64" s="63" t="s">
        <v>1379</v>
      </c>
      <c r="L64" s="58">
        <v>900000000</v>
      </c>
      <c r="M64" s="59">
        <v>675000000</v>
      </c>
      <c r="N64" s="59">
        <v>10000000</v>
      </c>
      <c r="O64" s="84">
        <v>8500000</v>
      </c>
      <c r="P64" s="53" t="s">
        <v>3039</v>
      </c>
      <c r="Q64" s="53" t="s">
        <v>2528</v>
      </c>
      <c r="R64" s="53"/>
      <c r="S64" s="53" t="s">
        <v>2536</v>
      </c>
      <c r="T64" s="55" t="s">
        <v>2541</v>
      </c>
      <c r="U64" s="53" t="s">
        <v>2541</v>
      </c>
      <c r="V64" s="53" t="s">
        <v>2541</v>
      </c>
      <c r="W64" s="53" t="s">
        <v>2542</v>
      </c>
      <c r="X64" s="53" t="s">
        <v>2630</v>
      </c>
      <c r="Y64" s="62" t="s">
        <v>2630</v>
      </c>
      <c r="Z64" s="61"/>
      <c r="AA64" s="61"/>
      <c r="AB64" s="61"/>
      <c r="AC64" s="60" t="s">
        <v>2630</v>
      </c>
      <c r="AD64" s="53"/>
      <c r="AE64" s="60"/>
      <c r="AF64" s="53"/>
      <c r="AG64" s="53"/>
      <c r="AH64" s="53"/>
      <c r="AI64" s="53"/>
      <c r="AJ64" s="53"/>
      <c r="AK64" s="53"/>
      <c r="AL64" s="53" t="s">
        <v>2639</v>
      </c>
      <c r="AM64" s="53" t="s">
        <v>2643</v>
      </c>
      <c r="AN64" s="53" t="s">
        <v>2643</v>
      </c>
      <c r="AO64" s="106"/>
    </row>
    <row r="65" spans="1:41" ht="15" customHeight="1">
      <c r="A65" s="104">
        <v>62</v>
      </c>
      <c r="B65" s="53" t="s">
        <v>21</v>
      </c>
      <c r="C65" s="53" t="s">
        <v>1875</v>
      </c>
      <c r="D65" s="65" t="s">
        <v>2813</v>
      </c>
      <c r="E65" s="55" t="s">
        <v>1876</v>
      </c>
      <c r="F65" s="66" t="s">
        <v>2609</v>
      </c>
      <c r="G65" s="56" t="s">
        <v>1877</v>
      </c>
      <c r="H65" s="63" t="s">
        <v>1878</v>
      </c>
      <c r="I65" s="63" t="s">
        <v>1878</v>
      </c>
      <c r="J65" s="53" t="s">
        <v>26</v>
      </c>
      <c r="K65" s="63" t="s">
        <v>1879</v>
      </c>
      <c r="L65" s="58">
        <v>900000000</v>
      </c>
      <c r="M65" s="59">
        <v>675000000</v>
      </c>
      <c r="N65" s="59">
        <v>10000000</v>
      </c>
      <c r="O65" s="84">
        <v>8500000</v>
      </c>
      <c r="P65" s="53" t="s">
        <v>2528</v>
      </c>
      <c r="Q65" s="53"/>
      <c r="R65" s="53"/>
      <c r="S65" s="53" t="s">
        <v>2536</v>
      </c>
      <c r="T65" s="55" t="s">
        <v>2541</v>
      </c>
      <c r="U65" s="53" t="s">
        <v>2541</v>
      </c>
      <c r="V65" s="53" t="s">
        <v>2541</v>
      </c>
      <c r="W65" s="53" t="s">
        <v>2542</v>
      </c>
      <c r="X65" s="53" t="s">
        <v>2630</v>
      </c>
      <c r="Y65" s="62" t="s">
        <v>2630</v>
      </c>
      <c r="Z65" s="61"/>
      <c r="AA65" s="61"/>
      <c r="AB65" s="61"/>
      <c r="AC65" s="61"/>
      <c r="AD65" s="53" t="s">
        <v>2630</v>
      </c>
      <c r="AE65" s="60"/>
      <c r="AF65" s="53"/>
      <c r="AG65" s="53" t="s">
        <v>2642</v>
      </c>
      <c r="AH65" s="53"/>
      <c r="AI65" s="53"/>
      <c r="AJ65" s="53"/>
      <c r="AK65" s="53" t="s">
        <v>2638</v>
      </c>
      <c r="AL65" s="53"/>
      <c r="AM65" s="53" t="s">
        <v>2643</v>
      </c>
      <c r="AN65" s="53" t="s">
        <v>2643</v>
      </c>
      <c r="AO65" s="106" t="s">
        <v>2643</v>
      </c>
    </row>
    <row r="66" spans="1:41" ht="15" customHeight="1">
      <c r="A66" s="104">
        <v>63</v>
      </c>
      <c r="B66" s="53" t="s">
        <v>21</v>
      </c>
      <c r="C66" s="53" t="s">
        <v>1567</v>
      </c>
      <c r="D66" s="65" t="s">
        <v>2814</v>
      </c>
      <c r="E66" s="55" t="s">
        <v>1568</v>
      </c>
      <c r="F66" s="55" t="s">
        <v>2609</v>
      </c>
      <c r="G66" s="56" t="s">
        <v>1569</v>
      </c>
      <c r="H66" s="63" t="s">
        <v>1570</v>
      </c>
      <c r="I66" s="63" t="s">
        <v>1570</v>
      </c>
      <c r="J66" s="53" t="s">
        <v>19</v>
      </c>
      <c r="K66" s="63" t="s">
        <v>1571</v>
      </c>
      <c r="L66" s="58">
        <v>800000000</v>
      </c>
      <c r="M66" s="59">
        <v>600000000</v>
      </c>
      <c r="N66" s="59">
        <v>10000000</v>
      </c>
      <c r="O66" s="84">
        <v>8500000</v>
      </c>
      <c r="P66" s="53" t="s">
        <v>2528</v>
      </c>
      <c r="Q66" s="53"/>
      <c r="R66" s="53"/>
      <c r="S66" s="53" t="s">
        <v>2536</v>
      </c>
      <c r="T66" s="55" t="s">
        <v>2541</v>
      </c>
      <c r="U66" s="53" t="s">
        <v>2541</v>
      </c>
      <c r="V66" s="53"/>
      <c r="W66" s="53" t="s">
        <v>2542</v>
      </c>
      <c r="X66" s="53" t="s">
        <v>2630</v>
      </c>
      <c r="Y66" s="62" t="s">
        <v>2630</v>
      </c>
      <c r="Z66" s="61"/>
      <c r="AA66" s="61"/>
      <c r="AB66" s="61"/>
      <c r="AC66" s="61"/>
      <c r="AD66" s="76" t="s">
        <v>2630</v>
      </c>
      <c r="AE66" s="60" t="s">
        <v>2630</v>
      </c>
      <c r="AF66" s="53"/>
      <c r="AG66" s="53" t="s">
        <v>2640</v>
      </c>
      <c r="AH66" s="53"/>
      <c r="AI66" s="53"/>
      <c r="AJ66" s="53"/>
      <c r="AK66" s="53"/>
      <c r="AL66" s="53"/>
      <c r="AM66" s="53" t="s">
        <v>2643</v>
      </c>
      <c r="AN66" s="53" t="s">
        <v>2643</v>
      </c>
      <c r="AO66" s="106" t="s">
        <v>2643</v>
      </c>
    </row>
    <row r="67" spans="1:41" ht="15" customHeight="1">
      <c r="A67" s="104">
        <v>64</v>
      </c>
      <c r="B67" s="53" t="s">
        <v>21</v>
      </c>
      <c r="C67" s="53" t="s">
        <v>1315</v>
      </c>
      <c r="D67" s="65" t="s">
        <v>2815</v>
      </c>
      <c r="E67" s="55" t="s">
        <v>1316</v>
      </c>
      <c r="F67" s="55" t="s">
        <v>2607</v>
      </c>
      <c r="G67" s="56" t="s">
        <v>1317</v>
      </c>
      <c r="H67" s="63" t="s">
        <v>1318</v>
      </c>
      <c r="I67" s="63" t="s">
        <v>1318</v>
      </c>
      <c r="J67" s="53" t="s">
        <v>69</v>
      </c>
      <c r="K67" s="63" t="s">
        <v>1319</v>
      </c>
      <c r="L67" s="58">
        <v>400000000</v>
      </c>
      <c r="M67" s="59">
        <v>300000000</v>
      </c>
      <c r="N67" s="59">
        <v>10000000</v>
      </c>
      <c r="O67" s="84">
        <v>8500000</v>
      </c>
      <c r="P67" s="53" t="s">
        <v>3039</v>
      </c>
      <c r="Q67" s="53" t="s">
        <v>2528</v>
      </c>
      <c r="R67" s="53"/>
      <c r="S67" s="53" t="s">
        <v>2536</v>
      </c>
      <c r="T67" s="55" t="s">
        <v>2541</v>
      </c>
      <c r="U67" s="53" t="s">
        <v>2541</v>
      </c>
      <c r="V67" s="53"/>
      <c r="W67" s="53" t="s">
        <v>2542</v>
      </c>
      <c r="X67" s="53" t="s">
        <v>2630</v>
      </c>
      <c r="Y67" s="62" t="s">
        <v>2630</v>
      </c>
      <c r="Z67" s="61"/>
      <c r="AA67" s="61" t="s">
        <v>2630</v>
      </c>
      <c r="AB67" s="61"/>
      <c r="AC67" s="60" t="s">
        <v>2630</v>
      </c>
      <c r="AD67" s="53" t="s">
        <v>2630</v>
      </c>
      <c r="AE67" s="60" t="s">
        <v>2630</v>
      </c>
      <c r="AF67" s="53"/>
      <c r="AG67" s="53"/>
      <c r="AH67" s="53"/>
      <c r="AI67" s="53"/>
      <c r="AJ67" s="53" t="s">
        <v>2637</v>
      </c>
      <c r="AK67" s="53"/>
      <c r="AL67" s="53"/>
      <c r="AM67" s="53"/>
      <c r="AN67" s="53"/>
      <c r="AO67" s="106"/>
    </row>
    <row r="68" spans="1:41" ht="15" customHeight="1">
      <c r="A68" s="104">
        <v>65</v>
      </c>
      <c r="B68" s="53" t="s">
        <v>21</v>
      </c>
      <c r="C68" s="53" t="s">
        <v>1177</v>
      </c>
      <c r="D68" s="65" t="s">
        <v>2816</v>
      </c>
      <c r="E68" s="55" t="s">
        <v>1178</v>
      </c>
      <c r="F68" s="55" t="s">
        <v>2607</v>
      </c>
      <c r="G68" s="56" t="s">
        <v>1179</v>
      </c>
      <c r="H68" s="63" t="s">
        <v>1180</v>
      </c>
      <c r="I68" s="63" t="s">
        <v>1180</v>
      </c>
      <c r="J68" s="53" t="s">
        <v>126</v>
      </c>
      <c r="K68" s="63" t="s">
        <v>552</v>
      </c>
      <c r="L68" s="58">
        <v>100000000</v>
      </c>
      <c r="M68" s="59">
        <v>75000000</v>
      </c>
      <c r="N68" s="59">
        <v>10000000</v>
      </c>
      <c r="O68" s="84">
        <v>8500000</v>
      </c>
      <c r="P68" s="53" t="s">
        <v>3039</v>
      </c>
      <c r="Q68" s="53" t="s">
        <v>2528</v>
      </c>
      <c r="R68" s="53"/>
      <c r="S68" s="53" t="s">
        <v>2536</v>
      </c>
      <c r="T68" s="55" t="s">
        <v>2541</v>
      </c>
      <c r="U68" s="53" t="s">
        <v>2541</v>
      </c>
      <c r="V68" s="53"/>
      <c r="W68" s="53" t="s">
        <v>2542</v>
      </c>
      <c r="X68" s="53" t="s">
        <v>2630</v>
      </c>
      <c r="Y68" s="62" t="s">
        <v>2630</v>
      </c>
      <c r="Z68" s="61"/>
      <c r="AA68" s="61"/>
      <c r="AB68" s="61"/>
      <c r="AC68" s="61"/>
      <c r="AD68" s="53" t="s">
        <v>2630</v>
      </c>
      <c r="AE68" s="60"/>
      <c r="AF68" s="53" t="s">
        <v>2630</v>
      </c>
      <c r="AG68" s="53"/>
      <c r="AH68" s="53"/>
      <c r="AI68" s="53"/>
      <c r="AJ68" s="53"/>
      <c r="AK68" s="53"/>
      <c r="AL68" s="53"/>
      <c r="AM68" s="53" t="s">
        <v>2643</v>
      </c>
      <c r="AN68" s="53" t="s">
        <v>2643</v>
      </c>
      <c r="AO68" s="106" t="s">
        <v>2643</v>
      </c>
    </row>
    <row r="69" spans="1:41" ht="15" customHeight="1">
      <c r="A69" s="104">
        <v>66</v>
      </c>
      <c r="B69" s="53" t="s">
        <v>21</v>
      </c>
      <c r="C69" s="53" t="s">
        <v>2620</v>
      </c>
      <c r="D69" s="65" t="s">
        <v>2817</v>
      </c>
      <c r="E69" s="55" t="s">
        <v>1890</v>
      </c>
      <c r="F69" s="66" t="s">
        <v>2607</v>
      </c>
      <c r="G69" s="56" t="s">
        <v>1891</v>
      </c>
      <c r="H69" s="63" t="s">
        <v>1892</v>
      </c>
      <c r="I69" s="63" t="s">
        <v>1892</v>
      </c>
      <c r="J69" s="53" t="s">
        <v>26</v>
      </c>
      <c r="K69" s="63" t="s">
        <v>1893</v>
      </c>
      <c r="L69" s="58">
        <v>300000000</v>
      </c>
      <c r="M69" s="59">
        <v>225000000</v>
      </c>
      <c r="N69" s="59">
        <v>10000000</v>
      </c>
      <c r="O69" s="84">
        <v>8500000</v>
      </c>
      <c r="P69" s="53" t="s">
        <v>3039</v>
      </c>
      <c r="Q69" s="53" t="s">
        <v>2528</v>
      </c>
      <c r="R69" s="53"/>
      <c r="S69" s="53" t="s">
        <v>2536</v>
      </c>
      <c r="T69" s="55" t="s">
        <v>2541</v>
      </c>
      <c r="U69" s="53" t="s">
        <v>2541</v>
      </c>
      <c r="V69" s="53"/>
      <c r="W69" s="53" t="s">
        <v>2542</v>
      </c>
      <c r="X69" s="53" t="s">
        <v>2630</v>
      </c>
      <c r="Y69" s="62" t="s">
        <v>2630</v>
      </c>
      <c r="Z69" s="61"/>
      <c r="AA69" s="61"/>
      <c r="AB69" s="61"/>
      <c r="AC69" s="60" t="s">
        <v>2630</v>
      </c>
      <c r="AD69" s="53"/>
      <c r="AE69" s="60"/>
      <c r="AF69" s="53"/>
      <c r="AG69" s="53"/>
      <c r="AH69" s="53"/>
      <c r="AI69" s="53"/>
      <c r="AJ69" s="53"/>
      <c r="AK69" s="53"/>
      <c r="AL69" s="53"/>
      <c r="AM69" s="53" t="s">
        <v>2643</v>
      </c>
      <c r="AN69" s="53" t="s">
        <v>2643</v>
      </c>
      <c r="AO69" s="106"/>
    </row>
    <row r="70" spans="1:41" ht="15" customHeight="1">
      <c r="A70" s="104">
        <v>67</v>
      </c>
      <c r="B70" s="53" t="s">
        <v>21</v>
      </c>
      <c r="C70" s="53" t="s">
        <v>1626</v>
      </c>
      <c r="D70" s="65" t="s">
        <v>2818</v>
      </c>
      <c r="E70" s="55" t="s">
        <v>1627</v>
      </c>
      <c r="F70" s="55" t="s">
        <v>2609</v>
      </c>
      <c r="G70" s="56" t="s">
        <v>1628</v>
      </c>
      <c r="H70" s="63" t="s">
        <v>1629</v>
      </c>
      <c r="I70" s="63" t="s">
        <v>1629</v>
      </c>
      <c r="J70" s="53" t="s">
        <v>19</v>
      </c>
      <c r="K70" s="63" t="s">
        <v>1630</v>
      </c>
      <c r="L70" s="58">
        <v>200000000</v>
      </c>
      <c r="M70" s="59">
        <v>150000000</v>
      </c>
      <c r="N70" s="59">
        <v>10000000</v>
      </c>
      <c r="O70" s="84">
        <v>8500000</v>
      </c>
      <c r="P70" s="53" t="s">
        <v>2528</v>
      </c>
      <c r="Q70" s="53"/>
      <c r="R70" s="53"/>
      <c r="S70" s="53" t="s">
        <v>2536</v>
      </c>
      <c r="T70" s="55" t="s">
        <v>2541</v>
      </c>
      <c r="U70" s="53" t="s">
        <v>2541</v>
      </c>
      <c r="V70" s="53"/>
      <c r="W70" s="53" t="s">
        <v>2542</v>
      </c>
      <c r="X70" s="53" t="s">
        <v>2630</v>
      </c>
      <c r="Y70" s="62" t="s">
        <v>2630</v>
      </c>
      <c r="Z70" s="61"/>
      <c r="AA70" s="61"/>
      <c r="AB70" s="61"/>
      <c r="AC70" s="61"/>
      <c r="AD70" s="53"/>
      <c r="AE70" s="60" t="s">
        <v>2630</v>
      </c>
      <c r="AF70" s="53"/>
      <c r="AG70" s="53"/>
      <c r="AH70" s="53"/>
      <c r="AI70" s="53"/>
      <c r="AJ70" s="53"/>
      <c r="AK70" s="53"/>
      <c r="AL70" s="53"/>
      <c r="AM70" s="53"/>
      <c r="AN70" s="53" t="s">
        <v>2643</v>
      </c>
      <c r="AO70" s="106" t="s">
        <v>2643</v>
      </c>
    </row>
    <row r="71" spans="1:41" ht="15" customHeight="1">
      <c r="A71" s="104">
        <v>68</v>
      </c>
      <c r="B71" s="53" t="s">
        <v>21</v>
      </c>
      <c r="C71" s="53" t="s">
        <v>1156</v>
      </c>
      <c r="D71" s="65" t="s">
        <v>2819</v>
      </c>
      <c r="E71" s="55" t="s">
        <v>1157</v>
      </c>
      <c r="F71" s="55" t="s">
        <v>2610</v>
      </c>
      <c r="G71" s="56" t="s">
        <v>1158</v>
      </c>
      <c r="H71" s="63" t="s">
        <v>1159</v>
      </c>
      <c r="I71" s="63" t="s">
        <v>1159</v>
      </c>
      <c r="J71" s="53" t="s">
        <v>126</v>
      </c>
      <c r="K71" s="63" t="s">
        <v>1160</v>
      </c>
      <c r="L71" s="58">
        <v>100000000</v>
      </c>
      <c r="M71" s="59">
        <v>75000000</v>
      </c>
      <c r="N71" s="59">
        <v>10000000</v>
      </c>
      <c r="O71" s="84">
        <v>8500000</v>
      </c>
      <c r="P71" s="53" t="s">
        <v>2528</v>
      </c>
      <c r="Q71" s="53" t="s">
        <v>2529</v>
      </c>
      <c r="R71" s="53"/>
      <c r="S71" s="53" t="s">
        <v>2536</v>
      </c>
      <c r="T71" s="55" t="s">
        <v>2541</v>
      </c>
      <c r="U71" s="53" t="s">
        <v>2541</v>
      </c>
      <c r="V71" s="53"/>
      <c r="W71" s="53" t="s">
        <v>2542</v>
      </c>
      <c r="X71" s="53" t="s">
        <v>2630</v>
      </c>
      <c r="Y71" s="53" t="s">
        <v>2630</v>
      </c>
      <c r="Z71" s="61"/>
      <c r="AA71" s="61"/>
      <c r="AB71" s="61"/>
      <c r="AC71" s="61"/>
      <c r="AD71" s="53"/>
      <c r="AE71" s="60"/>
      <c r="AF71" s="53"/>
      <c r="AG71" s="53" t="s">
        <v>2641</v>
      </c>
      <c r="AH71" s="53"/>
      <c r="AI71" s="53"/>
      <c r="AJ71" s="53"/>
      <c r="AK71" s="53"/>
      <c r="AL71" s="53"/>
      <c r="AM71" s="53" t="s">
        <v>2643</v>
      </c>
      <c r="AN71" s="53" t="s">
        <v>2643</v>
      </c>
      <c r="AO71" s="106" t="s">
        <v>2643</v>
      </c>
    </row>
    <row r="72" spans="1:41" ht="15" customHeight="1">
      <c r="A72" s="104">
        <v>69</v>
      </c>
      <c r="B72" s="53" t="s">
        <v>21</v>
      </c>
      <c r="C72" s="53" t="s">
        <v>1229</v>
      </c>
      <c r="D72" s="65" t="s">
        <v>2903</v>
      </c>
      <c r="E72" s="55" t="s">
        <v>1230</v>
      </c>
      <c r="F72" s="55" t="s">
        <v>2607</v>
      </c>
      <c r="G72" s="56" t="s">
        <v>1231</v>
      </c>
      <c r="H72" s="63" t="s">
        <v>1232</v>
      </c>
      <c r="I72" s="63" t="s">
        <v>1232</v>
      </c>
      <c r="J72" s="53" t="s">
        <v>45</v>
      </c>
      <c r="K72" s="63" t="s">
        <v>1233</v>
      </c>
      <c r="L72" s="58">
        <v>300000000</v>
      </c>
      <c r="M72" s="59">
        <v>225000000</v>
      </c>
      <c r="N72" s="59">
        <v>10000000</v>
      </c>
      <c r="O72" s="84">
        <v>8500000</v>
      </c>
      <c r="P72" s="53" t="s">
        <v>3039</v>
      </c>
      <c r="Q72" s="53" t="s">
        <v>2528</v>
      </c>
      <c r="R72" s="53"/>
      <c r="S72" s="53" t="s">
        <v>2536</v>
      </c>
      <c r="T72" s="55" t="s">
        <v>2541</v>
      </c>
      <c r="U72" s="53" t="s">
        <v>2541</v>
      </c>
      <c r="V72" s="53" t="s">
        <v>2541</v>
      </c>
      <c r="W72" s="53" t="s">
        <v>2542</v>
      </c>
      <c r="X72" s="53" t="s">
        <v>2630</v>
      </c>
      <c r="Y72" s="62" t="s">
        <v>2630</v>
      </c>
      <c r="Z72" s="61"/>
      <c r="AA72" s="61"/>
      <c r="AB72" s="61"/>
      <c r="AC72" s="61"/>
      <c r="AD72" s="53" t="s">
        <v>2630</v>
      </c>
      <c r="AE72" s="60"/>
      <c r="AF72" s="53"/>
      <c r="AG72" s="53"/>
      <c r="AH72" s="53"/>
      <c r="AI72" s="53"/>
      <c r="AJ72" s="53"/>
      <c r="AK72" s="53"/>
      <c r="AL72" s="53"/>
      <c r="AM72" s="53" t="s">
        <v>2643</v>
      </c>
      <c r="AN72" s="53" t="s">
        <v>2643</v>
      </c>
      <c r="AO72" s="106" t="s">
        <v>2643</v>
      </c>
    </row>
    <row r="73" spans="1:41" ht="15" customHeight="1">
      <c r="A73" s="104">
        <v>70</v>
      </c>
      <c r="B73" s="53" t="s">
        <v>21</v>
      </c>
      <c r="C73" s="53" t="s">
        <v>1963</v>
      </c>
      <c r="D73" s="65" t="s">
        <v>2904</v>
      </c>
      <c r="E73" s="55" t="s">
        <v>1964</v>
      </c>
      <c r="F73" s="55" t="s">
        <v>2607</v>
      </c>
      <c r="G73" s="56" t="s">
        <v>1965</v>
      </c>
      <c r="H73" s="63" t="s">
        <v>1966</v>
      </c>
      <c r="I73" s="63" t="s">
        <v>1966</v>
      </c>
      <c r="J73" s="53" t="s">
        <v>69</v>
      </c>
      <c r="K73" s="63" t="s">
        <v>1967</v>
      </c>
      <c r="L73" s="58">
        <v>300000000</v>
      </c>
      <c r="M73" s="59">
        <v>225000000</v>
      </c>
      <c r="N73" s="59">
        <v>10000000</v>
      </c>
      <c r="O73" s="84">
        <v>8500000</v>
      </c>
      <c r="P73" s="53" t="s">
        <v>3039</v>
      </c>
      <c r="Q73" s="53" t="s">
        <v>2528</v>
      </c>
      <c r="R73" s="53"/>
      <c r="S73" s="53" t="s">
        <v>2536</v>
      </c>
      <c r="T73" s="55" t="s">
        <v>2541</v>
      </c>
      <c r="U73" s="53" t="s">
        <v>2541</v>
      </c>
      <c r="V73" s="53" t="s">
        <v>2541</v>
      </c>
      <c r="W73" s="53" t="s">
        <v>2542</v>
      </c>
      <c r="X73" s="53" t="s">
        <v>2630</v>
      </c>
      <c r="Y73" s="62" t="s">
        <v>2630</v>
      </c>
      <c r="Z73" s="61"/>
      <c r="AA73" s="61" t="s">
        <v>2630</v>
      </c>
      <c r="AB73" s="61"/>
      <c r="AC73" s="61"/>
      <c r="AD73" s="53"/>
      <c r="AE73" s="60"/>
      <c r="AF73" s="53" t="s">
        <v>2630</v>
      </c>
      <c r="AG73" s="53"/>
      <c r="AH73" s="53"/>
      <c r="AI73" s="53"/>
      <c r="AJ73" s="53"/>
      <c r="AK73" s="53"/>
      <c r="AL73" s="53"/>
      <c r="AM73" s="53" t="s">
        <v>2643</v>
      </c>
      <c r="AN73" s="53"/>
      <c r="AO73" s="106" t="s">
        <v>2643</v>
      </c>
    </row>
    <row r="74" spans="1:41" ht="15" customHeight="1">
      <c r="A74" s="104">
        <v>71</v>
      </c>
      <c r="B74" s="53" t="s">
        <v>21</v>
      </c>
      <c r="C74" s="53" t="s">
        <v>1428</v>
      </c>
      <c r="D74" s="65" t="s">
        <v>2820</v>
      </c>
      <c r="E74" s="55" t="s">
        <v>1429</v>
      </c>
      <c r="F74" s="55" t="s">
        <v>2607</v>
      </c>
      <c r="G74" s="56" t="s">
        <v>1430</v>
      </c>
      <c r="H74" s="63" t="s">
        <v>1431</v>
      </c>
      <c r="I74" s="63" t="s">
        <v>1432</v>
      </c>
      <c r="J74" s="53" t="s">
        <v>126</v>
      </c>
      <c r="K74" s="63" t="s">
        <v>1433</v>
      </c>
      <c r="L74" s="58">
        <v>300000000</v>
      </c>
      <c r="M74" s="59">
        <v>225000000</v>
      </c>
      <c r="N74" s="59">
        <v>10000000</v>
      </c>
      <c r="O74" s="84">
        <v>8500000</v>
      </c>
      <c r="P74" s="53" t="s">
        <v>3039</v>
      </c>
      <c r="Q74" s="53" t="s">
        <v>2528</v>
      </c>
      <c r="R74" s="53"/>
      <c r="S74" s="53" t="s">
        <v>2536</v>
      </c>
      <c r="T74" s="55" t="s">
        <v>2541</v>
      </c>
      <c r="U74" s="53" t="s">
        <v>2541</v>
      </c>
      <c r="V74" s="53" t="s">
        <v>2541</v>
      </c>
      <c r="W74" s="53" t="s">
        <v>2542</v>
      </c>
      <c r="X74" s="53" t="s">
        <v>2630</v>
      </c>
      <c r="Y74" s="62" t="s">
        <v>2630</v>
      </c>
      <c r="Z74" s="61"/>
      <c r="AA74" s="61"/>
      <c r="AB74" s="61"/>
      <c r="AC74" s="61"/>
      <c r="AD74" s="53"/>
      <c r="AE74" s="60"/>
      <c r="AF74" s="53"/>
      <c r="AG74" s="53" t="s">
        <v>2642</v>
      </c>
      <c r="AH74" s="53"/>
      <c r="AI74" s="53"/>
      <c r="AJ74" s="53"/>
      <c r="AK74" s="53"/>
      <c r="AL74" s="53"/>
      <c r="AM74" s="53" t="s">
        <v>2643</v>
      </c>
      <c r="AN74" s="53" t="s">
        <v>2643</v>
      </c>
      <c r="AO74" s="106" t="s">
        <v>2643</v>
      </c>
    </row>
    <row r="75" spans="1:41" ht="15" customHeight="1">
      <c r="A75" s="104">
        <v>72</v>
      </c>
      <c r="B75" s="62" t="s">
        <v>21</v>
      </c>
      <c r="C75" s="53" t="s">
        <v>548</v>
      </c>
      <c r="D75" s="54" t="s">
        <v>2821</v>
      </c>
      <c r="E75" s="55" t="s">
        <v>549</v>
      </c>
      <c r="F75" s="55" t="s">
        <v>2608</v>
      </c>
      <c r="G75" s="56" t="s">
        <v>550</v>
      </c>
      <c r="H75" s="67" t="s">
        <v>551</v>
      </c>
      <c r="I75" s="67" t="s">
        <v>551</v>
      </c>
      <c r="J75" s="53" t="s">
        <v>69</v>
      </c>
      <c r="K75" s="67" t="s">
        <v>552</v>
      </c>
      <c r="L75" s="58">
        <v>300000000</v>
      </c>
      <c r="M75" s="59">
        <v>225000000</v>
      </c>
      <c r="N75" s="59">
        <v>10000000</v>
      </c>
      <c r="O75" s="84">
        <v>8500000</v>
      </c>
      <c r="P75" s="62" t="s">
        <v>3039</v>
      </c>
      <c r="Q75" s="62" t="s">
        <v>2528</v>
      </c>
      <c r="R75" s="62" t="s">
        <v>2529</v>
      </c>
      <c r="S75" s="53" t="s">
        <v>516</v>
      </c>
      <c r="T75" s="55" t="s">
        <v>2541</v>
      </c>
      <c r="U75" s="53" t="s">
        <v>2541</v>
      </c>
      <c r="V75" s="53" t="s">
        <v>2541</v>
      </c>
      <c r="W75" s="53" t="s">
        <v>2542</v>
      </c>
      <c r="X75" s="62"/>
      <c r="Y75" s="62"/>
      <c r="Z75" s="61" t="s">
        <v>2630</v>
      </c>
      <c r="AA75" s="61"/>
      <c r="AB75" s="61"/>
      <c r="AC75" s="60" t="s">
        <v>2630</v>
      </c>
      <c r="AD75" s="53"/>
      <c r="AE75" s="60"/>
      <c r="AF75" s="61"/>
      <c r="AG75" s="53"/>
      <c r="AH75" s="53"/>
      <c r="AI75" s="53"/>
      <c r="AJ75" s="53"/>
      <c r="AK75" s="53"/>
      <c r="AL75" s="53"/>
      <c r="AM75" s="53"/>
      <c r="AN75" s="53" t="s">
        <v>2643</v>
      </c>
      <c r="AO75" s="106"/>
    </row>
    <row r="76" spans="1:41" ht="15" customHeight="1">
      <c r="A76" s="104">
        <v>73</v>
      </c>
      <c r="B76" s="62" t="s">
        <v>21</v>
      </c>
      <c r="C76" s="53" t="s">
        <v>886</v>
      </c>
      <c r="D76" s="65" t="s">
        <v>2822</v>
      </c>
      <c r="E76" s="55" t="s">
        <v>887</v>
      </c>
      <c r="F76" s="55" t="s">
        <v>2609</v>
      </c>
      <c r="G76" s="56" t="s">
        <v>888</v>
      </c>
      <c r="H76" s="67" t="s">
        <v>889</v>
      </c>
      <c r="I76" s="67" t="s">
        <v>889</v>
      </c>
      <c r="J76" s="53" t="s">
        <v>45</v>
      </c>
      <c r="K76" s="67" t="s">
        <v>890</v>
      </c>
      <c r="L76" s="58">
        <v>300000000</v>
      </c>
      <c r="M76" s="59">
        <v>225000000</v>
      </c>
      <c r="N76" s="59">
        <v>10000000</v>
      </c>
      <c r="O76" s="84">
        <v>8500000</v>
      </c>
      <c r="P76" s="62" t="s">
        <v>2528</v>
      </c>
      <c r="Q76" s="62"/>
      <c r="R76" s="62"/>
      <c r="S76" s="53" t="s">
        <v>2536</v>
      </c>
      <c r="T76" s="55" t="s">
        <v>2541</v>
      </c>
      <c r="U76" s="53" t="s">
        <v>2541</v>
      </c>
      <c r="V76" s="53" t="s">
        <v>2541</v>
      </c>
      <c r="W76" s="53" t="s">
        <v>2542</v>
      </c>
      <c r="X76" s="53" t="s">
        <v>2630</v>
      </c>
      <c r="Y76" s="62" t="s">
        <v>2630</v>
      </c>
      <c r="Z76" s="61"/>
      <c r="AA76" s="61"/>
      <c r="AB76" s="60" t="s">
        <v>2630</v>
      </c>
      <c r="AC76" s="61"/>
      <c r="AD76" s="53" t="s">
        <v>2630</v>
      </c>
      <c r="AE76" s="60" t="s">
        <v>2630</v>
      </c>
      <c r="AF76" s="60"/>
      <c r="AG76" s="53"/>
      <c r="AH76" s="53"/>
      <c r="AI76" s="53"/>
      <c r="AJ76" s="53"/>
      <c r="AK76" s="53"/>
      <c r="AL76" s="53"/>
      <c r="AM76" s="53"/>
      <c r="AN76" s="53" t="s">
        <v>2643</v>
      </c>
      <c r="AO76" s="106"/>
    </row>
    <row r="77" spans="1:41" ht="15" customHeight="1">
      <c r="A77" s="104">
        <v>74</v>
      </c>
      <c r="B77" s="62" t="s">
        <v>21</v>
      </c>
      <c r="C77" s="55" t="s">
        <v>397</v>
      </c>
      <c r="D77" s="54" t="s">
        <v>2823</v>
      </c>
      <c r="E77" s="55" t="s">
        <v>398</v>
      </c>
      <c r="F77" s="55" t="s">
        <v>2611</v>
      </c>
      <c r="G77" s="63" t="s">
        <v>399</v>
      </c>
      <c r="H77" s="63" t="s">
        <v>400</v>
      </c>
      <c r="I77" s="63" t="s">
        <v>400</v>
      </c>
      <c r="J77" s="53" t="s">
        <v>69</v>
      </c>
      <c r="K77" s="63" t="s">
        <v>401</v>
      </c>
      <c r="L77" s="58">
        <v>200000000</v>
      </c>
      <c r="M77" s="59">
        <v>150000000</v>
      </c>
      <c r="N77" s="59">
        <v>10000000</v>
      </c>
      <c r="O77" s="84">
        <v>8500000</v>
      </c>
      <c r="P77" s="62" t="s">
        <v>2529</v>
      </c>
      <c r="Q77" s="62" t="s">
        <v>3039</v>
      </c>
      <c r="R77" s="62"/>
      <c r="S77" s="53" t="s">
        <v>516</v>
      </c>
      <c r="T77" s="55"/>
      <c r="U77" s="53" t="s">
        <v>2541</v>
      </c>
      <c r="V77" s="62"/>
      <c r="W77" s="53" t="s">
        <v>2542</v>
      </c>
      <c r="X77" s="53" t="s">
        <v>2630</v>
      </c>
      <c r="Y77" s="62" t="s">
        <v>2630</v>
      </c>
      <c r="Z77" s="62" t="s">
        <v>2630</v>
      </c>
      <c r="AA77" s="62" t="s">
        <v>2630</v>
      </c>
      <c r="AB77" s="62"/>
      <c r="AC77" s="62"/>
      <c r="AD77" s="55"/>
      <c r="AE77" s="53"/>
      <c r="AF77" s="62"/>
      <c r="AG77" s="62"/>
      <c r="AH77" s="62"/>
      <c r="AI77" s="62"/>
      <c r="AJ77" s="62"/>
      <c r="AK77" s="62"/>
      <c r="AL77" s="62"/>
      <c r="AM77" s="62"/>
      <c r="AN77" s="62"/>
      <c r="AO77" s="108"/>
    </row>
    <row r="78" spans="1:41" ht="15" customHeight="1">
      <c r="A78" s="104">
        <v>75</v>
      </c>
      <c r="B78" s="62" t="s">
        <v>21</v>
      </c>
      <c r="C78" s="53" t="s">
        <v>934</v>
      </c>
      <c r="D78" s="65" t="s">
        <v>2824</v>
      </c>
      <c r="E78" s="55" t="s">
        <v>935</v>
      </c>
      <c r="F78" s="55" t="s">
        <v>2607</v>
      </c>
      <c r="G78" s="56" t="s">
        <v>936</v>
      </c>
      <c r="H78" s="67" t="s">
        <v>937</v>
      </c>
      <c r="I78" s="67" t="s">
        <v>937</v>
      </c>
      <c r="J78" s="53" t="s">
        <v>45</v>
      </c>
      <c r="K78" s="67" t="s">
        <v>472</v>
      </c>
      <c r="L78" s="58">
        <v>900000000</v>
      </c>
      <c r="M78" s="59">
        <v>675000000</v>
      </c>
      <c r="N78" s="59">
        <v>10000000</v>
      </c>
      <c r="O78" s="84">
        <v>8500000</v>
      </c>
      <c r="P78" s="62" t="s">
        <v>3039</v>
      </c>
      <c r="Q78" s="62" t="s">
        <v>2528</v>
      </c>
      <c r="R78" s="62"/>
      <c r="S78" s="53" t="s">
        <v>2536</v>
      </c>
      <c r="T78" s="55" t="s">
        <v>2541</v>
      </c>
      <c r="U78" s="53" t="s">
        <v>2541</v>
      </c>
      <c r="V78" s="53" t="s">
        <v>2541</v>
      </c>
      <c r="W78" s="53" t="s">
        <v>2542</v>
      </c>
      <c r="X78" s="53" t="s">
        <v>2630</v>
      </c>
      <c r="Y78" s="62" t="s">
        <v>2630</v>
      </c>
      <c r="Z78" s="61"/>
      <c r="AA78" s="61" t="s">
        <v>2630</v>
      </c>
      <c r="AB78" s="61"/>
      <c r="AC78" s="61"/>
      <c r="AD78" s="53"/>
      <c r="AE78" s="60"/>
      <c r="AF78" s="60" t="s">
        <v>2630</v>
      </c>
      <c r="AG78" s="53"/>
      <c r="AH78" s="53"/>
      <c r="AI78" s="53"/>
      <c r="AJ78" s="53" t="s">
        <v>2637</v>
      </c>
      <c r="AK78" s="53"/>
      <c r="AL78" s="53"/>
      <c r="AM78" s="53" t="s">
        <v>2644</v>
      </c>
      <c r="AN78" s="53" t="s">
        <v>2643</v>
      </c>
      <c r="AO78" s="106" t="s">
        <v>2643</v>
      </c>
    </row>
    <row r="79" spans="1:41" ht="15" customHeight="1">
      <c r="A79" s="104">
        <v>76</v>
      </c>
      <c r="B79" s="62" t="s">
        <v>21</v>
      </c>
      <c r="C79" s="55" t="s">
        <v>188</v>
      </c>
      <c r="D79" s="54" t="s">
        <v>2825</v>
      </c>
      <c r="E79" s="55" t="s">
        <v>189</v>
      </c>
      <c r="F79" s="55" t="s">
        <v>2612</v>
      </c>
      <c r="G79" s="63" t="s">
        <v>190</v>
      </c>
      <c r="H79" s="63" t="s">
        <v>191</v>
      </c>
      <c r="I79" s="63" t="s">
        <v>191</v>
      </c>
      <c r="J79" s="53" t="s">
        <v>45</v>
      </c>
      <c r="K79" s="63" t="s">
        <v>192</v>
      </c>
      <c r="L79" s="58">
        <v>300000000</v>
      </c>
      <c r="M79" s="59">
        <v>225000000</v>
      </c>
      <c r="N79" s="59">
        <v>10000000</v>
      </c>
      <c r="O79" s="84">
        <v>8500000</v>
      </c>
      <c r="P79" s="62" t="s">
        <v>2529</v>
      </c>
      <c r="Q79" s="62" t="s">
        <v>2528</v>
      </c>
      <c r="R79" s="62"/>
      <c r="S79" s="53" t="s">
        <v>516</v>
      </c>
      <c r="T79" s="55"/>
      <c r="U79" s="53" t="s">
        <v>2541</v>
      </c>
      <c r="V79" s="53" t="s">
        <v>2541</v>
      </c>
      <c r="W79" s="53" t="s">
        <v>2542</v>
      </c>
      <c r="X79" s="53" t="s">
        <v>2630</v>
      </c>
      <c r="Y79" s="62"/>
      <c r="Z79" s="62" t="s">
        <v>2630</v>
      </c>
      <c r="AA79" s="62" t="s">
        <v>2630</v>
      </c>
      <c r="AB79" s="62"/>
      <c r="AC79" s="62"/>
      <c r="AD79" s="55"/>
      <c r="AE79" s="53"/>
      <c r="AF79" s="53" t="s">
        <v>2630</v>
      </c>
      <c r="AG79" s="53"/>
      <c r="AH79" s="62"/>
      <c r="AI79" s="62"/>
      <c r="AJ79" s="53" t="s">
        <v>2637</v>
      </c>
      <c r="AK79" s="62"/>
      <c r="AL79" s="62"/>
      <c r="AM79" s="53" t="s">
        <v>2643</v>
      </c>
      <c r="AN79" s="62"/>
      <c r="AO79" s="108"/>
    </row>
    <row r="80" spans="1:41" ht="15" customHeight="1">
      <c r="A80" s="104">
        <v>77</v>
      </c>
      <c r="B80" s="53" t="s">
        <v>21</v>
      </c>
      <c r="C80" s="53" t="s">
        <v>1444</v>
      </c>
      <c r="D80" s="65" t="s">
        <v>2826</v>
      </c>
      <c r="E80" s="55" t="s">
        <v>1445</v>
      </c>
      <c r="F80" s="55" t="s">
        <v>2607</v>
      </c>
      <c r="G80" s="56" t="s">
        <v>1446</v>
      </c>
      <c r="H80" s="63" t="s">
        <v>1447</v>
      </c>
      <c r="I80" s="63" t="s">
        <v>1447</v>
      </c>
      <c r="J80" s="53" t="s">
        <v>38</v>
      </c>
      <c r="K80" s="63" t="s">
        <v>1448</v>
      </c>
      <c r="L80" s="58">
        <v>600000000</v>
      </c>
      <c r="M80" s="59">
        <v>450000000</v>
      </c>
      <c r="N80" s="59">
        <v>10000000</v>
      </c>
      <c r="O80" s="84">
        <v>8500000</v>
      </c>
      <c r="P80" s="53" t="s">
        <v>3039</v>
      </c>
      <c r="Q80" s="53" t="s">
        <v>2528</v>
      </c>
      <c r="R80" s="53"/>
      <c r="S80" s="53" t="s">
        <v>2536</v>
      </c>
      <c r="T80" s="55" t="s">
        <v>2541</v>
      </c>
      <c r="U80" s="53" t="s">
        <v>2541</v>
      </c>
      <c r="V80" s="53"/>
      <c r="W80" s="53" t="s">
        <v>2542</v>
      </c>
      <c r="X80" s="53" t="s">
        <v>2630</v>
      </c>
      <c r="Y80" s="62" t="s">
        <v>2630</v>
      </c>
      <c r="Z80" s="61"/>
      <c r="AA80" s="61"/>
      <c r="AB80" s="60" t="s">
        <v>2630</v>
      </c>
      <c r="AC80" s="61"/>
      <c r="AD80" s="53" t="s">
        <v>2630</v>
      </c>
      <c r="AE80" s="60"/>
      <c r="AF80" s="53"/>
      <c r="AG80" s="53"/>
      <c r="AH80" s="53"/>
      <c r="AI80" s="53"/>
      <c r="AJ80" s="53" t="s">
        <v>2637</v>
      </c>
      <c r="AK80" s="53"/>
      <c r="AL80" s="53"/>
      <c r="AM80" s="53" t="s">
        <v>2643</v>
      </c>
      <c r="AN80" s="53" t="s">
        <v>2643</v>
      </c>
      <c r="AO80" s="106"/>
    </row>
    <row r="81" spans="1:41" ht="15" customHeight="1">
      <c r="A81" s="104">
        <v>78</v>
      </c>
      <c r="B81" s="62" t="s">
        <v>21</v>
      </c>
      <c r="C81" s="55" t="s">
        <v>172</v>
      </c>
      <c r="D81" s="54" t="s">
        <v>2905</v>
      </c>
      <c r="E81" s="55" t="s">
        <v>173</v>
      </c>
      <c r="F81" s="55" t="s">
        <v>2612</v>
      </c>
      <c r="G81" s="63" t="s">
        <v>174</v>
      </c>
      <c r="H81" s="63" t="s">
        <v>175</v>
      </c>
      <c r="I81" s="63" t="s">
        <v>175</v>
      </c>
      <c r="J81" s="53" t="s">
        <v>57</v>
      </c>
      <c r="K81" s="63" t="s">
        <v>176</v>
      </c>
      <c r="L81" s="58">
        <v>600000000</v>
      </c>
      <c r="M81" s="59">
        <v>450000000</v>
      </c>
      <c r="N81" s="59">
        <v>10000000</v>
      </c>
      <c r="O81" s="84">
        <v>8500000</v>
      </c>
      <c r="P81" s="62" t="s">
        <v>2529</v>
      </c>
      <c r="Q81" s="62" t="s">
        <v>2528</v>
      </c>
      <c r="R81" s="62"/>
      <c r="S81" s="53" t="s">
        <v>516</v>
      </c>
      <c r="T81" s="55"/>
      <c r="U81" s="53" t="s">
        <v>2541</v>
      </c>
      <c r="V81" s="62"/>
      <c r="W81" s="53" t="s">
        <v>2542</v>
      </c>
      <c r="X81" s="53" t="s">
        <v>2630</v>
      </c>
      <c r="Y81" s="62"/>
      <c r="Z81" s="62" t="s">
        <v>2630</v>
      </c>
      <c r="AA81" s="62" t="s">
        <v>2630</v>
      </c>
      <c r="AB81" s="53" t="s">
        <v>2630</v>
      </c>
      <c r="AC81" s="62"/>
      <c r="AD81" s="55"/>
      <c r="AE81" s="53" t="s">
        <v>2630</v>
      </c>
      <c r="AF81" s="62"/>
      <c r="AG81" s="53"/>
      <c r="AH81" s="62"/>
      <c r="AI81" s="62"/>
      <c r="AJ81" s="53" t="s">
        <v>2637</v>
      </c>
      <c r="AK81" s="62"/>
      <c r="AL81" s="62"/>
      <c r="AM81" s="53" t="s">
        <v>2643</v>
      </c>
      <c r="AN81" s="62"/>
      <c r="AO81" s="108"/>
    </row>
    <row r="82" spans="1:41" ht="15" customHeight="1">
      <c r="A82" s="104">
        <v>79</v>
      </c>
      <c r="B82" s="62" t="s">
        <v>21</v>
      </c>
      <c r="C82" s="55" t="s">
        <v>193</v>
      </c>
      <c r="D82" s="54" t="s">
        <v>2827</v>
      </c>
      <c r="E82" s="55" t="s">
        <v>194</v>
      </c>
      <c r="F82" s="55" t="s">
        <v>2612</v>
      </c>
      <c r="G82" s="63" t="s">
        <v>195</v>
      </c>
      <c r="H82" s="63" t="s">
        <v>196</v>
      </c>
      <c r="I82" s="63" t="s">
        <v>196</v>
      </c>
      <c r="J82" s="53" t="s">
        <v>57</v>
      </c>
      <c r="K82" s="63" t="s">
        <v>197</v>
      </c>
      <c r="L82" s="58">
        <v>500000000</v>
      </c>
      <c r="M82" s="59">
        <v>375000000</v>
      </c>
      <c r="N82" s="59">
        <v>10000000</v>
      </c>
      <c r="O82" s="84">
        <v>8500000</v>
      </c>
      <c r="P82" s="62" t="s">
        <v>2529</v>
      </c>
      <c r="Q82" s="62" t="s">
        <v>2528</v>
      </c>
      <c r="R82" s="62"/>
      <c r="S82" s="53" t="s">
        <v>516</v>
      </c>
      <c r="T82" s="55"/>
      <c r="U82" s="53" t="s">
        <v>2541</v>
      </c>
      <c r="V82" s="62"/>
      <c r="W82" s="53" t="s">
        <v>2542</v>
      </c>
      <c r="X82" s="53" t="s">
        <v>2630</v>
      </c>
      <c r="Y82" s="62"/>
      <c r="Z82" s="62" t="s">
        <v>2630</v>
      </c>
      <c r="AA82" s="62" t="s">
        <v>2630</v>
      </c>
      <c r="AB82" s="62"/>
      <c r="AC82" s="62"/>
      <c r="AD82" s="55"/>
      <c r="AE82" s="53"/>
      <c r="AF82" s="53" t="s">
        <v>2630</v>
      </c>
      <c r="AG82" s="53"/>
      <c r="AH82" s="62"/>
      <c r="AI82" s="62"/>
      <c r="AJ82" s="53" t="s">
        <v>2637</v>
      </c>
      <c r="AK82" s="62"/>
      <c r="AL82" s="62"/>
      <c r="AM82" s="53" t="s">
        <v>2643</v>
      </c>
      <c r="AN82" s="62"/>
      <c r="AO82" s="106" t="s">
        <v>2643</v>
      </c>
    </row>
    <row r="83" spans="1:41" ht="15" customHeight="1">
      <c r="A83" s="104">
        <v>80</v>
      </c>
      <c r="B83" s="53" t="s">
        <v>21</v>
      </c>
      <c r="C83" s="53" t="s">
        <v>1582</v>
      </c>
      <c r="D83" s="65" t="s">
        <v>2906</v>
      </c>
      <c r="E83" s="55" t="s">
        <v>1583</v>
      </c>
      <c r="F83" s="55" t="s">
        <v>2608</v>
      </c>
      <c r="G83" s="56" t="s">
        <v>1584</v>
      </c>
      <c r="H83" s="63" t="s">
        <v>1585</v>
      </c>
      <c r="I83" s="63" t="s">
        <v>1585</v>
      </c>
      <c r="J83" s="53" t="s">
        <v>69</v>
      </c>
      <c r="K83" s="63" t="s">
        <v>611</v>
      </c>
      <c r="L83" s="58">
        <v>300000000</v>
      </c>
      <c r="M83" s="59">
        <v>225000000</v>
      </c>
      <c r="N83" s="59">
        <v>10000000</v>
      </c>
      <c r="O83" s="84">
        <v>8500000</v>
      </c>
      <c r="P83" s="53" t="s">
        <v>3039</v>
      </c>
      <c r="Q83" s="53" t="s">
        <v>2528</v>
      </c>
      <c r="R83" s="53" t="s">
        <v>2529</v>
      </c>
      <c r="S83" s="53" t="s">
        <v>516</v>
      </c>
      <c r="T83" s="55" t="s">
        <v>2541</v>
      </c>
      <c r="U83" s="53" t="s">
        <v>2541</v>
      </c>
      <c r="V83" s="53"/>
      <c r="W83" s="53" t="s">
        <v>2542</v>
      </c>
      <c r="X83" s="53"/>
      <c r="Y83" s="62"/>
      <c r="Z83" s="61" t="s">
        <v>2630</v>
      </c>
      <c r="AA83" s="61"/>
      <c r="AB83" s="61"/>
      <c r="AC83" s="61"/>
      <c r="AD83" s="53"/>
      <c r="AE83" s="60" t="s">
        <v>2630</v>
      </c>
      <c r="AF83" s="53" t="s">
        <v>2630</v>
      </c>
      <c r="AG83" s="53"/>
      <c r="AH83" s="53"/>
      <c r="AI83" s="53"/>
      <c r="AJ83" s="53"/>
      <c r="AK83" s="53"/>
      <c r="AL83" s="53"/>
      <c r="AM83" s="53" t="s">
        <v>2643</v>
      </c>
      <c r="AN83" s="53" t="s">
        <v>2643</v>
      </c>
      <c r="AO83" s="106" t="s">
        <v>2643</v>
      </c>
    </row>
    <row r="84" spans="1:41" ht="15" customHeight="1">
      <c r="A84" s="104">
        <v>81</v>
      </c>
      <c r="B84" s="53" t="s">
        <v>21</v>
      </c>
      <c r="C84" s="53" t="s">
        <v>2091</v>
      </c>
      <c r="D84" s="65" t="s">
        <v>2907</v>
      </c>
      <c r="E84" s="55" t="s">
        <v>2092</v>
      </c>
      <c r="F84" s="55" t="s">
        <v>2609</v>
      </c>
      <c r="G84" s="56" t="s">
        <v>2093</v>
      </c>
      <c r="H84" s="63" t="s">
        <v>2094</v>
      </c>
      <c r="I84" s="63" t="s">
        <v>2094</v>
      </c>
      <c r="J84" s="53" t="s">
        <v>111</v>
      </c>
      <c r="K84" s="63" t="s">
        <v>2095</v>
      </c>
      <c r="L84" s="58">
        <v>300000000</v>
      </c>
      <c r="M84" s="59">
        <v>225000000</v>
      </c>
      <c r="N84" s="59">
        <v>10000000</v>
      </c>
      <c r="O84" s="84">
        <v>8500000</v>
      </c>
      <c r="P84" s="53" t="s">
        <v>2528</v>
      </c>
      <c r="Q84" s="53"/>
      <c r="R84" s="53"/>
      <c r="S84" s="53" t="s">
        <v>2536</v>
      </c>
      <c r="T84" s="55" t="s">
        <v>2541</v>
      </c>
      <c r="U84" s="53" t="s">
        <v>2541</v>
      </c>
      <c r="V84" s="53" t="s">
        <v>2541</v>
      </c>
      <c r="W84" s="53" t="s">
        <v>2542</v>
      </c>
      <c r="X84" s="53" t="s">
        <v>2630</v>
      </c>
      <c r="Y84" s="62" t="s">
        <v>2630</v>
      </c>
      <c r="Z84" s="61"/>
      <c r="AA84" s="61"/>
      <c r="AB84" s="61"/>
      <c r="AC84" s="61"/>
      <c r="AD84" s="53" t="s">
        <v>2630</v>
      </c>
      <c r="AE84" s="60"/>
      <c r="AF84" s="53"/>
      <c r="AG84" s="53" t="s">
        <v>2642</v>
      </c>
      <c r="AH84" s="53"/>
      <c r="AI84" s="53"/>
      <c r="AJ84" s="53" t="s">
        <v>2637</v>
      </c>
      <c r="AK84" s="53"/>
      <c r="AL84" s="53"/>
      <c r="AM84" s="53" t="s">
        <v>2643</v>
      </c>
      <c r="AN84" s="53" t="s">
        <v>2643</v>
      </c>
      <c r="AO84" s="106" t="s">
        <v>2643</v>
      </c>
    </row>
    <row r="85" spans="1:41" ht="15" customHeight="1">
      <c r="A85" s="104">
        <v>82</v>
      </c>
      <c r="B85" s="53" t="s">
        <v>21</v>
      </c>
      <c r="C85" s="53" t="s">
        <v>1104</v>
      </c>
      <c r="D85" s="65" t="s">
        <v>2908</v>
      </c>
      <c r="E85" s="55" t="s">
        <v>1105</v>
      </c>
      <c r="F85" s="55" t="s">
        <v>2608</v>
      </c>
      <c r="G85" s="56" t="s">
        <v>1106</v>
      </c>
      <c r="H85" s="63" t="s">
        <v>1107</v>
      </c>
      <c r="I85" s="63" t="s">
        <v>1107</v>
      </c>
      <c r="J85" s="53" t="s">
        <v>57</v>
      </c>
      <c r="K85" s="63" t="s">
        <v>1108</v>
      </c>
      <c r="L85" s="58">
        <v>100000000</v>
      </c>
      <c r="M85" s="59">
        <v>75000000</v>
      </c>
      <c r="N85" s="59">
        <v>10000000</v>
      </c>
      <c r="O85" s="84">
        <v>8500000</v>
      </c>
      <c r="P85" s="53" t="s">
        <v>3039</v>
      </c>
      <c r="Q85" s="53" t="s">
        <v>2528</v>
      </c>
      <c r="R85" s="53" t="s">
        <v>2529</v>
      </c>
      <c r="S85" s="53" t="s">
        <v>516</v>
      </c>
      <c r="T85" s="55" t="s">
        <v>2541</v>
      </c>
      <c r="U85" s="53" t="s">
        <v>2541</v>
      </c>
      <c r="V85" s="53" t="s">
        <v>2541</v>
      </c>
      <c r="W85" s="53" t="s">
        <v>2542</v>
      </c>
      <c r="X85" s="53"/>
      <c r="Y85" s="62"/>
      <c r="Z85" s="61" t="s">
        <v>2630</v>
      </c>
      <c r="AA85" s="61" t="s">
        <v>2630</v>
      </c>
      <c r="AB85" s="60" t="s">
        <v>2630</v>
      </c>
      <c r="AC85" s="61"/>
      <c r="AD85" s="53"/>
      <c r="AE85" s="60"/>
      <c r="AF85" s="60"/>
      <c r="AG85" s="53"/>
      <c r="AH85" s="53"/>
      <c r="AI85" s="53"/>
      <c r="AJ85" s="53" t="s">
        <v>2637</v>
      </c>
      <c r="AK85" s="53"/>
      <c r="AL85" s="53"/>
      <c r="AM85" s="53"/>
      <c r="AN85" s="53" t="s">
        <v>2643</v>
      </c>
      <c r="AO85" s="106"/>
    </row>
    <row r="86" spans="1:41" ht="15" customHeight="1">
      <c r="A86" s="104">
        <v>83</v>
      </c>
      <c r="B86" s="62" t="s">
        <v>21</v>
      </c>
      <c r="C86" s="53" t="s">
        <v>764</v>
      </c>
      <c r="D86" s="54" t="s">
        <v>2909</v>
      </c>
      <c r="E86" s="55" t="s">
        <v>765</v>
      </c>
      <c r="F86" s="55" t="s">
        <v>2610</v>
      </c>
      <c r="G86" s="56" t="s">
        <v>766</v>
      </c>
      <c r="H86" s="67" t="s">
        <v>767</v>
      </c>
      <c r="I86" s="67" t="s">
        <v>768</v>
      </c>
      <c r="J86" s="53" t="s">
        <v>45</v>
      </c>
      <c r="K86" s="67" t="s">
        <v>769</v>
      </c>
      <c r="L86" s="58">
        <v>300000000</v>
      </c>
      <c r="M86" s="59">
        <v>225000000</v>
      </c>
      <c r="N86" s="59">
        <v>10000000</v>
      </c>
      <c r="O86" s="84">
        <v>8500000</v>
      </c>
      <c r="P86" s="62" t="s">
        <v>2528</v>
      </c>
      <c r="Q86" s="62" t="s">
        <v>2529</v>
      </c>
      <c r="R86" s="62"/>
      <c r="S86" s="53" t="s">
        <v>516</v>
      </c>
      <c r="T86" s="55" t="s">
        <v>2541</v>
      </c>
      <c r="U86" s="53" t="s">
        <v>2541</v>
      </c>
      <c r="V86" s="53" t="s">
        <v>2541</v>
      </c>
      <c r="W86" s="53" t="s">
        <v>2542</v>
      </c>
      <c r="X86" s="53" t="s">
        <v>2630</v>
      </c>
      <c r="Y86" s="53" t="s">
        <v>2630</v>
      </c>
      <c r="Z86" s="61"/>
      <c r="AA86" s="61" t="s">
        <v>2630</v>
      </c>
      <c r="AB86" s="60" t="s">
        <v>2630</v>
      </c>
      <c r="AC86" s="61"/>
      <c r="AD86" s="53"/>
      <c r="AE86" s="60"/>
      <c r="AF86" s="61"/>
      <c r="AG86" s="53"/>
      <c r="AH86" s="53"/>
      <c r="AI86" s="53"/>
      <c r="AJ86" s="53"/>
      <c r="AK86" s="53" t="s">
        <v>2638</v>
      </c>
      <c r="AL86" s="53"/>
      <c r="AM86" s="53"/>
      <c r="AN86" s="53" t="s">
        <v>2643</v>
      </c>
      <c r="AO86" s="106"/>
    </row>
    <row r="87" spans="1:41" ht="15" customHeight="1">
      <c r="A87" s="104">
        <v>84</v>
      </c>
      <c r="B87" s="53" t="s">
        <v>21</v>
      </c>
      <c r="C87" s="53" t="s">
        <v>1417</v>
      </c>
      <c r="D87" s="65" t="s">
        <v>2910</v>
      </c>
      <c r="E87" s="55" t="s">
        <v>1418</v>
      </c>
      <c r="F87" s="55" t="s">
        <v>2610</v>
      </c>
      <c r="G87" s="56" t="s">
        <v>1419</v>
      </c>
      <c r="H87" s="63" t="s">
        <v>1420</v>
      </c>
      <c r="I87" s="63" t="s">
        <v>1421</v>
      </c>
      <c r="J87" s="53" t="s">
        <v>126</v>
      </c>
      <c r="K87" s="63" t="s">
        <v>1422</v>
      </c>
      <c r="L87" s="58">
        <v>600000000</v>
      </c>
      <c r="M87" s="59">
        <v>450000000</v>
      </c>
      <c r="N87" s="59">
        <v>10000000</v>
      </c>
      <c r="O87" s="84">
        <v>8500000</v>
      </c>
      <c r="P87" s="53" t="s">
        <v>2528</v>
      </c>
      <c r="Q87" s="53" t="s">
        <v>2529</v>
      </c>
      <c r="R87" s="53"/>
      <c r="S87" s="53" t="s">
        <v>2536</v>
      </c>
      <c r="T87" s="55" t="s">
        <v>2541</v>
      </c>
      <c r="U87" s="53" t="s">
        <v>2541</v>
      </c>
      <c r="V87" s="53" t="s">
        <v>2541</v>
      </c>
      <c r="W87" s="53" t="s">
        <v>2542</v>
      </c>
      <c r="X87" s="53" t="s">
        <v>2630</v>
      </c>
      <c r="Y87" s="53" t="s">
        <v>2630</v>
      </c>
      <c r="Z87" s="61"/>
      <c r="AA87" s="61"/>
      <c r="AB87" s="61"/>
      <c r="AC87" s="61"/>
      <c r="AD87" s="53"/>
      <c r="AE87" s="60" t="s">
        <v>2630</v>
      </c>
      <c r="AF87" s="53"/>
      <c r="AG87" s="53"/>
      <c r="AH87" s="53"/>
      <c r="AI87" s="53"/>
      <c r="AJ87" s="53"/>
      <c r="AK87" s="53"/>
      <c r="AL87" s="53"/>
      <c r="AM87" s="53"/>
      <c r="AN87" s="53"/>
      <c r="AO87" s="106" t="s">
        <v>2643</v>
      </c>
    </row>
    <row r="88" spans="1:41" ht="15" customHeight="1">
      <c r="A88" s="104">
        <v>85</v>
      </c>
      <c r="B88" s="53" t="s">
        <v>21</v>
      </c>
      <c r="C88" s="53" t="s">
        <v>2038</v>
      </c>
      <c r="D88" s="65" t="s">
        <v>2911</v>
      </c>
      <c r="E88" s="55" t="s">
        <v>2039</v>
      </c>
      <c r="F88" s="55" t="s">
        <v>2607</v>
      </c>
      <c r="G88" s="56" t="s">
        <v>2040</v>
      </c>
      <c r="H88" s="63" t="s">
        <v>2041</v>
      </c>
      <c r="I88" s="63" t="s">
        <v>2041</v>
      </c>
      <c r="J88" s="53" t="s">
        <v>126</v>
      </c>
      <c r="K88" s="63" t="s">
        <v>2042</v>
      </c>
      <c r="L88" s="58">
        <v>900000000</v>
      </c>
      <c r="M88" s="59">
        <v>675000000</v>
      </c>
      <c r="N88" s="59">
        <v>10000000</v>
      </c>
      <c r="O88" s="84">
        <v>8500000</v>
      </c>
      <c r="P88" s="53" t="s">
        <v>3039</v>
      </c>
      <c r="Q88" s="53" t="s">
        <v>2528</v>
      </c>
      <c r="R88" s="53"/>
      <c r="S88" s="53" t="s">
        <v>2536</v>
      </c>
      <c r="T88" s="55" t="s">
        <v>2541</v>
      </c>
      <c r="U88" s="53" t="s">
        <v>2541</v>
      </c>
      <c r="V88" s="53"/>
      <c r="W88" s="53" t="s">
        <v>2542</v>
      </c>
      <c r="X88" s="53" t="s">
        <v>2630</v>
      </c>
      <c r="Y88" s="62" t="s">
        <v>2630</v>
      </c>
      <c r="Z88" s="61"/>
      <c r="AA88" s="61"/>
      <c r="AB88" s="61"/>
      <c r="AC88" s="60" t="s">
        <v>2630</v>
      </c>
      <c r="AD88" s="53"/>
      <c r="AE88" s="60"/>
      <c r="AF88" s="53"/>
      <c r="AG88" s="53" t="s">
        <v>2640</v>
      </c>
      <c r="AH88" s="53"/>
      <c r="AI88" s="53"/>
      <c r="AJ88" s="53"/>
      <c r="AK88" s="53"/>
      <c r="AL88" s="53"/>
      <c r="AM88" s="53"/>
      <c r="AN88" s="53" t="s">
        <v>2643</v>
      </c>
      <c r="AO88" s="106" t="s">
        <v>2643</v>
      </c>
    </row>
    <row r="89" spans="1:41" ht="15" customHeight="1">
      <c r="A89" s="104">
        <v>86</v>
      </c>
      <c r="B89" s="53" t="s">
        <v>21</v>
      </c>
      <c r="C89" s="55" t="s">
        <v>2209</v>
      </c>
      <c r="D89" s="65" t="s">
        <v>2912</v>
      </c>
      <c r="E89" s="55" t="s">
        <v>2210</v>
      </c>
      <c r="F89" s="55" t="s">
        <v>2607</v>
      </c>
      <c r="G89" s="56" t="s">
        <v>2211</v>
      </c>
      <c r="H89" s="63" t="s">
        <v>2212</v>
      </c>
      <c r="I89" s="63" t="s">
        <v>2212</v>
      </c>
      <c r="J89" s="55" t="s">
        <v>1701</v>
      </c>
      <c r="K89" s="63" t="s">
        <v>2213</v>
      </c>
      <c r="L89" s="58">
        <v>100000000</v>
      </c>
      <c r="M89" s="59">
        <v>75000000</v>
      </c>
      <c r="N89" s="59">
        <v>10000000</v>
      </c>
      <c r="O89" s="84">
        <v>8500000</v>
      </c>
      <c r="P89" s="53" t="s">
        <v>3039</v>
      </c>
      <c r="Q89" s="53" t="s">
        <v>2528</v>
      </c>
      <c r="R89" s="53"/>
      <c r="S89" s="53" t="s">
        <v>2536</v>
      </c>
      <c r="T89" s="55" t="s">
        <v>2541</v>
      </c>
      <c r="U89" s="53" t="s">
        <v>2541</v>
      </c>
      <c r="V89" s="53" t="s">
        <v>2541</v>
      </c>
      <c r="W89" s="53" t="s">
        <v>2542</v>
      </c>
      <c r="X89" s="53" t="s">
        <v>2630</v>
      </c>
      <c r="Y89" s="62" t="s">
        <v>2630</v>
      </c>
      <c r="Z89" s="61"/>
      <c r="AA89" s="61"/>
      <c r="AB89" s="61"/>
      <c r="AC89" s="61"/>
      <c r="AD89" s="53" t="s">
        <v>2630</v>
      </c>
      <c r="AE89" s="60"/>
      <c r="AF89" s="53" t="s">
        <v>2630</v>
      </c>
      <c r="AG89" s="53"/>
      <c r="AH89" s="53"/>
      <c r="AI89" s="53"/>
      <c r="AJ89" s="53" t="s">
        <v>2637</v>
      </c>
      <c r="AK89" s="53"/>
      <c r="AL89" s="53"/>
      <c r="AM89" s="53" t="s">
        <v>2643</v>
      </c>
      <c r="AN89" s="53" t="s">
        <v>2643</v>
      </c>
      <c r="AO89" s="106" t="s">
        <v>2643</v>
      </c>
    </row>
    <row r="90" spans="1:41" ht="15" customHeight="1">
      <c r="A90" s="104">
        <v>87</v>
      </c>
      <c r="B90" s="53" t="s">
        <v>21</v>
      </c>
      <c r="C90" s="53" t="s">
        <v>1284</v>
      </c>
      <c r="D90" s="65" t="s">
        <v>2913</v>
      </c>
      <c r="E90" s="55" t="s">
        <v>1285</v>
      </c>
      <c r="F90" s="55" t="s">
        <v>2607</v>
      </c>
      <c r="G90" s="56" t="s">
        <v>1286</v>
      </c>
      <c r="H90" s="63" t="s">
        <v>1287</v>
      </c>
      <c r="I90" s="63" t="s">
        <v>1287</v>
      </c>
      <c r="J90" s="53" t="s">
        <v>69</v>
      </c>
      <c r="K90" s="63" t="s">
        <v>1288</v>
      </c>
      <c r="L90" s="58">
        <v>900000000</v>
      </c>
      <c r="M90" s="59">
        <v>675000000</v>
      </c>
      <c r="N90" s="59">
        <v>10000000</v>
      </c>
      <c r="O90" s="84">
        <v>8500000</v>
      </c>
      <c r="P90" s="53" t="s">
        <v>3039</v>
      </c>
      <c r="Q90" s="53" t="s">
        <v>2528</v>
      </c>
      <c r="R90" s="53"/>
      <c r="S90" s="53" t="s">
        <v>2536</v>
      </c>
      <c r="T90" s="55" t="s">
        <v>2541</v>
      </c>
      <c r="U90" s="53" t="s">
        <v>2541</v>
      </c>
      <c r="V90" s="53"/>
      <c r="W90" s="53" t="s">
        <v>2542</v>
      </c>
      <c r="X90" s="53" t="s">
        <v>2630</v>
      </c>
      <c r="Y90" s="62" t="s">
        <v>2630</v>
      </c>
      <c r="Z90" s="61"/>
      <c r="AA90" s="61" t="s">
        <v>2630</v>
      </c>
      <c r="AB90" s="61"/>
      <c r="AC90" s="61"/>
      <c r="AD90" s="53"/>
      <c r="AE90" s="60" t="s">
        <v>2630</v>
      </c>
      <c r="AF90" s="53" t="s">
        <v>2630</v>
      </c>
      <c r="AG90" s="53" t="s">
        <v>2640</v>
      </c>
      <c r="AH90" s="53"/>
      <c r="AI90" s="53"/>
      <c r="AJ90" s="53"/>
      <c r="AK90" s="53"/>
      <c r="AL90" s="53"/>
      <c r="AM90" s="53" t="s">
        <v>2643</v>
      </c>
      <c r="AN90" s="53" t="s">
        <v>2643</v>
      </c>
      <c r="AO90" s="106"/>
    </row>
    <row r="91" spans="1:41" ht="15" customHeight="1">
      <c r="A91" s="104">
        <v>88</v>
      </c>
      <c r="B91" s="62" t="s">
        <v>21</v>
      </c>
      <c r="C91" s="53" t="s">
        <v>511</v>
      </c>
      <c r="D91" s="54" t="s">
        <v>2914</v>
      </c>
      <c r="E91" s="55" t="s">
        <v>512</v>
      </c>
      <c r="F91" s="55" t="s">
        <v>2608</v>
      </c>
      <c r="G91" s="56" t="s">
        <v>513</v>
      </c>
      <c r="H91" s="67" t="s">
        <v>514</v>
      </c>
      <c r="I91" s="67" t="s">
        <v>514</v>
      </c>
      <c r="J91" s="53" t="s">
        <v>19</v>
      </c>
      <c r="K91" s="67" t="s">
        <v>515</v>
      </c>
      <c r="L91" s="58">
        <v>400000000</v>
      </c>
      <c r="M91" s="59">
        <v>300000000</v>
      </c>
      <c r="N91" s="59">
        <v>10000000</v>
      </c>
      <c r="O91" s="84">
        <v>8500000</v>
      </c>
      <c r="P91" s="62" t="s">
        <v>3039</v>
      </c>
      <c r="Q91" s="62" t="s">
        <v>2528</v>
      </c>
      <c r="R91" s="62" t="s">
        <v>2529</v>
      </c>
      <c r="S91" s="53" t="s">
        <v>516</v>
      </c>
      <c r="T91" s="55" t="s">
        <v>2541</v>
      </c>
      <c r="U91" s="53" t="s">
        <v>2541</v>
      </c>
      <c r="V91" s="53" t="s">
        <v>2541</v>
      </c>
      <c r="W91" s="53" t="s">
        <v>2542</v>
      </c>
      <c r="X91" s="62"/>
      <c r="Y91" s="62"/>
      <c r="Z91" s="61" t="s">
        <v>2630</v>
      </c>
      <c r="AA91" s="61"/>
      <c r="AB91" s="61"/>
      <c r="AC91" s="61"/>
      <c r="AD91" s="53"/>
      <c r="AE91" s="60"/>
      <c r="AF91" s="60" t="s">
        <v>2630</v>
      </c>
      <c r="AG91" s="62"/>
      <c r="AH91" s="62"/>
      <c r="AI91" s="62"/>
      <c r="AJ91" s="62"/>
      <c r="AK91" s="62"/>
      <c r="AL91" s="62"/>
      <c r="AM91" s="53" t="s">
        <v>2643</v>
      </c>
      <c r="AN91" s="53" t="s">
        <v>2643</v>
      </c>
      <c r="AO91" s="106" t="s">
        <v>2643</v>
      </c>
    </row>
    <row r="92" spans="1:41" ht="15" customHeight="1">
      <c r="A92" s="104">
        <v>89</v>
      </c>
      <c r="B92" s="53" t="s">
        <v>21</v>
      </c>
      <c r="C92" s="53" t="s">
        <v>850</v>
      </c>
      <c r="D92" s="65" t="s">
        <v>2915</v>
      </c>
      <c r="E92" s="55" t="s">
        <v>851</v>
      </c>
      <c r="F92" s="55" t="s">
        <v>2609</v>
      </c>
      <c r="G92" s="56" t="s">
        <v>852</v>
      </c>
      <c r="H92" s="63" t="s">
        <v>853</v>
      </c>
      <c r="I92" s="63" t="s">
        <v>853</v>
      </c>
      <c r="J92" s="53" t="s">
        <v>19</v>
      </c>
      <c r="K92" s="63" t="s">
        <v>854</v>
      </c>
      <c r="L92" s="58">
        <v>500000000</v>
      </c>
      <c r="M92" s="59">
        <v>375000000</v>
      </c>
      <c r="N92" s="59">
        <v>10000000</v>
      </c>
      <c r="O92" s="84">
        <v>8500000</v>
      </c>
      <c r="P92" s="53" t="s">
        <v>2528</v>
      </c>
      <c r="Q92" s="53"/>
      <c r="R92" s="53"/>
      <c r="S92" s="53" t="s">
        <v>2536</v>
      </c>
      <c r="T92" s="55" t="s">
        <v>2541</v>
      </c>
      <c r="U92" s="53" t="s">
        <v>2541</v>
      </c>
      <c r="V92" s="53" t="s">
        <v>2541</v>
      </c>
      <c r="W92" s="53" t="s">
        <v>2542</v>
      </c>
      <c r="X92" s="53" t="s">
        <v>2630</v>
      </c>
      <c r="Y92" s="62" t="s">
        <v>2630</v>
      </c>
      <c r="Z92" s="61"/>
      <c r="AA92" s="61"/>
      <c r="AB92" s="60" t="s">
        <v>2630</v>
      </c>
      <c r="AC92" s="61"/>
      <c r="AD92" s="53"/>
      <c r="AE92" s="60"/>
      <c r="AF92" s="60"/>
      <c r="AG92" s="53"/>
      <c r="AH92" s="53"/>
      <c r="AI92" s="53"/>
      <c r="AJ92" s="53"/>
      <c r="AK92" s="53"/>
      <c r="AL92" s="53" t="s">
        <v>2639</v>
      </c>
      <c r="AM92" s="53" t="s">
        <v>2643</v>
      </c>
      <c r="AN92" s="53" t="s">
        <v>2643</v>
      </c>
      <c r="AO92" s="106" t="s">
        <v>2643</v>
      </c>
    </row>
    <row r="93" spans="1:41" ht="15" customHeight="1">
      <c r="A93" s="104">
        <v>90</v>
      </c>
      <c r="B93" s="53" t="s">
        <v>21</v>
      </c>
      <c r="C93" s="53" t="s">
        <v>1720</v>
      </c>
      <c r="D93" s="65" t="s">
        <v>2916</v>
      </c>
      <c r="E93" s="55" t="s">
        <v>1721</v>
      </c>
      <c r="F93" s="66" t="s">
        <v>2609</v>
      </c>
      <c r="G93" s="56" t="s">
        <v>1722</v>
      </c>
      <c r="H93" s="63" t="s">
        <v>1723</v>
      </c>
      <c r="I93" s="63" t="s">
        <v>1723</v>
      </c>
      <c r="J93" s="53" t="s">
        <v>26</v>
      </c>
      <c r="K93" s="63" t="s">
        <v>854</v>
      </c>
      <c r="L93" s="58">
        <v>400000000</v>
      </c>
      <c r="M93" s="59">
        <v>300000000</v>
      </c>
      <c r="N93" s="59">
        <v>10000000</v>
      </c>
      <c r="O93" s="84">
        <v>8500000</v>
      </c>
      <c r="P93" s="53" t="s">
        <v>2528</v>
      </c>
      <c r="Q93" s="53"/>
      <c r="R93" s="53"/>
      <c r="S93" s="53" t="s">
        <v>2536</v>
      </c>
      <c r="T93" s="55" t="s">
        <v>2541</v>
      </c>
      <c r="U93" s="53" t="s">
        <v>2541</v>
      </c>
      <c r="V93" s="53" t="s">
        <v>2541</v>
      </c>
      <c r="W93" s="53" t="s">
        <v>2542</v>
      </c>
      <c r="X93" s="53" t="s">
        <v>2630</v>
      </c>
      <c r="Y93" s="62" t="s">
        <v>2630</v>
      </c>
      <c r="Z93" s="61"/>
      <c r="AA93" s="61" t="s">
        <v>2630</v>
      </c>
      <c r="AB93" s="60" t="s">
        <v>2630</v>
      </c>
      <c r="AC93" s="61"/>
      <c r="AD93" s="53"/>
      <c r="AE93" s="60"/>
      <c r="AF93" s="53"/>
      <c r="AG93" s="53" t="s">
        <v>2640</v>
      </c>
      <c r="AH93" s="53"/>
      <c r="AI93" s="53"/>
      <c r="AJ93" s="53"/>
      <c r="AK93" s="53"/>
      <c r="AL93" s="53"/>
      <c r="AM93" s="53" t="s">
        <v>2643</v>
      </c>
      <c r="AN93" s="53" t="s">
        <v>2643</v>
      </c>
      <c r="AO93" s="106" t="s">
        <v>2643</v>
      </c>
    </row>
    <row r="94" spans="1:41" ht="15" customHeight="1">
      <c r="A94" s="104">
        <v>91</v>
      </c>
      <c r="B94" s="62" t="s">
        <v>21</v>
      </c>
      <c r="C94" s="55" t="s">
        <v>251</v>
      </c>
      <c r="D94" s="54" t="s">
        <v>2917</v>
      </c>
      <c r="E94" s="55" t="s">
        <v>252</v>
      </c>
      <c r="F94" s="55" t="s">
        <v>2612</v>
      </c>
      <c r="G94" s="63" t="s">
        <v>253</v>
      </c>
      <c r="H94" s="63" t="s">
        <v>254</v>
      </c>
      <c r="I94" s="63" t="s">
        <v>254</v>
      </c>
      <c r="J94" s="53" t="s">
        <v>38</v>
      </c>
      <c r="K94" s="63" t="s">
        <v>255</v>
      </c>
      <c r="L94" s="58">
        <v>600000000</v>
      </c>
      <c r="M94" s="59">
        <v>450000000</v>
      </c>
      <c r="N94" s="59">
        <v>10000000</v>
      </c>
      <c r="O94" s="84">
        <v>8500000</v>
      </c>
      <c r="P94" s="62" t="s">
        <v>2529</v>
      </c>
      <c r="Q94" s="62" t="s">
        <v>2528</v>
      </c>
      <c r="R94" s="62"/>
      <c r="S94" s="53" t="s">
        <v>516</v>
      </c>
      <c r="T94" s="55"/>
      <c r="U94" s="53" t="s">
        <v>2541</v>
      </c>
      <c r="V94" s="62"/>
      <c r="W94" s="53" t="s">
        <v>2542</v>
      </c>
      <c r="X94" s="53" t="s">
        <v>2630</v>
      </c>
      <c r="Y94" s="62"/>
      <c r="Z94" s="62" t="s">
        <v>2630</v>
      </c>
      <c r="AA94" s="62"/>
      <c r="AB94" s="62"/>
      <c r="AC94" s="62"/>
      <c r="AD94" s="55"/>
      <c r="AE94" s="53"/>
      <c r="AF94" s="53" t="s">
        <v>2630</v>
      </c>
      <c r="AG94" s="62"/>
      <c r="AH94" s="53"/>
      <c r="AI94" s="62"/>
      <c r="AJ94" s="62"/>
      <c r="AK94" s="53" t="s">
        <v>2638</v>
      </c>
      <c r="AL94" s="62"/>
      <c r="AM94" s="53" t="s">
        <v>2643</v>
      </c>
      <c r="AN94" s="62"/>
      <c r="AO94" s="108"/>
    </row>
    <row r="95" spans="1:41" ht="15" customHeight="1">
      <c r="A95" s="104">
        <v>92</v>
      </c>
      <c r="B95" s="62" t="s">
        <v>21</v>
      </c>
      <c r="C95" s="53" t="s">
        <v>775</v>
      </c>
      <c r="D95" s="54" t="s">
        <v>2918</v>
      </c>
      <c r="E95" s="55" t="s">
        <v>776</v>
      </c>
      <c r="F95" s="55" t="s">
        <v>2610</v>
      </c>
      <c r="G95" s="56" t="s">
        <v>777</v>
      </c>
      <c r="H95" s="63" t="s">
        <v>778</v>
      </c>
      <c r="I95" s="63" t="s">
        <v>778</v>
      </c>
      <c r="J95" s="53" t="s">
        <v>69</v>
      </c>
      <c r="K95" s="63" t="s">
        <v>779</v>
      </c>
      <c r="L95" s="58">
        <v>600000000</v>
      </c>
      <c r="M95" s="59">
        <v>450000000</v>
      </c>
      <c r="N95" s="59">
        <v>10000000</v>
      </c>
      <c r="O95" s="84">
        <v>8500000</v>
      </c>
      <c r="P95" s="53" t="s">
        <v>2528</v>
      </c>
      <c r="Q95" s="53" t="s">
        <v>2529</v>
      </c>
      <c r="R95" s="53"/>
      <c r="S95" s="53" t="s">
        <v>516</v>
      </c>
      <c r="T95" s="55" t="s">
        <v>2541</v>
      </c>
      <c r="U95" s="53" t="s">
        <v>2541</v>
      </c>
      <c r="V95" s="53"/>
      <c r="W95" s="53" t="s">
        <v>2542</v>
      </c>
      <c r="X95" s="53" t="s">
        <v>2630</v>
      </c>
      <c r="Y95" s="53" t="s">
        <v>2630</v>
      </c>
      <c r="Z95" s="61"/>
      <c r="AA95" s="61" t="s">
        <v>2630</v>
      </c>
      <c r="AB95" s="61"/>
      <c r="AC95" s="61"/>
      <c r="AD95" s="53" t="s">
        <v>2630</v>
      </c>
      <c r="AE95" s="60" t="s">
        <v>2630</v>
      </c>
      <c r="AF95" s="60"/>
      <c r="AG95" s="53"/>
      <c r="AH95" s="53"/>
      <c r="AI95" s="53"/>
      <c r="AJ95" s="53" t="s">
        <v>2637</v>
      </c>
      <c r="AK95" s="53"/>
      <c r="AL95" s="53" t="s">
        <v>2639</v>
      </c>
      <c r="AM95" s="53"/>
      <c r="AN95" s="53" t="s">
        <v>2643</v>
      </c>
      <c r="AO95" s="106" t="s">
        <v>2643</v>
      </c>
    </row>
    <row r="96" spans="1:41" ht="15" customHeight="1">
      <c r="A96" s="104">
        <v>93</v>
      </c>
      <c r="B96" s="62" t="s">
        <v>21</v>
      </c>
      <c r="C96" s="53" t="s">
        <v>670</v>
      </c>
      <c r="D96" s="70" t="s">
        <v>2919</v>
      </c>
      <c r="E96" s="55" t="s">
        <v>671</v>
      </c>
      <c r="F96" s="55" t="s">
        <v>2607</v>
      </c>
      <c r="G96" s="56" t="s">
        <v>672</v>
      </c>
      <c r="H96" s="63" t="s">
        <v>673</v>
      </c>
      <c r="I96" s="63" t="s">
        <v>673</v>
      </c>
      <c r="J96" s="53" t="s">
        <v>69</v>
      </c>
      <c r="K96" s="67" t="s">
        <v>674</v>
      </c>
      <c r="L96" s="58">
        <v>100000000</v>
      </c>
      <c r="M96" s="59">
        <v>75000000</v>
      </c>
      <c r="N96" s="59">
        <v>10000000</v>
      </c>
      <c r="O96" s="84">
        <v>8500000</v>
      </c>
      <c r="P96" s="62" t="s">
        <v>3039</v>
      </c>
      <c r="Q96" s="62" t="s">
        <v>2528</v>
      </c>
      <c r="R96" s="62"/>
      <c r="S96" s="53" t="s">
        <v>2536</v>
      </c>
      <c r="T96" s="55" t="s">
        <v>2541</v>
      </c>
      <c r="U96" s="53" t="s">
        <v>2541</v>
      </c>
      <c r="V96" s="62"/>
      <c r="W96" s="53" t="s">
        <v>2542</v>
      </c>
      <c r="X96" s="53" t="s">
        <v>2630</v>
      </c>
      <c r="Y96" s="62" t="s">
        <v>2630</v>
      </c>
      <c r="Z96" s="61"/>
      <c r="AA96" s="61" t="s">
        <v>2630</v>
      </c>
      <c r="AB96" s="61"/>
      <c r="AC96" s="61"/>
      <c r="AD96" s="53"/>
      <c r="AE96" s="60"/>
      <c r="AF96" s="61"/>
      <c r="AG96" s="53" t="s">
        <v>2640</v>
      </c>
      <c r="AH96" s="53"/>
      <c r="AI96" s="53"/>
      <c r="AJ96" s="53" t="s">
        <v>2637</v>
      </c>
      <c r="AK96" s="53"/>
      <c r="AL96" s="53"/>
      <c r="AM96" s="53" t="s">
        <v>2643</v>
      </c>
      <c r="AN96" s="53"/>
      <c r="AO96" s="106"/>
    </row>
    <row r="97" spans="1:41" ht="15" customHeight="1">
      <c r="A97" s="104">
        <v>94</v>
      </c>
      <c r="B97" s="53" t="s">
        <v>21</v>
      </c>
      <c r="C97" s="53" t="s">
        <v>1072</v>
      </c>
      <c r="D97" s="65" t="s">
        <v>2920</v>
      </c>
      <c r="E97" s="55" t="s">
        <v>1073</v>
      </c>
      <c r="F97" s="55" t="s">
        <v>2608</v>
      </c>
      <c r="G97" s="56" t="s">
        <v>1074</v>
      </c>
      <c r="H97" s="63" t="s">
        <v>1075</v>
      </c>
      <c r="I97" s="63" t="s">
        <v>1075</v>
      </c>
      <c r="J97" s="53" t="s">
        <v>126</v>
      </c>
      <c r="K97" s="63" t="s">
        <v>1076</v>
      </c>
      <c r="L97" s="58">
        <v>900000000</v>
      </c>
      <c r="M97" s="59">
        <v>675000000</v>
      </c>
      <c r="N97" s="59">
        <v>10000000</v>
      </c>
      <c r="O97" s="84">
        <v>8500000</v>
      </c>
      <c r="P97" s="53" t="s">
        <v>3039</v>
      </c>
      <c r="Q97" s="53" t="s">
        <v>2528</v>
      </c>
      <c r="R97" s="53" t="s">
        <v>2529</v>
      </c>
      <c r="S97" s="53" t="s">
        <v>516</v>
      </c>
      <c r="T97" s="55" t="s">
        <v>2541</v>
      </c>
      <c r="U97" s="53" t="s">
        <v>2541</v>
      </c>
      <c r="V97" s="53"/>
      <c r="W97" s="53" t="s">
        <v>2542</v>
      </c>
      <c r="X97" s="53"/>
      <c r="Y97" s="62"/>
      <c r="Z97" s="61" t="s">
        <v>2630</v>
      </c>
      <c r="AA97" s="61"/>
      <c r="AB97" s="61"/>
      <c r="AC97" s="61"/>
      <c r="AD97" s="53"/>
      <c r="AE97" s="60"/>
      <c r="AF97" s="60"/>
      <c r="AG97" s="53"/>
      <c r="AH97" s="53"/>
      <c r="AI97" s="53"/>
      <c r="AJ97" s="53" t="s">
        <v>2637</v>
      </c>
      <c r="AK97" s="53" t="s">
        <v>2638</v>
      </c>
      <c r="AL97" s="53"/>
      <c r="AM97" s="53" t="s">
        <v>2643</v>
      </c>
      <c r="AN97" s="53" t="s">
        <v>2643</v>
      </c>
      <c r="AO97" s="106" t="s">
        <v>2643</v>
      </c>
    </row>
    <row r="98" spans="1:41" ht="15" customHeight="1">
      <c r="A98" s="104">
        <v>95</v>
      </c>
      <c r="B98" s="53" t="s">
        <v>21</v>
      </c>
      <c r="C98" s="53" t="s">
        <v>969</v>
      </c>
      <c r="D98" s="65" t="s">
        <v>2921</v>
      </c>
      <c r="E98" s="55" t="s">
        <v>970</v>
      </c>
      <c r="F98" s="55" t="s">
        <v>2609</v>
      </c>
      <c r="G98" s="56" t="s">
        <v>971</v>
      </c>
      <c r="H98" s="63" t="s">
        <v>972</v>
      </c>
      <c r="I98" s="63" t="s">
        <v>972</v>
      </c>
      <c r="J98" s="53" t="s">
        <v>126</v>
      </c>
      <c r="K98" s="63" t="s">
        <v>973</v>
      </c>
      <c r="L98" s="58">
        <v>300000000</v>
      </c>
      <c r="M98" s="59">
        <v>225000000</v>
      </c>
      <c r="N98" s="59">
        <v>10000000</v>
      </c>
      <c r="O98" s="84">
        <v>8500000</v>
      </c>
      <c r="P98" s="53" t="s">
        <v>2528</v>
      </c>
      <c r="Q98" s="53"/>
      <c r="R98" s="53"/>
      <c r="S98" s="53" t="s">
        <v>2536</v>
      </c>
      <c r="T98" s="55" t="s">
        <v>2541</v>
      </c>
      <c r="U98" s="53" t="s">
        <v>2541</v>
      </c>
      <c r="V98" s="53" t="s">
        <v>2541</v>
      </c>
      <c r="W98" s="53" t="s">
        <v>2542</v>
      </c>
      <c r="X98" s="53" t="s">
        <v>2630</v>
      </c>
      <c r="Y98" s="62" t="s">
        <v>2630</v>
      </c>
      <c r="Z98" s="61"/>
      <c r="AA98" s="61"/>
      <c r="AB98" s="61"/>
      <c r="AC98" s="60" t="s">
        <v>2630</v>
      </c>
      <c r="AD98" s="53" t="s">
        <v>2630</v>
      </c>
      <c r="AE98" s="60"/>
      <c r="AF98" s="60" t="s">
        <v>2630</v>
      </c>
      <c r="AG98" s="53"/>
      <c r="AH98" s="53"/>
      <c r="AI98" s="53"/>
      <c r="AJ98" s="53"/>
      <c r="AK98" s="53"/>
      <c r="AL98" s="53"/>
      <c r="AM98" s="73" t="s">
        <v>2643</v>
      </c>
      <c r="AN98" s="53" t="s">
        <v>2643</v>
      </c>
      <c r="AO98" s="106"/>
    </row>
    <row r="99" spans="1:41" ht="15" customHeight="1">
      <c r="A99" s="104">
        <v>96</v>
      </c>
      <c r="B99" s="62" t="s">
        <v>21</v>
      </c>
      <c r="C99" s="55" t="s">
        <v>338</v>
      </c>
      <c r="D99" s="54" t="s">
        <v>2922</v>
      </c>
      <c r="E99" s="55" t="s">
        <v>339</v>
      </c>
      <c r="F99" s="55" t="s">
        <v>2611</v>
      </c>
      <c r="G99" s="63" t="s">
        <v>340</v>
      </c>
      <c r="H99" s="63" t="s">
        <v>341</v>
      </c>
      <c r="I99" s="63" t="s">
        <v>341</v>
      </c>
      <c r="J99" s="53" t="s">
        <v>45</v>
      </c>
      <c r="K99" s="63" t="s">
        <v>342</v>
      </c>
      <c r="L99" s="58">
        <v>800000000</v>
      </c>
      <c r="M99" s="59">
        <v>600000000</v>
      </c>
      <c r="N99" s="59">
        <v>10000000</v>
      </c>
      <c r="O99" s="84">
        <v>8500000</v>
      </c>
      <c r="P99" s="62" t="s">
        <v>2529</v>
      </c>
      <c r="Q99" s="62" t="s">
        <v>3039</v>
      </c>
      <c r="R99" s="62"/>
      <c r="S99" s="53" t="s">
        <v>516</v>
      </c>
      <c r="T99" s="55"/>
      <c r="U99" s="53" t="s">
        <v>2541</v>
      </c>
      <c r="V99" s="62"/>
      <c r="W99" s="53" t="s">
        <v>2542</v>
      </c>
      <c r="X99" s="53" t="s">
        <v>2630</v>
      </c>
      <c r="Y99" s="62" t="s">
        <v>2630</v>
      </c>
      <c r="Z99" s="62" t="s">
        <v>2630</v>
      </c>
      <c r="AA99" s="62"/>
      <c r="AB99" s="53" t="s">
        <v>2630</v>
      </c>
      <c r="AC99" s="62"/>
      <c r="AD99" s="55"/>
      <c r="AE99" s="53"/>
      <c r="AF99" s="62"/>
      <c r="AG99" s="53" t="s">
        <v>2642</v>
      </c>
      <c r="AH99" s="53"/>
      <c r="AI99" s="62"/>
      <c r="AJ99" s="62"/>
      <c r="AK99" s="53" t="s">
        <v>2638</v>
      </c>
      <c r="AL99" s="62"/>
      <c r="AM99" s="53" t="s">
        <v>2643</v>
      </c>
      <c r="AN99" s="62"/>
      <c r="AO99" s="106" t="s">
        <v>2643</v>
      </c>
    </row>
    <row r="100" spans="1:41" ht="15" customHeight="1">
      <c r="A100" s="104">
        <v>97</v>
      </c>
      <c r="B100" s="53" t="s">
        <v>21</v>
      </c>
      <c r="C100" s="80" t="s">
        <v>2386</v>
      </c>
      <c r="D100" s="65" t="s">
        <v>2923</v>
      </c>
      <c r="E100" s="81" t="s">
        <v>2387</v>
      </c>
      <c r="F100" s="55" t="s">
        <v>2609</v>
      </c>
      <c r="G100" s="56" t="s">
        <v>2388</v>
      </c>
      <c r="H100" s="63" t="s">
        <v>2389</v>
      </c>
      <c r="I100" s="63" t="s">
        <v>2389</v>
      </c>
      <c r="J100" s="55" t="s">
        <v>57</v>
      </c>
      <c r="K100" s="63" t="s">
        <v>2390</v>
      </c>
      <c r="L100" s="58">
        <v>900000000</v>
      </c>
      <c r="M100" s="59">
        <v>675000000</v>
      </c>
      <c r="N100" s="59">
        <v>10000000</v>
      </c>
      <c r="O100" s="84">
        <v>8500000</v>
      </c>
      <c r="P100" s="53" t="s">
        <v>2528</v>
      </c>
      <c r="Q100" s="53"/>
      <c r="R100" s="53"/>
      <c r="S100" s="53" t="s">
        <v>2536</v>
      </c>
      <c r="T100" s="55" t="s">
        <v>2541</v>
      </c>
      <c r="U100" s="53" t="s">
        <v>2541</v>
      </c>
      <c r="V100" s="53"/>
      <c r="W100" s="53" t="s">
        <v>2542</v>
      </c>
      <c r="X100" s="53" t="s">
        <v>2630</v>
      </c>
      <c r="Y100" s="62" t="s">
        <v>2630</v>
      </c>
      <c r="Z100" s="61"/>
      <c r="AA100" s="61"/>
      <c r="AB100" s="61"/>
      <c r="AC100" s="61"/>
      <c r="AD100" s="53" t="s">
        <v>2630</v>
      </c>
      <c r="AE100" s="60" t="s">
        <v>2630</v>
      </c>
      <c r="AF100" s="53"/>
      <c r="AG100" s="53"/>
      <c r="AH100" s="53"/>
      <c r="AI100" s="53"/>
      <c r="AJ100" s="53"/>
      <c r="AK100" s="53"/>
      <c r="AL100" s="53"/>
      <c r="AM100" s="53" t="s">
        <v>2643</v>
      </c>
      <c r="AN100" s="53" t="s">
        <v>2643</v>
      </c>
      <c r="AO100" s="106" t="s">
        <v>2643</v>
      </c>
    </row>
    <row r="101" spans="1:41" ht="15" customHeight="1">
      <c r="A101" s="104">
        <v>98</v>
      </c>
      <c r="B101" s="53" t="s">
        <v>21</v>
      </c>
      <c r="C101" s="55" t="s">
        <v>2170</v>
      </c>
      <c r="D101" s="65" t="s">
        <v>2924</v>
      </c>
      <c r="E101" s="55" t="s">
        <v>2171</v>
      </c>
      <c r="F101" s="55" t="s">
        <v>2607</v>
      </c>
      <c r="G101" s="56" t="s">
        <v>2172</v>
      </c>
      <c r="H101" s="63" t="s">
        <v>2173</v>
      </c>
      <c r="I101" s="63" t="s">
        <v>2173</v>
      </c>
      <c r="J101" s="55" t="s">
        <v>32</v>
      </c>
      <c r="K101" s="63" t="s">
        <v>2174</v>
      </c>
      <c r="L101" s="58">
        <v>800000000</v>
      </c>
      <c r="M101" s="59">
        <v>600000000</v>
      </c>
      <c r="N101" s="59">
        <v>10000000</v>
      </c>
      <c r="O101" s="84">
        <v>8500000</v>
      </c>
      <c r="P101" s="53" t="s">
        <v>3039</v>
      </c>
      <c r="Q101" s="53" t="s">
        <v>2528</v>
      </c>
      <c r="R101" s="53"/>
      <c r="S101" s="53" t="s">
        <v>2536</v>
      </c>
      <c r="T101" s="55" t="s">
        <v>2541</v>
      </c>
      <c r="U101" s="53" t="s">
        <v>2541</v>
      </c>
      <c r="V101" s="53"/>
      <c r="W101" s="53" t="s">
        <v>2542</v>
      </c>
      <c r="X101" s="53" t="s">
        <v>2630</v>
      </c>
      <c r="Y101" s="62" t="s">
        <v>2630</v>
      </c>
      <c r="Z101" s="61"/>
      <c r="AA101" s="61"/>
      <c r="AB101" s="61"/>
      <c r="AC101" s="61"/>
      <c r="AD101" s="53"/>
      <c r="AE101" s="60"/>
      <c r="AF101" s="53"/>
      <c r="AG101" s="53"/>
      <c r="AH101" s="53"/>
      <c r="AI101" s="53"/>
      <c r="AJ101" s="53"/>
      <c r="AK101" s="53"/>
      <c r="AL101" s="53"/>
      <c r="AM101" s="53" t="s">
        <v>2643</v>
      </c>
      <c r="AN101" s="53"/>
      <c r="AO101" s="106"/>
    </row>
    <row r="102" spans="1:41" ht="15" customHeight="1">
      <c r="A102" s="104">
        <v>99</v>
      </c>
      <c r="B102" s="53" t="s">
        <v>21</v>
      </c>
      <c r="C102" s="55" t="s">
        <v>2151</v>
      </c>
      <c r="D102" s="65" t="s">
        <v>2925</v>
      </c>
      <c r="E102" s="55" t="s">
        <v>2152</v>
      </c>
      <c r="F102" s="55" t="s">
        <v>2607</v>
      </c>
      <c r="G102" s="56" t="s">
        <v>2153</v>
      </c>
      <c r="H102" s="63" t="s">
        <v>2154</v>
      </c>
      <c r="I102" s="63" t="s">
        <v>2154</v>
      </c>
      <c r="J102" s="55" t="s">
        <v>1701</v>
      </c>
      <c r="K102" s="63" t="s">
        <v>2155</v>
      </c>
      <c r="L102" s="58">
        <v>800000000</v>
      </c>
      <c r="M102" s="59">
        <v>600000000</v>
      </c>
      <c r="N102" s="59">
        <v>10000000</v>
      </c>
      <c r="O102" s="84">
        <v>8500000</v>
      </c>
      <c r="P102" s="53" t="s">
        <v>3039</v>
      </c>
      <c r="Q102" s="53" t="s">
        <v>2528</v>
      </c>
      <c r="R102" s="53"/>
      <c r="S102" s="53" t="s">
        <v>2536</v>
      </c>
      <c r="T102" s="55" t="s">
        <v>2541</v>
      </c>
      <c r="U102" s="53" t="s">
        <v>2541</v>
      </c>
      <c r="V102" s="53"/>
      <c r="W102" s="53" t="s">
        <v>2542</v>
      </c>
      <c r="X102" s="53" t="s">
        <v>2630</v>
      </c>
      <c r="Y102" s="62" t="s">
        <v>2630</v>
      </c>
      <c r="Z102" s="61"/>
      <c r="AA102" s="61" t="s">
        <v>2630</v>
      </c>
      <c r="AB102" s="61"/>
      <c r="AC102" s="61"/>
      <c r="AD102" s="53" t="s">
        <v>2630</v>
      </c>
      <c r="AE102" s="60"/>
      <c r="AF102" s="53"/>
      <c r="AG102" s="53"/>
      <c r="AH102" s="53"/>
      <c r="AI102" s="53"/>
      <c r="AJ102" s="53"/>
      <c r="AK102" s="53"/>
      <c r="AL102" s="53"/>
      <c r="AM102" s="53" t="s">
        <v>2643</v>
      </c>
      <c r="AN102" s="53" t="s">
        <v>2643</v>
      </c>
      <c r="AO102" s="106" t="s">
        <v>2643</v>
      </c>
    </row>
    <row r="103" spans="1:41" ht="15" customHeight="1">
      <c r="A103" s="104">
        <v>100</v>
      </c>
      <c r="B103" s="62" t="s">
        <v>21</v>
      </c>
      <c r="C103" s="55" t="s">
        <v>113</v>
      </c>
      <c r="D103" s="54" t="s">
        <v>2926</v>
      </c>
      <c r="E103" s="55" t="s">
        <v>114</v>
      </c>
      <c r="F103" s="55" t="s">
        <v>2607</v>
      </c>
      <c r="G103" s="63" t="s">
        <v>115</v>
      </c>
      <c r="H103" s="63" t="s">
        <v>116</v>
      </c>
      <c r="I103" s="63" t="s">
        <v>116</v>
      </c>
      <c r="J103" s="53" t="s">
        <v>69</v>
      </c>
      <c r="K103" s="63" t="s">
        <v>117</v>
      </c>
      <c r="L103" s="58">
        <v>500000000</v>
      </c>
      <c r="M103" s="59">
        <v>375000000</v>
      </c>
      <c r="N103" s="59">
        <v>10000000</v>
      </c>
      <c r="O103" s="84">
        <v>8500000</v>
      </c>
      <c r="P103" s="62" t="s">
        <v>3039</v>
      </c>
      <c r="Q103" s="62" t="s">
        <v>2528</v>
      </c>
      <c r="R103" s="62"/>
      <c r="S103" s="53" t="s">
        <v>516</v>
      </c>
      <c r="T103" s="55"/>
      <c r="U103" s="53" t="s">
        <v>2541</v>
      </c>
      <c r="V103" s="62"/>
      <c r="W103" s="53" t="s">
        <v>2542</v>
      </c>
      <c r="X103" s="53" t="s">
        <v>2630</v>
      </c>
      <c r="Y103" s="62" t="s">
        <v>2630</v>
      </c>
      <c r="Z103" s="62"/>
      <c r="AA103" s="62"/>
      <c r="AB103" s="62"/>
      <c r="AC103" s="62"/>
      <c r="AD103" s="55"/>
      <c r="AE103" s="53"/>
      <c r="AF103" s="62"/>
      <c r="AG103" s="53" t="s">
        <v>2640</v>
      </c>
      <c r="AH103" s="62" t="s">
        <v>2642</v>
      </c>
      <c r="AI103" s="53"/>
      <c r="AJ103" s="62"/>
      <c r="AK103" s="62"/>
      <c r="AL103" s="53" t="s">
        <v>2639</v>
      </c>
      <c r="AM103" s="53" t="s">
        <v>2643</v>
      </c>
      <c r="AN103" s="53" t="s">
        <v>2643</v>
      </c>
      <c r="AO103" s="106" t="s">
        <v>2643</v>
      </c>
    </row>
    <row r="104" spans="1:41" ht="15" customHeight="1">
      <c r="A104" s="104">
        <v>101</v>
      </c>
      <c r="B104" s="62" t="s">
        <v>21</v>
      </c>
      <c r="C104" s="53" t="s">
        <v>798</v>
      </c>
      <c r="D104" s="54" t="s">
        <v>2927</v>
      </c>
      <c r="E104" s="55" t="s">
        <v>799</v>
      </c>
      <c r="F104" s="55" t="s">
        <v>2607</v>
      </c>
      <c r="G104" s="56" t="s">
        <v>800</v>
      </c>
      <c r="H104" s="63" t="s">
        <v>801</v>
      </c>
      <c r="I104" s="63" t="s">
        <v>801</v>
      </c>
      <c r="J104" s="53" t="s">
        <v>19</v>
      </c>
      <c r="K104" s="63" t="s">
        <v>802</v>
      </c>
      <c r="L104" s="58">
        <v>900000000</v>
      </c>
      <c r="M104" s="59">
        <v>675000000</v>
      </c>
      <c r="N104" s="59">
        <v>10000000</v>
      </c>
      <c r="O104" s="84">
        <v>8500000</v>
      </c>
      <c r="P104" s="53" t="s">
        <v>3039</v>
      </c>
      <c r="Q104" s="53" t="s">
        <v>2528</v>
      </c>
      <c r="R104" s="53"/>
      <c r="S104" s="53" t="s">
        <v>2536</v>
      </c>
      <c r="T104" s="55" t="s">
        <v>2541</v>
      </c>
      <c r="U104" s="53" t="s">
        <v>2541</v>
      </c>
      <c r="V104" s="53" t="s">
        <v>2541</v>
      </c>
      <c r="W104" s="53" t="s">
        <v>2542</v>
      </c>
      <c r="X104" s="53" t="s">
        <v>2630</v>
      </c>
      <c r="Y104" s="62" t="s">
        <v>2630</v>
      </c>
      <c r="Z104" s="61"/>
      <c r="AA104" s="61" t="s">
        <v>2630</v>
      </c>
      <c r="AB104" s="61"/>
      <c r="AC104" s="61"/>
      <c r="AD104" s="53"/>
      <c r="AE104" s="60"/>
      <c r="AF104" s="60"/>
      <c r="AG104" s="53"/>
      <c r="AH104" s="53"/>
      <c r="AI104" s="53"/>
      <c r="AJ104" s="53"/>
      <c r="AK104" s="53" t="s">
        <v>2638</v>
      </c>
      <c r="AL104" s="53"/>
      <c r="AM104" s="53" t="s">
        <v>2643</v>
      </c>
      <c r="AN104" s="53"/>
      <c r="AO104" s="106" t="s">
        <v>2643</v>
      </c>
    </row>
    <row r="105" spans="1:41" ht="15" customHeight="1">
      <c r="A105" s="104">
        <v>102</v>
      </c>
      <c r="B105" s="53" t="s">
        <v>21</v>
      </c>
      <c r="C105" s="53" t="s">
        <v>1040</v>
      </c>
      <c r="D105" s="65" t="s">
        <v>2928</v>
      </c>
      <c r="E105" s="55" t="s">
        <v>1041</v>
      </c>
      <c r="F105" s="55" t="s">
        <v>2608</v>
      </c>
      <c r="G105" s="56" t="s">
        <v>1042</v>
      </c>
      <c r="H105" s="63" t="s">
        <v>1043</v>
      </c>
      <c r="I105" s="63" t="s">
        <v>1043</v>
      </c>
      <c r="J105" s="53" t="s">
        <v>69</v>
      </c>
      <c r="K105" s="63" t="s">
        <v>331</v>
      </c>
      <c r="L105" s="58">
        <v>300000000</v>
      </c>
      <c r="M105" s="59">
        <v>225000000</v>
      </c>
      <c r="N105" s="59">
        <v>10000000</v>
      </c>
      <c r="O105" s="84">
        <v>8500000</v>
      </c>
      <c r="P105" s="53" t="s">
        <v>3039</v>
      </c>
      <c r="Q105" s="53" t="s">
        <v>2528</v>
      </c>
      <c r="R105" s="53" t="s">
        <v>2529</v>
      </c>
      <c r="S105" s="53" t="s">
        <v>516</v>
      </c>
      <c r="T105" s="55" t="s">
        <v>2541</v>
      </c>
      <c r="U105" s="53" t="s">
        <v>2541</v>
      </c>
      <c r="V105" s="53" t="s">
        <v>2541</v>
      </c>
      <c r="W105" s="53" t="s">
        <v>2542</v>
      </c>
      <c r="X105" s="53"/>
      <c r="Y105" s="62"/>
      <c r="Z105" s="61" t="s">
        <v>2630</v>
      </c>
      <c r="AA105" s="61"/>
      <c r="AB105" s="61"/>
      <c r="AC105" s="61"/>
      <c r="AD105" s="53" t="s">
        <v>2630</v>
      </c>
      <c r="AE105" s="60"/>
      <c r="AF105" s="60"/>
      <c r="AG105" s="53"/>
      <c r="AH105" s="53"/>
      <c r="AI105" s="53"/>
      <c r="AJ105" s="53"/>
      <c r="AK105" s="53"/>
      <c r="AL105" s="53"/>
      <c r="AM105" s="53" t="s">
        <v>2643</v>
      </c>
      <c r="AN105" s="53"/>
      <c r="AO105" s="106" t="s">
        <v>2643</v>
      </c>
    </row>
    <row r="106" spans="1:41" ht="15" customHeight="1">
      <c r="A106" s="104">
        <v>103</v>
      </c>
      <c r="B106" s="53" t="s">
        <v>21</v>
      </c>
      <c r="C106" s="80" t="s">
        <v>2347</v>
      </c>
      <c r="D106" s="65" t="s">
        <v>2929</v>
      </c>
      <c r="E106" s="81" t="s">
        <v>2348</v>
      </c>
      <c r="F106" s="55" t="s">
        <v>2607</v>
      </c>
      <c r="G106" s="56" t="s">
        <v>2349</v>
      </c>
      <c r="H106" s="63" t="s">
        <v>2350</v>
      </c>
      <c r="I106" s="63" t="s">
        <v>2350</v>
      </c>
      <c r="J106" s="55" t="s">
        <v>1701</v>
      </c>
      <c r="K106" s="63" t="s">
        <v>2351</v>
      </c>
      <c r="L106" s="58">
        <v>500000000</v>
      </c>
      <c r="M106" s="59">
        <v>375000000</v>
      </c>
      <c r="N106" s="59">
        <v>10000000</v>
      </c>
      <c r="O106" s="84">
        <v>8500000</v>
      </c>
      <c r="P106" s="53" t="s">
        <v>3039</v>
      </c>
      <c r="Q106" s="53" t="s">
        <v>2528</v>
      </c>
      <c r="R106" s="53"/>
      <c r="S106" s="53" t="s">
        <v>2536</v>
      </c>
      <c r="T106" s="55" t="s">
        <v>2541</v>
      </c>
      <c r="U106" s="53" t="s">
        <v>2541</v>
      </c>
      <c r="V106" s="53"/>
      <c r="W106" s="53" t="s">
        <v>2542</v>
      </c>
      <c r="X106" s="53" t="s">
        <v>2630</v>
      </c>
      <c r="Y106" s="62" t="s">
        <v>2630</v>
      </c>
      <c r="Z106" s="61"/>
      <c r="AA106" s="61"/>
      <c r="AB106" s="61"/>
      <c r="AC106" s="61"/>
      <c r="AD106" s="53"/>
      <c r="AE106" s="60"/>
      <c r="AF106" s="53"/>
      <c r="AG106" s="53"/>
      <c r="AH106" s="53"/>
      <c r="AI106" s="53"/>
      <c r="AJ106" s="53"/>
      <c r="AK106" s="53" t="s">
        <v>2638</v>
      </c>
      <c r="AL106" s="53"/>
      <c r="AM106" s="53" t="s">
        <v>2643</v>
      </c>
      <c r="AN106" s="53" t="s">
        <v>2643</v>
      </c>
      <c r="AO106" s="106" t="s">
        <v>2643</v>
      </c>
    </row>
    <row r="107" spans="1:41" ht="15" customHeight="1">
      <c r="A107" s="104">
        <v>104</v>
      </c>
      <c r="B107" s="62" t="s">
        <v>21</v>
      </c>
      <c r="C107" s="53" t="s">
        <v>590</v>
      </c>
      <c r="D107" s="54" t="s">
        <v>2930</v>
      </c>
      <c r="E107" s="55" t="s">
        <v>591</v>
      </c>
      <c r="F107" s="55" t="s">
        <v>2608</v>
      </c>
      <c r="G107" s="56" t="s">
        <v>592</v>
      </c>
      <c r="H107" s="67" t="s">
        <v>593</v>
      </c>
      <c r="I107" s="67" t="s">
        <v>593</v>
      </c>
      <c r="J107" s="53" t="s">
        <v>126</v>
      </c>
      <c r="K107" s="67" t="s">
        <v>594</v>
      </c>
      <c r="L107" s="58">
        <v>300000000</v>
      </c>
      <c r="M107" s="59">
        <v>225000000</v>
      </c>
      <c r="N107" s="59">
        <v>10000000</v>
      </c>
      <c r="O107" s="84">
        <v>8500000</v>
      </c>
      <c r="P107" s="62" t="s">
        <v>3039</v>
      </c>
      <c r="Q107" s="62" t="s">
        <v>2528</v>
      </c>
      <c r="R107" s="62" t="s">
        <v>2529</v>
      </c>
      <c r="S107" s="53" t="s">
        <v>516</v>
      </c>
      <c r="T107" s="55" t="s">
        <v>2541</v>
      </c>
      <c r="U107" s="53" t="s">
        <v>2541</v>
      </c>
      <c r="V107" s="53" t="s">
        <v>2541</v>
      </c>
      <c r="W107" s="53" t="s">
        <v>2542</v>
      </c>
      <c r="X107" s="62"/>
      <c r="Y107" s="62"/>
      <c r="Z107" s="61" t="s">
        <v>2630</v>
      </c>
      <c r="AA107" s="61"/>
      <c r="AB107" s="61"/>
      <c r="AC107" s="60" t="s">
        <v>2630</v>
      </c>
      <c r="AD107" s="53"/>
      <c r="AE107" s="60"/>
      <c r="AF107" s="60" t="s">
        <v>2630</v>
      </c>
      <c r="AG107" s="53"/>
      <c r="AH107" s="53"/>
      <c r="AI107" s="53"/>
      <c r="AJ107" s="53"/>
      <c r="AK107" s="53"/>
      <c r="AL107" s="53"/>
      <c r="AM107" s="53" t="s">
        <v>2643</v>
      </c>
      <c r="AN107" s="53"/>
      <c r="AO107" s="106"/>
    </row>
    <row r="108" spans="1:41" ht="15" customHeight="1">
      <c r="A108" s="104">
        <v>105</v>
      </c>
      <c r="B108" s="53" t="s">
        <v>21</v>
      </c>
      <c r="C108" s="53" t="s">
        <v>1000</v>
      </c>
      <c r="D108" s="65" t="s">
        <v>2931</v>
      </c>
      <c r="E108" s="55" t="s">
        <v>1001</v>
      </c>
      <c r="F108" s="55" t="s">
        <v>2608</v>
      </c>
      <c r="G108" s="56" t="s">
        <v>1002</v>
      </c>
      <c r="H108" s="63" t="s">
        <v>1003</v>
      </c>
      <c r="I108" s="63" t="s">
        <v>1003</v>
      </c>
      <c r="J108" s="53" t="s">
        <v>19</v>
      </c>
      <c r="K108" s="63" t="s">
        <v>1004</v>
      </c>
      <c r="L108" s="58">
        <v>600000000</v>
      </c>
      <c r="M108" s="59">
        <v>450000000</v>
      </c>
      <c r="N108" s="59">
        <v>10000000</v>
      </c>
      <c r="O108" s="84">
        <v>8500000</v>
      </c>
      <c r="P108" s="53" t="s">
        <v>3039</v>
      </c>
      <c r="Q108" s="53" t="s">
        <v>2528</v>
      </c>
      <c r="R108" s="53" t="s">
        <v>2529</v>
      </c>
      <c r="S108" s="53" t="s">
        <v>516</v>
      </c>
      <c r="T108" s="55" t="s">
        <v>2541</v>
      </c>
      <c r="U108" s="53" t="s">
        <v>2541</v>
      </c>
      <c r="V108" s="53" t="s">
        <v>2541</v>
      </c>
      <c r="W108" s="53" t="s">
        <v>2542</v>
      </c>
      <c r="X108" s="53"/>
      <c r="Y108" s="62"/>
      <c r="Z108" s="61" t="s">
        <v>2630</v>
      </c>
      <c r="AA108" s="61"/>
      <c r="AB108" s="60" t="s">
        <v>2630</v>
      </c>
      <c r="AC108" s="60" t="s">
        <v>2630</v>
      </c>
      <c r="AD108" s="53" t="s">
        <v>2630</v>
      </c>
      <c r="AE108" s="60"/>
      <c r="AF108" s="60"/>
      <c r="AG108" s="53" t="s">
        <v>2640</v>
      </c>
      <c r="AH108" s="53"/>
      <c r="AI108" s="53"/>
      <c r="AJ108" s="53" t="s">
        <v>2637</v>
      </c>
      <c r="AK108" s="53"/>
      <c r="AL108" s="53"/>
      <c r="AM108" s="53" t="s">
        <v>2644</v>
      </c>
      <c r="AN108" s="53" t="s">
        <v>2643</v>
      </c>
      <c r="AO108" s="106"/>
    </row>
    <row r="109" spans="1:41" ht="15" customHeight="1">
      <c r="A109" s="104">
        <v>106</v>
      </c>
      <c r="B109" s="53" t="s">
        <v>21</v>
      </c>
      <c r="C109" s="53" t="s">
        <v>1779</v>
      </c>
      <c r="D109" s="65" t="s">
        <v>2932</v>
      </c>
      <c r="E109" s="55" t="s">
        <v>1780</v>
      </c>
      <c r="F109" s="66" t="s">
        <v>2609</v>
      </c>
      <c r="G109" s="56" t="s">
        <v>1781</v>
      </c>
      <c r="H109" s="63" t="s">
        <v>1782</v>
      </c>
      <c r="I109" s="63" t="s">
        <v>1782</v>
      </c>
      <c r="J109" s="53" t="s">
        <v>1664</v>
      </c>
      <c r="K109" s="63" t="s">
        <v>1783</v>
      </c>
      <c r="L109" s="58">
        <v>200000000</v>
      </c>
      <c r="M109" s="59">
        <v>150000000</v>
      </c>
      <c r="N109" s="59">
        <v>10000000</v>
      </c>
      <c r="O109" s="84">
        <v>8500000</v>
      </c>
      <c r="P109" s="53" t="s">
        <v>2528</v>
      </c>
      <c r="Q109" s="53"/>
      <c r="R109" s="53"/>
      <c r="S109" s="53" t="s">
        <v>2536</v>
      </c>
      <c r="T109" s="55" t="s">
        <v>2541</v>
      </c>
      <c r="U109" s="53" t="s">
        <v>2541</v>
      </c>
      <c r="V109" s="53" t="s">
        <v>2541</v>
      </c>
      <c r="W109" s="53" t="s">
        <v>2542</v>
      </c>
      <c r="X109" s="53" t="s">
        <v>2630</v>
      </c>
      <c r="Y109" s="62" t="s">
        <v>2630</v>
      </c>
      <c r="Z109" s="61"/>
      <c r="AA109" s="61"/>
      <c r="AB109" s="61"/>
      <c r="AC109" s="60" t="s">
        <v>2630</v>
      </c>
      <c r="AD109" s="53"/>
      <c r="AE109" s="60"/>
      <c r="AF109" s="53"/>
      <c r="AG109" s="53"/>
      <c r="AH109" s="53"/>
      <c r="AI109" s="53"/>
      <c r="AJ109" s="53"/>
      <c r="AK109" s="53"/>
      <c r="AL109" s="53"/>
      <c r="AM109" s="53" t="s">
        <v>2643</v>
      </c>
      <c r="AN109" s="53" t="s">
        <v>2643</v>
      </c>
      <c r="AO109" s="106" t="s">
        <v>2643</v>
      </c>
    </row>
    <row r="110" spans="1:41" ht="15" customHeight="1">
      <c r="A110" s="104">
        <v>107</v>
      </c>
      <c r="B110" s="53" t="s">
        <v>21</v>
      </c>
      <c r="C110" s="53" t="s">
        <v>1505</v>
      </c>
      <c r="D110" s="65" t="s">
        <v>2933</v>
      </c>
      <c r="E110" s="55" t="s">
        <v>1506</v>
      </c>
      <c r="F110" s="55" t="s">
        <v>2610</v>
      </c>
      <c r="G110" s="56" t="s">
        <v>1507</v>
      </c>
      <c r="H110" s="63" t="s">
        <v>1508</v>
      </c>
      <c r="I110" s="63" t="s">
        <v>1508</v>
      </c>
      <c r="J110" s="53" t="s">
        <v>126</v>
      </c>
      <c r="K110" s="63" t="s">
        <v>1422</v>
      </c>
      <c r="L110" s="58">
        <v>400000000</v>
      </c>
      <c r="M110" s="59">
        <v>300000000</v>
      </c>
      <c r="N110" s="59">
        <v>10000000</v>
      </c>
      <c r="O110" s="84">
        <v>8500000</v>
      </c>
      <c r="P110" s="53" t="s">
        <v>2528</v>
      </c>
      <c r="Q110" s="53" t="s">
        <v>2529</v>
      </c>
      <c r="R110" s="53"/>
      <c r="S110" s="53" t="s">
        <v>2536</v>
      </c>
      <c r="T110" s="55" t="s">
        <v>2541</v>
      </c>
      <c r="U110" s="53" t="s">
        <v>2541</v>
      </c>
      <c r="V110" s="53" t="s">
        <v>2541</v>
      </c>
      <c r="W110" s="53" t="s">
        <v>2542</v>
      </c>
      <c r="X110" s="53" t="s">
        <v>2630</v>
      </c>
      <c r="Y110" s="53" t="s">
        <v>2630</v>
      </c>
      <c r="Z110" s="61"/>
      <c r="AA110" s="61" t="s">
        <v>2630</v>
      </c>
      <c r="AB110" s="60" t="s">
        <v>2630</v>
      </c>
      <c r="AC110" s="61"/>
      <c r="AD110" s="53"/>
      <c r="AE110" s="60" t="s">
        <v>2630</v>
      </c>
      <c r="AF110" s="53"/>
      <c r="AG110" s="53"/>
      <c r="AH110" s="53"/>
      <c r="AI110" s="53"/>
      <c r="AJ110" s="53"/>
      <c r="AK110" s="53"/>
      <c r="AL110" s="53"/>
      <c r="AM110" s="53" t="s">
        <v>2643</v>
      </c>
      <c r="AN110" s="53"/>
      <c r="AO110" s="106" t="s">
        <v>2643</v>
      </c>
    </row>
    <row r="111" spans="1:41" ht="15" customHeight="1">
      <c r="A111" s="104">
        <v>108</v>
      </c>
      <c r="B111" s="53" t="s">
        <v>21</v>
      </c>
      <c r="C111" s="53" t="s">
        <v>1258</v>
      </c>
      <c r="D111" s="65" t="s">
        <v>2934</v>
      </c>
      <c r="E111" s="55" t="s">
        <v>1259</v>
      </c>
      <c r="F111" s="55" t="s">
        <v>2610</v>
      </c>
      <c r="G111" s="56" t="s">
        <v>1260</v>
      </c>
      <c r="H111" s="63" t="s">
        <v>1261</v>
      </c>
      <c r="I111" s="63" t="s">
        <v>1261</v>
      </c>
      <c r="J111" s="53" t="s">
        <v>45</v>
      </c>
      <c r="K111" s="63" t="s">
        <v>1262</v>
      </c>
      <c r="L111" s="58">
        <v>300000000</v>
      </c>
      <c r="M111" s="59">
        <v>225000000</v>
      </c>
      <c r="N111" s="59">
        <v>10000000</v>
      </c>
      <c r="O111" s="84">
        <v>8500000</v>
      </c>
      <c r="P111" s="53" t="s">
        <v>2528</v>
      </c>
      <c r="Q111" s="53" t="s">
        <v>2529</v>
      </c>
      <c r="R111" s="53"/>
      <c r="S111" s="53" t="s">
        <v>516</v>
      </c>
      <c r="T111" s="55" t="s">
        <v>2541</v>
      </c>
      <c r="U111" s="53" t="s">
        <v>2541</v>
      </c>
      <c r="V111" s="53" t="s">
        <v>2541</v>
      </c>
      <c r="W111" s="53" t="s">
        <v>2542</v>
      </c>
      <c r="X111" s="53" t="s">
        <v>2630</v>
      </c>
      <c r="Y111" s="53" t="s">
        <v>2630</v>
      </c>
      <c r="Z111" s="61"/>
      <c r="AA111" s="61"/>
      <c r="AB111" s="61"/>
      <c r="AC111" s="61"/>
      <c r="AD111" s="53"/>
      <c r="AE111" s="60" t="s">
        <v>2630</v>
      </c>
      <c r="AF111" s="53"/>
      <c r="AG111" s="53" t="s">
        <v>2642</v>
      </c>
      <c r="AH111" s="53"/>
      <c r="AI111" s="53"/>
      <c r="AJ111" s="53" t="s">
        <v>2637</v>
      </c>
      <c r="AK111" s="53"/>
      <c r="AL111" s="53"/>
      <c r="AM111" s="53" t="s">
        <v>2643</v>
      </c>
      <c r="AN111" s="53" t="s">
        <v>2643</v>
      </c>
      <c r="AO111" s="106" t="s">
        <v>2643</v>
      </c>
    </row>
    <row r="112" spans="1:41" ht="15" customHeight="1">
      <c r="A112" s="104">
        <v>109</v>
      </c>
      <c r="B112" s="62" t="s">
        <v>21</v>
      </c>
      <c r="C112" s="53" t="s">
        <v>71</v>
      </c>
      <c r="D112" s="54" t="s">
        <v>2935</v>
      </c>
      <c r="E112" s="55" t="s">
        <v>72</v>
      </c>
      <c r="F112" s="55" t="s">
        <v>2610</v>
      </c>
      <c r="G112" s="63" t="s">
        <v>73</v>
      </c>
      <c r="H112" s="63" t="s">
        <v>74</v>
      </c>
      <c r="I112" s="63" t="s">
        <v>74</v>
      </c>
      <c r="J112" s="53" t="s">
        <v>69</v>
      </c>
      <c r="K112" s="63" t="s">
        <v>75</v>
      </c>
      <c r="L112" s="58">
        <v>100000000</v>
      </c>
      <c r="M112" s="59">
        <v>75000000</v>
      </c>
      <c r="N112" s="59">
        <v>10000000</v>
      </c>
      <c r="O112" s="84">
        <v>8500000</v>
      </c>
      <c r="P112" s="53" t="s">
        <v>2528</v>
      </c>
      <c r="Q112" s="53" t="s">
        <v>2529</v>
      </c>
      <c r="R112" s="53"/>
      <c r="S112" s="53" t="s">
        <v>516</v>
      </c>
      <c r="T112" s="55"/>
      <c r="U112" s="62"/>
      <c r="V112" s="62"/>
      <c r="W112" s="53"/>
      <c r="X112" s="53" t="s">
        <v>2630</v>
      </c>
      <c r="Y112" s="62"/>
      <c r="Z112" s="62"/>
      <c r="AA112" s="62" t="s">
        <v>2630</v>
      </c>
      <c r="AB112" s="53" t="s">
        <v>2630</v>
      </c>
      <c r="AC112" s="53" t="s">
        <v>2630</v>
      </c>
      <c r="AD112" s="53"/>
      <c r="AE112" s="53" t="s">
        <v>2630</v>
      </c>
      <c r="AF112" s="62"/>
      <c r="AG112" s="53" t="s">
        <v>2640</v>
      </c>
      <c r="AH112" s="62"/>
      <c r="AI112" s="62"/>
      <c r="AJ112" s="62"/>
      <c r="AK112" s="62"/>
      <c r="AL112" s="62"/>
      <c r="AM112" s="53" t="s">
        <v>2643</v>
      </c>
      <c r="AN112" s="62"/>
      <c r="AO112" s="106" t="s">
        <v>2643</v>
      </c>
    </row>
    <row r="113" spans="1:41" ht="15" customHeight="1">
      <c r="A113" s="104">
        <v>110</v>
      </c>
      <c r="B113" s="53" t="s">
        <v>21</v>
      </c>
      <c r="C113" s="53" t="s">
        <v>1952</v>
      </c>
      <c r="D113" s="65" t="s">
        <v>2936</v>
      </c>
      <c r="E113" s="55" t="s">
        <v>1953</v>
      </c>
      <c r="F113" s="55" t="s">
        <v>2607</v>
      </c>
      <c r="G113" s="56" t="s">
        <v>1954</v>
      </c>
      <c r="H113" s="63" t="s">
        <v>1955</v>
      </c>
      <c r="I113" s="63" t="s">
        <v>1955</v>
      </c>
      <c r="J113" s="53" t="s">
        <v>45</v>
      </c>
      <c r="K113" s="63" t="s">
        <v>1956</v>
      </c>
      <c r="L113" s="58">
        <v>600000000</v>
      </c>
      <c r="M113" s="59">
        <v>450000000</v>
      </c>
      <c r="N113" s="59">
        <v>10000000</v>
      </c>
      <c r="O113" s="84">
        <v>8500000</v>
      </c>
      <c r="P113" s="53" t="s">
        <v>3039</v>
      </c>
      <c r="Q113" s="53" t="s">
        <v>2528</v>
      </c>
      <c r="R113" s="53"/>
      <c r="S113" s="53" t="s">
        <v>2536</v>
      </c>
      <c r="T113" s="55" t="s">
        <v>2541</v>
      </c>
      <c r="U113" s="53" t="s">
        <v>2541</v>
      </c>
      <c r="V113" s="53" t="s">
        <v>2541</v>
      </c>
      <c r="W113" s="53" t="s">
        <v>2542</v>
      </c>
      <c r="X113" s="53" t="s">
        <v>2630</v>
      </c>
      <c r="Y113" s="62" t="s">
        <v>2630</v>
      </c>
      <c r="Z113" s="61"/>
      <c r="AA113" s="61" t="s">
        <v>2630</v>
      </c>
      <c r="AB113" s="61"/>
      <c r="AC113" s="61"/>
      <c r="AD113" s="53" t="s">
        <v>2630</v>
      </c>
      <c r="AE113" s="60"/>
      <c r="AF113" s="53"/>
      <c r="AG113" s="53"/>
      <c r="AH113" s="53"/>
      <c r="AI113" s="53"/>
      <c r="AJ113" s="53"/>
      <c r="AK113" s="53"/>
      <c r="AL113" s="53"/>
      <c r="AM113" s="53" t="s">
        <v>2643</v>
      </c>
      <c r="AN113" s="53"/>
      <c r="AO113" s="106" t="s">
        <v>2643</v>
      </c>
    </row>
    <row r="114" spans="1:41" ht="15" customHeight="1">
      <c r="A114" s="104">
        <v>111</v>
      </c>
      <c r="B114" s="62" t="s">
        <v>21</v>
      </c>
      <c r="C114" s="53" t="s">
        <v>881</v>
      </c>
      <c r="D114" s="65" t="s">
        <v>2937</v>
      </c>
      <c r="E114" s="55" t="s">
        <v>882</v>
      </c>
      <c r="F114" s="55" t="s">
        <v>2607</v>
      </c>
      <c r="G114" s="56" t="s">
        <v>883</v>
      </c>
      <c r="H114" s="67" t="s">
        <v>884</v>
      </c>
      <c r="I114" s="67" t="s">
        <v>884</v>
      </c>
      <c r="J114" s="53" t="s">
        <v>57</v>
      </c>
      <c r="K114" s="67" t="s">
        <v>885</v>
      </c>
      <c r="L114" s="58">
        <v>500000000</v>
      </c>
      <c r="M114" s="59">
        <v>375000000</v>
      </c>
      <c r="N114" s="59">
        <v>10000000</v>
      </c>
      <c r="O114" s="84">
        <v>8500000</v>
      </c>
      <c r="P114" s="62" t="s">
        <v>3039</v>
      </c>
      <c r="Q114" s="62" t="s">
        <v>2528</v>
      </c>
      <c r="R114" s="62"/>
      <c r="S114" s="53" t="s">
        <v>2536</v>
      </c>
      <c r="T114" s="55" t="s">
        <v>2541</v>
      </c>
      <c r="U114" s="53" t="s">
        <v>2541</v>
      </c>
      <c r="V114" s="53" t="s">
        <v>2541</v>
      </c>
      <c r="W114" s="53" t="s">
        <v>2542</v>
      </c>
      <c r="X114" s="53" t="s">
        <v>2630</v>
      </c>
      <c r="Y114" s="62" t="s">
        <v>2630</v>
      </c>
      <c r="Z114" s="61"/>
      <c r="AA114" s="61"/>
      <c r="AB114" s="60" t="s">
        <v>2630</v>
      </c>
      <c r="AC114" s="60" t="s">
        <v>2630</v>
      </c>
      <c r="AD114" s="53" t="s">
        <v>2630</v>
      </c>
      <c r="AE114" s="60" t="s">
        <v>2630</v>
      </c>
      <c r="AF114" s="60"/>
      <c r="AG114" s="53"/>
      <c r="AH114" s="53"/>
      <c r="AI114" s="53"/>
      <c r="AJ114" s="53" t="s">
        <v>2637</v>
      </c>
      <c r="AK114" s="53"/>
      <c r="AL114" s="53"/>
      <c r="AM114" s="53" t="s">
        <v>2644</v>
      </c>
      <c r="AN114" s="53" t="s">
        <v>2643</v>
      </c>
      <c r="AO114" s="106" t="s">
        <v>2643</v>
      </c>
    </row>
    <row r="115" spans="1:41" ht="15" customHeight="1">
      <c r="A115" s="104">
        <v>112</v>
      </c>
      <c r="B115" s="53" t="s">
        <v>21</v>
      </c>
      <c r="C115" s="53" t="s">
        <v>1715</v>
      </c>
      <c r="D115" s="65" t="s">
        <v>2938</v>
      </c>
      <c r="E115" s="55" t="s">
        <v>1716</v>
      </c>
      <c r="F115" s="66" t="s">
        <v>2607</v>
      </c>
      <c r="G115" s="56" t="s">
        <v>1717</v>
      </c>
      <c r="H115" s="63" t="s">
        <v>1718</v>
      </c>
      <c r="I115" s="63" t="s">
        <v>1718</v>
      </c>
      <c r="J115" s="53" t="s">
        <v>26</v>
      </c>
      <c r="K115" s="63" t="s">
        <v>1719</v>
      </c>
      <c r="L115" s="58">
        <v>800000000</v>
      </c>
      <c r="M115" s="59">
        <v>600000000</v>
      </c>
      <c r="N115" s="59">
        <v>10000000</v>
      </c>
      <c r="O115" s="84">
        <v>8500000</v>
      </c>
      <c r="P115" s="53" t="s">
        <v>3039</v>
      </c>
      <c r="Q115" s="53" t="s">
        <v>2528</v>
      </c>
      <c r="R115" s="53"/>
      <c r="S115" s="53" t="s">
        <v>2536</v>
      </c>
      <c r="T115" s="55" t="s">
        <v>2541</v>
      </c>
      <c r="U115" s="53" t="s">
        <v>2541</v>
      </c>
      <c r="V115" s="53" t="s">
        <v>2541</v>
      </c>
      <c r="W115" s="53" t="s">
        <v>2542</v>
      </c>
      <c r="X115" s="53" t="s">
        <v>2630</v>
      </c>
      <c r="Y115" s="62" t="s">
        <v>2630</v>
      </c>
      <c r="Z115" s="61"/>
      <c r="AA115" s="61" t="s">
        <v>2630</v>
      </c>
      <c r="AB115" s="60" t="s">
        <v>2630</v>
      </c>
      <c r="AC115" s="61"/>
      <c r="AD115" s="53"/>
      <c r="AE115" s="60" t="s">
        <v>2630</v>
      </c>
      <c r="AF115" s="53"/>
      <c r="AG115" s="53" t="s">
        <v>2642</v>
      </c>
      <c r="AH115" s="53"/>
      <c r="AI115" s="53"/>
      <c r="AJ115" s="53" t="s">
        <v>2637</v>
      </c>
      <c r="AK115" s="53"/>
      <c r="AL115" s="53"/>
      <c r="AM115" s="53" t="s">
        <v>2643</v>
      </c>
      <c r="AN115" s="53"/>
      <c r="AO115" s="106"/>
    </row>
    <row r="116" spans="1:41" ht="15" customHeight="1">
      <c r="A116" s="104">
        <v>113</v>
      </c>
      <c r="B116" s="62" t="s">
        <v>21</v>
      </c>
      <c r="C116" s="55" t="s">
        <v>417</v>
      </c>
      <c r="D116" s="54" t="s">
        <v>2939</v>
      </c>
      <c r="E116" s="55" t="s">
        <v>418</v>
      </c>
      <c r="F116" s="55" t="s">
        <v>2611</v>
      </c>
      <c r="G116" s="63" t="s">
        <v>419</v>
      </c>
      <c r="H116" s="63" t="s">
        <v>420</v>
      </c>
      <c r="I116" s="63" t="s">
        <v>420</v>
      </c>
      <c r="J116" s="53" t="s">
        <v>126</v>
      </c>
      <c r="K116" s="63" t="s">
        <v>421</v>
      </c>
      <c r="L116" s="58">
        <v>300000000</v>
      </c>
      <c r="M116" s="59">
        <v>225000000</v>
      </c>
      <c r="N116" s="59">
        <v>10000000</v>
      </c>
      <c r="O116" s="84">
        <v>8500000</v>
      </c>
      <c r="P116" s="62" t="s">
        <v>2529</v>
      </c>
      <c r="Q116" s="62" t="s">
        <v>3039</v>
      </c>
      <c r="R116" s="62"/>
      <c r="S116" s="53" t="s">
        <v>516</v>
      </c>
      <c r="T116" s="55"/>
      <c r="U116" s="53" t="s">
        <v>2541</v>
      </c>
      <c r="V116" s="62"/>
      <c r="W116" s="53" t="s">
        <v>2542</v>
      </c>
      <c r="X116" s="53" t="s">
        <v>2630</v>
      </c>
      <c r="Y116" s="62" t="s">
        <v>2630</v>
      </c>
      <c r="Z116" s="62" t="s">
        <v>2630</v>
      </c>
      <c r="AA116" s="62" t="s">
        <v>2630</v>
      </c>
      <c r="AB116" s="62"/>
      <c r="AC116" s="62"/>
      <c r="AD116" s="55"/>
      <c r="AE116" s="53"/>
      <c r="AF116" s="62"/>
      <c r="AG116" s="53" t="s">
        <v>2640</v>
      </c>
      <c r="AH116" s="62" t="s">
        <v>2642</v>
      </c>
      <c r="AI116" s="53" t="s">
        <v>2641</v>
      </c>
      <c r="AJ116" s="62"/>
      <c r="AK116" s="62"/>
      <c r="AL116" s="53" t="s">
        <v>2639</v>
      </c>
      <c r="AM116" s="62"/>
      <c r="AN116" s="62"/>
      <c r="AO116" s="106" t="s">
        <v>2643</v>
      </c>
    </row>
    <row r="117" spans="1:41" ht="15" customHeight="1">
      <c r="A117" s="104">
        <v>114</v>
      </c>
      <c r="B117" s="53" t="s">
        <v>21</v>
      </c>
      <c r="C117" s="53" t="s">
        <v>1851</v>
      </c>
      <c r="D117" s="65" t="s">
        <v>2940</v>
      </c>
      <c r="E117" s="55" t="s">
        <v>1852</v>
      </c>
      <c r="F117" s="66" t="s">
        <v>2609</v>
      </c>
      <c r="G117" s="56" t="s">
        <v>1853</v>
      </c>
      <c r="H117" s="63" t="s">
        <v>1854</v>
      </c>
      <c r="I117" s="63" t="s">
        <v>1854</v>
      </c>
      <c r="J117" s="53" t="s">
        <v>1664</v>
      </c>
      <c r="K117" s="63" t="s">
        <v>958</v>
      </c>
      <c r="L117" s="58">
        <v>600000000</v>
      </c>
      <c r="M117" s="59">
        <v>450000000</v>
      </c>
      <c r="N117" s="59">
        <v>10000000</v>
      </c>
      <c r="O117" s="84">
        <v>8500000</v>
      </c>
      <c r="P117" s="53" t="s">
        <v>2528</v>
      </c>
      <c r="Q117" s="53"/>
      <c r="R117" s="53"/>
      <c r="S117" s="53" t="s">
        <v>2536</v>
      </c>
      <c r="T117" s="55" t="s">
        <v>2541</v>
      </c>
      <c r="U117" s="53" t="s">
        <v>2541</v>
      </c>
      <c r="V117" s="53"/>
      <c r="W117" s="53" t="s">
        <v>2542</v>
      </c>
      <c r="X117" s="53" t="s">
        <v>2630</v>
      </c>
      <c r="Y117" s="62" t="s">
        <v>2630</v>
      </c>
      <c r="Z117" s="61"/>
      <c r="AA117" s="61"/>
      <c r="AB117" s="61"/>
      <c r="AC117" s="61"/>
      <c r="AD117" s="53"/>
      <c r="AE117" s="60" t="s">
        <v>2630</v>
      </c>
      <c r="AF117" s="53"/>
      <c r="AG117" s="53"/>
      <c r="AH117" s="53"/>
      <c r="AI117" s="53"/>
      <c r="AJ117" s="53"/>
      <c r="AK117" s="53"/>
      <c r="AL117" s="53"/>
      <c r="AM117" s="53" t="s">
        <v>2643</v>
      </c>
      <c r="AN117" s="53" t="s">
        <v>2643</v>
      </c>
      <c r="AO117" s="106" t="s">
        <v>2643</v>
      </c>
    </row>
    <row r="118" spans="1:41" ht="15" customHeight="1">
      <c r="A118" s="104">
        <v>115</v>
      </c>
      <c r="B118" s="53" t="s">
        <v>21</v>
      </c>
      <c r="C118" s="53" t="s">
        <v>1294</v>
      </c>
      <c r="D118" s="65" t="s">
        <v>2941</v>
      </c>
      <c r="E118" s="55" t="s">
        <v>1295</v>
      </c>
      <c r="F118" s="55" t="s">
        <v>2607</v>
      </c>
      <c r="G118" s="56" t="s">
        <v>1296</v>
      </c>
      <c r="H118" s="63" t="s">
        <v>1297</v>
      </c>
      <c r="I118" s="63" t="s">
        <v>1298</v>
      </c>
      <c r="J118" s="53" t="s">
        <v>45</v>
      </c>
      <c r="K118" s="63" t="s">
        <v>1299</v>
      </c>
      <c r="L118" s="58">
        <v>500000000</v>
      </c>
      <c r="M118" s="59">
        <v>375000000</v>
      </c>
      <c r="N118" s="59">
        <v>10000000</v>
      </c>
      <c r="O118" s="84">
        <v>8500000</v>
      </c>
      <c r="P118" s="53" t="s">
        <v>3039</v>
      </c>
      <c r="Q118" s="53" t="s">
        <v>2528</v>
      </c>
      <c r="R118" s="53"/>
      <c r="S118" s="53" t="s">
        <v>2536</v>
      </c>
      <c r="T118" s="55" t="s">
        <v>2541</v>
      </c>
      <c r="U118" s="53" t="s">
        <v>2541</v>
      </c>
      <c r="V118" s="53"/>
      <c r="W118" s="53" t="s">
        <v>2542</v>
      </c>
      <c r="X118" s="53" t="s">
        <v>2630</v>
      </c>
      <c r="Y118" s="62" t="s">
        <v>2630</v>
      </c>
      <c r="Z118" s="61"/>
      <c r="AA118" s="61" t="s">
        <v>2630</v>
      </c>
      <c r="AB118" s="61"/>
      <c r="AC118" s="61"/>
      <c r="AD118" s="53" t="s">
        <v>2630</v>
      </c>
      <c r="AE118" s="60"/>
      <c r="AF118" s="53" t="s">
        <v>2630</v>
      </c>
      <c r="AG118" s="53"/>
      <c r="AH118" s="53"/>
      <c r="AI118" s="53"/>
      <c r="AJ118" s="53"/>
      <c r="AK118" s="53"/>
      <c r="AL118" s="53"/>
      <c r="AM118" s="53" t="s">
        <v>2643</v>
      </c>
      <c r="AN118" s="53" t="s">
        <v>2643</v>
      </c>
      <c r="AO118" s="106" t="s">
        <v>2643</v>
      </c>
    </row>
    <row r="119" spans="1:41" ht="15" customHeight="1">
      <c r="A119" s="104">
        <v>116</v>
      </c>
      <c r="B119" s="53" t="s">
        <v>21</v>
      </c>
      <c r="C119" s="53" t="s">
        <v>1253</v>
      </c>
      <c r="D119" s="65" t="s">
        <v>2942</v>
      </c>
      <c r="E119" s="55" t="s">
        <v>1254</v>
      </c>
      <c r="F119" s="55" t="s">
        <v>2607</v>
      </c>
      <c r="G119" s="56" t="s">
        <v>1255</v>
      </c>
      <c r="H119" s="63" t="s">
        <v>1256</v>
      </c>
      <c r="I119" s="63" t="s">
        <v>1256</v>
      </c>
      <c r="J119" s="53" t="s">
        <v>45</v>
      </c>
      <c r="K119" s="63" t="s">
        <v>1257</v>
      </c>
      <c r="L119" s="58">
        <v>300000000</v>
      </c>
      <c r="M119" s="59">
        <v>225000000</v>
      </c>
      <c r="N119" s="59">
        <v>10000000</v>
      </c>
      <c r="O119" s="84">
        <v>8500000</v>
      </c>
      <c r="P119" s="53" t="s">
        <v>3039</v>
      </c>
      <c r="Q119" s="53" t="s">
        <v>2528</v>
      </c>
      <c r="R119" s="53"/>
      <c r="S119" s="53" t="s">
        <v>2536</v>
      </c>
      <c r="T119" s="55" t="s">
        <v>2541</v>
      </c>
      <c r="U119" s="53" t="s">
        <v>2541</v>
      </c>
      <c r="V119" s="53"/>
      <c r="W119" s="53" t="s">
        <v>2542</v>
      </c>
      <c r="X119" s="53" t="s">
        <v>2630</v>
      </c>
      <c r="Y119" s="62" t="s">
        <v>2630</v>
      </c>
      <c r="Z119" s="61"/>
      <c r="AA119" s="61"/>
      <c r="AB119" s="61"/>
      <c r="AC119" s="61"/>
      <c r="AD119" s="53"/>
      <c r="AE119" s="60"/>
      <c r="AF119" s="53"/>
      <c r="AG119" s="53"/>
      <c r="AH119" s="53"/>
      <c r="AI119" s="53"/>
      <c r="AJ119" s="53"/>
      <c r="AK119" s="53"/>
      <c r="AL119" s="53"/>
      <c r="AM119" s="53" t="s">
        <v>2643</v>
      </c>
      <c r="AN119" s="53" t="s">
        <v>2643</v>
      </c>
      <c r="AO119" s="106" t="s">
        <v>2643</v>
      </c>
    </row>
    <row r="120" spans="1:41" ht="15" customHeight="1">
      <c r="A120" s="104">
        <v>117</v>
      </c>
      <c r="B120" s="53" t="s">
        <v>21</v>
      </c>
      <c r="C120" s="53" t="s">
        <v>1350</v>
      </c>
      <c r="D120" s="65" t="s">
        <v>2943</v>
      </c>
      <c r="E120" s="55" t="s">
        <v>1351</v>
      </c>
      <c r="F120" s="55" t="s">
        <v>2607</v>
      </c>
      <c r="G120" s="56" t="s">
        <v>1352</v>
      </c>
      <c r="H120" s="63" t="s">
        <v>1353</v>
      </c>
      <c r="I120" s="63" t="s">
        <v>1353</v>
      </c>
      <c r="J120" s="53" t="s">
        <v>45</v>
      </c>
      <c r="K120" s="63" t="s">
        <v>1077</v>
      </c>
      <c r="L120" s="58">
        <v>300000000</v>
      </c>
      <c r="M120" s="59">
        <v>225000000</v>
      </c>
      <c r="N120" s="59">
        <v>10000000</v>
      </c>
      <c r="O120" s="84">
        <v>8500000</v>
      </c>
      <c r="P120" s="53" t="s">
        <v>3039</v>
      </c>
      <c r="Q120" s="53" t="s">
        <v>2528</v>
      </c>
      <c r="R120" s="53"/>
      <c r="S120" s="53" t="s">
        <v>2536</v>
      </c>
      <c r="T120" s="55" t="s">
        <v>2541</v>
      </c>
      <c r="U120" s="53" t="s">
        <v>2541</v>
      </c>
      <c r="V120" s="53"/>
      <c r="W120" s="53" t="s">
        <v>2542</v>
      </c>
      <c r="X120" s="53" t="s">
        <v>2630</v>
      </c>
      <c r="Y120" s="62" t="s">
        <v>2630</v>
      </c>
      <c r="Z120" s="61"/>
      <c r="AA120" s="61"/>
      <c r="AB120" s="60" t="s">
        <v>2630</v>
      </c>
      <c r="AC120" s="61"/>
      <c r="AD120" s="53" t="s">
        <v>2630</v>
      </c>
      <c r="AE120" s="60"/>
      <c r="AF120" s="53"/>
      <c r="AG120" s="53"/>
      <c r="AH120" s="53"/>
      <c r="AI120" s="53"/>
      <c r="AJ120" s="53" t="s">
        <v>2637</v>
      </c>
      <c r="AK120" s="53"/>
      <c r="AL120" s="53"/>
      <c r="AM120" s="53" t="s">
        <v>2643</v>
      </c>
      <c r="AN120" s="53" t="s">
        <v>2643</v>
      </c>
      <c r="AO120" s="106" t="s">
        <v>2643</v>
      </c>
    </row>
    <row r="121" spans="1:41" ht="15" customHeight="1">
      <c r="A121" s="104">
        <v>118</v>
      </c>
      <c r="B121" s="53" t="s">
        <v>21</v>
      </c>
      <c r="C121" s="53" t="s">
        <v>1814</v>
      </c>
      <c r="D121" s="65" t="s">
        <v>2944</v>
      </c>
      <c r="E121" s="55" t="s">
        <v>1815</v>
      </c>
      <c r="F121" s="66" t="s">
        <v>2607</v>
      </c>
      <c r="G121" s="56" t="s">
        <v>1816</v>
      </c>
      <c r="H121" s="63" t="s">
        <v>1817</v>
      </c>
      <c r="I121" s="63" t="s">
        <v>1817</v>
      </c>
      <c r="J121" s="53" t="s">
        <v>1701</v>
      </c>
      <c r="K121" s="63" t="s">
        <v>1485</v>
      </c>
      <c r="L121" s="58">
        <v>600000000</v>
      </c>
      <c r="M121" s="59">
        <v>450000000</v>
      </c>
      <c r="N121" s="59">
        <v>10000000</v>
      </c>
      <c r="O121" s="84">
        <v>8500000</v>
      </c>
      <c r="P121" s="53" t="s">
        <v>3039</v>
      </c>
      <c r="Q121" s="53" t="s">
        <v>2528</v>
      </c>
      <c r="R121" s="53"/>
      <c r="S121" s="53" t="s">
        <v>2536</v>
      </c>
      <c r="T121" s="55" t="s">
        <v>2541</v>
      </c>
      <c r="U121" s="53" t="s">
        <v>2541</v>
      </c>
      <c r="V121" s="53" t="s">
        <v>2541</v>
      </c>
      <c r="W121" s="53" t="s">
        <v>2542</v>
      </c>
      <c r="X121" s="53" t="s">
        <v>2630</v>
      </c>
      <c r="Y121" s="62" t="s">
        <v>2630</v>
      </c>
      <c r="Z121" s="61"/>
      <c r="AA121" s="61"/>
      <c r="AB121" s="61"/>
      <c r="AC121" s="61"/>
      <c r="AD121" s="53"/>
      <c r="AE121" s="60" t="s">
        <v>2630</v>
      </c>
      <c r="AF121" s="53"/>
      <c r="AG121" s="53"/>
      <c r="AH121" s="53"/>
      <c r="AI121" s="53"/>
      <c r="AJ121" s="53"/>
      <c r="AK121" s="53" t="s">
        <v>2638</v>
      </c>
      <c r="AL121" s="53"/>
      <c r="AM121" s="53" t="s">
        <v>2643</v>
      </c>
      <c r="AN121" s="53" t="s">
        <v>2643</v>
      </c>
      <c r="AO121" s="106" t="s">
        <v>2643</v>
      </c>
    </row>
    <row r="122" spans="1:41" ht="15" customHeight="1">
      <c r="A122" s="104">
        <v>119</v>
      </c>
      <c r="B122" s="62" t="s">
        <v>21</v>
      </c>
      <c r="C122" s="53" t="s">
        <v>660</v>
      </c>
      <c r="D122" s="54" t="s">
        <v>2945</v>
      </c>
      <c r="E122" s="55" t="s">
        <v>661</v>
      </c>
      <c r="F122" s="55" t="s">
        <v>2610</v>
      </c>
      <c r="G122" s="56" t="s">
        <v>662</v>
      </c>
      <c r="H122" s="67" t="s">
        <v>663</v>
      </c>
      <c r="I122" s="67" t="s">
        <v>663</v>
      </c>
      <c r="J122" s="53" t="s">
        <v>69</v>
      </c>
      <c r="K122" s="67" t="s">
        <v>664</v>
      </c>
      <c r="L122" s="58">
        <v>400000000</v>
      </c>
      <c r="M122" s="59">
        <v>300000000</v>
      </c>
      <c r="N122" s="59">
        <v>10000000</v>
      </c>
      <c r="O122" s="84">
        <v>8500000</v>
      </c>
      <c r="P122" s="62" t="s">
        <v>2528</v>
      </c>
      <c r="Q122" s="62" t="s">
        <v>2529</v>
      </c>
      <c r="R122" s="62"/>
      <c r="S122" s="53" t="s">
        <v>516</v>
      </c>
      <c r="T122" s="55" t="s">
        <v>2541</v>
      </c>
      <c r="U122" s="53" t="s">
        <v>2541</v>
      </c>
      <c r="V122" s="53" t="s">
        <v>2541</v>
      </c>
      <c r="W122" s="53" t="s">
        <v>2542</v>
      </c>
      <c r="X122" s="53" t="s">
        <v>2630</v>
      </c>
      <c r="Y122" s="53" t="s">
        <v>2630</v>
      </c>
      <c r="Z122" s="61"/>
      <c r="AA122" s="61" t="s">
        <v>2630</v>
      </c>
      <c r="AB122" s="61"/>
      <c r="AC122" s="61"/>
      <c r="AD122" s="53"/>
      <c r="AE122" s="60"/>
      <c r="AF122" s="61"/>
      <c r="AG122" s="53" t="s">
        <v>2641</v>
      </c>
      <c r="AH122" s="53" t="s">
        <v>2640</v>
      </c>
      <c r="AI122" s="53" t="s">
        <v>2642</v>
      </c>
      <c r="AJ122" s="53"/>
      <c r="AK122" s="53"/>
      <c r="AL122" s="53"/>
      <c r="AM122" s="53" t="s">
        <v>2643</v>
      </c>
      <c r="AN122" s="53"/>
      <c r="AO122" s="106" t="s">
        <v>2643</v>
      </c>
    </row>
    <row r="123" spans="1:41" ht="15" customHeight="1">
      <c r="A123" s="104">
        <v>120</v>
      </c>
      <c r="B123" s="53" t="s">
        <v>21</v>
      </c>
      <c r="C123" s="53" t="s">
        <v>1093</v>
      </c>
      <c r="D123" s="65" t="s">
        <v>2946</v>
      </c>
      <c r="E123" s="55" t="s">
        <v>1094</v>
      </c>
      <c r="F123" s="55" t="s">
        <v>2608</v>
      </c>
      <c r="G123" s="56" t="s">
        <v>1095</v>
      </c>
      <c r="H123" s="63" t="s">
        <v>1096</v>
      </c>
      <c r="I123" s="63" t="s">
        <v>1096</v>
      </c>
      <c r="J123" s="53" t="s">
        <v>126</v>
      </c>
      <c r="K123" s="63" t="s">
        <v>1097</v>
      </c>
      <c r="L123" s="58">
        <v>500000000</v>
      </c>
      <c r="M123" s="59">
        <v>375000000</v>
      </c>
      <c r="N123" s="59">
        <v>10000000</v>
      </c>
      <c r="O123" s="84">
        <v>8500000</v>
      </c>
      <c r="P123" s="53" t="s">
        <v>3039</v>
      </c>
      <c r="Q123" s="53" t="s">
        <v>2528</v>
      </c>
      <c r="R123" s="53" t="s">
        <v>2529</v>
      </c>
      <c r="S123" s="53" t="s">
        <v>516</v>
      </c>
      <c r="T123" s="55" t="s">
        <v>2541</v>
      </c>
      <c r="U123" s="53" t="s">
        <v>2541</v>
      </c>
      <c r="V123" s="53"/>
      <c r="W123" s="53" t="s">
        <v>2542</v>
      </c>
      <c r="X123" s="53"/>
      <c r="Y123" s="62"/>
      <c r="Z123" s="61" t="s">
        <v>2630</v>
      </c>
      <c r="AA123" s="61" t="s">
        <v>2630</v>
      </c>
      <c r="AB123" s="61"/>
      <c r="AC123" s="61"/>
      <c r="AD123" s="53"/>
      <c r="AE123" s="60"/>
      <c r="AF123" s="60"/>
      <c r="AG123" s="53" t="s">
        <v>2641</v>
      </c>
      <c r="AH123" s="53" t="s">
        <v>2640</v>
      </c>
      <c r="AI123" s="53"/>
      <c r="AJ123" s="53" t="s">
        <v>2637</v>
      </c>
      <c r="AK123" s="53"/>
      <c r="AL123" s="53"/>
      <c r="AM123" s="53" t="s">
        <v>2643</v>
      </c>
      <c r="AN123" s="53" t="s">
        <v>2643</v>
      </c>
      <c r="AO123" s="106" t="s">
        <v>2643</v>
      </c>
    </row>
    <row r="124" spans="1:41" ht="15" customHeight="1">
      <c r="A124" s="104">
        <v>121</v>
      </c>
      <c r="B124" s="53" t="s">
        <v>21</v>
      </c>
      <c r="C124" s="53" t="s">
        <v>1724</v>
      </c>
      <c r="D124" s="65" t="s">
        <v>2947</v>
      </c>
      <c r="E124" s="55" t="s">
        <v>1725</v>
      </c>
      <c r="F124" s="66" t="s">
        <v>2607</v>
      </c>
      <c r="G124" s="56" t="s">
        <v>1726</v>
      </c>
      <c r="H124" s="63" t="s">
        <v>1727</v>
      </c>
      <c r="I124" s="63" t="s">
        <v>1727</v>
      </c>
      <c r="J124" s="53" t="s">
        <v>26</v>
      </c>
      <c r="K124" s="63" t="s">
        <v>20</v>
      </c>
      <c r="L124" s="58">
        <v>600000000</v>
      </c>
      <c r="M124" s="59">
        <v>450000000</v>
      </c>
      <c r="N124" s="59">
        <v>10000000</v>
      </c>
      <c r="O124" s="84">
        <v>8500000</v>
      </c>
      <c r="P124" s="53" t="s">
        <v>3039</v>
      </c>
      <c r="Q124" s="53" t="s">
        <v>2528</v>
      </c>
      <c r="R124" s="53"/>
      <c r="S124" s="53" t="s">
        <v>2536</v>
      </c>
      <c r="T124" s="55" t="s">
        <v>2541</v>
      </c>
      <c r="U124" s="53" t="s">
        <v>2541</v>
      </c>
      <c r="V124" s="53" t="s">
        <v>2541</v>
      </c>
      <c r="W124" s="53" t="s">
        <v>2542</v>
      </c>
      <c r="X124" s="53" t="s">
        <v>2630</v>
      </c>
      <c r="Y124" s="62" t="s">
        <v>2630</v>
      </c>
      <c r="Z124" s="61"/>
      <c r="AA124" s="61" t="s">
        <v>2630</v>
      </c>
      <c r="AB124" s="60" t="s">
        <v>2630</v>
      </c>
      <c r="AC124" s="61"/>
      <c r="AD124" s="53"/>
      <c r="AE124" s="60"/>
      <c r="AF124" s="53"/>
      <c r="AG124" s="53"/>
      <c r="AH124" s="53"/>
      <c r="AI124" s="53"/>
      <c r="AJ124" s="53"/>
      <c r="AK124" s="53" t="s">
        <v>2638</v>
      </c>
      <c r="AL124" s="53"/>
      <c r="AM124" s="53" t="s">
        <v>2643</v>
      </c>
      <c r="AN124" s="53" t="s">
        <v>2643</v>
      </c>
      <c r="AO124" s="106" t="s">
        <v>2643</v>
      </c>
    </row>
    <row r="125" spans="1:41" ht="15" customHeight="1">
      <c r="A125" s="104">
        <v>122</v>
      </c>
      <c r="B125" s="62" t="s">
        <v>21</v>
      </c>
      <c r="C125" s="53" t="s">
        <v>639</v>
      </c>
      <c r="D125" s="54" t="s">
        <v>2948</v>
      </c>
      <c r="E125" s="55" t="s">
        <v>640</v>
      </c>
      <c r="F125" s="55" t="s">
        <v>2610</v>
      </c>
      <c r="G125" s="56" t="s">
        <v>641</v>
      </c>
      <c r="H125" s="67" t="s">
        <v>642</v>
      </c>
      <c r="I125" s="67" t="s">
        <v>642</v>
      </c>
      <c r="J125" s="53" t="s">
        <v>19</v>
      </c>
      <c r="K125" s="67" t="s">
        <v>643</v>
      </c>
      <c r="L125" s="58">
        <v>300000000</v>
      </c>
      <c r="M125" s="59">
        <v>225000000</v>
      </c>
      <c r="N125" s="59">
        <v>10000000</v>
      </c>
      <c r="O125" s="84">
        <v>8500000</v>
      </c>
      <c r="P125" s="62" t="s">
        <v>2528</v>
      </c>
      <c r="Q125" s="62" t="s">
        <v>2529</v>
      </c>
      <c r="R125" s="62"/>
      <c r="S125" s="53" t="s">
        <v>2536</v>
      </c>
      <c r="T125" s="55" t="s">
        <v>2541</v>
      </c>
      <c r="U125" s="53" t="s">
        <v>2541</v>
      </c>
      <c r="V125" s="62"/>
      <c r="W125" s="53" t="s">
        <v>2542</v>
      </c>
      <c r="X125" s="53" t="s">
        <v>2630</v>
      </c>
      <c r="Y125" s="53" t="s">
        <v>2630</v>
      </c>
      <c r="Z125" s="61"/>
      <c r="AA125" s="61" t="s">
        <v>2630</v>
      </c>
      <c r="AB125" s="60" t="s">
        <v>2630</v>
      </c>
      <c r="AC125" s="61"/>
      <c r="AD125" s="53"/>
      <c r="AE125" s="60"/>
      <c r="AF125" s="61"/>
      <c r="AG125" s="53"/>
      <c r="AH125" s="53"/>
      <c r="AI125" s="53"/>
      <c r="AJ125" s="53"/>
      <c r="AK125" s="53"/>
      <c r="AL125" s="53" t="s">
        <v>2639</v>
      </c>
      <c r="AM125" s="53" t="s">
        <v>2643</v>
      </c>
      <c r="AN125" s="53" t="s">
        <v>2643</v>
      </c>
      <c r="AO125" s="106" t="s">
        <v>2643</v>
      </c>
    </row>
    <row r="126" spans="1:41" ht="15" customHeight="1">
      <c r="A126" s="104">
        <v>123</v>
      </c>
      <c r="B126" s="62" t="s">
        <v>21</v>
      </c>
      <c r="C126" s="53" t="s">
        <v>919</v>
      </c>
      <c r="D126" s="65" t="s">
        <v>2949</v>
      </c>
      <c r="E126" s="55" t="s">
        <v>920</v>
      </c>
      <c r="F126" s="55" t="s">
        <v>2609</v>
      </c>
      <c r="G126" s="56" t="s">
        <v>921</v>
      </c>
      <c r="H126" s="67" t="s">
        <v>922</v>
      </c>
      <c r="I126" s="67" t="s">
        <v>922</v>
      </c>
      <c r="J126" s="53" t="s">
        <v>45</v>
      </c>
      <c r="K126" s="67" t="s">
        <v>472</v>
      </c>
      <c r="L126" s="58">
        <v>600000000</v>
      </c>
      <c r="M126" s="59">
        <v>450000000</v>
      </c>
      <c r="N126" s="59">
        <v>10000000</v>
      </c>
      <c r="O126" s="84">
        <v>8500000</v>
      </c>
      <c r="P126" s="62" t="s">
        <v>2528</v>
      </c>
      <c r="Q126" s="62"/>
      <c r="R126" s="62"/>
      <c r="S126" s="53" t="s">
        <v>2536</v>
      </c>
      <c r="T126" s="55" t="s">
        <v>2541</v>
      </c>
      <c r="U126" s="53" t="s">
        <v>2541</v>
      </c>
      <c r="V126" s="53" t="s">
        <v>2541</v>
      </c>
      <c r="W126" s="53" t="s">
        <v>2542</v>
      </c>
      <c r="X126" s="53" t="s">
        <v>2630</v>
      </c>
      <c r="Y126" s="62" t="s">
        <v>2630</v>
      </c>
      <c r="Z126" s="61"/>
      <c r="AA126" s="61" t="s">
        <v>2630</v>
      </c>
      <c r="AB126" s="60" t="s">
        <v>2630</v>
      </c>
      <c r="AC126" s="61"/>
      <c r="AD126" s="53"/>
      <c r="AE126" s="60"/>
      <c r="AF126" s="60"/>
      <c r="AG126" s="53" t="s">
        <v>2642</v>
      </c>
      <c r="AH126" s="53"/>
      <c r="AI126" s="53"/>
      <c r="AJ126" s="53"/>
      <c r="AK126" s="53"/>
      <c r="AL126" s="53"/>
      <c r="AM126" s="53"/>
      <c r="AN126" s="53" t="s">
        <v>2643</v>
      </c>
      <c r="AO126" s="106" t="s">
        <v>2643</v>
      </c>
    </row>
    <row r="127" spans="1:41" ht="15" customHeight="1">
      <c r="A127" s="104">
        <v>124</v>
      </c>
      <c r="B127" s="62" t="s">
        <v>21</v>
      </c>
      <c r="C127" s="53" t="s">
        <v>875</v>
      </c>
      <c r="D127" s="65" t="s">
        <v>2950</v>
      </c>
      <c r="E127" s="55" t="s">
        <v>876</v>
      </c>
      <c r="F127" s="55" t="s">
        <v>2610</v>
      </c>
      <c r="G127" s="56" t="s">
        <v>877</v>
      </c>
      <c r="H127" s="67" t="s">
        <v>878</v>
      </c>
      <c r="I127" s="67" t="s">
        <v>879</v>
      </c>
      <c r="J127" s="53" t="s">
        <v>19</v>
      </c>
      <c r="K127" s="67" t="s">
        <v>880</v>
      </c>
      <c r="L127" s="58">
        <v>400000000</v>
      </c>
      <c r="M127" s="59">
        <v>300000000</v>
      </c>
      <c r="N127" s="59">
        <v>10000000</v>
      </c>
      <c r="O127" s="84">
        <v>8500000</v>
      </c>
      <c r="P127" s="62" t="s">
        <v>2528</v>
      </c>
      <c r="Q127" s="62" t="s">
        <v>2529</v>
      </c>
      <c r="R127" s="62"/>
      <c r="S127" s="53" t="s">
        <v>516</v>
      </c>
      <c r="T127" s="55" t="s">
        <v>2541</v>
      </c>
      <c r="U127" s="53" t="s">
        <v>2541</v>
      </c>
      <c r="V127" s="62"/>
      <c r="W127" s="53" t="s">
        <v>2542</v>
      </c>
      <c r="X127" s="53" t="s">
        <v>2630</v>
      </c>
      <c r="Y127" s="53" t="s">
        <v>2630</v>
      </c>
      <c r="Z127" s="61"/>
      <c r="AA127" s="61"/>
      <c r="AB127" s="60" t="s">
        <v>2630</v>
      </c>
      <c r="AC127" s="61"/>
      <c r="AD127" s="53" t="s">
        <v>2630</v>
      </c>
      <c r="AE127" s="60" t="s">
        <v>2630</v>
      </c>
      <c r="AF127" s="60"/>
      <c r="AG127" s="53"/>
      <c r="AH127" s="53"/>
      <c r="AI127" s="53"/>
      <c r="AJ127" s="53" t="s">
        <v>2637</v>
      </c>
      <c r="AK127" s="53"/>
      <c r="AL127" s="53"/>
      <c r="AM127" s="53"/>
      <c r="AN127" s="53" t="s">
        <v>2643</v>
      </c>
      <c r="AO127" s="106"/>
    </row>
    <row r="128" spans="1:41" ht="15" customHeight="1">
      <c r="A128" s="104">
        <v>125</v>
      </c>
      <c r="B128" s="62" t="s">
        <v>21</v>
      </c>
      <c r="C128" s="55" t="s">
        <v>412</v>
      </c>
      <c r="D128" s="54" t="s">
        <v>2654</v>
      </c>
      <c r="E128" s="55" t="s">
        <v>413</v>
      </c>
      <c r="F128" s="55" t="s">
        <v>2611</v>
      </c>
      <c r="G128" s="63" t="s">
        <v>414</v>
      </c>
      <c r="H128" s="63" t="s">
        <v>415</v>
      </c>
      <c r="I128" s="63" t="s">
        <v>415</v>
      </c>
      <c r="J128" s="53" t="s">
        <v>45</v>
      </c>
      <c r="K128" s="63" t="s">
        <v>416</v>
      </c>
      <c r="L128" s="58">
        <v>300000000</v>
      </c>
      <c r="M128" s="59">
        <v>225000000</v>
      </c>
      <c r="N128" s="59">
        <v>10000000</v>
      </c>
      <c r="O128" s="84">
        <v>8500000</v>
      </c>
      <c r="P128" s="62" t="s">
        <v>2529</v>
      </c>
      <c r="Q128" s="62" t="s">
        <v>3039</v>
      </c>
      <c r="R128" s="62"/>
      <c r="S128" s="53" t="s">
        <v>516</v>
      </c>
      <c r="T128" s="55"/>
      <c r="U128" s="53" t="s">
        <v>2541</v>
      </c>
      <c r="V128" s="62"/>
      <c r="W128" s="53" t="s">
        <v>2542</v>
      </c>
      <c r="X128" s="53" t="s">
        <v>2630</v>
      </c>
      <c r="Y128" s="62" t="s">
        <v>2630</v>
      </c>
      <c r="Z128" s="62" t="s">
        <v>2630</v>
      </c>
      <c r="AA128" s="62" t="s">
        <v>2630</v>
      </c>
      <c r="AB128" s="62"/>
      <c r="AC128" s="62"/>
      <c r="AD128" s="55"/>
      <c r="AE128" s="53"/>
      <c r="AF128" s="62"/>
      <c r="AG128" s="62"/>
      <c r="AH128" s="53"/>
      <c r="AI128" s="62"/>
      <c r="AJ128" s="62"/>
      <c r="AK128" s="53" t="s">
        <v>2638</v>
      </c>
      <c r="AL128" s="62"/>
      <c r="AM128" s="62"/>
      <c r="AN128" s="53" t="s">
        <v>2643</v>
      </c>
      <c r="AO128" s="106" t="s">
        <v>2643</v>
      </c>
    </row>
    <row r="129" spans="1:41" ht="15" customHeight="1">
      <c r="A129" s="104">
        <v>126</v>
      </c>
      <c r="B129" s="53" t="s">
        <v>21</v>
      </c>
      <c r="C129" s="53" t="s">
        <v>1586</v>
      </c>
      <c r="D129" s="65" t="s">
        <v>2655</v>
      </c>
      <c r="E129" s="55" t="s">
        <v>1587</v>
      </c>
      <c r="F129" s="55" t="s">
        <v>2608</v>
      </c>
      <c r="G129" s="56" t="s">
        <v>1588</v>
      </c>
      <c r="H129" s="63" t="s">
        <v>1589</v>
      </c>
      <c r="I129" s="63" t="s">
        <v>1589</v>
      </c>
      <c r="J129" s="53" t="s">
        <v>19</v>
      </c>
      <c r="K129" s="63" t="s">
        <v>1590</v>
      </c>
      <c r="L129" s="58">
        <v>400000000</v>
      </c>
      <c r="M129" s="59">
        <v>300000000</v>
      </c>
      <c r="N129" s="59">
        <v>10000000</v>
      </c>
      <c r="O129" s="84">
        <v>8500000</v>
      </c>
      <c r="P129" s="53" t="s">
        <v>3039</v>
      </c>
      <c r="Q129" s="53" t="s">
        <v>2528</v>
      </c>
      <c r="R129" s="53" t="s">
        <v>2529</v>
      </c>
      <c r="S129" s="53" t="s">
        <v>516</v>
      </c>
      <c r="T129" s="55" t="s">
        <v>2541</v>
      </c>
      <c r="U129" s="53" t="s">
        <v>2541</v>
      </c>
      <c r="V129" s="53" t="s">
        <v>2541</v>
      </c>
      <c r="W129" s="53" t="s">
        <v>2542</v>
      </c>
      <c r="X129" s="53"/>
      <c r="Y129" s="62"/>
      <c r="Z129" s="61" t="s">
        <v>2630</v>
      </c>
      <c r="AA129" s="61"/>
      <c r="AB129" s="61"/>
      <c r="AC129" s="61"/>
      <c r="AD129" s="53"/>
      <c r="AE129" s="60" t="s">
        <v>2630</v>
      </c>
      <c r="AF129" s="53" t="s">
        <v>2630</v>
      </c>
      <c r="AG129" s="53"/>
      <c r="AH129" s="53"/>
      <c r="AI129" s="53"/>
      <c r="AJ129" s="53" t="s">
        <v>2637</v>
      </c>
      <c r="AK129" s="53"/>
      <c r="AL129" s="53"/>
      <c r="AM129" s="53" t="s">
        <v>2643</v>
      </c>
      <c r="AN129" s="53"/>
      <c r="AO129" s="106" t="s">
        <v>2643</v>
      </c>
    </row>
    <row r="130" spans="1:41" ht="15" customHeight="1">
      <c r="A130" s="104">
        <v>127</v>
      </c>
      <c r="B130" s="53" t="s">
        <v>21</v>
      </c>
      <c r="C130" s="55" t="s">
        <v>2225</v>
      </c>
      <c r="D130" s="65" t="s">
        <v>2656</v>
      </c>
      <c r="E130" s="55" t="s">
        <v>2226</v>
      </c>
      <c r="F130" s="55" t="s">
        <v>2607</v>
      </c>
      <c r="G130" s="56" t="s">
        <v>2227</v>
      </c>
      <c r="H130" s="63" t="s">
        <v>2228</v>
      </c>
      <c r="I130" s="63" t="s">
        <v>2228</v>
      </c>
      <c r="J130" s="55" t="s">
        <v>1664</v>
      </c>
      <c r="K130" s="63" t="s">
        <v>2229</v>
      </c>
      <c r="L130" s="58">
        <v>100000000</v>
      </c>
      <c r="M130" s="59">
        <v>75000000</v>
      </c>
      <c r="N130" s="59">
        <v>10000000</v>
      </c>
      <c r="O130" s="84">
        <v>8500000</v>
      </c>
      <c r="P130" s="53" t="s">
        <v>3039</v>
      </c>
      <c r="Q130" s="53" t="s">
        <v>2528</v>
      </c>
      <c r="R130" s="53"/>
      <c r="S130" s="53" t="s">
        <v>2536</v>
      </c>
      <c r="T130" s="55" t="s">
        <v>2541</v>
      </c>
      <c r="U130" s="53" t="s">
        <v>2541</v>
      </c>
      <c r="V130" s="53"/>
      <c r="W130" s="53" t="s">
        <v>2542</v>
      </c>
      <c r="X130" s="53" t="s">
        <v>2630</v>
      </c>
      <c r="Y130" s="62" t="s">
        <v>2630</v>
      </c>
      <c r="Z130" s="61"/>
      <c r="AA130" s="61"/>
      <c r="AB130" s="61"/>
      <c r="AC130" s="61"/>
      <c r="AD130" s="53"/>
      <c r="AE130" s="60"/>
      <c r="AF130" s="53"/>
      <c r="AG130" s="53"/>
      <c r="AH130" s="53"/>
      <c r="AI130" s="53"/>
      <c r="AJ130" s="53"/>
      <c r="AK130" s="53"/>
      <c r="AL130" s="53"/>
      <c r="AM130" s="53" t="s">
        <v>2643</v>
      </c>
      <c r="AN130" s="53" t="s">
        <v>2643</v>
      </c>
      <c r="AO130" s="106" t="s">
        <v>2643</v>
      </c>
    </row>
    <row r="131" spans="1:41" ht="15" customHeight="1">
      <c r="A131" s="104">
        <v>128</v>
      </c>
      <c r="B131" s="62" t="s">
        <v>21</v>
      </c>
      <c r="C131" s="53" t="s">
        <v>665</v>
      </c>
      <c r="D131" s="54" t="s">
        <v>2951</v>
      </c>
      <c r="E131" s="55" t="s">
        <v>666</v>
      </c>
      <c r="F131" s="55" t="s">
        <v>2607</v>
      </c>
      <c r="G131" s="56" t="s">
        <v>667</v>
      </c>
      <c r="H131" s="67" t="s">
        <v>668</v>
      </c>
      <c r="I131" s="67" t="s">
        <v>668</v>
      </c>
      <c r="J131" s="53" t="s">
        <v>45</v>
      </c>
      <c r="K131" s="67" t="s">
        <v>669</v>
      </c>
      <c r="L131" s="58">
        <v>300000000</v>
      </c>
      <c r="M131" s="59">
        <v>225000000</v>
      </c>
      <c r="N131" s="59">
        <v>10000000</v>
      </c>
      <c r="O131" s="84">
        <v>8500000</v>
      </c>
      <c r="P131" s="62" t="s">
        <v>3039</v>
      </c>
      <c r="Q131" s="62" t="s">
        <v>2528</v>
      </c>
      <c r="R131" s="62"/>
      <c r="S131" s="53" t="s">
        <v>2536</v>
      </c>
      <c r="T131" s="55" t="s">
        <v>2541</v>
      </c>
      <c r="U131" s="53" t="s">
        <v>2541</v>
      </c>
      <c r="V131" s="62"/>
      <c r="W131" s="53" t="s">
        <v>2542</v>
      </c>
      <c r="X131" s="53" t="s">
        <v>2630</v>
      </c>
      <c r="Y131" s="62" t="s">
        <v>2630</v>
      </c>
      <c r="Z131" s="61"/>
      <c r="AA131" s="61" t="s">
        <v>2630</v>
      </c>
      <c r="AB131" s="61"/>
      <c r="AC131" s="61"/>
      <c r="AD131" s="53"/>
      <c r="AE131" s="60"/>
      <c r="AF131" s="61"/>
      <c r="AG131" s="53"/>
      <c r="AH131" s="53"/>
      <c r="AI131" s="53"/>
      <c r="AJ131" s="53"/>
      <c r="AK131" s="53"/>
      <c r="AL131" s="53" t="s">
        <v>2639</v>
      </c>
      <c r="AM131" s="53" t="s">
        <v>2643</v>
      </c>
      <c r="AN131" s="53" t="s">
        <v>2643</v>
      </c>
      <c r="AO131" s="106"/>
    </row>
    <row r="132" spans="1:41" ht="15" customHeight="1">
      <c r="A132" s="104">
        <v>129</v>
      </c>
      <c r="B132" s="62" t="s">
        <v>21</v>
      </c>
      <c r="C132" s="53" t="s">
        <v>694</v>
      </c>
      <c r="D132" s="54" t="s">
        <v>2657</v>
      </c>
      <c r="E132" s="55" t="s">
        <v>695</v>
      </c>
      <c r="F132" s="55" t="s">
        <v>2607</v>
      </c>
      <c r="G132" s="56" t="s">
        <v>696</v>
      </c>
      <c r="H132" s="67" t="s">
        <v>697</v>
      </c>
      <c r="I132" s="67" t="s">
        <v>697</v>
      </c>
      <c r="J132" s="53" t="s">
        <v>69</v>
      </c>
      <c r="K132" s="67" t="s">
        <v>611</v>
      </c>
      <c r="L132" s="58">
        <v>300000000</v>
      </c>
      <c r="M132" s="59">
        <v>225000000</v>
      </c>
      <c r="N132" s="59">
        <v>10000000</v>
      </c>
      <c r="O132" s="84">
        <v>8500000</v>
      </c>
      <c r="P132" s="62" t="s">
        <v>3039</v>
      </c>
      <c r="Q132" s="62" t="s">
        <v>2528</v>
      </c>
      <c r="R132" s="62"/>
      <c r="S132" s="53" t="s">
        <v>2536</v>
      </c>
      <c r="T132" s="55" t="s">
        <v>2541</v>
      </c>
      <c r="U132" s="53" t="s">
        <v>2541</v>
      </c>
      <c r="V132" s="62"/>
      <c r="W132" s="53" t="s">
        <v>2542</v>
      </c>
      <c r="X132" s="53" t="s">
        <v>2630</v>
      </c>
      <c r="Y132" s="62" t="s">
        <v>2630</v>
      </c>
      <c r="Z132" s="61"/>
      <c r="AA132" s="61"/>
      <c r="AB132" s="61"/>
      <c r="AC132" s="60" t="s">
        <v>2630</v>
      </c>
      <c r="AD132" s="53"/>
      <c r="AE132" s="60"/>
      <c r="AF132" s="61"/>
      <c r="AG132" s="53"/>
      <c r="AH132" s="53"/>
      <c r="AI132" s="53"/>
      <c r="AJ132" s="53"/>
      <c r="AK132" s="53"/>
      <c r="AL132" s="53"/>
      <c r="AM132" s="53" t="s">
        <v>2643</v>
      </c>
      <c r="AN132" s="53"/>
      <c r="AO132" s="106"/>
    </row>
    <row r="133" spans="1:41" ht="15" customHeight="1">
      <c r="A133" s="104">
        <v>130</v>
      </c>
      <c r="B133" s="53" t="s">
        <v>21</v>
      </c>
      <c r="C133" s="55" t="s">
        <v>2285</v>
      </c>
      <c r="D133" s="65">
        <v>1428169409</v>
      </c>
      <c r="E133" s="55" t="s">
        <v>2286</v>
      </c>
      <c r="F133" s="55" t="s">
        <v>2609</v>
      </c>
      <c r="G133" s="56" t="s">
        <v>2287</v>
      </c>
      <c r="H133" s="63" t="s">
        <v>2288</v>
      </c>
      <c r="I133" s="63" t="s">
        <v>2289</v>
      </c>
      <c r="J133" s="55" t="s">
        <v>32</v>
      </c>
      <c r="K133" s="63" t="s">
        <v>1025</v>
      </c>
      <c r="L133" s="58">
        <v>900000000</v>
      </c>
      <c r="M133" s="59">
        <v>675000000</v>
      </c>
      <c r="N133" s="59">
        <v>10000000</v>
      </c>
      <c r="O133" s="84">
        <v>8500000</v>
      </c>
      <c r="P133" s="53" t="s">
        <v>2528</v>
      </c>
      <c r="Q133" s="53"/>
      <c r="R133" s="53"/>
      <c r="S133" s="53" t="s">
        <v>2536</v>
      </c>
      <c r="T133" s="55" t="s">
        <v>2541</v>
      </c>
      <c r="U133" s="53" t="s">
        <v>2541</v>
      </c>
      <c r="V133" s="53"/>
      <c r="W133" s="53" t="s">
        <v>2542</v>
      </c>
      <c r="X133" s="53" t="s">
        <v>2630</v>
      </c>
      <c r="Y133" s="62" t="s">
        <v>2630</v>
      </c>
      <c r="Z133" s="61"/>
      <c r="AA133" s="61" t="s">
        <v>2630</v>
      </c>
      <c r="AB133" s="61"/>
      <c r="AC133" s="61"/>
      <c r="AD133" s="53"/>
      <c r="AE133" s="60"/>
      <c r="AF133" s="53" t="s">
        <v>2630</v>
      </c>
      <c r="AG133" s="53"/>
      <c r="AH133" s="53"/>
      <c r="AI133" s="53"/>
      <c r="AJ133" s="53"/>
      <c r="AK133" s="53"/>
      <c r="AL133" s="53" t="s">
        <v>2639</v>
      </c>
      <c r="AM133" s="53" t="s">
        <v>2643</v>
      </c>
      <c r="AN133" s="53" t="s">
        <v>2643</v>
      </c>
      <c r="AO133" s="106" t="s">
        <v>2643</v>
      </c>
    </row>
    <row r="134" spans="1:41" ht="15" customHeight="1">
      <c r="A134" s="104">
        <v>131</v>
      </c>
      <c r="B134" s="62" t="s">
        <v>21</v>
      </c>
      <c r="C134" s="53" t="s">
        <v>736</v>
      </c>
      <c r="D134" s="54" t="s">
        <v>2658</v>
      </c>
      <c r="E134" s="55" t="s">
        <v>737</v>
      </c>
      <c r="F134" s="55" t="s">
        <v>2607</v>
      </c>
      <c r="G134" s="56" t="s">
        <v>738</v>
      </c>
      <c r="H134" s="67" t="s">
        <v>739</v>
      </c>
      <c r="I134" s="67" t="s">
        <v>739</v>
      </c>
      <c r="J134" s="53" t="s">
        <v>45</v>
      </c>
      <c r="K134" s="67" t="s">
        <v>740</v>
      </c>
      <c r="L134" s="58">
        <v>600000000</v>
      </c>
      <c r="M134" s="59">
        <v>450000000</v>
      </c>
      <c r="N134" s="59">
        <v>10000000</v>
      </c>
      <c r="O134" s="84">
        <v>8500000</v>
      </c>
      <c r="P134" s="62" t="s">
        <v>3039</v>
      </c>
      <c r="Q134" s="62" t="s">
        <v>2528</v>
      </c>
      <c r="R134" s="62"/>
      <c r="S134" s="53" t="s">
        <v>2536</v>
      </c>
      <c r="T134" s="55" t="s">
        <v>2541</v>
      </c>
      <c r="U134" s="53" t="s">
        <v>2541</v>
      </c>
      <c r="V134" s="53" t="s">
        <v>2541</v>
      </c>
      <c r="W134" s="53" t="s">
        <v>2542</v>
      </c>
      <c r="X134" s="53" t="s">
        <v>2630</v>
      </c>
      <c r="Y134" s="62" t="s">
        <v>2630</v>
      </c>
      <c r="Z134" s="61"/>
      <c r="AA134" s="61" t="s">
        <v>2630</v>
      </c>
      <c r="AB134" s="60" t="s">
        <v>2630</v>
      </c>
      <c r="AC134" s="61"/>
      <c r="AD134" s="53"/>
      <c r="AE134" s="60"/>
      <c r="AF134" s="60" t="s">
        <v>2630</v>
      </c>
      <c r="AG134" s="53"/>
      <c r="AH134" s="53"/>
      <c r="AI134" s="53"/>
      <c r="AJ134" s="53" t="s">
        <v>2637</v>
      </c>
      <c r="AK134" s="53"/>
      <c r="AL134" s="53"/>
      <c r="AM134" s="53" t="s">
        <v>2643</v>
      </c>
      <c r="AN134" s="53"/>
      <c r="AO134" s="106" t="s">
        <v>2643</v>
      </c>
    </row>
    <row r="135" spans="1:41" ht="15" customHeight="1">
      <c r="A135" s="104">
        <v>132</v>
      </c>
      <c r="B135" s="53" t="s">
        <v>21</v>
      </c>
      <c r="C135" s="53" t="s">
        <v>1345</v>
      </c>
      <c r="D135" s="65" t="s">
        <v>2828</v>
      </c>
      <c r="E135" s="55" t="s">
        <v>1346</v>
      </c>
      <c r="F135" s="55" t="s">
        <v>2607</v>
      </c>
      <c r="G135" s="56" t="s">
        <v>1347</v>
      </c>
      <c r="H135" s="63" t="s">
        <v>1348</v>
      </c>
      <c r="I135" s="63" t="s">
        <v>1348</v>
      </c>
      <c r="J135" s="53" t="s">
        <v>45</v>
      </c>
      <c r="K135" s="63" t="s">
        <v>1349</v>
      </c>
      <c r="L135" s="58">
        <v>800000000</v>
      </c>
      <c r="M135" s="59">
        <v>600000000</v>
      </c>
      <c r="N135" s="59">
        <v>10000000</v>
      </c>
      <c r="O135" s="84">
        <v>8500000</v>
      </c>
      <c r="P135" s="53" t="s">
        <v>3039</v>
      </c>
      <c r="Q135" s="53" t="s">
        <v>2528</v>
      </c>
      <c r="R135" s="53"/>
      <c r="S135" s="53" t="s">
        <v>2536</v>
      </c>
      <c r="T135" s="55" t="s">
        <v>2541</v>
      </c>
      <c r="U135" s="53" t="s">
        <v>2541</v>
      </c>
      <c r="V135" s="53" t="s">
        <v>2541</v>
      </c>
      <c r="W135" s="53" t="s">
        <v>2542</v>
      </c>
      <c r="X135" s="53" t="s">
        <v>2630</v>
      </c>
      <c r="Y135" s="62" t="s">
        <v>2630</v>
      </c>
      <c r="Z135" s="61"/>
      <c r="AA135" s="61"/>
      <c r="AB135" s="61"/>
      <c r="AC135" s="61"/>
      <c r="AD135" s="53" t="s">
        <v>2630</v>
      </c>
      <c r="AE135" s="60"/>
      <c r="AF135" s="53"/>
      <c r="AG135" s="53"/>
      <c r="AH135" s="53"/>
      <c r="AI135" s="53"/>
      <c r="AJ135" s="53"/>
      <c r="AK135" s="53"/>
      <c r="AL135" s="53"/>
      <c r="AM135" s="53" t="s">
        <v>2643</v>
      </c>
      <c r="AN135" s="53" t="s">
        <v>2643</v>
      </c>
      <c r="AO135" s="106"/>
    </row>
    <row r="136" spans="1:41" ht="15" customHeight="1">
      <c r="A136" s="104">
        <v>133</v>
      </c>
      <c r="B136" s="53" t="s">
        <v>21</v>
      </c>
      <c r="C136" s="53" t="s">
        <v>2022</v>
      </c>
      <c r="D136" s="65" t="s">
        <v>2829</v>
      </c>
      <c r="E136" s="55" t="s">
        <v>2023</v>
      </c>
      <c r="F136" s="55" t="s">
        <v>2607</v>
      </c>
      <c r="G136" s="56" t="s">
        <v>2024</v>
      </c>
      <c r="H136" s="63" t="s">
        <v>2025</v>
      </c>
      <c r="I136" s="63" t="s">
        <v>2025</v>
      </c>
      <c r="J136" s="53" t="s">
        <v>126</v>
      </c>
      <c r="K136" s="63" t="s">
        <v>2026</v>
      </c>
      <c r="L136" s="58">
        <v>400000000</v>
      </c>
      <c r="M136" s="59">
        <v>300000000</v>
      </c>
      <c r="N136" s="59">
        <v>10000000</v>
      </c>
      <c r="O136" s="84">
        <v>8500000</v>
      </c>
      <c r="P136" s="53" t="s">
        <v>3039</v>
      </c>
      <c r="Q136" s="53" t="s">
        <v>2528</v>
      </c>
      <c r="R136" s="53"/>
      <c r="S136" s="53" t="s">
        <v>2536</v>
      </c>
      <c r="T136" s="55" t="s">
        <v>2541</v>
      </c>
      <c r="U136" s="53" t="s">
        <v>2541</v>
      </c>
      <c r="V136" s="53"/>
      <c r="W136" s="53" t="s">
        <v>2542</v>
      </c>
      <c r="X136" s="53" t="s">
        <v>2630</v>
      </c>
      <c r="Y136" s="62" t="s">
        <v>2630</v>
      </c>
      <c r="Z136" s="61"/>
      <c r="AA136" s="61"/>
      <c r="AB136" s="60" t="s">
        <v>2630</v>
      </c>
      <c r="AC136" s="61"/>
      <c r="AD136" s="53"/>
      <c r="AE136" s="60" t="s">
        <v>2630</v>
      </c>
      <c r="AF136" s="53" t="s">
        <v>2630</v>
      </c>
      <c r="AG136" s="53"/>
      <c r="AH136" s="53"/>
      <c r="AI136" s="53"/>
      <c r="AJ136" s="53"/>
      <c r="AK136" s="53"/>
      <c r="AL136" s="53" t="s">
        <v>2639</v>
      </c>
      <c r="AM136" s="53" t="s">
        <v>2643</v>
      </c>
      <c r="AN136" s="53" t="s">
        <v>2643</v>
      </c>
      <c r="AO136" s="106"/>
    </row>
    <row r="137" spans="1:41" ht="15" customHeight="1">
      <c r="A137" s="104">
        <v>134</v>
      </c>
      <c r="B137" s="53" t="s">
        <v>21</v>
      </c>
      <c r="C137" s="55" t="s">
        <v>2187</v>
      </c>
      <c r="D137" s="65">
        <v>2018195832</v>
      </c>
      <c r="E137" s="55" t="s">
        <v>2188</v>
      </c>
      <c r="F137" s="55" t="s">
        <v>2607</v>
      </c>
      <c r="G137" s="56" t="s">
        <v>2189</v>
      </c>
      <c r="H137" s="63" t="s">
        <v>2190</v>
      </c>
      <c r="I137" s="63" t="s">
        <v>2190</v>
      </c>
      <c r="J137" s="55" t="s">
        <v>1670</v>
      </c>
      <c r="K137" s="63" t="s">
        <v>2191</v>
      </c>
      <c r="L137" s="58">
        <v>200000000</v>
      </c>
      <c r="M137" s="59">
        <v>150000000</v>
      </c>
      <c r="N137" s="59">
        <v>20000000</v>
      </c>
      <c r="O137" s="84">
        <v>17000000</v>
      </c>
      <c r="P137" s="53" t="s">
        <v>3039</v>
      </c>
      <c r="Q137" s="53" t="s">
        <v>2528</v>
      </c>
      <c r="R137" s="53"/>
      <c r="S137" s="53" t="s">
        <v>2536</v>
      </c>
      <c r="T137" s="55" t="s">
        <v>2541</v>
      </c>
      <c r="U137" s="53" t="s">
        <v>2541</v>
      </c>
      <c r="V137" s="53"/>
      <c r="W137" s="53" t="s">
        <v>2542</v>
      </c>
      <c r="X137" s="53" t="s">
        <v>2630</v>
      </c>
      <c r="Y137" s="62" t="s">
        <v>2630</v>
      </c>
      <c r="Z137" s="61"/>
      <c r="AA137" s="61"/>
      <c r="AB137" s="61"/>
      <c r="AC137" s="61"/>
      <c r="AD137" s="53"/>
      <c r="AE137" s="60"/>
      <c r="AF137" s="53"/>
      <c r="AG137" s="53" t="s">
        <v>2642</v>
      </c>
      <c r="AH137" s="53"/>
      <c r="AI137" s="53"/>
      <c r="AJ137" s="53"/>
      <c r="AK137" s="53"/>
      <c r="AL137" s="53" t="s">
        <v>2639</v>
      </c>
      <c r="AM137" s="53" t="s">
        <v>2643</v>
      </c>
      <c r="AN137" s="53" t="s">
        <v>2643</v>
      </c>
      <c r="AO137" s="106" t="s">
        <v>2643</v>
      </c>
    </row>
    <row r="138" spans="1:41" ht="15" customHeight="1">
      <c r="A138" s="104">
        <v>135</v>
      </c>
      <c r="B138" s="53" t="s">
        <v>21</v>
      </c>
      <c r="C138" s="55" t="s">
        <v>2203</v>
      </c>
      <c r="D138" s="65" t="s">
        <v>2952</v>
      </c>
      <c r="E138" s="55" t="s">
        <v>2204</v>
      </c>
      <c r="F138" s="55" t="s">
        <v>2609</v>
      </c>
      <c r="G138" s="56" t="s">
        <v>2205</v>
      </c>
      <c r="H138" s="63" t="s">
        <v>2206</v>
      </c>
      <c r="I138" s="63" t="s">
        <v>2207</v>
      </c>
      <c r="J138" s="55" t="s">
        <v>1670</v>
      </c>
      <c r="K138" s="63" t="s">
        <v>2208</v>
      </c>
      <c r="L138" s="58">
        <v>800000000</v>
      </c>
      <c r="M138" s="59">
        <v>600000000</v>
      </c>
      <c r="N138" s="59">
        <v>20000000</v>
      </c>
      <c r="O138" s="84">
        <v>17000000</v>
      </c>
      <c r="P138" s="53" t="s">
        <v>2528</v>
      </c>
      <c r="Q138" s="53"/>
      <c r="R138" s="53"/>
      <c r="S138" s="53" t="s">
        <v>2536</v>
      </c>
      <c r="T138" s="55" t="s">
        <v>2541</v>
      </c>
      <c r="U138" s="53" t="s">
        <v>2541</v>
      </c>
      <c r="V138" s="53" t="s">
        <v>2541</v>
      </c>
      <c r="W138" s="53" t="s">
        <v>2542</v>
      </c>
      <c r="X138" s="53" t="s">
        <v>2630</v>
      </c>
      <c r="Y138" s="62" t="s">
        <v>2630</v>
      </c>
      <c r="Z138" s="61"/>
      <c r="AA138" s="61"/>
      <c r="AB138" s="61"/>
      <c r="AC138" s="61"/>
      <c r="AD138" s="53" t="s">
        <v>2630</v>
      </c>
      <c r="AE138" s="60"/>
      <c r="AF138" s="53" t="s">
        <v>2630</v>
      </c>
      <c r="AG138" s="53"/>
      <c r="AH138" s="53"/>
      <c r="AI138" s="53"/>
      <c r="AJ138" s="53" t="s">
        <v>2637</v>
      </c>
      <c r="AK138" s="53"/>
      <c r="AL138" s="53"/>
      <c r="AM138" s="53" t="s">
        <v>2643</v>
      </c>
      <c r="AN138" s="53"/>
      <c r="AO138" s="106"/>
    </row>
    <row r="139" spans="1:41" ht="15" customHeight="1">
      <c r="A139" s="104">
        <v>136</v>
      </c>
      <c r="B139" s="62" t="s">
        <v>21</v>
      </c>
      <c r="C139" s="53" t="s">
        <v>64</v>
      </c>
      <c r="D139" s="54" t="s">
        <v>2953</v>
      </c>
      <c r="E139" s="55" t="s">
        <v>65</v>
      </c>
      <c r="F139" s="55" t="s">
        <v>2610</v>
      </c>
      <c r="G139" s="63" t="s">
        <v>66</v>
      </c>
      <c r="H139" s="63" t="s">
        <v>67</v>
      </c>
      <c r="I139" s="63" t="s">
        <v>68</v>
      </c>
      <c r="J139" s="53" t="s">
        <v>69</v>
      </c>
      <c r="K139" s="63" t="s">
        <v>70</v>
      </c>
      <c r="L139" s="58">
        <v>400000000</v>
      </c>
      <c r="M139" s="59">
        <v>300000000</v>
      </c>
      <c r="N139" s="59">
        <v>20000000</v>
      </c>
      <c r="O139" s="84">
        <v>17000000</v>
      </c>
      <c r="P139" s="53" t="s">
        <v>2528</v>
      </c>
      <c r="Q139" s="53" t="s">
        <v>2529</v>
      </c>
      <c r="R139" s="53"/>
      <c r="S139" s="53" t="s">
        <v>516</v>
      </c>
      <c r="T139" s="55"/>
      <c r="U139" s="62"/>
      <c r="V139" s="62"/>
      <c r="W139" s="53"/>
      <c r="X139" s="53" t="s">
        <v>2630</v>
      </c>
      <c r="Y139" s="62"/>
      <c r="Z139" s="62"/>
      <c r="AA139" s="62" t="s">
        <v>2630</v>
      </c>
      <c r="AB139" s="53" t="s">
        <v>2630</v>
      </c>
      <c r="AC139" s="53" t="s">
        <v>2630</v>
      </c>
      <c r="AD139" s="53"/>
      <c r="AE139" s="53"/>
      <c r="AF139" s="62"/>
      <c r="AG139" s="62"/>
      <c r="AH139" s="62"/>
      <c r="AI139" s="53"/>
      <c r="AJ139" s="62"/>
      <c r="AK139" s="62"/>
      <c r="AL139" s="53" t="s">
        <v>2639</v>
      </c>
      <c r="AM139" s="53" t="s">
        <v>2643</v>
      </c>
      <c r="AN139" s="53" t="s">
        <v>2643</v>
      </c>
      <c r="AO139" s="106" t="s">
        <v>2643</v>
      </c>
    </row>
    <row r="140" spans="1:41" ht="15" customHeight="1">
      <c r="A140" s="104">
        <v>137</v>
      </c>
      <c r="B140" s="53" t="s">
        <v>21</v>
      </c>
      <c r="C140" s="53" t="s">
        <v>1385</v>
      </c>
      <c r="D140" s="65">
        <v>2068188409</v>
      </c>
      <c r="E140" s="55" t="s">
        <v>1386</v>
      </c>
      <c r="F140" s="55" t="s">
        <v>2607</v>
      </c>
      <c r="G140" s="56" t="s">
        <v>1387</v>
      </c>
      <c r="H140" s="63" t="s">
        <v>1388</v>
      </c>
      <c r="I140" s="63" t="s">
        <v>1388</v>
      </c>
      <c r="J140" s="53" t="s">
        <v>38</v>
      </c>
      <c r="K140" s="63" t="s">
        <v>1389</v>
      </c>
      <c r="L140" s="58">
        <v>900000000</v>
      </c>
      <c r="M140" s="59">
        <v>675000000</v>
      </c>
      <c r="N140" s="59">
        <v>20000000</v>
      </c>
      <c r="O140" s="84">
        <v>17000000</v>
      </c>
      <c r="P140" s="53" t="s">
        <v>3039</v>
      </c>
      <c r="Q140" s="53" t="s">
        <v>2528</v>
      </c>
      <c r="R140" s="53"/>
      <c r="S140" s="53" t="s">
        <v>2536</v>
      </c>
      <c r="T140" s="55" t="s">
        <v>2541</v>
      </c>
      <c r="U140" s="53" t="s">
        <v>2541</v>
      </c>
      <c r="V140" s="53" t="s">
        <v>2541</v>
      </c>
      <c r="W140" s="53" t="s">
        <v>2542</v>
      </c>
      <c r="X140" s="53" t="s">
        <v>2630</v>
      </c>
      <c r="Y140" s="62" t="s">
        <v>2630</v>
      </c>
      <c r="Z140" s="61"/>
      <c r="AA140" s="61"/>
      <c r="AB140" s="61"/>
      <c r="AC140" s="61"/>
      <c r="AD140" s="53"/>
      <c r="AE140" s="60"/>
      <c r="AF140" s="53" t="s">
        <v>2630</v>
      </c>
      <c r="AG140" s="53"/>
      <c r="AH140" s="53"/>
      <c r="AI140" s="53"/>
      <c r="AJ140" s="53" t="s">
        <v>2637</v>
      </c>
      <c r="AK140" s="53"/>
      <c r="AL140" s="53"/>
      <c r="AM140" s="53" t="s">
        <v>2643</v>
      </c>
      <c r="AN140" s="53" t="s">
        <v>2643</v>
      </c>
      <c r="AO140" s="106"/>
    </row>
    <row r="141" spans="1:41" ht="15" customHeight="1">
      <c r="A141" s="104">
        <v>138</v>
      </c>
      <c r="B141" s="53" t="s">
        <v>21</v>
      </c>
      <c r="C141" s="53" t="s">
        <v>1186</v>
      </c>
      <c r="D141" s="65">
        <v>2068191490</v>
      </c>
      <c r="E141" s="55" t="s">
        <v>1187</v>
      </c>
      <c r="F141" s="55" t="s">
        <v>2607</v>
      </c>
      <c r="G141" s="56" t="s">
        <v>1188</v>
      </c>
      <c r="H141" s="63" t="s">
        <v>1189</v>
      </c>
      <c r="I141" s="63" t="s">
        <v>1189</v>
      </c>
      <c r="J141" s="53" t="s">
        <v>69</v>
      </c>
      <c r="K141" s="63" t="s">
        <v>1190</v>
      </c>
      <c r="L141" s="58">
        <v>300000000</v>
      </c>
      <c r="M141" s="59">
        <v>225000000</v>
      </c>
      <c r="N141" s="59">
        <v>20000000</v>
      </c>
      <c r="O141" s="84">
        <v>17000000</v>
      </c>
      <c r="P141" s="53" t="s">
        <v>3039</v>
      </c>
      <c r="Q141" s="53" t="s">
        <v>2528</v>
      </c>
      <c r="R141" s="53"/>
      <c r="S141" s="53" t="s">
        <v>2536</v>
      </c>
      <c r="T141" s="55" t="s">
        <v>2541</v>
      </c>
      <c r="U141" s="53" t="s">
        <v>2541</v>
      </c>
      <c r="V141" s="53"/>
      <c r="W141" s="53" t="s">
        <v>2542</v>
      </c>
      <c r="X141" s="53" t="s">
        <v>2630</v>
      </c>
      <c r="Y141" s="62" t="s">
        <v>2630</v>
      </c>
      <c r="Z141" s="61"/>
      <c r="AA141" s="61"/>
      <c r="AB141" s="61"/>
      <c r="AC141" s="61"/>
      <c r="AD141" s="53" t="s">
        <v>2630</v>
      </c>
      <c r="AE141" s="60"/>
      <c r="AF141" s="53"/>
      <c r="AG141" s="53"/>
      <c r="AH141" s="53"/>
      <c r="AI141" s="53"/>
      <c r="AJ141" s="53"/>
      <c r="AK141" s="53" t="s">
        <v>2638</v>
      </c>
      <c r="AL141" s="53"/>
      <c r="AM141" s="53" t="s">
        <v>2643</v>
      </c>
      <c r="AN141" s="53" t="s">
        <v>2643</v>
      </c>
      <c r="AO141" s="106" t="s">
        <v>2643</v>
      </c>
    </row>
    <row r="142" spans="1:41" ht="15" customHeight="1">
      <c r="A142" s="104">
        <v>139</v>
      </c>
      <c r="B142" s="53" t="s">
        <v>21</v>
      </c>
      <c r="C142" s="53" t="s">
        <v>2132</v>
      </c>
      <c r="D142" s="65" t="s">
        <v>2830</v>
      </c>
      <c r="E142" s="55" t="s">
        <v>2133</v>
      </c>
      <c r="F142" s="55" t="s">
        <v>2609</v>
      </c>
      <c r="G142" s="56" t="s">
        <v>2134</v>
      </c>
      <c r="H142" s="63" t="s">
        <v>2135</v>
      </c>
      <c r="I142" s="63" t="s">
        <v>2135</v>
      </c>
      <c r="J142" s="53" t="s">
        <v>45</v>
      </c>
      <c r="K142" s="63" t="s">
        <v>897</v>
      </c>
      <c r="L142" s="58">
        <v>600000000</v>
      </c>
      <c r="M142" s="59">
        <v>450000000</v>
      </c>
      <c r="N142" s="59">
        <v>20000000</v>
      </c>
      <c r="O142" s="84">
        <v>17000000</v>
      </c>
      <c r="P142" s="53" t="s">
        <v>2528</v>
      </c>
      <c r="Q142" s="53"/>
      <c r="R142" s="53"/>
      <c r="S142" s="53" t="s">
        <v>2536</v>
      </c>
      <c r="T142" s="55" t="s">
        <v>2541</v>
      </c>
      <c r="U142" s="53" t="s">
        <v>2541</v>
      </c>
      <c r="V142" s="53" t="s">
        <v>2541</v>
      </c>
      <c r="W142" s="53" t="s">
        <v>2542</v>
      </c>
      <c r="X142" s="53" t="s">
        <v>2630</v>
      </c>
      <c r="Y142" s="62" t="s">
        <v>2630</v>
      </c>
      <c r="Z142" s="61"/>
      <c r="AA142" s="61" t="s">
        <v>2630</v>
      </c>
      <c r="AB142" s="61"/>
      <c r="AC142" s="61"/>
      <c r="AD142" s="53" t="s">
        <v>2630</v>
      </c>
      <c r="AE142" s="60"/>
      <c r="AF142" s="53"/>
      <c r="AG142" s="53"/>
      <c r="AH142" s="53"/>
      <c r="AI142" s="53"/>
      <c r="AJ142" s="53" t="s">
        <v>2637</v>
      </c>
      <c r="AK142" s="53"/>
      <c r="AL142" s="53"/>
      <c r="AM142" s="53" t="s">
        <v>2643</v>
      </c>
      <c r="AN142" s="53" t="s">
        <v>2643</v>
      </c>
      <c r="AO142" s="106"/>
    </row>
    <row r="143" spans="1:41" ht="15" customHeight="1">
      <c r="A143" s="104">
        <v>140</v>
      </c>
      <c r="B143" s="53" t="s">
        <v>21</v>
      </c>
      <c r="C143" s="53" t="s">
        <v>1915</v>
      </c>
      <c r="D143" s="65" t="s">
        <v>2831</v>
      </c>
      <c r="E143" s="55" t="s">
        <v>1916</v>
      </c>
      <c r="F143" s="66" t="s">
        <v>2607</v>
      </c>
      <c r="G143" s="64" t="s">
        <v>1917</v>
      </c>
      <c r="H143" s="63" t="s">
        <v>1918</v>
      </c>
      <c r="I143" s="63" t="s">
        <v>1918</v>
      </c>
      <c r="J143" s="53" t="s">
        <v>26</v>
      </c>
      <c r="K143" s="63" t="s">
        <v>1919</v>
      </c>
      <c r="L143" s="58">
        <v>300000000</v>
      </c>
      <c r="M143" s="59">
        <v>225000000</v>
      </c>
      <c r="N143" s="59">
        <v>20000000</v>
      </c>
      <c r="O143" s="84">
        <v>17000000</v>
      </c>
      <c r="P143" s="53" t="s">
        <v>3039</v>
      </c>
      <c r="Q143" s="53" t="s">
        <v>2528</v>
      </c>
      <c r="R143" s="53"/>
      <c r="S143" s="53" t="s">
        <v>2536</v>
      </c>
      <c r="T143" s="55" t="s">
        <v>2541</v>
      </c>
      <c r="U143" s="53" t="s">
        <v>2541</v>
      </c>
      <c r="V143" s="53" t="s">
        <v>2541</v>
      </c>
      <c r="W143" s="53" t="s">
        <v>2542</v>
      </c>
      <c r="X143" s="53" t="s">
        <v>2630</v>
      </c>
      <c r="Y143" s="62" t="s">
        <v>2630</v>
      </c>
      <c r="Z143" s="61"/>
      <c r="AA143" s="61" t="s">
        <v>2630</v>
      </c>
      <c r="AB143" s="60" t="s">
        <v>2630</v>
      </c>
      <c r="AC143" s="60" t="s">
        <v>2630</v>
      </c>
      <c r="AD143" s="53"/>
      <c r="AE143" s="60"/>
      <c r="AF143" s="53" t="s">
        <v>2630</v>
      </c>
      <c r="AG143" s="53" t="s">
        <v>2640</v>
      </c>
      <c r="AH143" s="53"/>
      <c r="AI143" s="53"/>
      <c r="AJ143" s="53" t="s">
        <v>2637</v>
      </c>
      <c r="AK143" s="53"/>
      <c r="AL143" s="53"/>
      <c r="AM143" s="53" t="s">
        <v>2643</v>
      </c>
      <c r="AN143" s="53" t="s">
        <v>2643</v>
      </c>
      <c r="AO143" s="106" t="s">
        <v>2643</v>
      </c>
    </row>
    <row r="144" spans="1:41" ht="15" customHeight="1">
      <c r="A144" s="104">
        <v>141</v>
      </c>
      <c r="B144" s="62" t="s">
        <v>21</v>
      </c>
      <c r="C144" s="55" t="s">
        <v>473</v>
      </c>
      <c r="D144" s="54" t="s">
        <v>2659</v>
      </c>
      <c r="E144" s="55" t="s">
        <v>474</v>
      </c>
      <c r="F144" s="55" t="s">
        <v>2611</v>
      </c>
      <c r="G144" s="63" t="s">
        <v>475</v>
      </c>
      <c r="H144" s="63" t="s">
        <v>476</v>
      </c>
      <c r="I144" s="63" t="s">
        <v>477</v>
      </c>
      <c r="J144" s="53" t="s">
        <v>126</v>
      </c>
      <c r="K144" s="63" t="s">
        <v>478</v>
      </c>
      <c r="L144" s="58">
        <v>200000000</v>
      </c>
      <c r="M144" s="59">
        <v>150000000</v>
      </c>
      <c r="N144" s="59">
        <v>20000000</v>
      </c>
      <c r="O144" s="84">
        <v>17000000</v>
      </c>
      <c r="P144" s="62" t="s">
        <v>2529</v>
      </c>
      <c r="Q144" s="62" t="s">
        <v>3039</v>
      </c>
      <c r="R144" s="62"/>
      <c r="S144" s="53" t="s">
        <v>516</v>
      </c>
      <c r="T144" s="55"/>
      <c r="U144" s="53" t="s">
        <v>2541</v>
      </c>
      <c r="V144" s="62"/>
      <c r="W144" s="53" t="s">
        <v>2542</v>
      </c>
      <c r="X144" s="53" t="s">
        <v>2630</v>
      </c>
      <c r="Y144" s="62" t="s">
        <v>2630</v>
      </c>
      <c r="Z144" s="62" t="s">
        <v>2630</v>
      </c>
      <c r="AA144" s="62" t="s">
        <v>2630</v>
      </c>
      <c r="AB144" s="53" t="s">
        <v>2630</v>
      </c>
      <c r="AC144" s="62"/>
      <c r="AD144" s="53" t="s">
        <v>2630</v>
      </c>
      <c r="AE144" s="53"/>
      <c r="AF144" s="62"/>
      <c r="AG144" s="53" t="s">
        <v>2641</v>
      </c>
      <c r="AH144" s="53" t="s">
        <v>2640</v>
      </c>
      <c r="AI144" s="62"/>
      <c r="AJ144" s="53" t="s">
        <v>2637</v>
      </c>
      <c r="AK144" s="62"/>
      <c r="AL144" s="62"/>
      <c r="AM144" s="53" t="s">
        <v>2643</v>
      </c>
      <c r="AN144" s="53" t="s">
        <v>2643</v>
      </c>
      <c r="AO144" s="108"/>
    </row>
    <row r="145" spans="1:41" ht="15" customHeight="1">
      <c r="A145" s="104">
        <v>142</v>
      </c>
      <c r="B145" s="62" t="s">
        <v>21</v>
      </c>
      <c r="C145" s="53" t="s">
        <v>558</v>
      </c>
      <c r="D145" s="54" t="s">
        <v>2778</v>
      </c>
      <c r="E145" s="55" t="s">
        <v>559</v>
      </c>
      <c r="F145" s="55" t="s">
        <v>2608</v>
      </c>
      <c r="G145" s="56" t="s">
        <v>560</v>
      </c>
      <c r="H145" s="67" t="s">
        <v>561</v>
      </c>
      <c r="I145" s="67" t="s">
        <v>562</v>
      </c>
      <c r="J145" s="53" t="s">
        <v>69</v>
      </c>
      <c r="K145" s="67" t="s">
        <v>563</v>
      </c>
      <c r="L145" s="58">
        <v>300000000</v>
      </c>
      <c r="M145" s="59">
        <v>225000000</v>
      </c>
      <c r="N145" s="59">
        <v>20000000</v>
      </c>
      <c r="O145" s="84">
        <v>17000000</v>
      </c>
      <c r="P145" s="62" t="s">
        <v>3039</v>
      </c>
      <c r="Q145" s="62" t="s">
        <v>2528</v>
      </c>
      <c r="R145" s="62" t="s">
        <v>2529</v>
      </c>
      <c r="S145" s="53" t="s">
        <v>516</v>
      </c>
      <c r="T145" s="55" t="s">
        <v>2541</v>
      </c>
      <c r="U145" s="53" t="s">
        <v>2541</v>
      </c>
      <c r="V145" s="53" t="s">
        <v>2541</v>
      </c>
      <c r="W145" s="53" t="s">
        <v>2542</v>
      </c>
      <c r="X145" s="62"/>
      <c r="Y145" s="62"/>
      <c r="Z145" s="61" t="s">
        <v>2630</v>
      </c>
      <c r="AA145" s="61"/>
      <c r="AB145" s="61"/>
      <c r="AC145" s="60" t="s">
        <v>2630</v>
      </c>
      <c r="AD145" s="53" t="s">
        <v>2630</v>
      </c>
      <c r="AE145" s="60"/>
      <c r="AF145" s="60" t="s">
        <v>2630</v>
      </c>
      <c r="AG145" s="53"/>
      <c r="AH145" s="53"/>
      <c r="AI145" s="53"/>
      <c r="AJ145" s="53"/>
      <c r="AK145" s="53"/>
      <c r="AL145" s="53"/>
      <c r="AM145" s="53" t="s">
        <v>2643</v>
      </c>
      <c r="AN145" s="53" t="s">
        <v>2643</v>
      </c>
      <c r="AO145" s="106"/>
    </row>
    <row r="146" spans="1:41" ht="15" customHeight="1">
      <c r="A146" s="104">
        <v>143</v>
      </c>
      <c r="B146" s="53" t="s">
        <v>21</v>
      </c>
      <c r="C146" s="55" t="s">
        <v>2230</v>
      </c>
      <c r="D146" s="65" t="s">
        <v>2724</v>
      </c>
      <c r="E146" s="55" t="s">
        <v>2231</v>
      </c>
      <c r="F146" s="55" t="s">
        <v>2607</v>
      </c>
      <c r="G146" s="56" t="s">
        <v>2232</v>
      </c>
      <c r="H146" s="63" t="s">
        <v>2233</v>
      </c>
      <c r="I146" s="63" t="s">
        <v>2233</v>
      </c>
      <c r="J146" s="55" t="s">
        <v>32</v>
      </c>
      <c r="K146" s="63" t="s">
        <v>2234</v>
      </c>
      <c r="L146" s="58">
        <v>100000000</v>
      </c>
      <c r="M146" s="59">
        <v>75000000</v>
      </c>
      <c r="N146" s="59">
        <v>20000000</v>
      </c>
      <c r="O146" s="84">
        <v>17000000</v>
      </c>
      <c r="P146" s="53" t="s">
        <v>3039</v>
      </c>
      <c r="Q146" s="53" t="s">
        <v>2528</v>
      </c>
      <c r="R146" s="53"/>
      <c r="S146" s="53" t="s">
        <v>2536</v>
      </c>
      <c r="T146" s="55" t="s">
        <v>2541</v>
      </c>
      <c r="U146" s="53" t="s">
        <v>2541</v>
      </c>
      <c r="V146" s="53" t="s">
        <v>2541</v>
      </c>
      <c r="W146" s="53" t="s">
        <v>2542</v>
      </c>
      <c r="X146" s="53" t="s">
        <v>2630</v>
      </c>
      <c r="Y146" s="62" t="s">
        <v>2630</v>
      </c>
      <c r="Z146" s="61"/>
      <c r="AA146" s="61"/>
      <c r="AB146" s="61"/>
      <c r="AC146" s="61"/>
      <c r="AD146" s="53"/>
      <c r="AE146" s="60" t="s">
        <v>2630</v>
      </c>
      <c r="AF146" s="53"/>
      <c r="AG146" s="53"/>
      <c r="AH146" s="53"/>
      <c r="AI146" s="53"/>
      <c r="AJ146" s="53"/>
      <c r="AK146" s="53"/>
      <c r="AL146" s="53" t="s">
        <v>2639</v>
      </c>
      <c r="AM146" s="53" t="s">
        <v>2643</v>
      </c>
      <c r="AN146" s="53"/>
      <c r="AO146" s="106"/>
    </row>
    <row r="147" spans="1:41" ht="15" customHeight="1">
      <c r="A147" s="104">
        <v>144</v>
      </c>
      <c r="B147" s="62" t="s">
        <v>21</v>
      </c>
      <c r="C147" s="55" t="s">
        <v>455</v>
      </c>
      <c r="D147" s="54" t="s">
        <v>2832</v>
      </c>
      <c r="E147" s="55" t="s">
        <v>456</v>
      </c>
      <c r="F147" s="55" t="s">
        <v>2611</v>
      </c>
      <c r="G147" s="63" t="s">
        <v>457</v>
      </c>
      <c r="H147" s="63" t="s">
        <v>458</v>
      </c>
      <c r="I147" s="63" t="s">
        <v>459</v>
      </c>
      <c r="J147" s="53" t="s">
        <v>45</v>
      </c>
      <c r="K147" s="63" t="s">
        <v>460</v>
      </c>
      <c r="L147" s="58">
        <v>300000000</v>
      </c>
      <c r="M147" s="59">
        <v>225000000</v>
      </c>
      <c r="N147" s="59">
        <v>20000000</v>
      </c>
      <c r="O147" s="84">
        <v>17000000</v>
      </c>
      <c r="P147" s="62" t="s">
        <v>2529</v>
      </c>
      <c r="Q147" s="62" t="s">
        <v>3039</v>
      </c>
      <c r="R147" s="62"/>
      <c r="S147" s="53" t="s">
        <v>516</v>
      </c>
      <c r="T147" s="55"/>
      <c r="U147" s="53" t="s">
        <v>2541</v>
      </c>
      <c r="V147" s="53" t="s">
        <v>2541</v>
      </c>
      <c r="W147" s="53" t="s">
        <v>2542</v>
      </c>
      <c r="X147" s="53" t="s">
        <v>2630</v>
      </c>
      <c r="Y147" s="62" t="s">
        <v>2630</v>
      </c>
      <c r="Z147" s="62" t="s">
        <v>2630</v>
      </c>
      <c r="AA147" s="62" t="s">
        <v>2630</v>
      </c>
      <c r="AB147" s="53" t="s">
        <v>2630</v>
      </c>
      <c r="AC147" s="53" t="s">
        <v>2630</v>
      </c>
      <c r="AD147" s="53" t="s">
        <v>2630</v>
      </c>
      <c r="AE147" s="53" t="s">
        <v>2630</v>
      </c>
      <c r="AF147" s="53" t="s">
        <v>2630</v>
      </c>
      <c r="AG147" s="62"/>
      <c r="AH147" s="62"/>
      <c r="AI147" s="53"/>
      <c r="AJ147" s="62"/>
      <c r="AK147" s="62"/>
      <c r="AL147" s="53" t="s">
        <v>2639</v>
      </c>
      <c r="AM147" s="53" t="s">
        <v>2643</v>
      </c>
      <c r="AN147" s="53" t="s">
        <v>2643</v>
      </c>
      <c r="AO147" s="106" t="s">
        <v>2643</v>
      </c>
    </row>
    <row r="148" spans="1:41" ht="15" customHeight="1">
      <c r="A148" s="104">
        <v>145</v>
      </c>
      <c r="B148" s="62" t="s">
        <v>21</v>
      </c>
      <c r="C148" s="53" t="s">
        <v>580</v>
      </c>
      <c r="D148" s="54" t="s">
        <v>2954</v>
      </c>
      <c r="E148" s="55" t="s">
        <v>581</v>
      </c>
      <c r="F148" s="55" t="s">
        <v>2608</v>
      </c>
      <c r="G148" s="56" t="s">
        <v>582</v>
      </c>
      <c r="H148" s="67" t="s">
        <v>583</v>
      </c>
      <c r="I148" s="67" t="s">
        <v>583</v>
      </c>
      <c r="J148" s="53" t="s">
        <v>45</v>
      </c>
      <c r="K148" s="67" t="s">
        <v>584</v>
      </c>
      <c r="L148" s="58">
        <v>900000000</v>
      </c>
      <c r="M148" s="59">
        <v>675000000</v>
      </c>
      <c r="N148" s="59">
        <v>20000000</v>
      </c>
      <c r="O148" s="84">
        <v>17000000</v>
      </c>
      <c r="P148" s="62" t="s">
        <v>3039</v>
      </c>
      <c r="Q148" s="62" t="s">
        <v>2528</v>
      </c>
      <c r="R148" s="62" t="s">
        <v>2529</v>
      </c>
      <c r="S148" s="53" t="s">
        <v>516</v>
      </c>
      <c r="T148" s="55" t="s">
        <v>2541</v>
      </c>
      <c r="U148" s="53" t="s">
        <v>2541</v>
      </c>
      <c r="V148" s="53" t="s">
        <v>2541</v>
      </c>
      <c r="W148" s="53" t="s">
        <v>2542</v>
      </c>
      <c r="X148" s="62"/>
      <c r="Y148" s="62"/>
      <c r="Z148" s="61" t="s">
        <v>2630</v>
      </c>
      <c r="AA148" s="61"/>
      <c r="AB148" s="61"/>
      <c r="AC148" s="60" t="s">
        <v>2630</v>
      </c>
      <c r="AD148" s="53"/>
      <c r="AE148" s="60"/>
      <c r="AF148" s="61"/>
      <c r="AG148" s="53"/>
      <c r="AH148" s="53"/>
      <c r="AI148" s="53"/>
      <c r="AJ148" s="53"/>
      <c r="AK148" s="53" t="s">
        <v>2638</v>
      </c>
      <c r="AL148" s="53"/>
      <c r="AM148" s="53" t="s">
        <v>2643</v>
      </c>
      <c r="AN148" s="53" t="s">
        <v>2643</v>
      </c>
      <c r="AO148" s="106"/>
    </row>
    <row r="149" spans="1:41" ht="15" customHeight="1">
      <c r="A149" s="104">
        <v>146</v>
      </c>
      <c r="B149" s="53" t="s">
        <v>21</v>
      </c>
      <c r="C149" s="53" t="s">
        <v>1999</v>
      </c>
      <c r="D149" s="65">
        <v>2148156422</v>
      </c>
      <c r="E149" s="55" t="s">
        <v>2000</v>
      </c>
      <c r="F149" s="55" t="s">
        <v>2609</v>
      </c>
      <c r="G149" s="56" t="s">
        <v>2001</v>
      </c>
      <c r="H149" s="63" t="s">
        <v>2002</v>
      </c>
      <c r="I149" s="63" t="s">
        <v>2002</v>
      </c>
      <c r="J149" s="53" t="s">
        <v>19</v>
      </c>
      <c r="K149" s="63" t="s">
        <v>2003</v>
      </c>
      <c r="L149" s="58">
        <v>200000000</v>
      </c>
      <c r="M149" s="59">
        <v>150000000</v>
      </c>
      <c r="N149" s="59">
        <v>20000000</v>
      </c>
      <c r="O149" s="84">
        <v>17000000</v>
      </c>
      <c r="P149" s="53" t="s">
        <v>2528</v>
      </c>
      <c r="Q149" s="53"/>
      <c r="R149" s="53"/>
      <c r="S149" s="53" t="s">
        <v>2536</v>
      </c>
      <c r="T149" s="55" t="s">
        <v>2541</v>
      </c>
      <c r="U149" s="53" t="s">
        <v>2541</v>
      </c>
      <c r="V149" s="53"/>
      <c r="W149" s="53" t="s">
        <v>2542</v>
      </c>
      <c r="X149" s="53" t="s">
        <v>2630</v>
      </c>
      <c r="Y149" s="62" t="s">
        <v>2630</v>
      </c>
      <c r="Z149" s="61"/>
      <c r="AA149" s="61"/>
      <c r="AB149" s="61"/>
      <c r="AC149" s="61"/>
      <c r="AD149" s="53" t="s">
        <v>2630</v>
      </c>
      <c r="AE149" s="60"/>
      <c r="AF149" s="53"/>
      <c r="AG149" s="53"/>
      <c r="AH149" s="53"/>
      <c r="AI149" s="53"/>
      <c r="AJ149" s="53"/>
      <c r="AK149" s="53"/>
      <c r="AL149" s="53"/>
      <c r="AM149" s="53" t="s">
        <v>2643</v>
      </c>
      <c r="AN149" s="53"/>
      <c r="AO149" s="106" t="s">
        <v>2643</v>
      </c>
    </row>
    <row r="150" spans="1:41" ht="15" customHeight="1">
      <c r="A150" s="104">
        <v>147</v>
      </c>
      <c r="B150" s="53" t="s">
        <v>21</v>
      </c>
      <c r="C150" s="53" t="s">
        <v>1026</v>
      </c>
      <c r="D150" s="65" t="s">
        <v>2955</v>
      </c>
      <c r="E150" s="55" t="s">
        <v>1027</v>
      </c>
      <c r="F150" s="55" t="s">
        <v>2609</v>
      </c>
      <c r="G150" s="56" t="s">
        <v>1028</v>
      </c>
      <c r="H150" s="63" t="s">
        <v>1029</v>
      </c>
      <c r="I150" s="63" t="s">
        <v>1029</v>
      </c>
      <c r="J150" s="53" t="s">
        <v>38</v>
      </c>
      <c r="K150" s="63" t="s">
        <v>1030</v>
      </c>
      <c r="L150" s="58">
        <v>300000000</v>
      </c>
      <c r="M150" s="59">
        <v>225000000</v>
      </c>
      <c r="N150" s="59">
        <v>20000000</v>
      </c>
      <c r="O150" s="84">
        <v>17000000</v>
      </c>
      <c r="P150" s="53" t="s">
        <v>2528</v>
      </c>
      <c r="Q150" s="53"/>
      <c r="R150" s="53"/>
      <c r="S150" s="53" t="s">
        <v>2536</v>
      </c>
      <c r="T150" s="55" t="s">
        <v>2541</v>
      </c>
      <c r="U150" s="53" t="s">
        <v>2541</v>
      </c>
      <c r="V150" s="53" t="s">
        <v>2541</v>
      </c>
      <c r="W150" s="53" t="s">
        <v>2542</v>
      </c>
      <c r="X150" s="53" t="s">
        <v>2630</v>
      </c>
      <c r="Y150" s="62" t="s">
        <v>2630</v>
      </c>
      <c r="Z150" s="61"/>
      <c r="AA150" s="61"/>
      <c r="AB150" s="60" t="s">
        <v>2630</v>
      </c>
      <c r="AC150" s="61"/>
      <c r="AD150" s="53" t="s">
        <v>2630</v>
      </c>
      <c r="AE150" s="60"/>
      <c r="AF150" s="60"/>
      <c r="AG150" s="53"/>
      <c r="AH150" s="53"/>
      <c r="AI150" s="53"/>
      <c r="AJ150" s="53"/>
      <c r="AK150" s="53"/>
      <c r="AL150" s="53"/>
      <c r="AM150" s="53" t="s">
        <v>2643</v>
      </c>
      <c r="AN150" s="53" t="s">
        <v>2643</v>
      </c>
      <c r="AO150" s="106"/>
    </row>
    <row r="151" spans="1:41" ht="15" customHeight="1">
      <c r="A151" s="104">
        <v>148</v>
      </c>
      <c r="B151" s="53" t="s">
        <v>21</v>
      </c>
      <c r="C151" s="53" t="s">
        <v>1083</v>
      </c>
      <c r="D151" s="65">
        <v>2148663189</v>
      </c>
      <c r="E151" s="55" t="s">
        <v>1084</v>
      </c>
      <c r="F151" s="55" t="s">
        <v>2608</v>
      </c>
      <c r="G151" s="56" t="s">
        <v>1085</v>
      </c>
      <c r="H151" s="63" t="s">
        <v>1086</v>
      </c>
      <c r="I151" s="63" t="s">
        <v>1086</v>
      </c>
      <c r="J151" s="53" t="s">
        <v>260</v>
      </c>
      <c r="K151" s="63" t="s">
        <v>1087</v>
      </c>
      <c r="L151" s="58">
        <v>900000000</v>
      </c>
      <c r="M151" s="59">
        <v>675000000</v>
      </c>
      <c r="N151" s="59">
        <v>20000000</v>
      </c>
      <c r="O151" s="84">
        <v>17000000</v>
      </c>
      <c r="P151" s="53" t="s">
        <v>3039</v>
      </c>
      <c r="Q151" s="53" t="s">
        <v>2528</v>
      </c>
      <c r="R151" s="53" t="s">
        <v>2529</v>
      </c>
      <c r="S151" s="53" t="s">
        <v>516</v>
      </c>
      <c r="T151" s="55" t="s">
        <v>2541</v>
      </c>
      <c r="U151" s="53" t="s">
        <v>2541</v>
      </c>
      <c r="V151" s="53"/>
      <c r="W151" s="53" t="s">
        <v>2542</v>
      </c>
      <c r="X151" s="53"/>
      <c r="Y151" s="62"/>
      <c r="Z151" s="61" t="s">
        <v>2630</v>
      </c>
      <c r="AA151" s="61"/>
      <c r="AB151" s="61"/>
      <c r="AC151" s="61"/>
      <c r="AD151" s="53"/>
      <c r="AE151" s="60"/>
      <c r="AF151" s="60"/>
      <c r="AG151" s="53"/>
      <c r="AH151" s="53"/>
      <c r="AI151" s="53"/>
      <c r="AJ151" s="53"/>
      <c r="AK151" s="53"/>
      <c r="AL151" s="53"/>
      <c r="AM151" s="53" t="s">
        <v>2643</v>
      </c>
      <c r="AN151" s="53"/>
      <c r="AO151" s="106" t="s">
        <v>2643</v>
      </c>
    </row>
    <row r="152" spans="1:41" ht="15" customHeight="1">
      <c r="A152" s="104">
        <v>149</v>
      </c>
      <c r="B152" s="53" t="s">
        <v>21</v>
      </c>
      <c r="C152" s="53" t="s">
        <v>1885</v>
      </c>
      <c r="D152" s="65">
        <v>2148800529</v>
      </c>
      <c r="E152" s="55" t="s">
        <v>1886</v>
      </c>
      <c r="F152" s="66" t="s">
        <v>2610</v>
      </c>
      <c r="G152" s="56" t="s">
        <v>1887</v>
      </c>
      <c r="H152" s="63" t="s">
        <v>1888</v>
      </c>
      <c r="I152" s="63" t="s">
        <v>1888</v>
      </c>
      <c r="J152" s="53" t="s">
        <v>32</v>
      </c>
      <c r="K152" s="63" t="s">
        <v>1889</v>
      </c>
      <c r="L152" s="58">
        <v>900000000</v>
      </c>
      <c r="M152" s="59">
        <v>675000000</v>
      </c>
      <c r="N152" s="59">
        <v>20000000</v>
      </c>
      <c r="O152" s="84">
        <v>17000000</v>
      </c>
      <c r="P152" s="53" t="s">
        <v>2528</v>
      </c>
      <c r="Q152" s="53" t="s">
        <v>2529</v>
      </c>
      <c r="R152" s="53"/>
      <c r="S152" s="53" t="s">
        <v>516</v>
      </c>
      <c r="T152" s="55" t="s">
        <v>2541</v>
      </c>
      <c r="U152" s="53" t="s">
        <v>2541</v>
      </c>
      <c r="V152" s="53" t="s">
        <v>2541</v>
      </c>
      <c r="W152" s="53" t="s">
        <v>2542</v>
      </c>
      <c r="X152" s="53" t="s">
        <v>2630</v>
      </c>
      <c r="Y152" s="53" t="s">
        <v>2630</v>
      </c>
      <c r="Z152" s="61"/>
      <c r="AA152" s="61"/>
      <c r="AB152" s="61"/>
      <c r="AC152" s="60" t="s">
        <v>2630</v>
      </c>
      <c r="AD152" s="53"/>
      <c r="AE152" s="60"/>
      <c r="AF152" s="53"/>
      <c r="AG152" s="53" t="s">
        <v>2641</v>
      </c>
      <c r="AH152" s="53"/>
      <c r="AI152" s="53"/>
      <c r="AJ152" s="53"/>
      <c r="AK152" s="53"/>
      <c r="AL152" s="53" t="s">
        <v>2639</v>
      </c>
      <c r="AM152" s="53" t="s">
        <v>2643</v>
      </c>
      <c r="AN152" s="53" t="s">
        <v>2643</v>
      </c>
      <c r="AO152" s="106"/>
    </row>
    <row r="153" spans="1:41" ht="15" customHeight="1">
      <c r="A153" s="104">
        <v>150</v>
      </c>
      <c r="B153" s="53" t="s">
        <v>21</v>
      </c>
      <c r="C153" s="55" t="s">
        <v>2337</v>
      </c>
      <c r="D153" s="65">
        <v>2148818859</v>
      </c>
      <c r="E153" s="55" t="s">
        <v>2338</v>
      </c>
      <c r="F153" s="55" t="s">
        <v>2607</v>
      </c>
      <c r="G153" s="56" t="s">
        <v>2339</v>
      </c>
      <c r="H153" s="63" t="s">
        <v>2340</v>
      </c>
      <c r="I153" s="63" t="s">
        <v>2340</v>
      </c>
      <c r="J153" s="55" t="s">
        <v>26</v>
      </c>
      <c r="K153" s="63" t="s">
        <v>2341</v>
      </c>
      <c r="L153" s="58">
        <v>900000000</v>
      </c>
      <c r="M153" s="59">
        <v>675000000</v>
      </c>
      <c r="N153" s="59">
        <v>20000000</v>
      </c>
      <c r="O153" s="84">
        <v>17000000</v>
      </c>
      <c r="P153" s="53" t="s">
        <v>3039</v>
      </c>
      <c r="Q153" s="53" t="s">
        <v>2528</v>
      </c>
      <c r="R153" s="53"/>
      <c r="S153" s="53" t="s">
        <v>2536</v>
      </c>
      <c r="T153" s="55" t="s">
        <v>2541</v>
      </c>
      <c r="U153" s="53" t="s">
        <v>2541</v>
      </c>
      <c r="V153" s="53" t="s">
        <v>2541</v>
      </c>
      <c r="W153" s="53" t="s">
        <v>2542</v>
      </c>
      <c r="X153" s="53" t="s">
        <v>2630</v>
      </c>
      <c r="Y153" s="62" t="s">
        <v>2630</v>
      </c>
      <c r="Z153" s="61"/>
      <c r="AA153" s="61"/>
      <c r="AB153" s="61"/>
      <c r="AC153" s="60" t="s">
        <v>2630</v>
      </c>
      <c r="AD153" s="53"/>
      <c r="AE153" s="60"/>
      <c r="AF153" s="53"/>
      <c r="AG153" s="53" t="s">
        <v>2642</v>
      </c>
      <c r="AH153" s="53"/>
      <c r="AI153" s="53"/>
      <c r="AJ153" s="53" t="s">
        <v>2637</v>
      </c>
      <c r="AK153" s="53"/>
      <c r="AL153" s="53"/>
      <c r="AM153" s="53"/>
      <c r="AN153" s="53"/>
      <c r="AO153" s="106" t="s">
        <v>2643</v>
      </c>
    </row>
    <row r="154" spans="1:41" ht="15" customHeight="1">
      <c r="A154" s="104">
        <v>151</v>
      </c>
      <c r="B154" s="53" t="s">
        <v>21</v>
      </c>
      <c r="C154" s="53" t="s">
        <v>1870</v>
      </c>
      <c r="D154" s="65" t="s">
        <v>2725</v>
      </c>
      <c r="E154" s="55" t="s">
        <v>1871</v>
      </c>
      <c r="F154" s="55" t="s">
        <v>2607</v>
      </c>
      <c r="G154" s="56" t="s">
        <v>1872</v>
      </c>
      <c r="H154" s="63" t="s">
        <v>1873</v>
      </c>
      <c r="I154" s="63" t="s">
        <v>1873</v>
      </c>
      <c r="J154" s="53" t="s">
        <v>32</v>
      </c>
      <c r="K154" s="63" t="s">
        <v>1874</v>
      </c>
      <c r="L154" s="58">
        <v>500000000</v>
      </c>
      <c r="M154" s="59">
        <v>375000000</v>
      </c>
      <c r="N154" s="59">
        <v>20000000</v>
      </c>
      <c r="O154" s="84">
        <v>17000000</v>
      </c>
      <c r="P154" s="53" t="s">
        <v>3039</v>
      </c>
      <c r="Q154" s="53" t="s">
        <v>2528</v>
      </c>
      <c r="R154" s="53"/>
      <c r="S154" s="53" t="s">
        <v>2536</v>
      </c>
      <c r="T154" s="55" t="s">
        <v>2541</v>
      </c>
      <c r="U154" s="53" t="s">
        <v>2541</v>
      </c>
      <c r="V154" s="53" t="s">
        <v>2541</v>
      </c>
      <c r="W154" s="53" t="s">
        <v>2542</v>
      </c>
      <c r="X154" s="53" t="s">
        <v>2630</v>
      </c>
      <c r="Y154" s="62" t="s">
        <v>2630</v>
      </c>
      <c r="Z154" s="61"/>
      <c r="AA154" s="61"/>
      <c r="AB154" s="61"/>
      <c r="AC154" s="61"/>
      <c r="AD154" s="53" t="s">
        <v>2630</v>
      </c>
      <c r="AE154" s="60"/>
      <c r="AF154" s="53" t="s">
        <v>2630</v>
      </c>
      <c r="AG154" s="53"/>
      <c r="AH154" s="53"/>
      <c r="AI154" s="53"/>
      <c r="AJ154" s="53" t="s">
        <v>2637</v>
      </c>
      <c r="AK154" s="53"/>
      <c r="AL154" s="53"/>
      <c r="AM154" s="53" t="s">
        <v>2643</v>
      </c>
      <c r="AN154" s="53" t="s">
        <v>2643</v>
      </c>
      <c r="AO154" s="106" t="s">
        <v>2643</v>
      </c>
    </row>
    <row r="155" spans="1:41" ht="15" customHeight="1">
      <c r="A155" s="104">
        <v>152</v>
      </c>
      <c r="B155" s="53" t="s">
        <v>21</v>
      </c>
      <c r="C155" s="53" t="s">
        <v>2621</v>
      </c>
      <c r="D155" s="65" t="s">
        <v>2660</v>
      </c>
      <c r="E155" s="55" t="s">
        <v>1938</v>
      </c>
      <c r="F155" s="55" t="s">
        <v>2607</v>
      </c>
      <c r="G155" s="56" t="s">
        <v>1939</v>
      </c>
      <c r="H155" s="63" t="s">
        <v>1940</v>
      </c>
      <c r="I155" s="64" t="s">
        <v>2622</v>
      </c>
      <c r="J155" s="53" t="s">
        <v>19</v>
      </c>
      <c r="K155" s="63" t="s">
        <v>1941</v>
      </c>
      <c r="L155" s="58">
        <v>800000000</v>
      </c>
      <c r="M155" s="59">
        <v>600000000</v>
      </c>
      <c r="N155" s="59">
        <v>20000000</v>
      </c>
      <c r="O155" s="84">
        <v>17000000</v>
      </c>
      <c r="P155" s="53" t="s">
        <v>3039</v>
      </c>
      <c r="Q155" s="53" t="s">
        <v>2528</v>
      </c>
      <c r="R155" s="53"/>
      <c r="S155" s="53" t="s">
        <v>2536</v>
      </c>
      <c r="T155" s="55" t="s">
        <v>2541</v>
      </c>
      <c r="U155" s="53" t="s">
        <v>2541</v>
      </c>
      <c r="V155" s="53"/>
      <c r="W155" s="53" t="s">
        <v>2542</v>
      </c>
      <c r="X155" s="53" t="s">
        <v>2630</v>
      </c>
      <c r="Y155" s="62" t="s">
        <v>2630</v>
      </c>
      <c r="Z155" s="61"/>
      <c r="AA155" s="61" t="s">
        <v>2630</v>
      </c>
      <c r="AB155" s="60" t="s">
        <v>2630</v>
      </c>
      <c r="AC155" s="60" t="s">
        <v>2630</v>
      </c>
      <c r="AD155" s="53" t="s">
        <v>2630</v>
      </c>
      <c r="AE155" s="60" t="s">
        <v>2630</v>
      </c>
      <c r="AF155" s="53" t="s">
        <v>2630</v>
      </c>
      <c r="AG155" s="53"/>
      <c r="AH155" s="53"/>
      <c r="AI155" s="53"/>
      <c r="AJ155" s="53"/>
      <c r="AK155" s="53" t="s">
        <v>2638</v>
      </c>
      <c r="AL155" s="53"/>
      <c r="AM155" s="53" t="s">
        <v>2643</v>
      </c>
      <c r="AN155" s="53"/>
      <c r="AO155" s="106" t="s">
        <v>2643</v>
      </c>
    </row>
    <row r="156" spans="1:41" ht="15" customHeight="1">
      <c r="A156" s="104">
        <v>153</v>
      </c>
      <c r="B156" s="62" t="s">
        <v>21</v>
      </c>
      <c r="C156" s="55" t="s">
        <v>239</v>
      </c>
      <c r="D156" s="54" t="s">
        <v>2661</v>
      </c>
      <c r="E156" s="55" t="s">
        <v>240</v>
      </c>
      <c r="F156" s="55" t="s">
        <v>2612</v>
      </c>
      <c r="G156" s="63" t="s">
        <v>241</v>
      </c>
      <c r="H156" s="63" t="s">
        <v>242</v>
      </c>
      <c r="I156" s="63" t="s">
        <v>243</v>
      </c>
      <c r="J156" s="53" t="s">
        <v>126</v>
      </c>
      <c r="K156" s="63" t="s">
        <v>244</v>
      </c>
      <c r="L156" s="58">
        <v>800000000</v>
      </c>
      <c r="M156" s="59">
        <v>600000000</v>
      </c>
      <c r="N156" s="59">
        <v>20000000</v>
      </c>
      <c r="O156" s="84">
        <v>17000000</v>
      </c>
      <c r="P156" s="62" t="s">
        <v>2529</v>
      </c>
      <c r="Q156" s="62" t="s">
        <v>2528</v>
      </c>
      <c r="R156" s="62"/>
      <c r="S156" s="53" t="s">
        <v>516</v>
      </c>
      <c r="T156" s="55"/>
      <c r="U156" s="53" t="s">
        <v>2541</v>
      </c>
      <c r="V156" s="62"/>
      <c r="W156" s="53" t="s">
        <v>2542</v>
      </c>
      <c r="X156" s="53" t="s">
        <v>2630</v>
      </c>
      <c r="Y156" s="62"/>
      <c r="Z156" s="62" t="s">
        <v>2630</v>
      </c>
      <c r="AA156" s="62"/>
      <c r="AB156" s="62"/>
      <c r="AC156" s="62"/>
      <c r="AD156" s="55"/>
      <c r="AE156" s="53"/>
      <c r="AF156" s="62"/>
      <c r="AG156" s="53" t="s">
        <v>2642</v>
      </c>
      <c r="AH156" s="62"/>
      <c r="AI156" s="53"/>
      <c r="AJ156" s="62"/>
      <c r="AK156" s="62"/>
      <c r="AL156" s="53" t="s">
        <v>2639</v>
      </c>
      <c r="AM156" s="53" t="s">
        <v>2643</v>
      </c>
      <c r="AN156" s="62"/>
      <c r="AO156" s="106" t="s">
        <v>2643</v>
      </c>
    </row>
    <row r="157" spans="1:41" ht="15" customHeight="1">
      <c r="A157" s="104">
        <v>154</v>
      </c>
      <c r="B157" s="62" t="s">
        <v>21</v>
      </c>
      <c r="C157" s="53" t="s">
        <v>741</v>
      </c>
      <c r="D157" s="54" t="s">
        <v>2726</v>
      </c>
      <c r="E157" s="55" t="s">
        <v>742</v>
      </c>
      <c r="F157" s="55" t="s">
        <v>2607</v>
      </c>
      <c r="G157" s="56" t="s">
        <v>743</v>
      </c>
      <c r="H157" s="67" t="s">
        <v>744</v>
      </c>
      <c r="I157" s="67" t="s">
        <v>745</v>
      </c>
      <c r="J157" s="53" t="s">
        <v>111</v>
      </c>
      <c r="K157" s="67" t="s">
        <v>746</v>
      </c>
      <c r="L157" s="58">
        <v>300000000</v>
      </c>
      <c r="M157" s="59">
        <v>225000000</v>
      </c>
      <c r="N157" s="59">
        <v>20000000</v>
      </c>
      <c r="O157" s="84">
        <v>17000000</v>
      </c>
      <c r="P157" s="62" t="s">
        <v>3039</v>
      </c>
      <c r="Q157" s="62" t="s">
        <v>2528</v>
      </c>
      <c r="R157" s="62"/>
      <c r="S157" s="53" t="s">
        <v>2536</v>
      </c>
      <c r="T157" s="55" t="s">
        <v>2541</v>
      </c>
      <c r="U157" s="53" t="s">
        <v>2541</v>
      </c>
      <c r="V157" s="62"/>
      <c r="W157" s="53" t="s">
        <v>2542</v>
      </c>
      <c r="X157" s="53" t="s">
        <v>2630</v>
      </c>
      <c r="Y157" s="62" t="s">
        <v>2630</v>
      </c>
      <c r="Z157" s="61"/>
      <c r="AA157" s="61" t="s">
        <v>2630</v>
      </c>
      <c r="AB157" s="60" t="s">
        <v>2630</v>
      </c>
      <c r="AC157" s="61"/>
      <c r="AD157" s="53"/>
      <c r="AE157" s="60"/>
      <c r="AF157" s="60" t="s">
        <v>2630</v>
      </c>
      <c r="AG157" s="53" t="s">
        <v>2642</v>
      </c>
      <c r="AH157" s="53" t="s">
        <v>2640</v>
      </c>
      <c r="AI157" s="53"/>
      <c r="AJ157" s="53" t="s">
        <v>2637</v>
      </c>
      <c r="AK157" s="53"/>
      <c r="AL157" s="53"/>
      <c r="AM157" s="53"/>
      <c r="AN157" s="53"/>
      <c r="AO157" s="106"/>
    </row>
    <row r="158" spans="1:41" ht="15" customHeight="1">
      <c r="A158" s="104">
        <v>155</v>
      </c>
      <c r="B158" s="53" t="s">
        <v>21</v>
      </c>
      <c r="C158" s="55" t="s">
        <v>2197</v>
      </c>
      <c r="D158" s="65">
        <v>2208160561</v>
      </c>
      <c r="E158" s="55" t="s">
        <v>2198</v>
      </c>
      <c r="F158" s="55" t="s">
        <v>2607</v>
      </c>
      <c r="G158" s="56" t="s">
        <v>2199</v>
      </c>
      <c r="H158" s="63" t="s">
        <v>2200</v>
      </c>
      <c r="I158" s="63" t="s">
        <v>2201</v>
      </c>
      <c r="J158" s="55" t="s">
        <v>1664</v>
      </c>
      <c r="K158" s="63" t="s">
        <v>2202</v>
      </c>
      <c r="L158" s="58">
        <v>100000000</v>
      </c>
      <c r="M158" s="59">
        <v>75000000</v>
      </c>
      <c r="N158" s="59">
        <v>20000000</v>
      </c>
      <c r="O158" s="84">
        <v>17000000</v>
      </c>
      <c r="P158" s="53" t="s">
        <v>3039</v>
      </c>
      <c r="Q158" s="53" t="s">
        <v>2528</v>
      </c>
      <c r="R158" s="53"/>
      <c r="S158" s="53" t="s">
        <v>2536</v>
      </c>
      <c r="T158" s="55" t="s">
        <v>2541</v>
      </c>
      <c r="U158" s="53" t="s">
        <v>2541</v>
      </c>
      <c r="V158" s="53" t="s">
        <v>2541</v>
      </c>
      <c r="W158" s="53" t="s">
        <v>2542</v>
      </c>
      <c r="X158" s="53" t="s">
        <v>2630</v>
      </c>
      <c r="Y158" s="62" t="s">
        <v>2630</v>
      </c>
      <c r="Z158" s="61"/>
      <c r="AA158" s="61"/>
      <c r="AB158" s="61"/>
      <c r="AC158" s="60" t="s">
        <v>2630</v>
      </c>
      <c r="AD158" s="53"/>
      <c r="AE158" s="60"/>
      <c r="AF158" s="53"/>
      <c r="AG158" s="53"/>
      <c r="AH158" s="53"/>
      <c r="AI158" s="53"/>
      <c r="AJ158" s="53"/>
      <c r="AK158" s="53" t="s">
        <v>2638</v>
      </c>
      <c r="AL158" s="53"/>
      <c r="AM158" s="53" t="s">
        <v>2643</v>
      </c>
      <c r="AN158" s="53"/>
      <c r="AO158" s="106" t="s">
        <v>2643</v>
      </c>
    </row>
    <row r="159" spans="1:41" ht="15" customHeight="1">
      <c r="A159" s="104">
        <v>156</v>
      </c>
      <c r="B159" s="62" t="s">
        <v>21</v>
      </c>
      <c r="C159" s="55" t="s">
        <v>332</v>
      </c>
      <c r="D159" s="54">
        <v>2208160635</v>
      </c>
      <c r="E159" s="55" t="s">
        <v>333</v>
      </c>
      <c r="F159" s="55" t="s">
        <v>2611</v>
      </c>
      <c r="G159" s="63" t="s">
        <v>334</v>
      </c>
      <c r="H159" s="63" t="s">
        <v>335</v>
      </c>
      <c r="I159" s="63" t="s">
        <v>336</v>
      </c>
      <c r="J159" s="53" t="s">
        <v>111</v>
      </c>
      <c r="K159" s="63" t="s">
        <v>337</v>
      </c>
      <c r="L159" s="58">
        <v>500000000</v>
      </c>
      <c r="M159" s="59">
        <v>375000000</v>
      </c>
      <c r="N159" s="59">
        <v>20000000</v>
      </c>
      <c r="O159" s="84">
        <v>17000000</v>
      </c>
      <c r="P159" s="62" t="s">
        <v>2529</v>
      </c>
      <c r="Q159" s="62" t="s">
        <v>3039</v>
      </c>
      <c r="R159" s="62"/>
      <c r="S159" s="53" t="s">
        <v>516</v>
      </c>
      <c r="T159" s="55"/>
      <c r="U159" s="53" t="s">
        <v>2541</v>
      </c>
      <c r="V159" s="62"/>
      <c r="W159" s="53" t="s">
        <v>2542</v>
      </c>
      <c r="X159" s="53" t="s">
        <v>2630</v>
      </c>
      <c r="Y159" s="62" t="s">
        <v>2630</v>
      </c>
      <c r="Z159" s="62" t="s">
        <v>2630</v>
      </c>
      <c r="AA159" s="62" t="s">
        <v>2630</v>
      </c>
      <c r="AB159" s="53" t="s">
        <v>2630</v>
      </c>
      <c r="AC159" s="62"/>
      <c r="AD159" s="55"/>
      <c r="AE159" s="53"/>
      <c r="AF159" s="62"/>
      <c r="AG159" s="53" t="s">
        <v>2642</v>
      </c>
      <c r="AH159" s="53" t="s">
        <v>2640</v>
      </c>
      <c r="AI159" s="62"/>
      <c r="AJ159" s="62"/>
      <c r="AK159" s="62"/>
      <c r="AL159" s="62"/>
      <c r="AM159" s="53" t="s">
        <v>2643</v>
      </c>
      <c r="AN159" s="53" t="s">
        <v>2643</v>
      </c>
      <c r="AO159" s="106" t="s">
        <v>2643</v>
      </c>
    </row>
    <row r="160" spans="1:41" ht="15" customHeight="1">
      <c r="A160" s="104">
        <v>157</v>
      </c>
      <c r="B160" s="53" t="s">
        <v>21</v>
      </c>
      <c r="C160" s="53" t="s">
        <v>1646</v>
      </c>
      <c r="D160" s="65">
        <v>2208192632</v>
      </c>
      <c r="E160" s="55" t="s">
        <v>1647</v>
      </c>
      <c r="F160" s="55" t="s">
        <v>2607</v>
      </c>
      <c r="G160" s="56" t="s">
        <v>1648</v>
      </c>
      <c r="H160" s="63" t="s">
        <v>1649</v>
      </c>
      <c r="I160" s="63" t="s">
        <v>1649</v>
      </c>
      <c r="J160" s="53" t="s">
        <v>38</v>
      </c>
      <c r="K160" s="63" t="s">
        <v>1650</v>
      </c>
      <c r="L160" s="58">
        <v>200000000</v>
      </c>
      <c r="M160" s="59">
        <v>150000000</v>
      </c>
      <c r="N160" s="59">
        <v>20000000</v>
      </c>
      <c r="O160" s="84">
        <v>17000000</v>
      </c>
      <c r="P160" s="53" t="s">
        <v>3039</v>
      </c>
      <c r="Q160" s="53" t="s">
        <v>2528</v>
      </c>
      <c r="R160" s="53"/>
      <c r="S160" s="53" t="s">
        <v>2536</v>
      </c>
      <c r="T160" s="55" t="s">
        <v>2541</v>
      </c>
      <c r="U160" s="53" t="s">
        <v>2541</v>
      </c>
      <c r="V160" s="53"/>
      <c r="W160" s="53" t="s">
        <v>2542</v>
      </c>
      <c r="X160" s="53" t="s">
        <v>2630</v>
      </c>
      <c r="Y160" s="62" t="s">
        <v>2630</v>
      </c>
      <c r="Z160" s="61"/>
      <c r="AA160" s="61"/>
      <c r="AB160" s="61"/>
      <c r="AC160" s="61"/>
      <c r="AD160" s="53"/>
      <c r="AE160" s="60"/>
      <c r="AF160" s="53"/>
      <c r="AG160" s="53" t="s">
        <v>2640</v>
      </c>
      <c r="AH160" s="53"/>
      <c r="AI160" s="53"/>
      <c r="AJ160" s="53"/>
      <c r="AK160" s="53"/>
      <c r="AL160" s="53"/>
      <c r="AM160" s="53"/>
      <c r="AN160" s="53" t="s">
        <v>2643</v>
      </c>
      <c r="AO160" s="106" t="s">
        <v>2643</v>
      </c>
    </row>
    <row r="161" spans="1:41" s="40" customFormat="1" ht="15" customHeight="1">
      <c r="A161" s="104">
        <v>158</v>
      </c>
      <c r="B161" s="53" t="s">
        <v>21</v>
      </c>
      <c r="C161" s="53" t="s">
        <v>1612</v>
      </c>
      <c r="D161" s="65">
        <v>2208604905</v>
      </c>
      <c r="E161" s="55" t="s">
        <v>1613</v>
      </c>
      <c r="F161" s="55" t="s">
        <v>2607</v>
      </c>
      <c r="G161" s="56" t="s">
        <v>1614</v>
      </c>
      <c r="H161" s="63" t="s">
        <v>1615</v>
      </c>
      <c r="I161" s="63" t="s">
        <v>1615</v>
      </c>
      <c r="J161" s="53" t="s">
        <v>126</v>
      </c>
      <c r="K161" s="63" t="s">
        <v>1314</v>
      </c>
      <c r="L161" s="58">
        <v>500000000</v>
      </c>
      <c r="M161" s="59">
        <v>375000000</v>
      </c>
      <c r="N161" s="59">
        <v>20000000</v>
      </c>
      <c r="O161" s="84">
        <v>17000000</v>
      </c>
      <c r="P161" s="53" t="s">
        <v>3039</v>
      </c>
      <c r="Q161" s="53" t="s">
        <v>2528</v>
      </c>
      <c r="R161" s="53"/>
      <c r="S161" s="53" t="s">
        <v>2536</v>
      </c>
      <c r="T161" s="55" t="s">
        <v>2541</v>
      </c>
      <c r="U161" s="53" t="s">
        <v>2541</v>
      </c>
      <c r="V161" s="53"/>
      <c r="W161" s="53" t="s">
        <v>2542</v>
      </c>
      <c r="X161" s="53" t="s">
        <v>2630</v>
      </c>
      <c r="Y161" s="62" t="s">
        <v>2630</v>
      </c>
      <c r="Z161" s="61"/>
      <c r="AA161" s="61"/>
      <c r="AB161" s="61"/>
      <c r="AC161" s="61"/>
      <c r="AD161" s="53" t="s">
        <v>2630</v>
      </c>
      <c r="AE161" s="60"/>
      <c r="AF161" s="53"/>
      <c r="AG161" s="53"/>
      <c r="AH161" s="53"/>
      <c r="AI161" s="53"/>
      <c r="AJ161" s="53" t="s">
        <v>2637</v>
      </c>
      <c r="AK161" s="53"/>
      <c r="AL161" s="53"/>
      <c r="AM161" s="53" t="s">
        <v>2643</v>
      </c>
      <c r="AN161" s="53"/>
      <c r="AO161" s="106"/>
    </row>
    <row r="162" spans="1:41" ht="15" customHeight="1">
      <c r="A162" s="104">
        <v>159</v>
      </c>
      <c r="B162" s="53" t="s">
        <v>21</v>
      </c>
      <c r="C162" s="53" t="s">
        <v>1651</v>
      </c>
      <c r="D162" s="65">
        <v>2208605262</v>
      </c>
      <c r="E162" s="55" t="s">
        <v>1652</v>
      </c>
      <c r="F162" s="55" t="s">
        <v>2610</v>
      </c>
      <c r="G162" s="56" t="s">
        <v>1653</v>
      </c>
      <c r="H162" s="63" t="s">
        <v>1654</v>
      </c>
      <c r="I162" s="63" t="s">
        <v>1654</v>
      </c>
      <c r="J162" s="53" t="s">
        <v>69</v>
      </c>
      <c r="K162" s="63" t="s">
        <v>1655</v>
      </c>
      <c r="L162" s="58">
        <v>200000000</v>
      </c>
      <c r="M162" s="59">
        <v>150000000</v>
      </c>
      <c r="N162" s="59">
        <v>20000000</v>
      </c>
      <c r="O162" s="84">
        <v>17000000</v>
      </c>
      <c r="P162" s="53" t="s">
        <v>2528</v>
      </c>
      <c r="Q162" s="53" t="s">
        <v>2529</v>
      </c>
      <c r="R162" s="53"/>
      <c r="S162" s="53" t="s">
        <v>516</v>
      </c>
      <c r="T162" s="55" t="s">
        <v>2541</v>
      </c>
      <c r="U162" s="53" t="s">
        <v>2541</v>
      </c>
      <c r="V162" s="53"/>
      <c r="W162" s="53" t="s">
        <v>2542</v>
      </c>
      <c r="X162" s="53" t="s">
        <v>2630</v>
      </c>
      <c r="Y162" s="53" t="s">
        <v>2630</v>
      </c>
      <c r="Z162" s="61"/>
      <c r="AA162" s="61"/>
      <c r="AB162" s="61"/>
      <c r="AC162" s="61"/>
      <c r="AD162" s="53"/>
      <c r="AE162" s="60"/>
      <c r="AF162" s="53"/>
      <c r="AG162" s="53"/>
      <c r="AH162" s="53"/>
      <c r="AI162" s="53"/>
      <c r="AJ162" s="53"/>
      <c r="AK162" s="53"/>
      <c r="AL162" s="53" t="s">
        <v>2639</v>
      </c>
      <c r="AM162" s="53"/>
      <c r="AN162" s="53" t="s">
        <v>2643</v>
      </c>
      <c r="AO162" s="106" t="s">
        <v>2643</v>
      </c>
    </row>
    <row r="163" spans="1:41" ht="15" customHeight="1">
      <c r="A163" s="104">
        <v>160</v>
      </c>
      <c r="B163" s="62" t="s">
        <v>21</v>
      </c>
      <c r="C163" s="53" t="s">
        <v>747</v>
      </c>
      <c r="D163" s="54">
        <v>2208615514</v>
      </c>
      <c r="E163" s="55" t="s">
        <v>748</v>
      </c>
      <c r="F163" s="55" t="s">
        <v>2610</v>
      </c>
      <c r="G163" s="56" t="s">
        <v>749</v>
      </c>
      <c r="H163" s="67" t="s">
        <v>750</v>
      </c>
      <c r="I163" s="67" t="s">
        <v>751</v>
      </c>
      <c r="J163" s="53" t="s">
        <v>126</v>
      </c>
      <c r="K163" s="67" t="s">
        <v>752</v>
      </c>
      <c r="L163" s="58">
        <v>400000000</v>
      </c>
      <c r="M163" s="59">
        <v>300000000</v>
      </c>
      <c r="N163" s="59">
        <v>20000000</v>
      </c>
      <c r="O163" s="84">
        <v>17000000</v>
      </c>
      <c r="P163" s="62" t="s">
        <v>2528</v>
      </c>
      <c r="Q163" s="62" t="s">
        <v>2529</v>
      </c>
      <c r="R163" s="62"/>
      <c r="S163" s="53" t="s">
        <v>2536</v>
      </c>
      <c r="T163" s="55" t="s">
        <v>2541</v>
      </c>
      <c r="U163" s="53" t="s">
        <v>2541</v>
      </c>
      <c r="V163" s="62"/>
      <c r="W163" s="53" t="s">
        <v>2542</v>
      </c>
      <c r="X163" s="53" t="s">
        <v>2630</v>
      </c>
      <c r="Y163" s="53" t="s">
        <v>2630</v>
      </c>
      <c r="Z163" s="61"/>
      <c r="AA163" s="61" t="s">
        <v>2630</v>
      </c>
      <c r="AB163" s="60" t="s">
        <v>2630</v>
      </c>
      <c r="AC163" s="60" t="s">
        <v>2630</v>
      </c>
      <c r="AD163" s="53"/>
      <c r="AE163" s="60"/>
      <c r="AF163" s="60" t="s">
        <v>2630</v>
      </c>
      <c r="AG163" s="53"/>
      <c r="AH163" s="53"/>
      <c r="AI163" s="53"/>
      <c r="AJ163" s="53" t="s">
        <v>2637</v>
      </c>
      <c r="AK163" s="53"/>
      <c r="AL163" s="53"/>
      <c r="AM163" s="53"/>
      <c r="AN163" s="53" t="s">
        <v>2643</v>
      </c>
      <c r="AO163" s="106" t="s">
        <v>2643</v>
      </c>
    </row>
    <row r="164" spans="1:41" ht="15" customHeight="1">
      <c r="A164" s="104">
        <v>161</v>
      </c>
      <c r="B164" s="53" t="s">
        <v>21</v>
      </c>
      <c r="C164" s="53" t="s">
        <v>1920</v>
      </c>
      <c r="D164" s="65" t="s">
        <v>2727</v>
      </c>
      <c r="E164" s="55" t="s">
        <v>1921</v>
      </c>
      <c r="F164" s="66" t="s">
        <v>2609</v>
      </c>
      <c r="G164" s="56" t="s">
        <v>1922</v>
      </c>
      <c r="H164" s="63" t="s">
        <v>1923</v>
      </c>
      <c r="I164" s="63" t="s">
        <v>1923</v>
      </c>
      <c r="J164" s="53" t="s">
        <v>1664</v>
      </c>
      <c r="K164" s="63" t="s">
        <v>1924</v>
      </c>
      <c r="L164" s="58">
        <v>300000000</v>
      </c>
      <c r="M164" s="59">
        <v>225000000</v>
      </c>
      <c r="N164" s="59">
        <v>20000000</v>
      </c>
      <c r="O164" s="84">
        <v>17000000</v>
      </c>
      <c r="P164" s="53" t="s">
        <v>2528</v>
      </c>
      <c r="Q164" s="53"/>
      <c r="R164" s="53"/>
      <c r="S164" s="53" t="s">
        <v>2536</v>
      </c>
      <c r="T164" s="55" t="s">
        <v>2541</v>
      </c>
      <c r="U164" s="53" t="s">
        <v>2541</v>
      </c>
      <c r="V164" s="53" t="s">
        <v>2541</v>
      </c>
      <c r="W164" s="53" t="s">
        <v>2542</v>
      </c>
      <c r="X164" s="53" t="s">
        <v>2630</v>
      </c>
      <c r="Y164" s="62" t="s">
        <v>2630</v>
      </c>
      <c r="Z164" s="61"/>
      <c r="AA164" s="61" t="s">
        <v>2630</v>
      </c>
      <c r="AB164" s="61"/>
      <c r="AC164" s="60" t="s">
        <v>2630</v>
      </c>
      <c r="AD164" s="53"/>
      <c r="AE164" s="60"/>
      <c r="AF164" s="53" t="s">
        <v>2630</v>
      </c>
      <c r="AG164" s="53"/>
      <c r="AH164" s="53"/>
      <c r="AI164" s="53"/>
      <c r="AJ164" s="53" t="s">
        <v>2637</v>
      </c>
      <c r="AK164" s="53"/>
      <c r="AL164" s="53"/>
      <c r="AM164" s="53"/>
      <c r="AN164" s="53"/>
      <c r="AO164" s="106" t="s">
        <v>2643</v>
      </c>
    </row>
    <row r="165" spans="1:41" ht="15" customHeight="1">
      <c r="A165" s="104">
        <v>162</v>
      </c>
      <c r="B165" s="53" t="s">
        <v>21</v>
      </c>
      <c r="C165" s="55" t="s">
        <v>2333</v>
      </c>
      <c r="D165" s="65" t="s">
        <v>2956</v>
      </c>
      <c r="E165" s="55" t="s">
        <v>2334</v>
      </c>
      <c r="F165" s="55" t="s">
        <v>2607</v>
      </c>
      <c r="G165" s="56" t="s">
        <v>2335</v>
      </c>
      <c r="H165" s="63" t="s">
        <v>2336</v>
      </c>
      <c r="I165" s="63" t="s">
        <v>2336</v>
      </c>
      <c r="J165" s="55" t="s">
        <v>32</v>
      </c>
      <c r="K165" s="63" t="s">
        <v>1988</v>
      </c>
      <c r="L165" s="58">
        <v>300000000</v>
      </c>
      <c r="M165" s="59">
        <v>225000000</v>
      </c>
      <c r="N165" s="59">
        <v>20000000</v>
      </c>
      <c r="O165" s="84">
        <v>17000000</v>
      </c>
      <c r="P165" s="53" t="s">
        <v>3039</v>
      </c>
      <c r="Q165" s="53" t="s">
        <v>2528</v>
      </c>
      <c r="R165" s="53"/>
      <c r="S165" s="53" t="s">
        <v>2536</v>
      </c>
      <c r="T165" s="55" t="s">
        <v>2541</v>
      </c>
      <c r="U165" s="53" t="s">
        <v>2541</v>
      </c>
      <c r="V165" s="53" t="s">
        <v>2541</v>
      </c>
      <c r="W165" s="53" t="s">
        <v>2542</v>
      </c>
      <c r="X165" s="53" t="s">
        <v>2630</v>
      </c>
      <c r="Y165" s="62" t="s">
        <v>2630</v>
      </c>
      <c r="Z165" s="61"/>
      <c r="AA165" s="61"/>
      <c r="AB165" s="61"/>
      <c r="AC165" s="61"/>
      <c r="AD165" s="53"/>
      <c r="AE165" s="60"/>
      <c r="AF165" s="53" t="s">
        <v>2630</v>
      </c>
      <c r="AG165" s="53"/>
      <c r="AH165" s="53"/>
      <c r="AI165" s="53"/>
      <c r="AJ165" s="53" t="s">
        <v>2637</v>
      </c>
      <c r="AK165" s="53"/>
      <c r="AL165" s="53"/>
      <c r="AM165" s="53" t="s">
        <v>2643</v>
      </c>
      <c r="AN165" s="53" t="s">
        <v>2643</v>
      </c>
      <c r="AO165" s="106" t="s">
        <v>2643</v>
      </c>
    </row>
    <row r="166" spans="1:41" ht="15" customHeight="1">
      <c r="A166" s="104">
        <v>163</v>
      </c>
      <c r="B166" s="53" t="s">
        <v>21</v>
      </c>
      <c r="C166" s="55" t="s">
        <v>2305</v>
      </c>
      <c r="D166" s="65">
        <v>2218144564</v>
      </c>
      <c r="E166" s="55" t="s">
        <v>2306</v>
      </c>
      <c r="F166" s="55" t="s">
        <v>2607</v>
      </c>
      <c r="G166" s="56" t="s">
        <v>2307</v>
      </c>
      <c r="H166" s="63" t="s">
        <v>2308</v>
      </c>
      <c r="I166" s="63" t="s">
        <v>2309</v>
      </c>
      <c r="J166" s="55" t="s">
        <v>32</v>
      </c>
      <c r="K166" s="63" t="s">
        <v>611</v>
      </c>
      <c r="L166" s="58">
        <v>400000000</v>
      </c>
      <c r="M166" s="59">
        <v>300000000</v>
      </c>
      <c r="N166" s="59">
        <v>20000000</v>
      </c>
      <c r="O166" s="84">
        <v>17000000</v>
      </c>
      <c r="P166" s="53" t="s">
        <v>3039</v>
      </c>
      <c r="Q166" s="53" t="s">
        <v>2528</v>
      </c>
      <c r="R166" s="53"/>
      <c r="S166" s="53" t="s">
        <v>2536</v>
      </c>
      <c r="T166" s="55" t="s">
        <v>2541</v>
      </c>
      <c r="U166" s="53" t="s">
        <v>2541</v>
      </c>
      <c r="V166" s="53" t="s">
        <v>2541</v>
      </c>
      <c r="W166" s="53" t="s">
        <v>2542</v>
      </c>
      <c r="X166" s="53" t="s">
        <v>2630</v>
      </c>
      <c r="Y166" s="62" t="s">
        <v>2630</v>
      </c>
      <c r="Z166" s="61"/>
      <c r="AA166" s="61" t="s">
        <v>2630</v>
      </c>
      <c r="AB166" s="61"/>
      <c r="AC166" s="61"/>
      <c r="AD166" s="53" t="s">
        <v>2630</v>
      </c>
      <c r="AE166" s="60" t="s">
        <v>2630</v>
      </c>
      <c r="AF166" s="53"/>
      <c r="AG166" s="53"/>
      <c r="AH166" s="53"/>
      <c r="AI166" s="53"/>
      <c r="AJ166" s="53"/>
      <c r="AK166" s="53"/>
      <c r="AL166" s="53"/>
      <c r="AM166" s="53" t="s">
        <v>2643</v>
      </c>
      <c r="AN166" s="53"/>
      <c r="AO166" s="106" t="s">
        <v>2643</v>
      </c>
    </row>
    <row r="167" spans="1:41" ht="15" customHeight="1">
      <c r="A167" s="104">
        <v>164</v>
      </c>
      <c r="B167" s="53" t="s">
        <v>21</v>
      </c>
      <c r="C167" s="55" t="s">
        <v>2271</v>
      </c>
      <c r="D167" s="65" t="s">
        <v>2662</v>
      </c>
      <c r="E167" s="55" t="s">
        <v>2272</v>
      </c>
      <c r="F167" s="55" t="s">
        <v>2607</v>
      </c>
      <c r="G167" s="56" t="s">
        <v>2273</v>
      </c>
      <c r="H167" s="63" t="s">
        <v>2274</v>
      </c>
      <c r="I167" s="63" t="s">
        <v>2274</v>
      </c>
      <c r="J167" s="55" t="s">
        <v>1701</v>
      </c>
      <c r="K167" s="63" t="s">
        <v>2275</v>
      </c>
      <c r="L167" s="58">
        <v>200000000</v>
      </c>
      <c r="M167" s="59">
        <v>150000000</v>
      </c>
      <c r="N167" s="59">
        <v>20000000</v>
      </c>
      <c r="O167" s="84">
        <v>17000000</v>
      </c>
      <c r="P167" s="53" t="s">
        <v>3039</v>
      </c>
      <c r="Q167" s="53" t="s">
        <v>2528</v>
      </c>
      <c r="R167" s="53"/>
      <c r="S167" s="53" t="s">
        <v>2536</v>
      </c>
      <c r="T167" s="55" t="s">
        <v>2541</v>
      </c>
      <c r="U167" s="53" t="s">
        <v>2541</v>
      </c>
      <c r="V167" s="53"/>
      <c r="W167" s="53" t="s">
        <v>2542</v>
      </c>
      <c r="X167" s="53" t="s">
        <v>2630</v>
      </c>
      <c r="Y167" s="62" t="s">
        <v>2630</v>
      </c>
      <c r="Z167" s="61"/>
      <c r="AA167" s="61" t="s">
        <v>2630</v>
      </c>
      <c r="AB167" s="60" t="s">
        <v>2630</v>
      </c>
      <c r="AC167" s="61"/>
      <c r="AD167" s="53"/>
      <c r="AE167" s="60"/>
      <c r="AF167" s="53"/>
      <c r="AG167" s="53"/>
      <c r="AH167" s="53"/>
      <c r="AI167" s="53"/>
      <c r="AJ167" s="53"/>
      <c r="AK167" s="53"/>
      <c r="AL167" s="53"/>
      <c r="AM167" s="53" t="s">
        <v>2643</v>
      </c>
      <c r="AN167" s="53" t="s">
        <v>2643</v>
      </c>
      <c r="AO167" s="106" t="s">
        <v>2643</v>
      </c>
    </row>
    <row r="168" spans="1:41" ht="15" customHeight="1">
      <c r="A168" s="104">
        <v>165</v>
      </c>
      <c r="B168" s="62" t="s">
        <v>21</v>
      </c>
      <c r="C168" s="53" t="s">
        <v>813</v>
      </c>
      <c r="D168" s="54" t="s">
        <v>2833</v>
      </c>
      <c r="E168" s="55" t="s">
        <v>814</v>
      </c>
      <c r="F168" s="55" t="s">
        <v>2607</v>
      </c>
      <c r="G168" s="56" t="s">
        <v>815</v>
      </c>
      <c r="H168" s="63" t="s">
        <v>816</v>
      </c>
      <c r="I168" s="63" t="s">
        <v>816</v>
      </c>
      <c r="J168" s="53" t="s">
        <v>111</v>
      </c>
      <c r="K168" s="63" t="s">
        <v>817</v>
      </c>
      <c r="L168" s="58">
        <v>600000000</v>
      </c>
      <c r="M168" s="59">
        <v>450000000</v>
      </c>
      <c r="N168" s="59">
        <v>20000000</v>
      </c>
      <c r="O168" s="84">
        <v>17000000</v>
      </c>
      <c r="P168" s="53" t="s">
        <v>3039</v>
      </c>
      <c r="Q168" s="53" t="s">
        <v>2528</v>
      </c>
      <c r="R168" s="53"/>
      <c r="S168" s="53" t="s">
        <v>2536</v>
      </c>
      <c r="T168" s="55" t="s">
        <v>2541</v>
      </c>
      <c r="U168" s="53" t="s">
        <v>2541</v>
      </c>
      <c r="V168" s="53" t="s">
        <v>2541</v>
      </c>
      <c r="W168" s="53" t="s">
        <v>2542</v>
      </c>
      <c r="X168" s="53" t="s">
        <v>2630</v>
      </c>
      <c r="Y168" s="62" t="s">
        <v>2630</v>
      </c>
      <c r="Z168" s="61"/>
      <c r="AA168" s="61"/>
      <c r="AB168" s="61"/>
      <c r="AC168" s="61"/>
      <c r="AD168" s="53"/>
      <c r="AE168" s="60"/>
      <c r="AF168" s="60" t="s">
        <v>2630</v>
      </c>
      <c r="AG168" s="53"/>
      <c r="AH168" s="53"/>
      <c r="AI168" s="53"/>
      <c r="AJ168" s="53"/>
      <c r="AK168" s="53"/>
      <c r="AL168" s="53"/>
      <c r="AM168" s="53" t="s">
        <v>2643</v>
      </c>
      <c r="AN168" s="53" t="s">
        <v>2643</v>
      </c>
      <c r="AO168" s="106" t="s">
        <v>2643</v>
      </c>
    </row>
    <row r="169" spans="1:41" ht="15" customHeight="1">
      <c r="A169" s="104">
        <v>166</v>
      </c>
      <c r="B169" s="53" t="s">
        <v>21</v>
      </c>
      <c r="C169" s="53" t="s">
        <v>1472</v>
      </c>
      <c r="D169" s="65" t="s">
        <v>2957</v>
      </c>
      <c r="E169" s="55" t="s">
        <v>1473</v>
      </c>
      <c r="F169" s="55" t="s">
        <v>2608</v>
      </c>
      <c r="G169" s="56" t="s">
        <v>1474</v>
      </c>
      <c r="H169" s="63" t="s">
        <v>1475</v>
      </c>
      <c r="I169" s="63" t="s">
        <v>1475</v>
      </c>
      <c r="J169" s="53" t="s">
        <v>126</v>
      </c>
      <c r="K169" s="63" t="s">
        <v>1476</v>
      </c>
      <c r="L169" s="58">
        <v>500000000</v>
      </c>
      <c r="M169" s="59">
        <v>375000000</v>
      </c>
      <c r="N169" s="59">
        <v>20000000</v>
      </c>
      <c r="O169" s="84">
        <v>17000000</v>
      </c>
      <c r="P169" s="53" t="s">
        <v>3039</v>
      </c>
      <c r="Q169" s="53" t="s">
        <v>2528</v>
      </c>
      <c r="R169" s="53" t="s">
        <v>2529</v>
      </c>
      <c r="S169" s="53" t="s">
        <v>516</v>
      </c>
      <c r="T169" s="55" t="s">
        <v>2541</v>
      </c>
      <c r="U169" s="53" t="s">
        <v>2541</v>
      </c>
      <c r="V169" s="53" t="s">
        <v>2541</v>
      </c>
      <c r="W169" s="53" t="s">
        <v>2542</v>
      </c>
      <c r="X169" s="53"/>
      <c r="Y169" s="62"/>
      <c r="Z169" s="61" t="s">
        <v>2630</v>
      </c>
      <c r="AA169" s="61" t="s">
        <v>2630</v>
      </c>
      <c r="AB169" s="61"/>
      <c r="AC169" s="61"/>
      <c r="AD169" s="53"/>
      <c r="AE169" s="60" t="s">
        <v>2630</v>
      </c>
      <c r="AF169" s="53"/>
      <c r="AG169" s="53"/>
      <c r="AH169" s="53"/>
      <c r="AI169" s="53"/>
      <c r="AJ169" s="53"/>
      <c r="AK169" s="53"/>
      <c r="AL169" s="53"/>
      <c r="AM169" s="53" t="s">
        <v>2643</v>
      </c>
      <c r="AN169" s="53" t="s">
        <v>2643</v>
      </c>
      <c r="AO169" s="106"/>
    </row>
    <row r="170" spans="1:41" ht="15" customHeight="1">
      <c r="A170" s="104">
        <v>167</v>
      </c>
      <c r="B170" s="53" t="s">
        <v>21</v>
      </c>
      <c r="C170" s="53" t="s">
        <v>1968</v>
      </c>
      <c r="D170" s="65" t="s">
        <v>2958</v>
      </c>
      <c r="E170" s="55" t="s">
        <v>1969</v>
      </c>
      <c r="F170" s="55" t="s">
        <v>2607</v>
      </c>
      <c r="G170" s="56" t="s">
        <v>1970</v>
      </c>
      <c r="H170" s="63" t="s">
        <v>1971</v>
      </c>
      <c r="I170" s="63" t="s">
        <v>1972</v>
      </c>
      <c r="J170" s="53" t="s">
        <v>38</v>
      </c>
      <c r="K170" s="63" t="s">
        <v>1973</v>
      </c>
      <c r="L170" s="58">
        <v>300000000</v>
      </c>
      <c r="M170" s="59">
        <v>225000000</v>
      </c>
      <c r="N170" s="59">
        <v>20000000</v>
      </c>
      <c r="O170" s="84">
        <v>17000000</v>
      </c>
      <c r="P170" s="53" t="s">
        <v>3039</v>
      </c>
      <c r="Q170" s="53" t="s">
        <v>2528</v>
      </c>
      <c r="R170" s="53"/>
      <c r="S170" s="53" t="s">
        <v>2536</v>
      </c>
      <c r="T170" s="55" t="s">
        <v>2541</v>
      </c>
      <c r="U170" s="53" t="s">
        <v>2541</v>
      </c>
      <c r="V170" s="53"/>
      <c r="W170" s="53" t="s">
        <v>2542</v>
      </c>
      <c r="X170" s="53" t="s">
        <v>2630</v>
      </c>
      <c r="Y170" s="62" t="s">
        <v>2630</v>
      </c>
      <c r="Z170" s="61"/>
      <c r="AA170" s="61" t="s">
        <v>2630</v>
      </c>
      <c r="AB170" s="61"/>
      <c r="AC170" s="60" t="s">
        <v>2630</v>
      </c>
      <c r="AD170" s="53"/>
      <c r="AE170" s="60"/>
      <c r="AF170" s="53" t="s">
        <v>2630</v>
      </c>
      <c r="AG170" s="53" t="s">
        <v>2642</v>
      </c>
      <c r="AH170" s="53"/>
      <c r="AI170" s="53"/>
      <c r="AJ170" s="53"/>
      <c r="AK170" s="53"/>
      <c r="AL170" s="53"/>
      <c r="AM170" s="53" t="s">
        <v>2643</v>
      </c>
      <c r="AN170" s="53" t="s">
        <v>2643</v>
      </c>
      <c r="AO170" s="106" t="s">
        <v>2643</v>
      </c>
    </row>
    <row r="171" spans="1:41" ht="15" customHeight="1">
      <c r="A171" s="104">
        <v>168</v>
      </c>
      <c r="B171" s="53" t="s">
        <v>21</v>
      </c>
      <c r="C171" s="53" t="s">
        <v>1151</v>
      </c>
      <c r="D171" s="65" t="s">
        <v>2663</v>
      </c>
      <c r="E171" s="55" t="s">
        <v>1152</v>
      </c>
      <c r="F171" s="55" t="s">
        <v>2608</v>
      </c>
      <c r="G171" s="56" t="s">
        <v>1153</v>
      </c>
      <c r="H171" s="63" t="s">
        <v>1154</v>
      </c>
      <c r="I171" s="63" t="s">
        <v>1154</v>
      </c>
      <c r="J171" s="53" t="s">
        <v>126</v>
      </c>
      <c r="K171" s="63" t="s">
        <v>1155</v>
      </c>
      <c r="L171" s="58">
        <v>200000000</v>
      </c>
      <c r="M171" s="59">
        <v>150000000</v>
      </c>
      <c r="N171" s="59">
        <v>30000000</v>
      </c>
      <c r="O171" s="84">
        <v>25500000</v>
      </c>
      <c r="P171" s="53" t="s">
        <v>3039</v>
      </c>
      <c r="Q171" s="53" t="s">
        <v>2528</v>
      </c>
      <c r="R171" s="53" t="s">
        <v>2529</v>
      </c>
      <c r="S171" s="53" t="s">
        <v>516</v>
      </c>
      <c r="T171" s="55" t="s">
        <v>2541</v>
      </c>
      <c r="U171" s="53" t="s">
        <v>2541</v>
      </c>
      <c r="V171" s="53"/>
      <c r="W171" s="53" t="s">
        <v>2542</v>
      </c>
      <c r="X171" s="53"/>
      <c r="Y171" s="62"/>
      <c r="Z171" s="61" t="s">
        <v>2630</v>
      </c>
      <c r="AA171" s="61" t="s">
        <v>2630</v>
      </c>
      <c r="AB171" s="61"/>
      <c r="AC171" s="60" t="s">
        <v>2630</v>
      </c>
      <c r="AD171" s="53"/>
      <c r="AE171" s="60"/>
      <c r="AF171" s="53" t="s">
        <v>2630</v>
      </c>
      <c r="AG171" s="53"/>
      <c r="AH171" s="53"/>
      <c r="AI171" s="53"/>
      <c r="AJ171" s="53"/>
      <c r="AK171" s="53"/>
      <c r="AL171" s="53"/>
      <c r="AM171" s="53" t="s">
        <v>2643</v>
      </c>
      <c r="AN171" s="53"/>
      <c r="AO171" s="106" t="s">
        <v>2643</v>
      </c>
    </row>
    <row r="172" spans="1:41" ht="15" customHeight="1">
      <c r="A172" s="104">
        <v>169</v>
      </c>
      <c r="B172" s="53" t="s">
        <v>21</v>
      </c>
      <c r="C172" s="53" t="s">
        <v>1020</v>
      </c>
      <c r="D172" s="65" t="s">
        <v>2959</v>
      </c>
      <c r="E172" s="55" t="s">
        <v>1021</v>
      </c>
      <c r="F172" s="66" t="s">
        <v>2610</v>
      </c>
      <c r="G172" s="56" t="s">
        <v>1022</v>
      </c>
      <c r="H172" s="64" t="s">
        <v>1023</v>
      </c>
      <c r="I172" s="64" t="s">
        <v>1024</v>
      </c>
      <c r="J172" s="53" t="s">
        <v>69</v>
      </c>
      <c r="K172" s="63" t="s">
        <v>1025</v>
      </c>
      <c r="L172" s="58">
        <v>300000000</v>
      </c>
      <c r="M172" s="59">
        <v>225000000</v>
      </c>
      <c r="N172" s="59">
        <v>30000000</v>
      </c>
      <c r="O172" s="84">
        <v>25500000</v>
      </c>
      <c r="P172" s="53" t="s">
        <v>2528</v>
      </c>
      <c r="Q172" s="53" t="s">
        <v>2529</v>
      </c>
      <c r="R172" s="53"/>
      <c r="S172" s="53" t="s">
        <v>516</v>
      </c>
      <c r="T172" s="55" t="s">
        <v>2541</v>
      </c>
      <c r="U172" s="53" t="s">
        <v>2541</v>
      </c>
      <c r="V172" s="53" t="s">
        <v>2541</v>
      </c>
      <c r="W172" s="53" t="s">
        <v>2542</v>
      </c>
      <c r="X172" s="53" t="s">
        <v>2630</v>
      </c>
      <c r="Y172" s="53" t="s">
        <v>2630</v>
      </c>
      <c r="Z172" s="61"/>
      <c r="AA172" s="61"/>
      <c r="AB172" s="60" t="s">
        <v>2630</v>
      </c>
      <c r="AC172" s="61"/>
      <c r="AD172" s="53" t="s">
        <v>2630</v>
      </c>
      <c r="AE172" s="60"/>
      <c r="AF172" s="60"/>
      <c r="AG172" s="53" t="s">
        <v>2641</v>
      </c>
      <c r="AH172" s="53"/>
      <c r="AI172" s="53"/>
      <c r="AJ172" s="53"/>
      <c r="AK172" s="53"/>
      <c r="AL172" s="53"/>
      <c r="AM172" s="53" t="s">
        <v>2643</v>
      </c>
      <c r="AN172" s="53"/>
      <c r="AO172" s="106"/>
    </row>
    <row r="173" spans="1:41" ht="15" customHeight="1">
      <c r="A173" s="104">
        <v>170</v>
      </c>
      <c r="B173" s="53" t="s">
        <v>21</v>
      </c>
      <c r="C173" s="80" t="s">
        <v>2372</v>
      </c>
      <c r="D173" s="65">
        <v>3018154280</v>
      </c>
      <c r="E173" s="81" t="s">
        <v>2373</v>
      </c>
      <c r="F173" s="55" t="s">
        <v>2609</v>
      </c>
      <c r="G173" s="56" t="s">
        <v>2374</v>
      </c>
      <c r="H173" s="63" t="s">
        <v>2375</v>
      </c>
      <c r="I173" s="63" t="s">
        <v>2375</v>
      </c>
      <c r="J173" s="55" t="s">
        <v>1664</v>
      </c>
      <c r="K173" s="63" t="s">
        <v>2376</v>
      </c>
      <c r="L173" s="58">
        <v>300000000</v>
      </c>
      <c r="M173" s="59">
        <v>225000000</v>
      </c>
      <c r="N173" s="59">
        <v>30000000</v>
      </c>
      <c r="O173" s="84">
        <v>25500000</v>
      </c>
      <c r="P173" s="53" t="s">
        <v>2528</v>
      </c>
      <c r="Q173" s="53"/>
      <c r="R173" s="53"/>
      <c r="S173" s="53" t="s">
        <v>2536</v>
      </c>
      <c r="T173" s="55" t="s">
        <v>2541</v>
      </c>
      <c r="U173" s="53" t="s">
        <v>2541</v>
      </c>
      <c r="V173" s="53"/>
      <c r="W173" s="53" t="s">
        <v>2542</v>
      </c>
      <c r="X173" s="53" t="s">
        <v>2630</v>
      </c>
      <c r="Y173" s="62" t="s">
        <v>2630</v>
      </c>
      <c r="Z173" s="61"/>
      <c r="AA173" s="61"/>
      <c r="AB173" s="61"/>
      <c r="AC173" s="61"/>
      <c r="AD173" s="53" t="s">
        <v>2630</v>
      </c>
      <c r="AE173" s="60"/>
      <c r="AF173" s="53"/>
      <c r="AG173" s="53"/>
      <c r="AH173" s="53"/>
      <c r="AI173" s="53"/>
      <c r="AJ173" s="53"/>
      <c r="AK173" s="53" t="s">
        <v>2638</v>
      </c>
      <c r="AL173" s="53"/>
      <c r="AM173" s="53" t="s">
        <v>2643</v>
      </c>
      <c r="AN173" s="53"/>
      <c r="AO173" s="106" t="s">
        <v>2643</v>
      </c>
    </row>
    <row r="174" spans="1:41" ht="15" customHeight="1">
      <c r="A174" s="104">
        <v>171</v>
      </c>
      <c r="B174" s="62" t="s">
        <v>21</v>
      </c>
      <c r="C174" s="53" t="s">
        <v>710</v>
      </c>
      <c r="D174" s="54" t="s">
        <v>2664</v>
      </c>
      <c r="E174" s="55" t="s">
        <v>711</v>
      </c>
      <c r="F174" s="55" t="s">
        <v>2607</v>
      </c>
      <c r="G174" s="56" t="s">
        <v>712</v>
      </c>
      <c r="H174" s="67" t="s">
        <v>713</v>
      </c>
      <c r="I174" s="67" t="s">
        <v>714</v>
      </c>
      <c r="J174" s="53" t="s">
        <v>126</v>
      </c>
      <c r="K174" s="67" t="s">
        <v>715</v>
      </c>
      <c r="L174" s="58">
        <v>100000000</v>
      </c>
      <c r="M174" s="59">
        <v>75000000</v>
      </c>
      <c r="N174" s="59">
        <v>30000000</v>
      </c>
      <c r="O174" s="84">
        <v>25500000</v>
      </c>
      <c r="P174" s="62" t="s">
        <v>3039</v>
      </c>
      <c r="Q174" s="62" t="s">
        <v>2528</v>
      </c>
      <c r="R174" s="62"/>
      <c r="S174" s="53" t="s">
        <v>2536</v>
      </c>
      <c r="T174" s="55" t="s">
        <v>2541</v>
      </c>
      <c r="U174" s="53" t="s">
        <v>2541</v>
      </c>
      <c r="V174" s="53" t="s">
        <v>2541</v>
      </c>
      <c r="W174" s="53" t="s">
        <v>2542</v>
      </c>
      <c r="X174" s="53" t="s">
        <v>2630</v>
      </c>
      <c r="Y174" s="62" t="s">
        <v>2630</v>
      </c>
      <c r="Z174" s="61"/>
      <c r="AA174" s="61"/>
      <c r="AB174" s="60" t="s">
        <v>2630</v>
      </c>
      <c r="AC174" s="60" t="s">
        <v>2630</v>
      </c>
      <c r="AD174" s="53" t="s">
        <v>2630</v>
      </c>
      <c r="AE174" s="60" t="s">
        <v>2630</v>
      </c>
      <c r="AF174" s="61"/>
      <c r="AG174" s="53"/>
      <c r="AH174" s="53"/>
      <c r="AI174" s="53"/>
      <c r="AJ174" s="53"/>
      <c r="AK174" s="53" t="s">
        <v>2638</v>
      </c>
      <c r="AL174" s="53" t="s">
        <v>2639</v>
      </c>
      <c r="AM174" s="53" t="s">
        <v>2643</v>
      </c>
      <c r="AN174" s="53"/>
      <c r="AO174" s="106" t="s">
        <v>2643</v>
      </c>
    </row>
    <row r="175" spans="1:41" ht="15" customHeight="1">
      <c r="A175" s="104">
        <v>172</v>
      </c>
      <c r="B175" s="53" t="s">
        <v>21</v>
      </c>
      <c r="C175" s="53" t="s">
        <v>954</v>
      </c>
      <c r="D175" s="65" t="s">
        <v>2665</v>
      </c>
      <c r="E175" s="55" t="s">
        <v>955</v>
      </c>
      <c r="F175" s="55" t="s">
        <v>2607</v>
      </c>
      <c r="G175" s="56" t="s">
        <v>956</v>
      </c>
      <c r="H175" s="68" t="s">
        <v>957</v>
      </c>
      <c r="I175" s="68" t="s">
        <v>957</v>
      </c>
      <c r="J175" s="53" t="s">
        <v>45</v>
      </c>
      <c r="K175" s="63" t="s">
        <v>958</v>
      </c>
      <c r="L175" s="58">
        <v>300000000</v>
      </c>
      <c r="M175" s="59">
        <v>225000000</v>
      </c>
      <c r="N175" s="59">
        <v>30000000</v>
      </c>
      <c r="O175" s="84">
        <v>25500000</v>
      </c>
      <c r="P175" s="53" t="s">
        <v>3039</v>
      </c>
      <c r="Q175" s="53" t="s">
        <v>2528</v>
      </c>
      <c r="R175" s="53"/>
      <c r="S175" s="53" t="s">
        <v>2536</v>
      </c>
      <c r="T175" s="55" t="s">
        <v>2541</v>
      </c>
      <c r="U175" s="53" t="s">
        <v>2541</v>
      </c>
      <c r="V175" s="53" t="s">
        <v>2541</v>
      </c>
      <c r="W175" s="53" t="s">
        <v>2542</v>
      </c>
      <c r="X175" s="53" t="s">
        <v>2630</v>
      </c>
      <c r="Y175" s="62" t="s">
        <v>2630</v>
      </c>
      <c r="Z175" s="61"/>
      <c r="AA175" s="61" t="s">
        <v>2630</v>
      </c>
      <c r="AB175" s="61"/>
      <c r="AC175" s="61"/>
      <c r="AD175" s="53"/>
      <c r="AE175" s="60"/>
      <c r="AF175" s="60"/>
      <c r="AG175" s="53" t="s">
        <v>2642</v>
      </c>
      <c r="AH175" s="53"/>
      <c r="AI175" s="53"/>
      <c r="AJ175" s="53"/>
      <c r="AK175" s="53"/>
      <c r="AL175" s="53"/>
      <c r="AM175" s="53" t="s">
        <v>2643</v>
      </c>
      <c r="AN175" s="53" t="s">
        <v>2643</v>
      </c>
      <c r="AO175" s="106" t="s">
        <v>2643</v>
      </c>
    </row>
    <row r="176" spans="1:41" ht="15" customHeight="1">
      <c r="A176" s="104">
        <v>173</v>
      </c>
      <c r="B176" s="62" t="s">
        <v>21</v>
      </c>
      <c r="C176" s="55" t="s">
        <v>234</v>
      </c>
      <c r="D176" s="54" t="s">
        <v>2834</v>
      </c>
      <c r="E176" s="55" t="s">
        <v>235</v>
      </c>
      <c r="F176" s="55" t="s">
        <v>2612</v>
      </c>
      <c r="G176" s="63" t="s">
        <v>236</v>
      </c>
      <c r="H176" s="63" t="s">
        <v>237</v>
      </c>
      <c r="I176" s="63" t="s">
        <v>237</v>
      </c>
      <c r="J176" s="53" t="s">
        <v>19</v>
      </c>
      <c r="K176" s="63" t="s">
        <v>238</v>
      </c>
      <c r="L176" s="58">
        <v>100000000</v>
      </c>
      <c r="M176" s="59">
        <v>75000000</v>
      </c>
      <c r="N176" s="59">
        <v>30000000</v>
      </c>
      <c r="O176" s="84">
        <v>25500000</v>
      </c>
      <c r="P176" s="62" t="s">
        <v>2529</v>
      </c>
      <c r="Q176" s="62" t="s">
        <v>2528</v>
      </c>
      <c r="R176" s="62"/>
      <c r="S176" s="53" t="s">
        <v>516</v>
      </c>
      <c r="T176" s="55"/>
      <c r="U176" s="53" t="s">
        <v>2541</v>
      </c>
      <c r="V176" s="62"/>
      <c r="W176" s="53" t="s">
        <v>2542</v>
      </c>
      <c r="X176" s="53" t="s">
        <v>2630</v>
      </c>
      <c r="Y176" s="62"/>
      <c r="Z176" s="62" t="s">
        <v>2630</v>
      </c>
      <c r="AA176" s="62"/>
      <c r="AB176" s="62"/>
      <c r="AC176" s="62"/>
      <c r="AD176" s="55"/>
      <c r="AE176" s="53"/>
      <c r="AF176" s="62"/>
      <c r="AG176" s="53" t="s">
        <v>2642</v>
      </c>
      <c r="AH176" s="62"/>
      <c r="AI176" s="62"/>
      <c r="AJ176" s="53" t="s">
        <v>2637</v>
      </c>
      <c r="AK176" s="62"/>
      <c r="AL176" s="62"/>
      <c r="AM176" s="53" t="s">
        <v>2643</v>
      </c>
      <c r="AN176" s="62"/>
      <c r="AO176" s="108"/>
    </row>
    <row r="177" spans="1:41" ht="15" customHeight="1">
      <c r="A177" s="104">
        <v>174</v>
      </c>
      <c r="B177" s="53" t="s">
        <v>21</v>
      </c>
      <c r="C177" s="53" t="s">
        <v>1525</v>
      </c>
      <c r="D177" s="65" t="s">
        <v>2728</v>
      </c>
      <c r="E177" s="55" t="s">
        <v>1526</v>
      </c>
      <c r="F177" s="55" t="s">
        <v>2608</v>
      </c>
      <c r="G177" s="56" t="s">
        <v>1527</v>
      </c>
      <c r="H177" s="63" t="s">
        <v>1528</v>
      </c>
      <c r="I177" s="63" t="s">
        <v>1528</v>
      </c>
      <c r="J177" s="53" t="s">
        <v>19</v>
      </c>
      <c r="K177" s="63" t="s">
        <v>1529</v>
      </c>
      <c r="L177" s="58">
        <v>800000000</v>
      </c>
      <c r="M177" s="59">
        <v>600000000</v>
      </c>
      <c r="N177" s="59">
        <v>30000000</v>
      </c>
      <c r="O177" s="84">
        <v>25500000</v>
      </c>
      <c r="P177" s="53" t="s">
        <v>3039</v>
      </c>
      <c r="Q177" s="53" t="s">
        <v>2528</v>
      </c>
      <c r="R177" s="53" t="s">
        <v>2529</v>
      </c>
      <c r="S177" s="53" t="s">
        <v>516</v>
      </c>
      <c r="T177" s="55" t="s">
        <v>2541</v>
      </c>
      <c r="U177" s="53" t="s">
        <v>2541</v>
      </c>
      <c r="V177" s="53"/>
      <c r="W177" s="53" t="s">
        <v>2542</v>
      </c>
      <c r="X177" s="53"/>
      <c r="Y177" s="62"/>
      <c r="Z177" s="61" t="s">
        <v>2630</v>
      </c>
      <c r="AA177" s="61" t="s">
        <v>2630</v>
      </c>
      <c r="AB177" s="61"/>
      <c r="AC177" s="60" t="s">
        <v>2630</v>
      </c>
      <c r="AD177" s="53"/>
      <c r="AE177" s="60"/>
      <c r="AF177" s="53" t="s">
        <v>2630</v>
      </c>
      <c r="AG177" s="53"/>
      <c r="AH177" s="53"/>
      <c r="AI177" s="53"/>
      <c r="AJ177" s="53" t="s">
        <v>2637</v>
      </c>
      <c r="AK177" s="53"/>
      <c r="AL177" s="53"/>
      <c r="AM177" s="53" t="s">
        <v>2643</v>
      </c>
      <c r="AN177" s="53" t="s">
        <v>2643</v>
      </c>
      <c r="AO177" s="106"/>
    </row>
    <row r="178" spans="1:41" ht="15" customHeight="1">
      <c r="A178" s="104">
        <v>175</v>
      </c>
      <c r="B178" s="53" t="s">
        <v>21</v>
      </c>
      <c r="C178" s="53" t="s">
        <v>2100</v>
      </c>
      <c r="D178" s="65">
        <v>3058186066</v>
      </c>
      <c r="E178" s="55" t="s">
        <v>2101</v>
      </c>
      <c r="F178" s="55" t="s">
        <v>2609</v>
      </c>
      <c r="G178" s="56" t="s">
        <v>2102</v>
      </c>
      <c r="H178" s="63" t="s">
        <v>2103</v>
      </c>
      <c r="I178" s="63" t="s">
        <v>2103</v>
      </c>
      <c r="J178" s="53" t="s">
        <v>69</v>
      </c>
      <c r="K178" s="63" t="s">
        <v>331</v>
      </c>
      <c r="L178" s="58">
        <v>600000000</v>
      </c>
      <c r="M178" s="59">
        <v>450000000</v>
      </c>
      <c r="N178" s="59">
        <v>30000000</v>
      </c>
      <c r="O178" s="84">
        <v>25500000</v>
      </c>
      <c r="P178" s="53" t="s">
        <v>2528</v>
      </c>
      <c r="Q178" s="53"/>
      <c r="R178" s="53"/>
      <c r="S178" s="53" t="s">
        <v>2536</v>
      </c>
      <c r="T178" s="55" t="s">
        <v>2541</v>
      </c>
      <c r="U178" s="53" t="s">
        <v>2541</v>
      </c>
      <c r="V178" s="53" t="s">
        <v>2541</v>
      </c>
      <c r="W178" s="53" t="s">
        <v>2542</v>
      </c>
      <c r="X178" s="53" t="s">
        <v>2630</v>
      </c>
      <c r="Y178" s="62" t="s">
        <v>2630</v>
      </c>
      <c r="Z178" s="61"/>
      <c r="AA178" s="61"/>
      <c r="AB178" s="61"/>
      <c r="AC178" s="61"/>
      <c r="AD178" s="53" t="s">
        <v>2630</v>
      </c>
      <c r="AE178" s="60"/>
      <c r="AF178" s="53"/>
      <c r="AG178" s="53"/>
      <c r="AH178" s="53"/>
      <c r="AI178" s="53"/>
      <c r="AJ178" s="53" t="s">
        <v>2637</v>
      </c>
      <c r="AK178" s="53"/>
      <c r="AL178" s="53"/>
      <c r="AM178" s="53" t="s">
        <v>2643</v>
      </c>
      <c r="AN178" s="53" t="s">
        <v>2643</v>
      </c>
      <c r="AO178" s="106" t="s">
        <v>2643</v>
      </c>
    </row>
    <row r="179" spans="1:41" ht="15" customHeight="1">
      <c r="A179" s="104">
        <v>176</v>
      </c>
      <c r="B179" s="53" t="s">
        <v>21</v>
      </c>
      <c r="C179" s="53" t="s">
        <v>2127</v>
      </c>
      <c r="D179" s="65" t="s">
        <v>2960</v>
      </c>
      <c r="E179" s="55" t="s">
        <v>2128</v>
      </c>
      <c r="F179" s="55" t="s">
        <v>2609</v>
      </c>
      <c r="G179" s="56" t="s">
        <v>2129</v>
      </c>
      <c r="H179" s="63" t="s">
        <v>2130</v>
      </c>
      <c r="I179" s="63" t="s">
        <v>2130</v>
      </c>
      <c r="J179" s="53" t="s">
        <v>19</v>
      </c>
      <c r="K179" s="63" t="s">
        <v>2131</v>
      </c>
      <c r="L179" s="58">
        <v>200000000</v>
      </c>
      <c r="M179" s="59">
        <v>150000000</v>
      </c>
      <c r="N179" s="59">
        <v>30000000</v>
      </c>
      <c r="O179" s="84">
        <v>25500000</v>
      </c>
      <c r="P179" s="53" t="s">
        <v>2528</v>
      </c>
      <c r="Q179" s="53"/>
      <c r="R179" s="53"/>
      <c r="S179" s="53" t="s">
        <v>2536</v>
      </c>
      <c r="T179" s="55" t="s">
        <v>2541</v>
      </c>
      <c r="U179" s="53" t="s">
        <v>2541</v>
      </c>
      <c r="V179" s="53" t="s">
        <v>2541</v>
      </c>
      <c r="W179" s="53" t="s">
        <v>2542</v>
      </c>
      <c r="X179" s="53" t="s">
        <v>2630</v>
      </c>
      <c r="Y179" s="62" t="s">
        <v>2630</v>
      </c>
      <c r="Z179" s="61"/>
      <c r="AA179" s="61" t="s">
        <v>2630</v>
      </c>
      <c r="AB179" s="61"/>
      <c r="AC179" s="61"/>
      <c r="AD179" s="53" t="s">
        <v>2630</v>
      </c>
      <c r="AE179" s="60"/>
      <c r="AF179" s="53"/>
      <c r="AG179" s="53"/>
      <c r="AH179" s="53"/>
      <c r="AI179" s="53"/>
      <c r="AJ179" s="53" t="s">
        <v>2637</v>
      </c>
      <c r="AK179" s="53" t="s">
        <v>2638</v>
      </c>
      <c r="AL179" s="53"/>
      <c r="AM179" s="53" t="s">
        <v>2643</v>
      </c>
      <c r="AN179" s="53"/>
      <c r="AO179" s="106" t="s">
        <v>2643</v>
      </c>
    </row>
    <row r="180" spans="1:41" ht="15" customHeight="1">
      <c r="A180" s="104">
        <v>177</v>
      </c>
      <c r="B180" s="62" t="s">
        <v>21</v>
      </c>
      <c r="C180" s="53" t="s">
        <v>523</v>
      </c>
      <c r="D180" s="54" t="s">
        <v>2729</v>
      </c>
      <c r="E180" s="55" t="s">
        <v>524</v>
      </c>
      <c r="F180" s="55" t="s">
        <v>2609</v>
      </c>
      <c r="G180" s="56" t="s">
        <v>525</v>
      </c>
      <c r="H180" s="67" t="s">
        <v>526</v>
      </c>
      <c r="I180" s="67" t="s">
        <v>526</v>
      </c>
      <c r="J180" s="53" t="s">
        <v>45</v>
      </c>
      <c r="K180" s="67" t="s">
        <v>505</v>
      </c>
      <c r="L180" s="58">
        <v>600000000</v>
      </c>
      <c r="M180" s="59">
        <v>450000000</v>
      </c>
      <c r="N180" s="59">
        <v>30000000</v>
      </c>
      <c r="O180" s="84">
        <v>25500000</v>
      </c>
      <c r="P180" s="62" t="s">
        <v>2528</v>
      </c>
      <c r="Q180" s="62"/>
      <c r="R180" s="62"/>
      <c r="S180" s="53" t="s">
        <v>2536</v>
      </c>
      <c r="T180" s="55" t="s">
        <v>2541</v>
      </c>
      <c r="U180" s="53" t="s">
        <v>2541</v>
      </c>
      <c r="V180" s="53" t="s">
        <v>2541</v>
      </c>
      <c r="W180" s="53" t="s">
        <v>2542</v>
      </c>
      <c r="X180" s="53" t="s">
        <v>2630</v>
      </c>
      <c r="Y180" s="62" t="s">
        <v>2630</v>
      </c>
      <c r="Z180" s="61"/>
      <c r="AA180" s="61" t="s">
        <v>2630</v>
      </c>
      <c r="AB180" s="61"/>
      <c r="AC180" s="61"/>
      <c r="AD180" s="53"/>
      <c r="AE180" s="60"/>
      <c r="AF180" s="61"/>
      <c r="AG180" s="53" t="s">
        <v>2641</v>
      </c>
      <c r="AH180" s="53"/>
      <c r="AI180" s="53"/>
      <c r="AJ180" s="53"/>
      <c r="AK180" s="53" t="s">
        <v>2638</v>
      </c>
      <c r="AL180" s="53"/>
      <c r="AM180" s="53" t="s">
        <v>2643</v>
      </c>
      <c r="AN180" s="53" t="s">
        <v>2643</v>
      </c>
      <c r="AO180" s="106" t="s">
        <v>2643</v>
      </c>
    </row>
    <row r="181" spans="1:41" ht="15" customHeight="1">
      <c r="A181" s="104">
        <v>178</v>
      </c>
      <c r="B181" s="53" t="s">
        <v>21</v>
      </c>
      <c r="C181" s="53" t="s">
        <v>943</v>
      </c>
      <c r="D181" s="65" t="s">
        <v>2835</v>
      </c>
      <c r="E181" s="55" t="s">
        <v>944</v>
      </c>
      <c r="F181" s="55" t="s">
        <v>2609</v>
      </c>
      <c r="G181" s="56" t="s">
        <v>945</v>
      </c>
      <c r="H181" s="63" t="s">
        <v>946</v>
      </c>
      <c r="I181" s="63" t="s">
        <v>946</v>
      </c>
      <c r="J181" s="53" t="s">
        <v>111</v>
      </c>
      <c r="K181" s="63" t="s">
        <v>947</v>
      </c>
      <c r="L181" s="58">
        <v>400000000</v>
      </c>
      <c r="M181" s="59">
        <v>300000000</v>
      </c>
      <c r="N181" s="59">
        <v>30000000</v>
      </c>
      <c r="O181" s="84">
        <v>25500000</v>
      </c>
      <c r="P181" s="53" t="s">
        <v>2528</v>
      </c>
      <c r="Q181" s="53"/>
      <c r="R181" s="53"/>
      <c r="S181" s="53" t="s">
        <v>2536</v>
      </c>
      <c r="T181" s="55" t="s">
        <v>2541</v>
      </c>
      <c r="U181" s="53" t="s">
        <v>2541</v>
      </c>
      <c r="V181" s="53" t="s">
        <v>2541</v>
      </c>
      <c r="W181" s="53" t="s">
        <v>2542</v>
      </c>
      <c r="X181" s="53" t="s">
        <v>2630</v>
      </c>
      <c r="Y181" s="62" t="s">
        <v>2630</v>
      </c>
      <c r="Z181" s="61"/>
      <c r="AA181" s="61" t="s">
        <v>2630</v>
      </c>
      <c r="AB181" s="61"/>
      <c r="AC181" s="61"/>
      <c r="AD181" s="53"/>
      <c r="AE181" s="60"/>
      <c r="AF181" s="60"/>
      <c r="AG181" s="53" t="s">
        <v>2640</v>
      </c>
      <c r="AH181" s="62" t="s">
        <v>2642</v>
      </c>
      <c r="AI181" s="53" t="s">
        <v>2641</v>
      </c>
      <c r="AJ181" s="53"/>
      <c r="AK181" s="53" t="s">
        <v>2638</v>
      </c>
      <c r="AL181" s="53"/>
      <c r="AM181" s="53" t="s">
        <v>2643</v>
      </c>
      <c r="AN181" s="53" t="s">
        <v>2643</v>
      </c>
      <c r="AO181" s="106" t="s">
        <v>2643</v>
      </c>
    </row>
    <row r="182" spans="1:41" ht="15" customHeight="1">
      <c r="A182" s="104">
        <v>179</v>
      </c>
      <c r="B182" s="53" t="s">
        <v>21</v>
      </c>
      <c r="C182" s="53" t="s">
        <v>1577</v>
      </c>
      <c r="D182" s="65" t="s">
        <v>2836</v>
      </c>
      <c r="E182" s="55" t="s">
        <v>1578</v>
      </c>
      <c r="F182" s="55" t="s">
        <v>2609</v>
      </c>
      <c r="G182" s="56" t="s">
        <v>1579</v>
      </c>
      <c r="H182" s="63" t="s">
        <v>1580</v>
      </c>
      <c r="I182" s="63" t="s">
        <v>1580</v>
      </c>
      <c r="J182" s="53" t="s">
        <v>19</v>
      </c>
      <c r="K182" s="63" t="s">
        <v>1581</v>
      </c>
      <c r="L182" s="58">
        <v>300000000</v>
      </c>
      <c r="M182" s="59">
        <v>225000000</v>
      </c>
      <c r="N182" s="59">
        <v>30000000</v>
      </c>
      <c r="O182" s="84">
        <v>25500000</v>
      </c>
      <c r="P182" s="53" t="s">
        <v>2528</v>
      </c>
      <c r="Q182" s="53"/>
      <c r="R182" s="53"/>
      <c r="S182" s="53" t="s">
        <v>2536</v>
      </c>
      <c r="T182" s="55" t="s">
        <v>2541</v>
      </c>
      <c r="U182" s="53" t="s">
        <v>2541</v>
      </c>
      <c r="V182" s="53" t="s">
        <v>2541</v>
      </c>
      <c r="W182" s="53" t="s">
        <v>2542</v>
      </c>
      <c r="X182" s="53" t="s">
        <v>2630</v>
      </c>
      <c r="Y182" s="62" t="s">
        <v>2630</v>
      </c>
      <c r="Z182" s="61"/>
      <c r="AA182" s="61"/>
      <c r="AB182" s="60" t="s">
        <v>2630</v>
      </c>
      <c r="AC182" s="61"/>
      <c r="AD182" s="53" t="s">
        <v>2630</v>
      </c>
      <c r="AE182" s="60" t="s">
        <v>2630</v>
      </c>
      <c r="AF182" s="53"/>
      <c r="AG182" s="53"/>
      <c r="AH182" s="53"/>
      <c r="AI182" s="53"/>
      <c r="AJ182" s="53"/>
      <c r="AK182" s="53"/>
      <c r="AL182" s="53"/>
      <c r="AM182" s="53" t="s">
        <v>2643</v>
      </c>
      <c r="AN182" s="53" t="s">
        <v>2643</v>
      </c>
      <c r="AO182" s="106" t="s">
        <v>2643</v>
      </c>
    </row>
    <row r="183" spans="1:41" ht="15" customHeight="1">
      <c r="A183" s="104">
        <v>180</v>
      </c>
      <c r="B183" s="53" t="s">
        <v>21</v>
      </c>
      <c r="C183" s="55" t="s">
        <v>2342</v>
      </c>
      <c r="D183" s="65" t="s">
        <v>2961</v>
      </c>
      <c r="E183" s="55" t="s">
        <v>2343</v>
      </c>
      <c r="F183" s="55" t="s">
        <v>2607</v>
      </c>
      <c r="G183" s="56" t="s">
        <v>2344</v>
      </c>
      <c r="H183" s="63" t="s">
        <v>2345</v>
      </c>
      <c r="I183" s="63" t="s">
        <v>2345</v>
      </c>
      <c r="J183" s="55" t="s">
        <v>1664</v>
      </c>
      <c r="K183" s="63" t="s">
        <v>2346</v>
      </c>
      <c r="L183" s="58">
        <v>600000000</v>
      </c>
      <c r="M183" s="59">
        <v>450000000</v>
      </c>
      <c r="N183" s="59">
        <v>30000000</v>
      </c>
      <c r="O183" s="84">
        <v>25500000</v>
      </c>
      <c r="P183" s="53" t="s">
        <v>3039</v>
      </c>
      <c r="Q183" s="53" t="s">
        <v>2528</v>
      </c>
      <c r="R183" s="53"/>
      <c r="S183" s="53" t="s">
        <v>2536</v>
      </c>
      <c r="T183" s="55" t="s">
        <v>2541</v>
      </c>
      <c r="U183" s="53" t="s">
        <v>2541</v>
      </c>
      <c r="V183" s="53" t="s">
        <v>2541</v>
      </c>
      <c r="W183" s="53" t="s">
        <v>2542</v>
      </c>
      <c r="X183" s="53" t="s">
        <v>2630</v>
      </c>
      <c r="Y183" s="62" t="s">
        <v>2630</v>
      </c>
      <c r="Z183" s="61"/>
      <c r="AA183" s="61"/>
      <c r="AB183" s="61"/>
      <c r="AC183" s="60" t="s">
        <v>2630</v>
      </c>
      <c r="AD183" s="53"/>
      <c r="AE183" s="60"/>
      <c r="AF183" s="53"/>
      <c r="AG183" s="53"/>
      <c r="AH183" s="53"/>
      <c r="AI183" s="53"/>
      <c r="AJ183" s="53"/>
      <c r="AK183" s="53" t="s">
        <v>2638</v>
      </c>
      <c r="AL183" s="53"/>
      <c r="AM183" s="53"/>
      <c r="AN183" s="53"/>
      <c r="AO183" s="106" t="s">
        <v>2643</v>
      </c>
    </row>
    <row r="184" spans="1:41" ht="15" customHeight="1">
      <c r="A184" s="104">
        <v>181</v>
      </c>
      <c r="B184" s="53" t="s">
        <v>21</v>
      </c>
      <c r="C184" s="53" t="s">
        <v>1234</v>
      </c>
      <c r="D184" s="65" t="s">
        <v>2837</v>
      </c>
      <c r="E184" s="55" t="s">
        <v>1235</v>
      </c>
      <c r="F184" s="55" t="s">
        <v>2607</v>
      </c>
      <c r="G184" s="56" t="s">
        <v>1236</v>
      </c>
      <c r="H184" s="63" t="s">
        <v>1237</v>
      </c>
      <c r="I184" s="63" t="s">
        <v>1237</v>
      </c>
      <c r="J184" s="53" t="s">
        <v>19</v>
      </c>
      <c r="K184" s="63" t="s">
        <v>1238</v>
      </c>
      <c r="L184" s="58">
        <v>600000000</v>
      </c>
      <c r="M184" s="59">
        <v>450000000</v>
      </c>
      <c r="N184" s="59">
        <v>30000000</v>
      </c>
      <c r="O184" s="84">
        <v>25500000</v>
      </c>
      <c r="P184" s="53" t="s">
        <v>3039</v>
      </c>
      <c r="Q184" s="53" t="s">
        <v>2528</v>
      </c>
      <c r="R184" s="53"/>
      <c r="S184" s="53" t="s">
        <v>2536</v>
      </c>
      <c r="T184" s="55" t="s">
        <v>2541</v>
      </c>
      <c r="U184" s="53" t="s">
        <v>2541</v>
      </c>
      <c r="V184" s="53"/>
      <c r="W184" s="53" t="s">
        <v>2542</v>
      </c>
      <c r="X184" s="53" t="s">
        <v>2630</v>
      </c>
      <c r="Y184" s="62" t="s">
        <v>2630</v>
      </c>
      <c r="Z184" s="61"/>
      <c r="AA184" s="61"/>
      <c r="AB184" s="61"/>
      <c r="AC184" s="61"/>
      <c r="AD184" s="53" t="s">
        <v>2630</v>
      </c>
      <c r="AE184" s="60"/>
      <c r="AF184" s="53"/>
      <c r="AG184" s="53" t="s">
        <v>2640</v>
      </c>
      <c r="AH184" s="53"/>
      <c r="AI184" s="53"/>
      <c r="AJ184" s="53"/>
      <c r="AK184" s="53"/>
      <c r="AL184" s="53"/>
      <c r="AM184" s="53" t="s">
        <v>2643</v>
      </c>
      <c r="AN184" s="53"/>
      <c r="AO184" s="106" t="s">
        <v>2643</v>
      </c>
    </row>
    <row r="185" spans="1:41" ht="15" customHeight="1">
      <c r="A185" s="104">
        <v>182</v>
      </c>
      <c r="B185" s="53" t="s">
        <v>21</v>
      </c>
      <c r="C185" s="55" t="s">
        <v>2141</v>
      </c>
      <c r="D185" s="65" t="s">
        <v>2838</v>
      </c>
      <c r="E185" s="55" t="s">
        <v>2142</v>
      </c>
      <c r="F185" s="55" t="s">
        <v>2607</v>
      </c>
      <c r="G185" s="56" t="s">
        <v>2143</v>
      </c>
      <c r="H185" s="63" t="s">
        <v>2144</v>
      </c>
      <c r="I185" s="63" t="s">
        <v>2144</v>
      </c>
      <c r="J185" s="55" t="s">
        <v>1670</v>
      </c>
      <c r="K185" s="63" t="s">
        <v>2145</v>
      </c>
      <c r="L185" s="58">
        <v>400000000</v>
      </c>
      <c r="M185" s="59">
        <v>300000000</v>
      </c>
      <c r="N185" s="59">
        <v>30000000</v>
      </c>
      <c r="O185" s="84">
        <v>25500000</v>
      </c>
      <c r="P185" s="53" t="s">
        <v>3039</v>
      </c>
      <c r="Q185" s="53" t="s">
        <v>2528</v>
      </c>
      <c r="R185" s="53"/>
      <c r="S185" s="53" t="s">
        <v>2536</v>
      </c>
      <c r="T185" s="55" t="s">
        <v>2541</v>
      </c>
      <c r="U185" s="53" t="s">
        <v>2541</v>
      </c>
      <c r="V185" s="53"/>
      <c r="W185" s="53" t="s">
        <v>2542</v>
      </c>
      <c r="X185" s="53" t="s">
        <v>2630</v>
      </c>
      <c r="Y185" s="62" t="s">
        <v>2630</v>
      </c>
      <c r="Z185" s="61"/>
      <c r="AA185" s="61" t="s">
        <v>2630</v>
      </c>
      <c r="AB185" s="60" t="s">
        <v>2630</v>
      </c>
      <c r="AC185" s="60" t="s">
        <v>2630</v>
      </c>
      <c r="AD185" s="53" t="s">
        <v>2630</v>
      </c>
      <c r="AE185" s="60" t="s">
        <v>2630</v>
      </c>
      <c r="AF185" s="53"/>
      <c r="AG185" s="53" t="s">
        <v>2641</v>
      </c>
      <c r="AH185" s="53"/>
      <c r="AI185" s="53"/>
      <c r="AJ185" s="53"/>
      <c r="AK185" s="53"/>
      <c r="AL185" s="53"/>
      <c r="AM185" s="53" t="s">
        <v>2643</v>
      </c>
      <c r="AN185" s="53" t="s">
        <v>2643</v>
      </c>
      <c r="AO185" s="106" t="s">
        <v>2643</v>
      </c>
    </row>
    <row r="186" spans="1:41" ht="15" customHeight="1">
      <c r="A186" s="104">
        <v>183</v>
      </c>
      <c r="B186" s="53" t="s">
        <v>21</v>
      </c>
      <c r="C186" s="53" t="s">
        <v>1855</v>
      </c>
      <c r="D186" s="65" t="s">
        <v>2839</v>
      </c>
      <c r="E186" s="55" t="s">
        <v>1856</v>
      </c>
      <c r="F186" s="66" t="s">
        <v>2609</v>
      </c>
      <c r="G186" s="56" t="s">
        <v>1857</v>
      </c>
      <c r="H186" s="63" t="s">
        <v>1858</v>
      </c>
      <c r="I186" s="63" t="s">
        <v>1858</v>
      </c>
      <c r="J186" s="53" t="s">
        <v>1701</v>
      </c>
      <c r="K186" s="63" t="s">
        <v>1859</v>
      </c>
      <c r="L186" s="58">
        <v>500000000</v>
      </c>
      <c r="M186" s="59">
        <v>375000000</v>
      </c>
      <c r="N186" s="59">
        <v>30000000</v>
      </c>
      <c r="O186" s="84">
        <v>25500000</v>
      </c>
      <c r="P186" s="53" t="s">
        <v>2528</v>
      </c>
      <c r="Q186" s="53"/>
      <c r="R186" s="53"/>
      <c r="S186" s="53" t="s">
        <v>2536</v>
      </c>
      <c r="T186" s="55" t="s">
        <v>2541</v>
      </c>
      <c r="U186" s="53" t="s">
        <v>2541</v>
      </c>
      <c r="V186" s="53" t="s">
        <v>2541</v>
      </c>
      <c r="W186" s="53" t="s">
        <v>2542</v>
      </c>
      <c r="X186" s="53" t="s">
        <v>2630</v>
      </c>
      <c r="Y186" s="62" t="s">
        <v>2630</v>
      </c>
      <c r="Z186" s="61"/>
      <c r="AA186" s="61"/>
      <c r="AB186" s="61"/>
      <c r="AC186" s="61"/>
      <c r="AD186" s="53"/>
      <c r="AE186" s="60" t="s">
        <v>2630</v>
      </c>
      <c r="AF186" s="53"/>
      <c r="AG186" s="53" t="s">
        <v>2640</v>
      </c>
      <c r="AH186" s="62" t="s">
        <v>2642</v>
      </c>
      <c r="AI186" s="53" t="s">
        <v>2641</v>
      </c>
      <c r="AJ186" s="53"/>
      <c r="AK186" s="53"/>
      <c r="AL186" s="53"/>
      <c r="AM186" s="53" t="s">
        <v>2643</v>
      </c>
      <c r="AN186" s="53" t="s">
        <v>2643</v>
      </c>
      <c r="AO186" s="106" t="s">
        <v>2643</v>
      </c>
    </row>
    <row r="187" spans="1:41" ht="15" customHeight="1">
      <c r="A187" s="104">
        <v>184</v>
      </c>
      <c r="B187" s="62" t="s">
        <v>21</v>
      </c>
      <c r="C187" s="53" t="s">
        <v>845</v>
      </c>
      <c r="D187" s="65" t="s">
        <v>2840</v>
      </c>
      <c r="E187" s="55" t="s">
        <v>846</v>
      </c>
      <c r="F187" s="55" t="s">
        <v>2607</v>
      </c>
      <c r="G187" s="56" t="s">
        <v>847</v>
      </c>
      <c r="H187" s="67" t="s">
        <v>848</v>
      </c>
      <c r="I187" s="67" t="s">
        <v>848</v>
      </c>
      <c r="J187" s="53" t="s">
        <v>45</v>
      </c>
      <c r="K187" s="67" t="s">
        <v>849</v>
      </c>
      <c r="L187" s="58">
        <v>400000000</v>
      </c>
      <c r="M187" s="59">
        <v>300000000</v>
      </c>
      <c r="N187" s="59">
        <v>30000000</v>
      </c>
      <c r="O187" s="84">
        <v>25500000</v>
      </c>
      <c r="P187" s="62" t="s">
        <v>3039</v>
      </c>
      <c r="Q187" s="62" t="s">
        <v>2528</v>
      </c>
      <c r="R187" s="62"/>
      <c r="S187" s="53" t="s">
        <v>2536</v>
      </c>
      <c r="T187" s="55" t="s">
        <v>2541</v>
      </c>
      <c r="U187" s="53" t="s">
        <v>2541</v>
      </c>
      <c r="V187" s="62"/>
      <c r="W187" s="53" t="s">
        <v>2542</v>
      </c>
      <c r="X187" s="53" t="s">
        <v>2630</v>
      </c>
      <c r="Y187" s="62" t="s">
        <v>2630</v>
      </c>
      <c r="Z187" s="61"/>
      <c r="AA187" s="61"/>
      <c r="AB187" s="60" t="s">
        <v>2630</v>
      </c>
      <c r="AC187" s="60" t="s">
        <v>2630</v>
      </c>
      <c r="AD187" s="53"/>
      <c r="AE187" s="60"/>
      <c r="AF187" s="60" t="s">
        <v>2630</v>
      </c>
      <c r="AG187" s="53"/>
      <c r="AH187" s="53"/>
      <c r="AI187" s="53"/>
      <c r="AJ187" s="53"/>
      <c r="AK187" s="53"/>
      <c r="AL187" s="53"/>
      <c r="AM187" s="53" t="s">
        <v>2643</v>
      </c>
      <c r="AN187" s="53" t="s">
        <v>2643</v>
      </c>
      <c r="AO187" s="106" t="s">
        <v>2643</v>
      </c>
    </row>
    <row r="188" spans="1:41" ht="15" customHeight="1">
      <c r="A188" s="104">
        <v>185</v>
      </c>
      <c r="B188" s="53" t="s">
        <v>21</v>
      </c>
      <c r="C188" s="53" t="s">
        <v>2027</v>
      </c>
      <c r="D188" s="65" t="s">
        <v>2841</v>
      </c>
      <c r="E188" s="55" t="s">
        <v>2028</v>
      </c>
      <c r="F188" s="55" t="s">
        <v>2607</v>
      </c>
      <c r="G188" s="56" t="s">
        <v>2029</v>
      </c>
      <c r="H188" s="63" t="s">
        <v>2030</v>
      </c>
      <c r="I188" s="63" t="s">
        <v>2030</v>
      </c>
      <c r="J188" s="53" t="s">
        <v>126</v>
      </c>
      <c r="K188" s="63" t="s">
        <v>2031</v>
      </c>
      <c r="L188" s="58">
        <v>500000000</v>
      </c>
      <c r="M188" s="59">
        <v>375000000</v>
      </c>
      <c r="N188" s="59">
        <v>30000000</v>
      </c>
      <c r="O188" s="84">
        <v>25500000</v>
      </c>
      <c r="P188" s="53" t="s">
        <v>3039</v>
      </c>
      <c r="Q188" s="53" t="s">
        <v>2528</v>
      </c>
      <c r="R188" s="53"/>
      <c r="S188" s="53" t="s">
        <v>2536</v>
      </c>
      <c r="T188" s="55" t="s">
        <v>2541</v>
      </c>
      <c r="U188" s="53" t="s">
        <v>2541</v>
      </c>
      <c r="V188" s="53"/>
      <c r="W188" s="53" t="s">
        <v>2542</v>
      </c>
      <c r="X188" s="53" t="s">
        <v>2630</v>
      </c>
      <c r="Y188" s="62" t="s">
        <v>2630</v>
      </c>
      <c r="Z188" s="61"/>
      <c r="AA188" s="61"/>
      <c r="AB188" s="60" t="s">
        <v>2630</v>
      </c>
      <c r="AC188" s="61"/>
      <c r="AD188" s="53" t="s">
        <v>2630</v>
      </c>
      <c r="AE188" s="60"/>
      <c r="AF188" s="53" t="s">
        <v>2630</v>
      </c>
      <c r="AG188" s="53"/>
      <c r="AH188" s="53"/>
      <c r="AI188" s="53"/>
      <c r="AJ188" s="53"/>
      <c r="AK188" s="53" t="s">
        <v>2638</v>
      </c>
      <c r="AL188" s="53"/>
      <c r="AM188" s="53"/>
      <c r="AN188" s="53" t="s">
        <v>2643</v>
      </c>
      <c r="AO188" s="106"/>
    </row>
    <row r="189" spans="1:41" ht="15" customHeight="1">
      <c r="A189" s="104">
        <v>186</v>
      </c>
      <c r="B189" s="53" t="s">
        <v>21</v>
      </c>
      <c r="C189" s="53" t="s">
        <v>1744</v>
      </c>
      <c r="D189" s="65" t="s">
        <v>2842</v>
      </c>
      <c r="E189" s="55" t="s">
        <v>1745</v>
      </c>
      <c r="F189" s="66" t="s">
        <v>2607</v>
      </c>
      <c r="G189" s="56" t="s">
        <v>1746</v>
      </c>
      <c r="H189" s="63" t="s">
        <v>1747</v>
      </c>
      <c r="I189" s="63" t="s">
        <v>1747</v>
      </c>
      <c r="J189" s="53" t="s">
        <v>32</v>
      </c>
      <c r="K189" s="63" t="s">
        <v>1748</v>
      </c>
      <c r="L189" s="58">
        <v>400000000</v>
      </c>
      <c r="M189" s="59">
        <v>300000000</v>
      </c>
      <c r="N189" s="59">
        <v>30000000</v>
      </c>
      <c r="O189" s="84">
        <v>25500000</v>
      </c>
      <c r="P189" s="53" t="s">
        <v>3039</v>
      </c>
      <c r="Q189" s="53" t="s">
        <v>2528</v>
      </c>
      <c r="R189" s="53"/>
      <c r="S189" s="53" t="s">
        <v>2536</v>
      </c>
      <c r="T189" s="55" t="s">
        <v>2541</v>
      </c>
      <c r="U189" s="53" t="s">
        <v>2541</v>
      </c>
      <c r="V189" s="53" t="s">
        <v>2541</v>
      </c>
      <c r="W189" s="53" t="s">
        <v>2542</v>
      </c>
      <c r="X189" s="53" t="s">
        <v>2630</v>
      </c>
      <c r="Y189" s="62" t="s">
        <v>2630</v>
      </c>
      <c r="Z189" s="61"/>
      <c r="AA189" s="61"/>
      <c r="AB189" s="60" t="s">
        <v>2630</v>
      </c>
      <c r="AC189" s="60" t="s">
        <v>2630</v>
      </c>
      <c r="AD189" s="53"/>
      <c r="AE189" s="60"/>
      <c r="AF189" s="53" t="s">
        <v>2630</v>
      </c>
      <c r="AG189" s="53"/>
      <c r="AH189" s="53"/>
      <c r="AI189" s="53"/>
      <c r="AJ189" s="53"/>
      <c r="AK189" s="53"/>
      <c r="AL189" s="53"/>
      <c r="AM189" s="53" t="s">
        <v>2643</v>
      </c>
      <c r="AN189" s="53" t="s">
        <v>2643</v>
      </c>
      <c r="AO189" s="106" t="s">
        <v>2643</v>
      </c>
    </row>
    <row r="190" spans="1:41" ht="15" customHeight="1">
      <c r="A190" s="104">
        <v>187</v>
      </c>
      <c r="B190" s="62" t="s">
        <v>21</v>
      </c>
      <c r="C190" s="55" t="s">
        <v>162</v>
      </c>
      <c r="D190" s="54" t="s">
        <v>2843</v>
      </c>
      <c r="E190" s="55" t="s">
        <v>163</v>
      </c>
      <c r="F190" s="55" t="s">
        <v>2612</v>
      </c>
      <c r="G190" s="63" t="s">
        <v>164</v>
      </c>
      <c r="H190" s="63" t="s">
        <v>165</v>
      </c>
      <c r="I190" s="63" t="s">
        <v>166</v>
      </c>
      <c r="J190" s="53" t="s">
        <v>126</v>
      </c>
      <c r="K190" s="63" t="s">
        <v>121</v>
      </c>
      <c r="L190" s="58">
        <v>200000000</v>
      </c>
      <c r="M190" s="59">
        <v>150000000</v>
      </c>
      <c r="N190" s="59">
        <v>30000000</v>
      </c>
      <c r="O190" s="84">
        <v>25500000</v>
      </c>
      <c r="P190" s="62" t="s">
        <v>2529</v>
      </c>
      <c r="Q190" s="62" t="s">
        <v>2528</v>
      </c>
      <c r="R190" s="62"/>
      <c r="S190" s="53" t="s">
        <v>516</v>
      </c>
      <c r="T190" s="55"/>
      <c r="U190" s="53" t="s">
        <v>2541</v>
      </c>
      <c r="V190" s="62"/>
      <c r="W190" s="53" t="s">
        <v>2542</v>
      </c>
      <c r="X190" s="53" t="s">
        <v>2630</v>
      </c>
      <c r="Y190" s="62"/>
      <c r="Z190" s="62" t="s">
        <v>2630</v>
      </c>
      <c r="AA190" s="62" t="s">
        <v>2630</v>
      </c>
      <c r="AB190" s="53" t="s">
        <v>2630</v>
      </c>
      <c r="AC190" s="62"/>
      <c r="AD190" s="53" t="s">
        <v>2630</v>
      </c>
      <c r="AE190" s="53"/>
      <c r="AF190" s="62"/>
      <c r="AG190" s="53"/>
      <c r="AH190" s="62"/>
      <c r="AI190" s="62"/>
      <c r="AJ190" s="53" t="s">
        <v>2637</v>
      </c>
      <c r="AK190" s="62"/>
      <c r="AL190" s="62"/>
      <c r="AM190" s="62"/>
      <c r="AN190" s="62"/>
      <c r="AO190" s="106" t="s">
        <v>2643</v>
      </c>
    </row>
    <row r="191" spans="1:41" ht="15" customHeight="1">
      <c r="A191" s="104">
        <v>188</v>
      </c>
      <c r="B191" s="53" t="s">
        <v>21</v>
      </c>
      <c r="C191" s="53" t="s">
        <v>1354</v>
      </c>
      <c r="D191" s="65" t="s">
        <v>2962</v>
      </c>
      <c r="E191" s="55" t="s">
        <v>1355</v>
      </c>
      <c r="F191" s="55" t="s">
        <v>2607</v>
      </c>
      <c r="G191" s="56" t="s">
        <v>1356</v>
      </c>
      <c r="H191" s="63" t="s">
        <v>1357</v>
      </c>
      <c r="I191" s="63" t="s">
        <v>1357</v>
      </c>
      <c r="J191" s="53" t="s">
        <v>69</v>
      </c>
      <c r="K191" s="63" t="s">
        <v>1358</v>
      </c>
      <c r="L191" s="58">
        <v>100000000</v>
      </c>
      <c r="M191" s="59">
        <v>75000000</v>
      </c>
      <c r="N191" s="59">
        <v>30000000</v>
      </c>
      <c r="O191" s="84">
        <v>25500000</v>
      </c>
      <c r="P191" s="53" t="s">
        <v>3039</v>
      </c>
      <c r="Q191" s="53" t="s">
        <v>2528</v>
      </c>
      <c r="R191" s="53"/>
      <c r="S191" s="53" t="s">
        <v>2536</v>
      </c>
      <c r="T191" s="55" t="s">
        <v>2541</v>
      </c>
      <c r="U191" s="53" t="s">
        <v>2541</v>
      </c>
      <c r="V191" s="53" t="s">
        <v>2541</v>
      </c>
      <c r="W191" s="53" t="s">
        <v>2542</v>
      </c>
      <c r="X191" s="53" t="s">
        <v>2630</v>
      </c>
      <c r="Y191" s="62" t="s">
        <v>2630</v>
      </c>
      <c r="Z191" s="61"/>
      <c r="AA191" s="61"/>
      <c r="AB191" s="61"/>
      <c r="AC191" s="61"/>
      <c r="AD191" s="53" t="s">
        <v>2630</v>
      </c>
      <c r="AE191" s="60"/>
      <c r="AF191" s="53"/>
      <c r="AG191" s="53" t="s">
        <v>2640</v>
      </c>
      <c r="AH191" s="53"/>
      <c r="AI191" s="53"/>
      <c r="AJ191" s="53" t="s">
        <v>2637</v>
      </c>
      <c r="AK191" s="53"/>
      <c r="AL191" s="53"/>
      <c r="AM191" s="53" t="s">
        <v>2643</v>
      </c>
      <c r="AN191" s="53" t="s">
        <v>2643</v>
      </c>
      <c r="AO191" s="106"/>
    </row>
    <row r="192" spans="1:41" ht="15" customHeight="1">
      <c r="A192" s="104">
        <v>189</v>
      </c>
      <c r="B192" s="62" t="s">
        <v>21</v>
      </c>
      <c r="C192" s="53" t="s">
        <v>612</v>
      </c>
      <c r="D192" s="54" t="s">
        <v>2963</v>
      </c>
      <c r="E192" s="55" t="s">
        <v>613</v>
      </c>
      <c r="F192" s="55" t="s">
        <v>2608</v>
      </c>
      <c r="G192" s="56" t="s">
        <v>614</v>
      </c>
      <c r="H192" s="67" t="s">
        <v>615</v>
      </c>
      <c r="I192" s="67" t="s">
        <v>615</v>
      </c>
      <c r="J192" s="53" t="s">
        <v>126</v>
      </c>
      <c r="K192" s="67" t="s">
        <v>616</v>
      </c>
      <c r="L192" s="58">
        <v>800000000</v>
      </c>
      <c r="M192" s="59">
        <v>600000000</v>
      </c>
      <c r="N192" s="59">
        <v>30000000</v>
      </c>
      <c r="O192" s="84">
        <v>25500000</v>
      </c>
      <c r="P192" s="62" t="s">
        <v>3039</v>
      </c>
      <c r="Q192" s="62" t="s">
        <v>2528</v>
      </c>
      <c r="R192" s="62" t="s">
        <v>2529</v>
      </c>
      <c r="S192" s="53" t="s">
        <v>516</v>
      </c>
      <c r="T192" s="55" t="s">
        <v>2541</v>
      </c>
      <c r="U192" s="53" t="s">
        <v>2541</v>
      </c>
      <c r="V192" s="53" t="s">
        <v>2541</v>
      </c>
      <c r="W192" s="53" t="s">
        <v>2542</v>
      </c>
      <c r="X192" s="62"/>
      <c r="Y192" s="62"/>
      <c r="Z192" s="61" t="s">
        <v>2630</v>
      </c>
      <c r="AA192" s="61"/>
      <c r="AB192" s="60" t="s">
        <v>2630</v>
      </c>
      <c r="AC192" s="61"/>
      <c r="AD192" s="53"/>
      <c r="AE192" s="60" t="s">
        <v>2630</v>
      </c>
      <c r="AF192" s="61"/>
      <c r="AG192" s="53" t="s">
        <v>2640</v>
      </c>
      <c r="AH192" s="62" t="s">
        <v>2642</v>
      </c>
      <c r="AI192" s="53"/>
      <c r="AJ192" s="53"/>
      <c r="AK192" s="53"/>
      <c r="AL192" s="53"/>
      <c r="AM192" s="53"/>
      <c r="AN192" s="53" t="s">
        <v>2643</v>
      </c>
      <c r="AO192" s="106" t="s">
        <v>2643</v>
      </c>
    </row>
    <row r="193" spans="1:41" ht="15" customHeight="1">
      <c r="A193" s="104">
        <v>190</v>
      </c>
      <c r="B193" s="53" t="s">
        <v>21</v>
      </c>
      <c r="C193" s="53" t="s">
        <v>1697</v>
      </c>
      <c r="D193" s="65" t="s">
        <v>2964</v>
      </c>
      <c r="E193" s="55" t="s">
        <v>1698</v>
      </c>
      <c r="F193" s="66" t="s">
        <v>2607</v>
      </c>
      <c r="G193" s="56" t="s">
        <v>1699</v>
      </c>
      <c r="H193" s="63" t="s">
        <v>1700</v>
      </c>
      <c r="I193" s="63" t="s">
        <v>1700</v>
      </c>
      <c r="J193" s="53" t="s">
        <v>1701</v>
      </c>
      <c r="K193" s="63" t="s">
        <v>1702</v>
      </c>
      <c r="L193" s="58">
        <v>300000000</v>
      </c>
      <c r="M193" s="59">
        <v>225000000</v>
      </c>
      <c r="N193" s="59">
        <v>30000000</v>
      </c>
      <c r="O193" s="84">
        <v>25500000</v>
      </c>
      <c r="P193" s="53" t="s">
        <v>3039</v>
      </c>
      <c r="Q193" s="53" t="s">
        <v>2528</v>
      </c>
      <c r="R193" s="53"/>
      <c r="S193" s="53" t="s">
        <v>2536</v>
      </c>
      <c r="T193" s="55" t="s">
        <v>2541</v>
      </c>
      <c r="U193" s="53" t="s">
        <v>2541</v>
      </c>
      <c r="V193" s="53" t="s">
        <v>2541</v>
      </c>
      <c r="W193" s="53" t="s">
        <v>2542</v>
      </c>
      <c r="X193" s="53" t="s">
        <v>2630</v>
      </c>
      <c r="Y193" s="62" t="s">
        <v>2630</v>
      </c>
      <c r="Z193" s="61"/>
      <c r="AA193" s="61" t="s">
        <v>2630</v>
      </c>
      <c r="AB193" s="60" t="s">
        <v>2630</v>
      </c>
      <c r="AC193" s="61"/>
      <c r="AD193" s="53"/>
      <c r="AE193" s="60"/>
      <c r="AF193" s="53" t="s">
        <v>2630</v>
      </c>
      <c r="AG193" s="53" t="s">
        <v>2641</v>
      </c>
      <c r="AH193" s="53"/>
      <c r="AI193" s="53"/>
      <c r="AJ193" s="53" t="s">
        <v>2637</v>
      </c>
      <c r="AK193" s="53"/>
      <c r="AL193" s="53" t="s">
        <v>2639</v>
      </c>
      <c r="AM193" s="53" t="s">
        <v>2643</v>
      </c>
      <c r="AN193" s="53"/>
      <c r="AO193" s="106" t="s">
        <v>2643</v>
      </c>
    </row>
    <row r="194" spans="1:41" ht="15" customHeight="1">
      <c r="A194" s="104">
        <v>191</v>
      </c>
      <c r="B194" s="53" t="s">
        <v>21</v>
      </c>
      <c r="C194" s="53" t="s">
        <v>974</v>
      </c>
      <c r="D194" s="65">
        <v>3148198436</v>
      </c>
      <c r="E194" s="55" t="s">
        <v>975</v>
      </c>
      <c r="F194" s="55" t="s">
        <v>2607</v>
      </c>
      <c r="G194" s="56" t="s">
        <v>976</v>
      </c>
      <c r="H194" s="63" t="s">
        <v>977</v>
      </c>
      <c r="I194" s="63" t="s">
        <v>977</v>
      </c>
      <c r="J194" s="53" t="s">
        <v>38</v>
      </c>
      <c r="K194" s="63" t="s">
        <v>978</v>
      </c>
      <c r="L194" s="58">
        <v>600000000</v>
      </c>
      <c r="M194" s="59">
        <v>450000000</v>
      </c>
      <c r="N194" s="59">
        <v>30000000</v>
      </c>
      <c r="O194" s="84">
        <v>25500000</v>
      </c>
      <c r="P194" s="53" t="s">
        <v>3039</v>
      </c>
      <c r="Q194" s="53" t="s">
        <v>2528</v>
      </c>
      <c r="R194" s="53"/>
      <c r="S194" s="53" t="s">
        <v>2536</v>
      </c>
      <c r="T194" s="55" t="s">
        <v>2541</v>
      </c>
      <c r="U194" s="53" t="s">
        <v>2541</v>
      </c>
      <c r="V194" s="53"/>
      <c r="W194" s="53" t="s">
        <v>2542</v>
      </c>
      <c r="X194" s="53" t="s">
        <v>2630</v>
      </c>
      <c r="Y194" s="62" t="s">
        <v>2630</v>
      </c>
      <c r="Z194" s="61"/>
      <c r="AA194" s="61"/>
      <c r="AB194" s="60" t="s">
        <v>2630</v>
      </c>
      <c r="AC194" s="60" t="s">
        <v>2630</v>
      </c>
      <c r="AD194" s="53"/>
      <c r="AE194" s="60"/>
      <c r="AF194" s="60" t="s">
        <v>2630</v>
      </c>
      <c r="AG194" s="53"/>
      <c r="AH194" s="53"/>
      <c r="AI194" s="53"/>
      <c r="AJ194" s="53"/>
      <c r="AK194" s="53" t="s">
        <v>2638</v>
      </c>
      <c r="AL194" s="53"/>
      <c r="AM194" s="53" t="s">
        <v>2643</v>
      </c>
      <c r="AN194" s="53" t="s">
        <v>2643</v>
      </c>
      <c r="AO194" s="106"/>
    </row>
    <row r="195" spans="1:41" ht="15" customHeight="1">
      <c r="A195" s="104">
        <v>192</v>
      </c>
      <c r="B195" s="62" t="s">
        <v>21</v>
      </c>
      <c r="C195" s="53" t="s">
        <v>47</v>
      </c>
      <c r="D195" s="54" t="s">
        <v>2779</v>
      </c>
      <c r="E195" s="55" t="s">
        <v>48</v>
      </c>
      <c r="F195" s="55" t="s">
        <v>2607</v>
      </c>
      <c r="G195" s="63" t="s">
        <v>49</v>
      </c>
      <c r="H195" s="63" t="s">
        <v>50</v>
      </c>
      <c r="I195" s="63" t="s">
        <v>50</v>
      </c>
      <c r="J195" s="53" t="s">
        <v>19</v>
      </c>
      <c r="K195" s="63" t="s">
        <v>51</v>
      </c>
      <c r="L195" s="58">
        <v>300000000</v>
      </c>
      <c r="M195" s="59">
        <v>225000000</v>
      </c>
      <c r="N195" s="59">
        <v>30000000</v>
      </c>
      <c r="O195" s="84">
        <v>25500000</v>
      </c>
      <c r="P195" s="53" t="s">
        <v>3039</v>
      </c>
      <c r="Q195" s="53" t="s">
        <v>2528</v>
      </c>
      <c r="R195" s="53"/>
      <c r="S195" s="53" t="s">
        <v>516</v>
      </c>
      <c r="T195" s="55"/>
      <c r="U195" s="62"/>
      <c r="V195" s="62"/>
      <c r="W195" s="53"/>
      <c r="X195" s="53" t="s">
        <v>2630</v>
      </c>
      <c r="Y195" s="62" t="s">
        <v>2630</v>
      </c>
      <c r="Z195" s="62"/>
      <c r="AA195" s="62" t="s">
        <v>2630</v>
      </c>
      <c r="AB195" s="53" t="s">
        <v>2630</v>
      </c>
      <c r="AC195" s="62"/>
      <c r="AD195" s="53" t="s">
        <v>2630</v>
      </c>
      <c r="AE195" s="53"/>
      <c r="AF195" s="53" t="s">
        <v>2630</v>
      </c>
      <c r="AG195" s="53"/>
      <c r="AH195" s="53"/>
      <c r="AI195" s="62"/>
      <c r="AJ195" s="53" t="s">
        <v>2637</v>
      </c>
      <c r="AK195" s="53" t="s">
        <v>2638</v>
      </c>
      <c r="AL195" s="62"/>
      <c r="AM195" s="53" t="s">
        <v>2643</v>
      </c>
      <c r="AN195" s="53" t="s">
        <v>2643</v>
      </c>
      <c r="AO195" s="108"/>
    </row>
    <row r="196" spans="1:41" ht="15" customHeight="1">
      <c r="A196" s="104">
        <v>193</v>
      </c>
      <c r="B196" s="53" t="s">
        <v>21</v>
      </c>
      <c r="C196" s="53" t="s">
        <v>1239</v>
      </c>
      <c r="D196" s="65" t="s">
        <v>2730</v>
      </c>
      <c r="E196" s="55" t="s">
        <v>1240</v>
      </c>
      <c r="F196" s="55" t="s">
        <v>2610</v>
      </c>
      <c r="G196" s="56" t="s">
        <v>1241</v>
      </c>
      <c r="H196" s="63" t="s">
        <v>1242</v>
      </c>
      <c r="I196" s="63" t="s">
        <v>1242</v>
      </c>
      <c r="J196" s="53" t="s">
        <v>45</v>
      </c>
      <c r="K196" s="63" t="s">
        <v>1077</v>
      </c>
      <c r="L196" s="58">
        <v>900000000</v>
      </c>
      <c r="M196" s="59">
        <v>675000000</v>
      </c>
      <c r="N196" s="59">
        <v>40000000</v>
      </c>
      <c r="O196" s="84">
        <v>34000000</v>
      </c>
      <c r="P196" s="53" t="s">
        <v>2528</v>
      </c>
      <c r="Q196" s="53" t="s">
        <v>2529</v>
      </c>
      <c r="R196" s="53"/>
      <c r="S196" s="53" t="s">
        <v>516</v>
      </c>
      <c r="T196" s="55" t="s">
        <v>2541</v>
      </c>
      <c r="U196" s="53" t="s">
        <v>2541</v>
      </c>
      <c r="V196" s="53"/>
      <c r="W196" s="53" t="s">
        <v>2542</v>
      </c>
      <c r="X196" s="53" t="s">
        <v>2630</v>
      </c>
      <c r="Y196" s="53" t="s">
        <v>2630</v>
      </c>
      <c r="Z196" s="61"/>
      <c r="AA196" s="61"/>
      <c r="AB196" s="61"/>
      <c r="AC196" s="61"/>
      <c r="AD196" s="53"/>
      <c r="AE196" s="60"/>
      <c r="AF196" s="53"/>
      <c r="AG196" s="53"/>
      <c r="AH196" s="53"/>
      <c r="AI196" s="53"/>
      <c r="AJ196" s="53" t="s">
        <v>2637</v>
      </c>
      <c r="AK196" s="53"/>
      <c r="AL196" s="53"/>
      <c r="AM196" s="53" t="s">
        <v>2643</v>
      </c>
      <c r="AN196" s="53" t="s">
        <v>2643</v>
      </c>
      <c r="AO196" s="106" t="s">
        <v>2643</v>
      </c>
    </row>
    <row r="197" spans="1:41" ht="15" customHeight="1">
      <c r="A197" s="104">
        <v>194</v>
      </c>
      <c r="B197" s="62" t="s">
        <v>21</v>
      </c>
      <c r="C197" s="53" t="s">
        <v>538</v>
      </c>
      <c r="D197" s="54">
        <v>4028153191</v>
      </c>
      <c r="E197" s="55" t="s">
        <v>539</v>
      </c>
      <c r="F197" s="55" t="s">
        <v>2610</v>
      </c>
      <c r="G197" s="56" t="s">
        <v>540</v>
      </c>
      <c r="H197" s="67" t="s">
        <v>541</v>
      </c>
      <c r="I197" s="67" t="s">
        <v>541</v>
      </c>
      <c r="J197" s="53" t="s">
        <v>45</v>
      </c>
      <c r="K197" s="67" t="s">
        <v>542</v>
      </c>
      <c r="L197" s="58">
        <v>100000000</v>
      </c>
      <c r="M197" s="59">
        <v>75000000</v>
      </c>
      <c r="N197" s="59">
        <v>40000000</v>
      </c>
      <c r="O197" s="84">
        <v>34000000</v>
      </c>
      <c r="P197" s="62" t="s">
        <v>2528</v>
      </c>
      <c r="Q197" s="62" t="s">
        <v>2529</v>
      </c>
      <c r="R197" s="62"/>
      <c r="S197" s="53" t="s">
        <v>516</v>
      </c>
      <c r="T197" s="55" t="s">
        <v>2541</v>
      </c>
      <c r="U197" s="53" t="s">
        <v>2541</v>
      </c>
      <c r="V197" s="53" t="s">
        <v>2541</v>
      </c>
      <c r="W197" s="53" t="s">
        <v>2542</v>
      </c>
      <c r="X197" s="53" t="s">
        <v>2630</v>
      </c>
      <c r="Y197" s="53" t="s">
        <v>2630</v>
      </c>
      <c r="Z197" s="61"/>
      <c r="AA197" s="61" t="s">
        <v>2630</v>
      </c>
      <c r="AB197" s="61"/>
      <c r="AC197" s="61"/>
      <c r="AD197" s="53"/>
      <c r="AE197" s="60"/>
      <c r="AF197" s="61"/>
      <c r="AG197" s="53" t="s">
        <v>2640</v>
      </c>
      <c r="AH197" s="53"/>
      <c r="AI197" s="53"/>
      <c r="AJ197" s="53"/>
      <c r="AK197" s="53" t="s">
        <v>2638</v>
      </c>
      <c r="AL197" s="53" t="s">
        <v>2639</v>
      </c>
      <c r="AM197" s="53"/>
      <c r="AN197" s="53" t="s">
        <v>2643</v>
      </c>
      <c r="AO197" s="106"/>
    </row>
    <row r="198" spans="1:41" ht="15" customHeight="1">
      <c r="A198" s="104">
        <v>195</v>
      </c>
      <c r="B198" s="53" t="s">
        <v>21</v>
      </c>
      <c r="C198" s="53" t="s">
        <v>1739</v>
      </c>
      <c r="D198" s="65" t="s">
        <v>2844</v>
      </c>
      <c r="E198" s="55" t="s">
        <v>1740</v>
      </c>
      <c r="F198" s="66" t="s">
        <v>2607</v>
      </c>
      <c r="G198" s="56" t="s">
        <v>1741</v>
      </c>
      <c r="H198" s="63" t="s">
        <v>1742</v>
      </c>
      <c r="I198" s="63" t="s">
        <v>1742</v>
      </c>
      <c r="J198" s="53" t="s">
        <v>32</v>
      </c>
      <c r="K198" s="63" t="s">
        <v>1743</v>
      </c>
      <c r="L198" s="58">
        <v>100000000</v>
      </c>
      <c r="M198" s="59">
        <v>75000000</v>
      </c>
      <c r="N198" s="59">
        <v>40000000</v>
      </c>
      <c r="O198" s="84">
        <v>34000000</v>
      </c>
      <c r="P198" s="53" t="s">
        <v>3039</v>
      </c>
      <c r="Q198" s="53" t="s">
        <v>2528</v>
      </c>
      <c r="R198" s="53"/>
      <c r="S198" s="53" t="s">
        <v>2536</v>
      </c>
      <c r="T198" s="55" t="s">
        <v>2541</v>
      </c>
      <c r="U198" s="53" t="s">
        <v>2541</v>
      </c>
      <c r="V198" s="53" t="s">
        <v>2541</v>
      </c>
      <c r="W198" s="53" t="s">
        <v>2542</v>
      </c>
      <c r="X198" s="53" t="s">
        <v>2630</v>
      </c>
      <c r="Y198" s="62" t="s">
        <v>2630</v>
      </c>
      <c r="Z198" s="61"/>
      <c r="AA198" s="61"/>
      <c r="AB198" s="60" t="s">
        <v>2630</v>
      </c>
      <c r="AC198" s="60" t="s">
        <v>2630</v>
      </c>
      <c r="AD198" s="53"/>
      <c r="AE198" s="60"/>
      <c r="AF198" s="53"/>
      <c r="AG198" s="53" t="s">
        <v>2642</v>
      </c>
      <c r="AH198" s="53"/>
      <c r="AI198" s="53"/>
      <c r="AJ198" s="53"/>
      <c r="AK198" s="53"/>
      <c r="AL198" s="53"/>
      <c r="AM198" s="53" t="s">
        <v>2643</v>
      </c>
      <c r="AN198" s="53" t="s">
        <v>2643</v>
      </c>
      <c r="AO198" s="106" t="s">
        <v>2643</v>
      </c>
    </row>
    <row r="199" spans="1:41" ht="15" customHeight="1">
      <c r="A199" s="104">
        <v>196</v>
      </c>
      <c r="B199" s="62" t="s">
        <v>21</v>
      </c>
      <c r="C199" s="53" t="s">
        <v>564</v>
      </c>
      <c r="D199" s="54" t="s">
        <v>2965</v>
      </c>
      <c r="E199" s="55" t="s">
        <v>565</v>
      </c>
      <c r="F199" s="55" t="s">
        <v>2610</v>
      </c>
      <c r="G199" s="56" t="s">
        <v>566</v>
      </c>
      <c r="H199" s="67" t="s">
        <v>567</v>
      </c>
      <c r="I199" s="67" t="s">
        <v>568</v>
      </c>
      <c r="J199" s="53" t="s">
        <v>45</v>
      </c>
      <c r="K199" s="67" t="s">
        <v>569</v>
      </c>
      <c r="L199" s="58">
        <v>300000000</v>
      </c>
      <c r="M199" s="59">
        <v>225000000</v>
      </c>
      <c r="N199" s="59">
        <v>40000000</v>
      </c>
      <c r="O199" s="84">
        <v>34000000</v>
      </c>
      <c r="P199" s="62" t="s">
        <v>2528</v>
      </c>
      <c r="Q199" s="62" t="s">
        <v>2529</v>
      </c>
      <c r="R199" s="62"/>
      <c r="S199" s="53" t="s">
        <v>2536</v>
      </c>
      <c r="T199" s="55" t="s">
        <v>2541</v>
      </c>
      <c r="U199" s="53" t="s">
        <v>2541</v>
      </c>
      <c r="V199" s="53" t="s">
        <v>2541</v>
      </c>
      <c r="W199" s="53" t="s">
        <v>2542</v>
      </c>
      <c r="X199" s="53" t="s">
        <v>2630</v>
      </c>
      <c r="Y199" s="53" t="s">
        <v>2630</v>
      </c>
      <c r="Z199" s="61"/>
      <c r="AA199" s="61"/>
      <c r="AB199" s="61"/>
      <c r="AC199" s="60" t="s">
        <v>2630</v>
      </c>
      <c r="AD199" s="53" t="s">
        <v>2630</v>
      </c>
      <c r="AE199" s="60"/>
      <c r="AF199" s="61"/>
      <c r="AG199" s="53" t="s">
        <v>2641</v>
      </c>
      <c r="AH199" s="53"/>
      <c r="AI199" s="53"/>
      <c r="AJ199" s="53"/>
      <c r="AK199" s="53"/>
      <c r="AL199" s="53" t="s">
        <v>2639</v>
      </c>
      <c r="AM199" s="53" t="s">
        <v>2643</v>
      </c>
      <c r="AN199" s="53" t="s">
        <v>2643</v>
      </c>
      <c r="AO199" s="106" t="s">
        <v>2643</v>
      </c>
    </row>
    <row r="200" spans="1:41" ht="15" customHeight="1">
      <c r="A200" s="104">
        <v>197</v>
      </c>
      <c r="B200" s="53" t="s">
        <v>21</v>
      </c>
      <c r="C200" s="53" t="s">
        <v>1728</v>
      </c>
      <c r="D200" s="65" t="s">
        <v>2966</v>
      </c>
      <c r="E200" s="55" t="s">
        <v>1729</v>
      </c>
      <c r="F200" s="55" t="s">
        <v>2609</v>
      </c>
      <c r="G200" s="79" t="s">
        <v>1730</v>
      </c>
      <c r="H200" s="63" t="s">
        <v>1731</v>
      </c>
      <c r="I200" s="63" t="s">
        <v>1732</v>
      </c>
      <c r="J200" s="53" t="s">
        <v>1664</v>
      </c>
      <c r="K200" s="63" t="s">
        <v>443</v>
      </c>
      <c r="L200" s="58">
        <v>400000000</v>
      </c>
      <c r="M200" s="59">
        <v>300000000</v>
      </c>
      <c r="N200" s="59">
        <v>40000000</v>
      </c>
      <c r="O200" s="84">
        <v>34000000</v>
      </c>
      <c r="P200" s="53" t="s">
        <v>2528</v>
      </c>
      <c r="Q200" s="53"/>
      <c r="R200" s="53"/>
      <c r="S200" s="53" t="s">
        <v>2536</v>
      </c>
      <c r="T200" s="55" t="s">
        <v>2541</v>
      </c>
      <c r="U200" s="53" t="s">
        <v>2541</v>
      </c>
      <c r="V200" s="53" t="s">
        <v>2541</v>
      </c>
      <c r="W200" s="53" t="s">
        <v>2542</v>
      </c>
      <c r="X200" s="53" t="s">
        <v>2630</v>
      </c>
      <c r="Y200" s="62" t="s">
        <v>2630</v>
      </c>
      <c r="Z200" s="61"/>
      <c r="AA200" s="61" t="s">
        <v>2630</v>
      </c>
      <c r="AB200" s="60" t="s">
        <v>2630</v>
      </c>
      <c r="AC200" s="61"/>
      <c r="AD200" s="53" t="s">
        <v>2630</v>
      </c>
      <c r="AE200" s="60"/>
      <c r="AF200" s="53"/>
      <c r="AG200" s="53"/>
      <c r="AH200" s="53"/>
      <c r="AI200" s="53"/>
      <c r="AJ200" s="53"/>
      <c r="AK200" s="53"/>
      <c r="AL200" s="53"/>
      <c r="AM200" s="53" t="s">
        <v>2643</v>
      </c>
      <c r="AN200" s="53" t="s">
        <v>2643</v>
      </c>
      <c r="AO200" s="106" t="s">
        <v>2643</v>
      </c>
    </row>
    <row r="201" spans="1:41" ht="15" customHeight="1">
      <c r="A201" s="104">
        <v>198</v>
      </c>
      <c r="B201" s="53" t="s">
        <v>21</v>
      </c>
      <c r="C201" s="53" t="s">
        <v>1774</v>
      </c>
      <c r="D201" s="65" t="s">
        <v>2666</v>
      </c>
      <c r="E201" s="55" t="s">
        <v>1775</v>
      </c>
      <c r="F201" s="66" t="s">
        <v>2607</v>
      </c>
      <c r="G201" s="56" t="s">
        <v>1776</v>
      </c>
      <c r="H201" s="64" t="s">
        <v>1777</v>
      </c>
      <c r="I201" s="64" t="s">
        <v>1777</v>
      </c>
      <c r="J201" s="53" t="s">
        <v>1664</v>
      </c>
      <c r="K201" s="63" t="s">
        <v>1778</v>
      </c>
      <c r="L201" s="58">
        <v>500000000</v>
      </c>
      <c r="M201" s="59">
        <v>375000000</v>
      </c>
      <c r="N201" s="59">
        <v>40000000</v>
      </c>
      <c r="O201" s="84">
        <v>34000000</v>
      </c>
      <c r="P201" s="53" t="s">
        <v>3039</v>
      </c>
      <c r="Q201" s="53" t="s">
        <v>2528</v>
      </c>
      <c r="R201" s="53"/>
      <c r="S201" s="53" t="s">
        <v>2536</v>
      </c>
      <c r="T201" s="55" t="s">
        <v>2541</v>
      </c>
      <c r="U201" s="53" t="s">
        <v>2541</v>
      </c>
      <c r="V201" s="53"/>
      <c r="W201" s="53" t="s">
        <v>2542</v>
      </c>
      <c r="X201" s="53" t="s">
        <v>2630</v>
      </c>
      <c r="Y201" s="62" t="s">
        <v>2630</v>
      </c>
      <c r="Z201" s="61"/>
      <c r="AA201" s="61"/>
      <c r="AB201" s="60" t="s">
        <v>2630</v>
      </c>
      <c r="AC201" s="60" t="s">
        <v>2630</v>
      </c>
      <c r="AD201" s="53"/>
      <c r="AE201" s="60"/>
      <c r="AF201" s="53" t="s">
        <v>2630</v>
      </c>
      <c r="AG201" s="53"/>
      <c r="AH201" s="53"/>
      <c r="AI201" s="53"/>
      <c r="AJ201" s="53"/>
      <c r="AK201" s="53"/>
      <c r="AL201" s="53"/>
      <c r="AM201" s="53" t="s">
        <v>2643</v>
      </c>
      <c r="AN201" s="53" t="s">
        <v>2643</v>
      </c>
      <c r="AO201" s="106" t="s">
        <v>2643</v>
      </c>
    </row>
    <row r="202" spans="1:41" ht="15" customHeight="1">
      <c r="A202" s="104">
        <v>199</v>
      </c>
      <c r="B202" s="53" t="s">
        <v>21</v>
      </c>
      <c r="C202" s="80" t="s">
        <v>2411</v>
      </c>
      <c r="D202" s="65" t="s">
        <v>2731</v>
      </c>
      <c r="E202" s="81" t="s">
        <v>2412</v>
      </c>
      <c r="F202" s="55" t="s">
        <v>2607</v>
      </c>
      <c r="G202" s="56" t="s">
        <v>2413</v>
      </c>
      <c r="H202" s="63" t="s">
        <v>2414</v>
      </c>
      <c r="I202" s="63" t="s">
        <v>2415</v>
      </c>
      <c r="J202" s="55" t="s">
        <v>32</v>
      </c>
      <c r="K202" s="63" t="s">
        <v>2416</v>
      </c>
      <c r="L202" s="58">
        <v>400000000</v>
      </c>
      <c r="M202" s="59">
        <v>300000000</v>
      </c>
      <c r="N202" s="59">
        <v>40000000</v>
      </c>
      <c r="O202" s="84">
        <v>34000000</v>
      </c>
      <c r="P202" s="53" t="s">
        <v>3039</v>
      </c>
      <c r="Q202" s="53" t="s">
        <v>2528</v>
      </c>
      <c r="R202" s="53"/>
      <c r="S202" s="53" t="s">
        <v>2536</v>
      </c>
      <c r="T202" s="55" t="s">
        <v>2541</v>
      </c>
      <c r="U202" s="53" t="s">
        <v>2541</v>
      </c>
      <c r="V202" s="53"/>
      <c r="W202" s="53" t="s">
        <v>2542</v>
      </c>
      <c r="X202" s="53" t="s">
        <v>2630</v>
      </c>
      <c r="Y202" s="62" t="s">
        <v>2630</v>
      </c>
      <c r="Z202" s="61"/>
      <c r="AA202" s="61"/>
      <c r="AB202" s="61"/>
      <c r="AC202" s="60" t="s">
        <v>2630</v>
      </c>
      <c r="AD202" s="53"/>
      <c r="AE202" s="60"/>
      <c r="AF202" s="53"/>
      <c r="AG202" s="53"/>
      <c r="AH202" s="53"/>
      <c r="AI202" s="53"/>
      <c r="AJ202" s="53" t="s">
        <v>2637</v>
      </c>
      <c r="AK202" s="53"/>
      <c r="AL202" s="53"/>
      <c r="AM202" s="53" t="s">
        <v>2643</v>
      </c>
      <c r="AN202" s="53" t="s">
        <v>2643</v>
      </c>
      <c r="AO202" s="106" t="s">
        <v>2643</v>
      </c>
    </row>
    <row r="203" spans="1:41" ht="15" customHeight="1">
      <c r="A203" s="104">
        <v>200</v>
      </c>
      <c r="B203" s="53" t="s">
        <v>21</v>
      </c>
      <c r="C203" s="53" t="s">
        <v>1224</v>
      </c>
      <c r="D203" s="65" t="s">
        <v>2845</v>
      </c>
      <c r="E203" s="55" t="s">
        <v>1225</v>
      </c>
      <c r="F203" s="55" t="s">
        <v>2607</v>
      </c>
      <c r="G203" s="56" t="s">
        <v>1226</v>
      </c>
      <c r="H203" s="63" t="s">
        <v>1227</v>
      </c>
      <c r="I203" s="63" t="s">
        <v>1227</v>
      </c>
      <c r="J203" s="53" t="s">
        <v>45</v>
      </c>
      <c r="K203" s="63" t="s">
        <v>1228</v>
      </c>
      <c r="L203" s="58">
        <v>600000000</v>
      </c>
      <c r="M203" s="59">
        <v>450000000</v>
      </c>
      <c r="N203" s="59">
        <v>40000000</v>
      </c>
      <c r="O203" s="84">
        <v>34000000</v>
      </c>
      <c r="P203" s="53" t="s">
        <v>3039</v>
      </c>
      <c r="Q203" s="53" t="s">
        <v>2528</v>
      </c>
      <c r="R203" s="53"/>
      <c r="S203" s="53" t="s">
        <v>2536</v>
      </c>
      <c r="T203" s="55" t="s">
        <v>2541</v>
      </c>
      <c r="U203" s="53" t="s">
        <v>2541</v>
      </c>
      <c r="V203" s="53"/>
      <c r="W203" s="53" t="s">
        <v>2542</v>
      </c>
      <c r="X203" s="53" t="s">
        <v>2630</v>
      </c>
      <c r="Y203" s="62" t="s">
        <v>2630</v>
      </c>
      <c r="Z203" s="61"/>
      <c r="AA203" s="61"/>
      <c r="AB203" s="61"/>
      <c r="AC203" s="61"/>
      <c r="AD203" s="53"/>
      <c r="AE203" s="60"/>
      <c r="AF203" s="53" t="s">
        <v>2630</v>
      </c>
      <c r="AG203" s="53" t="s">
        <v>2642</v>
      </c>
      <c r="AH203" s="53"/>
      <c r="AI203" s="53"/>
      <c r="AJ203" s="53"/>
      <c r="AK203" s="53"/>
      <c r="AL203" s="53"/>
      <c r="AM203" s="53" t="s">
        <v>2643</v>
      </c>
      <c r="AN203" s="53" t="s">
        <v>2643</v>
      </c>
      <c r="AO203" s="106" t="s">
        <v>2643</v>
      </c>
    </row>
    <row r="204" spans="1:41" ht="15" customHeight="1">
      <c r="A204" s="104">
        <v>201</v>
      </c>
      <c r="B204" s="53" t="s">
        <v>21</v>
      </c>
      <c r="C204" s="53" t="s">
        <v>1572</v>
      </c>
      <c r="D204" s="65" t="s">
        <v>2667</v>
      </c>
      <c r="E204" s="55" t="s">
        <v>1573</v>
      </c>
      <c r="F204" s="55" t="s">
        <v>2608</v>
      </c>
      <c r="G204" s="56" t="s">
        <v>1574</v>
      </c>
      <c r="H204" s="63" t="s">
        <v>1575</v>
      </c>
      <c r="I204" s="63" t="s">
        <v>1575</v>
      </c>
      <c r="J204" s="53" t="s">
        <v>45</v>
      </c>
      <c r="K204" s="63" t="s">
        <v>1576</v>
      </c>
      <c r="L204" s="58">
        <v>600000000</v>
      </c>
      <c r="M204" s="59">
        <v>450000000</v>
      </c>
      <c r="N204" s="59">
        <v>40000000</v>
      </c>
      <c r="O204" s="84">
        <v>34000000</v>
      </c>
      <c r="P204" s="53" t="s">
        <v>3039</v>
      </c>
      <c r="Q204" s="53" t="s">
        <v>2528</v>
      </c>
      <c r="R204" s="53" t="s">
        <v>2529</v>
      </c>
      <c r="S204" s="53" t="s">
        <v>516</v>
      </c>
      <c r="T204" s="55" t="s">
        <v>2541</v>
      </c>
      <c r="U204" s="53" t="s">
        <v>2541</v>
      </c>
      <c r="V204" s="53"/>
      <c r="W204" s="53" t="s">
        <v>2542</v>
      </c>
      <c r="X204" s="53"/>
      <c r="Y204" s="62"/>
      <c r="Z204" s="61" t="s">
        <v>2630</v>
      </c>
      <c r="AA204" s="61"/>
      <c r="AB204" s="61"/>
      <c r="AC204" s="61"/>
      <c r="AD204" s="53"/>
      <c r="AE204" s="60" t="s">
        <v>2630</v>
      </c>
      <c r="AF204" s="53"/>
      <c r="AG204" s="53" t="s">
        <v>2642</v>
      </c>
      <c r="AH204" s="53"/>
      <c r="AI204" s="53"/>
      <c r="AJ204" s="53"/>
      <c r="AK204" s="53"/>
      <c r="AL204" s="53"/>
      <c r="AM204" s="53" t="s">
        <v>2643</v>
      </c>
      <c r="AN204" s="53" t="s">
        <v>2643</v>
      </c>
      <c r="AO204" s="106" t="s">
        <v>2643</v>
      </c>
    </row>
    <row r="205" spans="1:41" ht="15" customHeight="1">
      <c r="A205" s="104">
        <v>202</v>
      </c>
      <c r="B205" s="53" t="s">
        <v>21</v>
      </c>
      <c r="C205" s="53" t="s">
        <v>2123</v>
      </c>
      <c r="D205" s="65" t="s">
        <v>2967</v>
      </c>
      <c r="E205" s="55" t="s">
        <v>2124</v>
      </c>
      <c r="F205" s="55" t="s">
        <v>2609</v>
      </c>
      <c r="G205" s="56" t="s">
        <v>2125</v>
      </c>
      <c r="H205" s="63" t="s">
        <v>2126</v>
      </c>
      <c r="I205" s="63" t="s">
        <v>2126</v>
      </c>
      <c r="J205" s="53" t="s">
        <v>45</v>
      </c>
      <c r="K205" s="63" t="s">
        <v>864</v>
      </c>
      <c r="L205" s="58">
        <v>600000000</v>
      </c>
      <c r="M205" s="59">
        <v>450000000</v>
      </c>
      <c r="N205" s="59">
        <v>40000000</v>
      </c>
      <c r="O205" s="84">
        <v>34000000</v>
      </c>
      <c r="P205" s="53" t="s">
        <v>2528</v>
      </c>
      <c r="Q205" s="53"/>
      <c r="R205" s="53"/>
      <c r="S205" s="53" t="s">
        <v>2536</v>
      </c>
      <c r="T205" s="55" t="s">
        <v>2541</v>
      </c>
      <c r="U205" s="53" t="s">
        <v>2541</v>
      </c>
      <c r="V205" s="53" t="s">
        <v>2541</v>
      </c>
      <c r="W205" s="53" t="s">
        <v>2542</v>
      </c>
      <c r="X205" s="53" t="s">
        <v>2630</v>
      </c>
      <c r="Y205" s="62" t="s">
        <v>2630</v>
      </c>
      <c r="Z205" s="61"/>
      <c r="AA205" s="61" t="s">
        <v>2630</v>
      </c>
      <c r="AB205" s="61"/>
      <c r="AC205" s="61"/>
      <c r="AD205" s="53"/>
      <c r="AE205" s="60"/>
      <c r="AF205" s="53" t="s">
        <v>2630</v>
      </c>
      <c r="AG205" s="53" t="s">
        <v>2642</v>
      </c>
      <c r="AH205" s="53"/>
      <c r="AI205" s="53"/>
      <c r="AJ205" s="53"/>
      <c r="AK205" s="53"/>
      <c r="AL205" s="53"/>
      <c r="AM205" s="53" t="s">
        <v>2643</v>
      </c>
      <c r="AN205" s="53" t="s">
        <v>2643</v>
      </c>
      <c r="AO205" s="106"/>
    </row>
    <row r="206" spans="1:41" ht="15" customHeight="1">
      <c r="A206" s="104">
        <v>203</v>
      </c>
      <c r="B206" s="53" t="s">
        <v>21</v>
      </c>
      <c r="C206" s="80" t="s">
        <v>2377</v>
      </c>
      <c r="D206" s="65" t="s">
        <v>2732</v>
      </c>
      <c r="E206" s="81" t="s">
        <v>2378</v>
      </c>
      <c r="F206" s="55" t="s">
        <v>2609</v>
      </c>
      <c r="G206" s="56" t="s">
        <v>2379</v>
      </c>
      <c r="H206" s="63" t="s">
        <v>2380</v>
      </c>
      <c r="I206" s="63" t="s">
        <v>2380</v>
      </c>
      <c r="J206" s="55" t="s">
        <v>1701</v>
      </c>
      <c r="K206" s="63" t="s">
        <v>2381</v>
      </c>
      <c r="L206" s="58">
        <v>400000000</v>
      </c>
      <c r="M206" s="59">
        <v>300000000</v>
      </c>
      <c r="N206" s="59">
        <v>40000000</v>
      </c>
      <c r="O206" s="84">
        <v>34000000</v>
      </c>
      <c r="P206" s="53" t="s">
        <v>2528</v>
      </c>
      <c r="Q206" s="53"/>
      <c r="R206" s="53"/>
      <c r="S206" s="53" t="s">
        <v>2536</v>
      </c>
      <c r="T206" s="55" t="s">
        <v>2541</v>
      </c>
      <c r="U206" s="53" t="s">
        <v>2541</v>
      </c>
      <c r="V206" s="53" t="s">
        <v>2541</v>
      </c>
      <c r="W206" s="53" t="s">
        <v>2542</v>
      </c>
      <c r="X206" s="53" t="s">
        <v>2630</v>
      </c>
      <c r="Y206" s="62" t="s">
        <v>2630</v>
      </c>
      <c r="Z206" s="61"/>
      <c r="AA206" s="61"/>
      <c r="AB206" s="61"/>
      <c r="AC206" s="61"/>
      <c r="AD206" s="53" t="s">
        <v>2630</v>
      </c>
      <c r="AE206" s="60"/>
      <c r="AF206" s="53"/>
      <c r="AG206" s="53"/>
      <c r="AH206" s="53"/>
      <c r="AI206" s="53"/>
      <c r="AJ206" s="53"/>
      <c r="AK206" s="53"/>
      <c r="AL206" s="53"/>
      <c r="AM206" s="53" t="s">
        <v>2643</v>
      </c>
      <c r="AN206" s="53" t="s">
        <v>2643</v>
      </c>
      <c r="AO206" s="106"/>
    </row>
    <row r="207" spans="1:41" ht="15" customHeight="1">
      <c r="A207" s="104">
        <v>204</v>
      </c>
      <c r="B207" s="62" t="s">
        <v>21</v>
      </c>
      <c r="C207" s="53" t="s">
        <v>891</v>
      </c>
      <c r="D207" s="65" t="s">
        <v>2846</v>
      </c>
      <c r="E207" s="55" t="s">
        <v>892</v>
      </c>
      <c r="F207" s="55" t="s">
        <v>2609</v>
      </c>
      <c r="G207" s="56" t="s">
        <v>893</v>
      </c>
      <c r="H207" s="67" t="s">
        <v>894</v>
      </c>
      <c r="I207" s="67" t="s">
        <v>895</v>
      </c>
      <c r="J207" s="53" t="s">
        <v>45</v>
      </c>
      <c r="K207" s="67" t="s">
        <v>896</v>
      </c>
      <c r="L207" s="58">
        <v>500000000</v>
      </c>
      <c r="M207" s="59">
        <v>375000000</v>
      </c>
      <c r="N207" s="59">
        <v>40000000</v>
      </c>
      <c r="O207" s="84">
        <v>34000000</v>
      </c>
      <c r="P207" s="62" t="s">
        <v>2528</v>
      </c>
      <c r="Q207" s="62"/>
      <c r="R207" s="62"/>
      <c r="S207" s="53" t="s">
        <v>2536</v>
      </c>
      <c r="T207" s="55" t="s">
        <v>2541</v>
      </c>
      <c r="U207" s="53" t="s">
        <v>2541</v>
      </c>
      <c r="V207" s="53" t="s">
        <v>2541</v>
      </c>
      <c r="W207" s="53" t="s">
        <v>2542</v>
      </c>
      <c r="X207" s="53" t="s">
        <v>2630</v>
      </c>
      <c r="Y207" s="62" t="s">
        <v>2630</v>
      </c>
      <c r="Z207" s="61"/>
      <c r="AA207" s="61"/>
      <c r="AB207" s="60" t="s">
        <v>2630</v>
      </c>
      <c r="AC207" s="61"/>
      <c r="AD207" s="53" t="s">
        <v>2630</v>
      </c>
      <c r="AE207" s="60"/>
      <c r="AF207" s="60"/>
      <c r="AG207" s="53"/>
      <c r="AH207" s="53"/>
      <c r="AI207" s="53"/>
      <c r="AJ207" s="53"/>
      <c r="AK207" s="53"/>
      <c r="AL207" s="53"/>
      <c r="AM207" s="53" t="s">
        <v>2643</v>
      </c>
      <c r="AN207" s="53" t="s">
        <v>2643</v>
      </c>
      <c r="AO207" s="106" t="s">
        <v>2643</v>
      </c>
    </row>
    <row r="208" spans="1:41" ht="15" customHeight="1">
      <c r="A208" s="104">
        <v>205</v>
      </c>
      <c r="B208" s="53" t="s">
        <v>21</v>
      </c>
      <c r="C208" s="53" t="s">
        <v>1509</v>
      </c>
      <c r="D208" s="65">
        <v>4098154186</v>
      </c>
      <c r="E208" s="55" t="s">
        <v>1510</v>
      </c>
      <c r="F208" s="55" t="s">
        <v>2608</v>
      </c>
      <c r="G208" s="56" t="s">
        <v>1511</v>
      </c>
      <c r="H208" s="63" t="s">
        <v>1512</v>
      </c>
      <c r="I208" s="63" t="s">
        <v>1512</v>
      </c>
      <c r="J208" s="53" t="s">
        <v>111</v>
      </c>
      <c r="K208" s="63" t="s">
        <v>1513</v>
      </c>
      <c r="L208" s="58">
        <v>600000000</v>
      </c>
      <c r="M208" s="59">
        <v>450000000</v>
      </c>
      <c r="N208" s="59">
        <v>40000000</v>
      </c>
      <c r="O208" s="84">
        <v>34000000</v>
      </c>
      <c r="P208" s="53" t="s">
        <v>3039</v>
      </c>
      <c r="Q208" s="53" t="s">
        <v>2528</v>
      </c>
      <c r="R208" s="53" t="s">
        <v>2529</v>
      </c>
      <c r="S208" s="53" t="s">
        <v>516</v>
      </c>
      <c r="T208" s="55" t="s">
        <v>2541</v>
      </c>
      <c r="U208" s="53" t="s">
        <v>2541</v>
      </c>
      <c r="V208" s="53" t="s">
        <v>2541</v>
      </c>
      <c r="W208" s="53" t="s">
        <v>2542</v>
      </c>
      <c r="X208" s="53"/>
      <c r="Y208" s="62"/>
      <c r="Z208" s="61" t="s">
        <v>2630</v>
      </c>
      <c r="AA208" s="61" t="s">
        <v>2630</v>
      </c>
      <c r="AB208" s="60" t="s">
        <v>2630</v>
      </c>
      <c r="AC208" s="61"/>
      <c r="AD208" s="53"/>
      <c r="AE208" s="60" t="s">
        <v>2630</v>
      </c>
      <c r="AF208" s="53"/>
      <c r="AG208" s="53" t="s">
        <v>2641</v>
      </c>
      <c r="AH208" s="53"/>
      <c r="AI208" s="53"/>
      <c r="AJ208" s="53"/>
      <c r="AK208" s="53"/>
      <c r="AL208" s="53"/>
      <c r="AM208" s="53" t="s">
        <v>2643</v>
      </c>
      <c r="AN208" s="53"/>
      <c r="AO208" s="106" t="s">
        <v>2643</v>
      </c>
    </row>
    <row r="209" spans="1:41" ht="15" customHeight="1">
      <c r="A209" s="104">
        <v>206</v>
      </c>
      <c r="B209" s="53" t="s">
        <v>21</v>
      </c>
      <c r="C209" s="53" t="s">
        <v>1656</v>
      </c>
      <c r="D209" s="65" t="s">
        <v>2968</v>
      </c>
      <c r="E209" s="55" t="s">
        <v>1657</v>
      </c>
      <c r="F209" s="66" t="s">
        <v>2607</v>
      </c>
      <c r="G209" s="56" t="s">
        <v>1658</v>
      </c>
      <c r="H209" s="63" t="s">
        <v>1659</v>
      </c>
      <c r="I209" s="63" t="s">
        <v>1659</v>
      </c>
      <c r="J209" s="53" t="s">
        <v>19</v>
      </c>
      <c r="K209" s="63" t="s">
        <v>854</v>
      </c>
      <c r="L209" s="58">
        <v>900000000</v>
      </c>
      <c r="M209" s="59">
        <v>675000000</v>
      </c>
      <c r="N209" s="59">
        <v>40000000</v>
      </c>
      <c r="O209" s="84">
        <v>34000000</v>
      </c>
      <c r="P209" s="53" t="s">
        <v>3039</v>
      </c>
      <c r="Q209" s="53" t="s">
        <v>2528</v>
      </c>
      <c r="R209" s="53"/>
      <c r="S209" s="53" t="s">
        <v>2536</v>
      </c>
      <c r="T209" s="55" t="s">
        <v>2541</v>
      </c>
      <c r="U209" s="53" t="s">
        <v>2541</v>
      </c>
      <c r="V209" s="53"/>
      <c r="W209" s="53" t="s">
        <v>2542</v>
      </c>
      <c r="X209" s="53" t="s">
        <v>2630</v>
      </c>
      <c r="Y209" s="62" t="s">
        <v>2630</v>
      </c>
      <c r="Z209" s="61"/>
      <c r="AA209" s="61"/>
      <c r="AB209" s="61"/>
      <c r="AC209" s="61"/>
      <c r="AD209" s="53"/>
      <c r="AE209" s="60" t="s">
        <v>2630</v>
      </c>
      <c r="AF209" s="53"/>
      <c r="AG209" s="53" t="s">
        <v>2642</v>
      </c>
      <c r="AH209" s="53"/>
      <c r="AI209" s="53"/>
      <c r="AJ209" s="53" t="s">
        <v>2637</v>
      </c>
      <c r="AK209" s="53"/>
      <c r="AL209" s="53"/>
      <c r="AM209" s="53" t="s">
        <v>2643</v>
      </c>
      <c r="AN209" s="53" t="s">
        <v>2643</v>
      </c>
      <c r="AO209" s="106" t="s">
        <v>2643</v>
      </c>
    </row>
    <row r="210" spans="1:41" ht="15" customHeight="1">
      <c r="A210" s="104">
        <v>207</v>
      </c>
      <c r="B210" s="53" t="s">
        <v>21</v>
      </c>
      <c r="C210" s="53" t="s">
        <v>1031</v>
      </c>
      <c r="D210" s="65" t="s">
        <v>2668</v>
      </c>
      <c r="E210" s="55" t="s">
        <v>1032</v>
      </c>
      <c r="F210" s="55" t="s">
        <v>2608</v>
      </c>
      <c r="G210" s="56" t="s">
        <v>1033</v>
      </c>
      <c r="H210" s="63" t="s">
        <v>1034</v>
      </c>
      <c r="I210" s="63" t="s">
        <v>1034</v>
      </c>
      <c r="J210" s="53" t="s">
        <v>45</v>
      </c>
      <c r="K210" s="63" t="s">
        <v>1035</v>
      </c>
      <c r="L210" s="58">
        <v>400000000</v>
      </c>
      <c r="M210" s="59">
        <v>300000000</v>
      </c>
      <c r="N210" s="59">
        <v>40000000</v>
      </c>
      <c r="O210" s="84">
        <v>34000000</v>
      </c>
      <c r="P210" s="53" t="s">
        <v>3039</v>
      </c>
      <c r="Q210" s="53" t="s">
        <v>2528</v>
      </c>
      <c r="R210" s="53" t="s">
        <v>2529</v>
      </c>
      <c r="S210" s="53" t="s">
        <v>516</v>
      </c>
      <c r="T210" s="55" t="s">
        <v>2541</v>
      </c>
      <c r="U210" s="53" t="s">
        <v>2541</v>
      </c>
      <c r="V210" s="53" t="s">
        <v>2541</v>
      </c>
      <c r="W210" s="53" t="s">
        <v>2542</v>
      </c>
      <c r="X210" s="53"/>
      <c r="Y210" s="62"/>
      <c r="Z210" s="61" t="s">
        <v>2630</v>
      </c>
      <c r="AA210" s="61"/>
      <c r="AB210" s="61"/>
      <c r="AC210" s="61"/>
      <c r="AD210" s="53" t="s">
        <v>2630</v>
      </c>
      <c r="AE210" s="60"/>
      <c r="AF210" s="60"/>
      <c r="AG210" s="53"/>
      <c r="AH210" s="53"/>
      <c r="AI210" s="53"/>
      <c r="AJ210" s="53"/>
      <c r="AK210" s="53"/>
      <c r="AL210" s="53"/>
      <c r="AM210" s="53" t="s">
        <v>2643</v>
      </c>
      <c r="AN210" s="53"/>
      <c r="AO210" s="106" t="s">
        <v>2643</v>
      </c>
    </row>
    <row r="211" spans="1:41" ht="15" customHeight="1">
      <c r="A211" s="104">
        <v>208</v>
      </c>
      <c r="B211" s="62" t="s">
        <v>21</v>
      </c>
      <c r="C211" s="55" t="s">
        <v>107</v>
      </c>
      <c r="D211" s="54" t="s">
        <v>2669</v>
      </c>
      <c r="E211" s="55" t="s">
        <v>108</v>
      </c>
      <c r="F211" s="55" t="s">
        <v>2612</v>
      </c>
      <c r="G211" s="63" t="s">
        <v>109</v>
      </c>
      <c r="H211" s="63" t="s">
        <v>110</v>
      </c>
      <c r="I211" s="63" t="s">
        <v>110</v>
      </c>
      <c r="J211" s="53" t="s">
        <v>111</v>
      </c>
      <c r="K211" s="63" t="s">
        <v>112</v>
      </c>
      <c r="L211" s="58">
        <v>300000000</v>
      </c>
      <c r="M211" s="59">
        <v>225000000</v>
      </c>
      <c r="N211" s="59">
        <v>40000000</v>
      </c>
      <c r="O211" s="84">
        <v>34000000</v>
      </c>
      <c r="P211" s="62" t="s">
        <v>2529</v>
      </c>
      <c r="Q211" s="62" t="s">
        <v>2528</v>
      </c>
      <c r="R211" s="62"/>
      <c r="S211" s="53" t="s">
        <v>516</v>
      </c>
      <c r="T211" s="55"/>
      <c r="U211" s="53" t="s">
        <v>2541</v>
      </c>
      <c r="V211" s="53" t="s">
        <v>2541</v>
      </c>
      <c r="W211" s="53" t="s">
        <v>2542</v>
      </c>
      <c r="X211" s="53" t="s">
        <v>2630</v>
      </c>
      <c r="Y211" s="62"/>
      <c r="Z211" s="62" t="s">
        <v>2630</v>
      </c>
      <c r="AA211" s="62"/>
      <c r="AB211" s="62"/>
      <c r="AC211" s="62"/>
      <c r="AD211" s="53" t="s">
        <v>2630</v>
      </c>
      <c r="AE211" s="53"/>
      <c r="AF211" s="62"/>
      <c r="AG211" s="62"/>
      <c r="AH211" s="62"/>
      <c r="AI211" s="62"/>
      <c r="AJ211" s="62"/>
      <c r="AK211" s="62"/>
      <c r="AL211" s="62"/>
      <c r="AM211" s="53" t="s">
        <v>2643</v>
      </c>
      <c r="AN211" s="62"/>
      <c r="AO211" s="108"/>
    </row>
    <row r="212" spans="1:41" ht="15" customHeight="1">
      <c r="A212" s="104">
        <v>209</v>
      </c>
      <c r="B212" s="62" t="s">
        <v>21</v>
      </c>
      <c r="C212" s="53" t="s">
        <v>52</v>
      </c>
      <c r="D212" s="54" t="s">
        <v>2847</v>
      </c>
      <c r="E212" s="55" t="s">
        <v>53</v>
      </c>
      <c r="F212" s="55" t="s">
        <v>2610</v>
      </c>
      <c r="G212" s="63" t="s">
        <v>54</v>
      </c>
      <c r="H212" s="63" t="s">
        <v>55</v>
      </c>
      <c r="I212" s="63" t="s">
        <v>56</v>
      </c>
      <c r="J212" s="53" t="s">
        <v>57</v>
      </c>
      <c r="K212" s="63" t="s">
        <v>58</v>
      </c>
      <c r="L212" s="58">
        <v>300000000</v>
      </c>
      <c r="M212" s="59">
        <v>225000000</v>
      </c>
      <c r="N212" s="59">
        <v>40000000</v>
      </c>
      <c r="O212" s="84">
        <v>34000000</v>
      </c>
      <c r="P212" s="53" t="s">
        <v>2528</v>
      </c>
      <c r="Q212" s="53" t="s">
        <v>2529</v>
      </c>
      <c r="R212" s="53"/>
      <c r="S212" s="53" t="s">
        <v>516</v>
      </c>
      <c r="T212" s="55"/>
      <c r="U212" s="62"/>
      <c r="V212" s="62"/>
      <c r="W212" s="53"/>
      <c r="X212" s="53" t="s">
        <v>2630</v>
      </c>
      <c r="Y212" s="62"/>
      <c r="Z212" s="62"/>
      <c r="AA212" s="62" t="s">
        <v>2630</v>
      </c>
      <c r="AB212" s="53" t="s">
        <v>2630</v>
      </c>
      <c r="AC212" s="62"/>
      <c r="AD212" s="53" t="s">
        <v>2630</v>
      </c>
      <c r="AE212" s="53"/>
      <c r="AF212" s="53" t="s">
        <v>2630</v>
      </c>
      <c r="AG212" s="53" t="s">
        <v>2641</v>
      </c>
      <c r="AH212" s="62"/>
      <c r="AI212" s="62"/>
      <c r="AJ212" s="62"/>
      <c r="AK212" s="62"/>
      <c r="AL212" s="62"/>
      <c r="AM212" s="53" t="s">
        <v>2643</v>
      </c>
      <c r="AN212" s="53" t="s">
        <v>2643</v>
      </c>
      <c r="AO212" s="108"/>
    </row>
    <row r="213" spans="1:41" ht="15" customHeight="1">
      <c r="A213" s="104">
        <v>210</v>
      </c>
      <c r="B213" s="53" t="s">
        <v>21</v>
      </c>
      <c r="C213" s="53" t="s">
        <v>1905</v>
      </c>
      <c r="D213" s="65">
        <v>4160568345</v>
      </c>
      <c r="E213" s="55" t="s">
        <v>1906</v>
      </c>
      <c r="F213" s="66" t="s">
        <v>2609</v>
      </c>
      <c r="G213" s="56" t="s">
        <v>1907</v>
      </c>
      <c r="H213" s="63" t="s">
        <v>1908</v>
      </c>
      <c r="I213" s="63" t="s">
        <v>1908</v>
      </c>
      <c r="J213" s="53" t="s">
        <v>1664</v>
      </c>
      <c r="K213" s="63" t="s">
        <v>1909</v>
      </c>
      <c r="L213" s="58">
        <v>500000000</v>
      </c>
      <c r="M213" s="59">
        <v>375000000</v>
      </c>
      <c r="N213" s="59">
        <v>40000000</v>
      </c>
      <c r="O213" s="84">
        <v>34000000</v>
      </c>
      <c r="P213" s="53" t="s">
        <v>2528</v>
      </c>
      <c r="Q213" s="53"/>
      <c r="R213" s="53"/>
      <c r="S213" s="53" t="s">
        <v>2536</v>
      </c>
      <c r="T213" s="55" t="s">
        <v>2541</v>
      </c>
      <c r="U213" s="53" t="s">
        <v>2541</v>
      </c>
      <c r="V213" s="53" t="s">
        <v>2541</v>
      </c>
      <c r="W213" s="53" t="s">
        <v>2542</v>
      </c>
      <c r="X213" s="53" t="s">
        <v>2630</v>
      </c>
      <c r="Y213" s="62" t="s">
        <v>2630</v>
      </c>
      <c r="Z213" s="61"/>
      <c r="AA213" s="61" t="s">
        <v>2630</v>
      </c>
      <c r="AB213" s="61"/>
      <c r="AC213" s="60" t="s">
        <v>2630</v>
      </c>
      <c r="AD213" s="53"/>
      <c r="AE213" s="60" t="s">
        <v>2630</v>
      </c>
      <c r="AF213" s="53"/>
      <c r="AG213" s="53"/>
      <c r="AH213" s="53"/>
      <c r="AI213" s="53"/>
      <c r="AJ213" s="53" t="s">
        <v>2637</v>
      </c>
      <c r="AK213" s="53"/>
      <c r="AL213" s="53"/>
      <c r="AM213" s="53" t="s">
        <v>2643</v>
      </c>
      <c r="AN213" s="53"/>
      <c r="AO213" s="106" t="s">
        <v>2643</v>
      </c>
    </row>
    <row r="214" spans="1:41" ht="15" customHeight="1">
      <c r="A214" s="104">
        <v>211</v>
      </c>
      <c r="B214" s="62" t="s">
        <v>21</v>
      </c>
      <c r="C214" s="55" t="s">
        <v>122</v>
      </c>
      <c r="D214" s="54" t="s">
        <v>2969</v>
      </c>
      <c r="E214" s="55" t="s">
        <v>123</v>
      </c>
      <c r="F214" s="55" t="s">
        <v>2610</v>
      </c>
      <c r="G214" s="63" t="s">
        <v>124</v>
      </c>
      <c r="H214" s="63" t="s">
        <v>125</v>
      </c>
      <c r="I214" s="63" t="s">
        <v>125</v>
      </c>
      <c r="J214" s="53" t="s">
        <v>126</v>
      </c>
      <c r="K214" s="63" t="s">
        <v>127</v>
      </c>
      <c r="L214" s="58">
        <v>100000000</v>
      </c>
      <c r="M214" s="59">
        <v>75000000</v>
      </c>
      <c r="N214" s="59">
        <v>40000000</v>
      </c>
      <c r="O214" s="84">
        <v>34000000</v>
      </c>
      <c r="P214" s="62" t="s">
        <v>2528</v>
      </c>
      <c r="Q214" s="62" t="s">
        <v>2529</v>
      </c>
      <c r="R214" s="62"/>
      <c r="S214" s="53" t="s">
        <v>516</v>
      </c>
      <c r="T214" s="55"/>
      <c r="U214" s="53" t="s">
        <v>2541</v>
      </c>
      <c r="V214" s="53" t="s">
        <v>2541</v>
      </c>
      <c r="W214" s="53" t="s">
        <v>2542</v>
      </c>
      <c r="X214" s="53" t="s">
        <v>2630</v>
      </c>
      <c r="Y214" s="62"/>
      <c r="Z214" s="62"/>
      <c r="AA214" s="62"/>
      <c r="AB214" s="62"/>
      <c r="AC214" s="62"/>
      <c r="AD214" s="55"/>
      <c r="AE214" s="53"/>
      <c r="AF214" s="53" t="s">
        <v>2630</v>
      </c>
      <c r="AG214" s="62"/>
      <c r="AH214" s="62"/>
      <c r="AI214" s="62"/>
      <c r="AJ214" s="62"/>
      <c r="AK214" s="62"/>
      <c r="AL214" s="62"/>
      <c r="AM214" s="53" t="s">
        <v>2643</v>
      </c>
      <c r="AN214" s="62"/>
      <c r="AO214" s="106" t="s">
        <v>2643</v>
      </c>
    </row>
    <row r="215" spans="1:41" ht="15" customHeight="1">
      <c r="A215" s="104">
        <v>212</v>
      </c>
      <c r="B215" s="53" t="s">
        <v>21</v>
      </c>
      <c r="C215" s="53" t="s">
        <v>1798</v>
      </c>
      <c r="D215" s="65" t="s">
        <v>2970</v>
      </c>
      <c r="E215" s="55" t="s">
        <v>1799</v>
      </c>
      <c r="F215" s="55" t="s">
        <v>2607</v>
      </c>
      <c r="G215" s="56" t="s">
        <v>1800</v>
      </c>
      <c r="H215" s="63" t="s">
        <v>1801</v>
      </c>
      <c r="I215" s="63" t="s">
        <v>1801</v>
      </c>
      <c r="J215" s="53" t="s">
        <v>126</v>
      </c>
      <c r="K215" s="63" t="s">
        <v>1802</v>
      </c>
      <c r="L215" s="58">
        <v>100000000</v>
      </c>
      <c r="M215" s="59">
        <v>75000000</v>
      </c>
      <c r="N215" s="59">
        <v>40000000</v>
      </c>
      <c r="O215" s="84">
        <v>34000000</v>
      </c>
      <c r="P215" s="53" t="s">
        <v>3039</v>
      </c>
      <c r="Q215" s="53" t="s">
        <v>2528</v>
      </c>
      <c r="R215" s="53"/>
      <c r="S215" s="53" t="s">
        <v>2536</v>
      </c>
      <c r="T215" s="55" t="s">
        <v>2541</v>
      </c>
      <c r="U215" s="53" t="s">
        <v>2541</v>
      </c>
      <c r="V215" s="53"/>
      <c r="W215" s="53" t="s">
        <v>2542</v>
      </c>
      <c r="X215" s="53" t="s">
        <v>2630</v>
      </c>
      <c r="Y215" s="62" t="s">
        <v>2630</v>
      </c>
      <c r="Z215" s="61"/>
      <c r="AA215" s="61"/>
      <c r="AB215" s="61"/>
      <c r="AC215" s="61"/>
      <c r="AD215" s="53" t="s">
        <v>2630</v>
      </c>
      <c r="AE215" s="60"/>
      <c r="AF215" s="53"/>
      <c r="AG215" s="53" t="s">
        <v>2642</v>
      </c>
      <c r="AH215" s="53"/>
      <c r="AI215" s="53"/>
      <c r="AJ215" s="53" t="s">
        <v>2637</v>
      </c>
      <c r="AK215" s="53"/>
      <c r="AL215" s="53"/>
      <c r="AM215" s="53" t="s">
        <v>2643</v>
      </c>
      <c r="AN215" s="53" t="s">
        <v>2643</v>
      </c>
      <c r="AO215" s="106"/>
    </row>
    <row r="216" spans="1:41" ht="15" customHeight="1">
      <c r="A216" s="104">
        <v>213</v>
      </c>
      <c r="B216" s="53" t="s">
        <v>21</v>
      </c>
      <c r="C216" s="53" t="s">
        <v>1832</v>
      </c>
      <c r="D216" s="65" t="s">
        <v>2733</v>
      </c>
      <c r="E216" s="55" t="s">
        <v>1833</v>
      </c>
      <c r="F216" s="66" t="s">
        <v>2609</v>
      </c>
      <c r="G216" s="56" t="s">
        <v>1834</v>
      </c>
      <c r="H216" s="63" t="s">
        <v>1835</v>
      </c>
      <c r="I216" s="63" t="s">
        <v>1835</v>
      </c>
      <c r="J216" s="53" t="s">
        <v>1701</v>
      </c>
      <c r="K216" s="63" t="s">
        <v>1836</v>
      </c>
      <c r="L216" s="58">
        <v>300000000</v>
      </c>
      <c r="M216" s="59">
        <v>225000000</v>
      </c>
      <c r="N216" s="59">
        <v>40000000</v>
      </c>
      <c r="O216" s="84">
        <v>34000000</v>
      </c>
      <c r="P216" s="53" t="s">
        <v>2528</v>
      </c>
      <c r="Q216" s="53"/>
      <c r="R216" s="53"/>
      <c r="S216" s="53" t="s">
        <v>2536</v>
      </c>
      <c r="T216" s="55" t="s">
        <v>2541</v>
      </c>
      <c r="U216" s="53" t="s">
        <v>2541</v>
      </c>
      <c r="V216" s="53" t="s">
        <v>2541</v>
      </c>
      <c r="W216" s="53" t="s">
        <v>2542</v>
      </c>
      <c r="X216" s="53" t="s">
        <v>2630</v>
      </c>
      <c r="Y216" s="62" t="s">
        <v>2630</v>
      </c>
      <c r="Z216" s="61"/>
      <c r="AA216" s="61"/>
      <c r="AB216" s="61"/>
      <c r="AC216" s="61"/>
      <c r="AD216" s="53" t="s">
        <v>2630</v>
      </c>
      <c r="AE216" s="60"/>
      <c r="AF216" s="53"/>
      <c r="AG216" s="53"/>
      <c r="AH216" s="53"/>
      <c r="AI216" s="53"/>
      <c r="AJ216" s="53" t="s">
        <v>2637</v>
      </c>
      <c r="AK216" s="53"/>
      <c r="AL216" s="53"/>
      <c r="AM216" s="53" t="s">
        <v>2643</v>
      </c>
      <c r="AN216" s="53"/>
      <c r="AO216" s="106"/>
    </row>
    <row r="217" spans="1:41" ht="15" customHeight="1">
      <c r="A217" s="104">
        <v>214</v>
      </c>
      <c r="B217" s="53" t="s">
        <v>21</v>
      </c>
      <c r="C217" s="53" t="s">
        <v>2072</v>
      </c>
      <c r="D217" s="65">
        <v>4188145401</v>
      </c>
      <c r="E217" s="55" t="s">
        <v>2073</v>
      </c>
      <c r="F217" s="55" t="s">
        <v>2607</v>
      </c>
      <c r="G217" s="56" t="s">
        <v>2074</v>
      </c>
      <c r="H217" s="63" t="s">
        <v>2075</v>
      </c>
      <c r="I217" s="63" t="s">
        <v>2075</v>
      </c>
      <c r="J217" s="53" t="s">
        <v>126</v>
      </c>
      <c r="K217" s="63" t="s">
        <v>2076</v>
      </c>
      <c r="L217" s="58">
        <v>100000000</v>
      </c>
      <c r="M217" s="59">
        <v>75000000</v>
      </c>
      <c r="N217" s="59">
        <v>40000000</v>
      </c>
      <c r="O217" s="84">
        <v>34000000</v>
      </c>
      <c r="P217" s="53" t="s">
        <v>3039</v>
      </c>
      <c r="Q217" s="53" t="s">
        <v>2528</v>
      </c>
      <c r="R217" s="53"/>
      <c r="S217" s="53" t="s">
        <v>2536</v>
      </c>
      <c r="T217" s="55" t="s">
        <v>2541</v>
      </c>
      <c r="U217" s="53" t="s">
        <v>2541</v>
      </c>
      <c r="V217" s="53" t="s">
        <v>2541</v>
      </c>
      <c r="W217" s="53" t="s">
        <v>2542</v>
      </c>
      <c r="X217" s="53" t="s">
        <v>2630</v>
      </c>
      <c r="Y217" s="62" t="s">
        <v>2630</v>
      </c>
      <c r="Z217" s="61"/>
      <c r="AA217" s="61"/>
      <c r="AB217" s="61"/>
      <c r="AC217" s="61"/>
      <c r="AD217" s="53"/>
      <c r="AE217" s="60"/>
      <c r="AF217" s="53"/>
      <c r="AG217" s="53" t="s">
        <v>2640</v>
      </c>
      <c r="AH217" s="53"/>
      <c r="AI217" s="53"/>
      <c r="AJ217" s="53"/>
      <c r="AK217" s="53"/>
      <c r="AL217" s="53" t="s">
        <v>2639</v>
      </c>
      <c r="AM217" s="53" t="s">
        <v>2643</v>
      </c>
      <c r="AN217" s="53" t="s">
        <v>2643</v>
      </c>
      <c r="AO217" s="106" t="s">
        <v>2643</v>
      </c>
    </row>
    <row r="218" spans="1:41" ht="15" customHeight="1">
      <c r="A218" s="104">
        <v>215</v>
      </c>
      <c r="B218" s="53" t="s">
        <v>21</v>
      </c>
      <c r="C218" s="80" t="s">
        <v>2448</v>
      </c>
      <c r="D218" s="65">
        <v>4188152144</v>
      </c>
      <c r="E218" s="81" t="s">
        <v>2449</v>
      </c>
      <c r="F218" s="55" t="s">
        <v>2607</v>
      </c>
      <c r="G218" s="56" t="s">
        <v>2450</v>
      </c>
      <c r="H218" s="63" t="s">
        <v>2451</v>
      </c>
      <c r="I218" s="63" t="s">
        <v>2451</v>
      </c>
      <c r="J218" s="55" t="s">
        <v>38</v>
      </c>
      <c r="K218" s="63" t="s">
        <v>2452</v>
      </c>
      <c r="L218" s="58">
        <v>400000000</v>
      </c>
      <c r="M218" s="59">
        <v>300000000</v>
      </c>
      <c r="N218" s="59">
        <v>40000000</v>
      </c>
      <c r="O218" s="84">
        <v>34000000</v>
      </c>
      <c r="P218" s="53" t="s">
        <v>3039</v>
      </c>
      <c r="Q218" s="53" t="s">
        <v>2528</v>
      </c>
      <c r="R218" s="53"/>
      <c r="S218" s="53" t="s">
        <v>2536</v>
      </c>
      <c r="T218" s="55" t="s">
        <v>2541</v>
      </c>
      <c r="U218" s="53" t="s">
        <v>2541</v>
      </c>
      <c r="V218" s="53" t="s">
        <v>2541</v>
      </c>
      <c r="W218" s="53" t="s">
        <v>2542</v>
      </c>
      <c r="X218" s="53" t="s">
        <v>2630</v>
      </c>
      <c r="Y218" s="62" t="s">
        <v>2630</v>
      </c>
      <c r="Z218" s="61"/>
      <c r="AA218" s="60" t="s">
        <v>2630</v>
      </c>
      <c r="AB218" s="60" t="s">
        <v>2630</v>
      </c>
      <c r="AC218" s="61"/>
      <c r="AD218" s="53" t="s">
        <v>2630</v>
      </c>
      <c r="AE218" s="60"/>
      <c r="AF218" s="53"/>
      <c r="AG218" s="53"/>
      <c r="AH218" s="53"/>
      <c r="AI218" s="53"/>
      <c r="AJ218" s="53"/>
      <c r="AK218" s="53"/>
      <c r="AL218" s="53"/>
      <c r="AM218" s="53" t="s">
        <v>2643</v>
      </c>
      <c r="AN218" s="53" t="s">
        <v>2643</v>
      </c>
      <c r="AO218" s="106"/>
    </row>
    <row r="219" spans="1:41" ht="15" customHeight="1">
      <c r="A219" s="104">
        <v>216</v>
      </c>
      <c r="B219" s="53" t="s">
        <v>21</v>
      </c>
      <c r="C219" s="53" t="s">
        <v>1842</v>
      </c>
      <c r="D219" s="65" t="s">
        <v>2780</v>
      </c>
      <c r="E219" s="55" t="s">
        <v>1843</v>
      </c>
      <c r="F219" s="66" t="s">
        <v>2607</v>
      </c>
      <c r="G219" s="56" t="s">
        <v>1844</v>
      </c>
      <c r="H219" s="63" t="s">
        <v>1845</v>
      </c>
      <c r="I219" s="63" t="s">
        <v>1845</v>
      </c>
      <c r="J219" s="53" t="s">
        <v>1670</v>
      </c>
      <c r="K219" s="63" t="s">
        <v>1846</v>
      </c>
      <c r="L219" s="58">
        <v>800000000</v>
      </c>
      <c r="M219" s="59">
        <v>600000000</v>
      </c>
      <c r="N219" s="59">
        <v>50000000</v>
      </c>
      <c r="O219" s="84">
        <v>42500000</v>
      </c>
      <c r="P219" s="53" t="s">
        <v>3039</v>
      </c>
      <c r="Q219" s="53" t="s">
        <v>2528</v>
      </c>
      <c r="R219" s="53"/>
      <c r="S219" s="53" t="s">
        <v>2536</v>
      </c>
      <c r="T219" s="55" t="s">
        <v>2541</v>
      </c>
      <c r="U219" s="53" t="s">
        <v>2541</v>
      </c>
      <c r="V219" s="53" t="s">
        <v>2541</v>
      </c>
      <c r="W219" s="53" t="s">
        <v>2542</v>
      </c>
      <c r="X219" s="53" t="s">
        <v>2630</v>
      </c>
      <c r="Y219" s="62" t="s">
        <v>2630</v>
      </c>
      <c r="Z219" s="61"/>
      <c r="AA219" s="60" t="s">
        <v>2630</v>
      </c>
      <c r="AB219" s="60" t="s">
        <v>2630</v>
      </c>
      <c r="AC219" s="61"/>
      <c r="AD219" s="53"/>
      <c r="AE219" s="60"/>
      <c r="AF219" s="53"/>
      <c r="AG219" s="53"/>
      <c r="AH219" s="53"/>
      <c r="AI219" s="53"/>
      <c r="AJ219" s="53" t="s">
        <v>2637</v>
      </c>
      <c r="AK219" s="53" t="s">
        <v>2638</v>
      </c>
      <c r="AL219" s="53"/>
      <c r="AM219" s="53" t="s">
        <v>2643</v>
      </c>
      <c r="AN219" s="53" t="s">
        <v>2643</v>
      </c>
      <c r="AO219" s="106"/>
    </row>
    <row r="220" spans="1:41" ht="15" customHeight="1">
      <c r="A220" s="104">
        <v>217</v>
      </c>
      <c r="B220" s="53" t="s">
        <v>21</v>
      </c>
      <c r="C220" s="53" t="s">
        <v>1109</v>
      </c>
      <c r="D220" s="65" t="s">
        <v>2848</v>
      </c>
      <c r="E220" s="55" t="s">
        <v>1110</v>
      </c>
      <c r="F220" s="55" t="s">
        <v>2608</v>
      </c>
      <c r="G220" s="56" t="s">
        <v>1111</v>
      </c>
      <c r="H220" s="63" t="s">
        <v>1112</v>
      </c>
      <c r="I220" s="63" t="s">
        <v>1112</v>
      </c>
      <c r="J220" s="53" t="s">
        <v>45</v>
      </c>
      <c r="K220" s="63" t="s">
        <v>1113</v>
      </c>
      <c r="L220" s="58">
        <v>500000000</v>
      </c>
      <c r="M220" s="59">
        <v>375000000</v>
      </c>
      <c r="N220" s="59">
        <v>50000000</v>
      </c>
      <c r="O220" s="84">
        <v>42500000</v>
      </c>
      <c r="P220" s="53" t="s">
        <v>3039</v>
      </c>
      <c r="Q220" s="53" t="s">
        <v>2528</v>
      </c>
      <c r="R220" s="53" t="s">
        <v>2529</v>
      </c>
      <c r="S220" s="53" t="s">
        <v>516</v>
      </c>
      <c r="T220" s="55" t="s">
        <v>2541</v>
      </c>
      <c r="U220" s="53" t="s">
        <v>2541</v>
      </c>
      <c r="V220" s="53" t="s">
        <v>2541</v>
      </c>
      <c r="W220" s="53" t="s">
        <v>2542</v>
      </c>
      <c r="X220" s="53"/>
      <c r="Y220" s="62"/>
      <c r="Z220" s="61" t="s">
        <v>2630</v>
      </c>
      <c r="AA220" s="61" t="s">
        <v>2630</v>
      </c>
      <c r="AB220" s="61"/>
      <c r="AC220" s="61"/>
      <c r="AD220" s="53"/>
      <c r="AE220" s="60"/>
      <c r="AF220" s="60"/>
      <c r="AG220" s="53"/>
      <c r="AH220" s="53"/>
      <c r="AI220" s="53"/>
      <c r="AJ220" s="53" t="s">
        <v>2637</v>
      </c>
      <c r="AK220" s="53"/>
      <c r="AL220" s="53"/>
      <c r="AM220" s="53" t="s">
        <v>2644</v>
      </c>
      <c r="AN220" s="53" t="s">
        <v>2643</v>
      </c>
      <c r="AO220" s="106" t="s">
        <v>2643</v>
      </c>
    </row>
    <row r="221" spans="1:41" ht="15" customHeight="1">
      <c r="A221" s="104">
        <v>218</v>
      </c>
      <c r="B221" s="53" t="s">
        <v>21</v>
      </c>
      <c r="C221" s="53" t="s">
        <v>2136</v>
      </c>
      <c r="D221" s="65">
        <v>5038161806</v>
      </c>
      <c r="E221" s="55" t="s">
        <v>2137</v>
      </c>
      <c r="F221" s="55" t="s">
        <v>2609</v>
      </c>
      <c r="G221" s="56" t="s">
        <v>2138</v>
      </c>
      <c r="H221" s="63" t="s">
        <v>2139</v>
      </c>
      <c r="I221" s="63" t="s">
        <v>2139</v>
      </c>
      <c r="J221" s="53" t="s">
        <v>45</v>
      </c>
      <c r="K221" s="63" t="s">
        <v>2140</v>
      </c>
      <c r="L221" s="58">
        <v>600000000</v>
      </c>
      <c r="M221" s="59">
        <v>450000000</v>
      </c>
      <c r="N221" s="59">
        <v>50000000</v>
      </c>
      <c r="O221" s="84">
        <v>42500000</v>
      </c>
      <c r="P221" s="53" t="s">
        <v>2528</v>
      </c>
      <c r="Q221" s="53"/>
      <c r="R221" s="53"/>
      <c r="S221" s="53" t="s">
        <v>2536</v>
      </c>
      <c r="T221" s="55" t="s">
        <v>2541</v>
      </c>
      <c r="U221" s="53" t="s">
        <v>2541</v>
      </c>
      <c r="V221" s="53" t="s">
        <v>2541</v>
      </c>
      <c r="W221" s="53" t="s">
        <v>2542</v>
      </c>
      <c r="X221" s="53" t="s">
        <v>2630</v>
      </c>
      <c r="Y221" s="62" t="s">
        <v>2630</v>
      </c>
      <c r="Z221" s="61"/>
      <c r="AA221" s="61" t="s">
        <v>2630</v>
      </c>
      <c r="AB221" s="60" t="s">
        <v>2630</v>
      </c>
      <c r="AC221" s="61"/>
      <c r="AD221" s="53" t="s">
        <v>2630</v>
      </c>
      <c r="AE221" s="60"/>
      <c r="AF221" s="53"/>
      <c r="AG221" s="53"/>
      <c r="AH221" s="53"/>
      <c r="AI221" s="53"/>
      <c r="AJ221" s="53" t="s">
        <v>2637</v>
      </c>
      <c r="AK221" s="53"/>
      <c r="AL221" s="53"/>
      <c r="AM221" s="53" t="s">
        <v>2643</v>
      </c>
      <c r="AN221" s="53"/>
      <c r="AO221" s="106"/>
    </row>
    <row r="222" spans="1:41" ht="15" customHeight="1">
      <c r="A222" s="104">
        <v>219</v>
      </c>
      <c r="B222" s="62" t="s">
        <v>21</v>
      </c>
      <c r="C222" s="55" t="s">
        <v>444</v>
      </c>
      <c r="D222" s="54">
        <v>5042083520</v>
      </c>
      <c r="E222" s="55" t="s">
        <v>445</v>
      </c>
      <c r="F222" s="55" t="s">
        <v>2611</v>
      </c>
      <c r="G222" s="63" t="s">
        <v>446</v>
      </c>
      <c r="H222" s="63" t="s">
        <v>447</v>
      </c>
      <c r="I222" s="63" t="s">
        <v>448</v>
      </c>
      <c r="J222" s="53" t="s">
        <v>45</v>
      </c>
      <c r="K222" s="63" t="s">
        <v>449</v>
      </c>
      <c r="L222" s="58">
        <v>300000000</v>
      </c>
      <c r="M222" s="59">
        <v>225000000</v>
      </c>
      <c r="N222" s="59">
        <v>50000000</v>
      </c>
      <c r="O222" s="84">
        <v>42500000</v>
      </c>
      <c r="P222" s="62" t="s">
        <v>2529</v>
      </c>
      <c r="Q222" s="62" t="s">
        <v>3039</v>
      </c>
      <c r="R222" s="62"/>
      <c r="S222" s="53" t="s">
        <v>516</v>
      </c>
      <c r="T222" s="55"/>
      <c r="U222" s="53" t="s">
        <v>2541</v>
      </c>
      <c r="V222" s="62"/>
      <c r="W222" s="53" t="s">
        <v>2542</v>
      </c>
      <c r="X222" s="53" t="s">
        <v>2630</v>
      </c>
      <c r="Y222" s="62" t="s">
        <v>2630</v>
      </c>
      <c r="Z222" s="62" t="s">
        <v>2630</v>
      </c>
      <c r="AA222" s="62" t="s">
        <v>2630</v>
      </c>
      <c r="AB222" s="62"/>
      <c r="AC222" s="62"/>
      <c r="AD222" s="55"/>
      <c r="AE222" s="53"/>
      <c r="AF222" s="53" t="s">
        <v>2630</v>
      </c>
      <c r="AG222" s="53" t="s">
        <v>2640</v>
      </c>
      <c r="AH222" s="62"/>
      <c r="AI222" s="62"/>
      <c r="AJ222" s="62"/>
      <c r="AK222" s="62"/>
      <c r="AL222" s="62"/>
      <c r="AM222" s="53" t="s">
        <v>2643</v>
      </c>
      <c r="AN222" s="53" t="s">
        <v>2643</v>
      </c>
      <c r="AO222" s="106" t="s">
        <v>2643</v>
      </c>
    </row>
    <row r="223" spans="1:41" ht="15" customHeight="1">
      <c r="A223" s="104">
        <v>220</v>
      </c>
      <c r="B223" s="62" t="s">
        <v>21</v>
      </c>
      <c r="C223" s="53" t="s">
        <v>622</v>
      </c>
      <c r="D223" s="54" t="s">
        <v>2670</v>
      </c>
      <c r="E223" s="55" t="s">
        <v>623</v>
      </c>
      <c r="F223" s="55" t="s">
        <v>2608</v>
      </c>
      <c r="G223" s="56" t="s">
        <v>624</v>
      </c>
      <c r="H223" s="67" t="s">
        <v>625</v>
      </c>
      <c r="I223" s="67" t="s">
        <v>625</v>
      </c>
      <c r="J223" s="53" t="s">
        <v>126</v>
      </c>
      <c r="K223" s="67" t="s">
        <v>626</v>
      </c>
      <c r="L223" s="58">
        <v>500000000</v>
      </c>
      <c r="M223" s="59">
        <v>375000000</v>
      </c>
      <c r="N223" s="59">
        <v>50000000</v>
      </c>
      <c r="O223" s="84">
        <v>42500000</v>
      </c>
      <c r="P223" s="62" t="s">
        <v>3039</v>
      </c>
      <c r="Q223" s="62" t="s">
        <v>2528</v>
      </c>
      <c r="R223" s="62" t="s">
        <v>2529</v>
      </c>
      <c r="S223" s="53" t="s">
        <v>516</v>
      </c>
      <c r="T223" s="55" t="s">
        <v>2541</v>
      </c>
      <c r="U223" s="53" t="s">
        <v>2541</v>
      </c>
      <c r="V223" s="62"/>
      <c r="W223" s="53" t="s">
        <v>2542</v>
      </c>
      <c r="X223" s="62"/>
      <c r="Y223" s="62"/>
      <c r="Z223" s="61" t="s">
        <v>2630</v>
      </c>
      <c r="AA223" s="61" t="s">
        <v>2630</v>
      </c>
      <c r="AB223" s="60" t="s">
        <v>2630</v>
      </c>
      <c r="AC223" s="61"/>
      <c r="AD223" s="53"/>
      <c r="AE223" s="60"/>
      <c r="AF223" s="61"/>
      <c r="AG223" s="53"/>
      <c r="AH223" s="53"/>
      <c r="AI223" s="53"/>
      <c r="AJ223" s="53"/>
      <c r="AK223" s="53" t="s">
        <v>2638</v>
      </c>
      <c r="AL223" s="53"/>
      <c r="AM223" s="53"/>
      <c r="AN223" s="53" t="s">
        <v>2643</v>
      </c>
      <c r="AO223" s="106" t="s">
        <v>2643</v>
      </c>
    </row>
    <row r="224" spans="1:41" ht="15" customHeight="1">
      <c r="A224" s="104">
        <v>221</v>
      </c>
      <c r="B224" s="53" t="s">
        <v>21</v>
      </c>
      <c r="C224" s="53" t="s">
        <v>1005</v>
      </c>
      <c r="D224" s="65">
        <v>5048158599</v>
      </c>
      <c r="E224" s="55" t="s">
        <v>1006</v>
      </c>
      <c r="F224" s="55" t="s">
        <v>2608</v>
      </c>
      <c r="G224" s="56" t="s">
        <v>1007</v>
      </c>
      <c r="H224" s="63" t="s">
        <v>1008</v>
      </c>
      <c r="I224" s="63" t="s">
        <v>1009</v>
      </c>
      <c r="J224" s="53" t="s">
        <v>69</v>
      </c>
      <c r="K224" s="63" t="s">
        <v>1010</v>
      </c>
      <c r="L224" s="58">
        <v>900000000</v>
      </c>
      <c r="M224" s="59">
        <v>675000000</v>
      </c>
      <c r="N224" s="59">
        <v>50000000</v>
      </c>
      <c r="O224" s="84">
        <v>42500000</v>
      </c>
      <c r="P224" s="53" t="s">
        <v>3039</v>
      </c>
      <c r="Q224" s="53" t="s">
        <v>2528</v>
      </c>
      <c r="R224" s="53" t="s">
        <v>2529</v>
      </c>
      <c r="S224" s="53" t="s">
        <v>516</v>
      </c>
      <c r="T224" s="55" t="s">
        <v>2541</v>
      </c>
      <c r="U224" s="53" t="s">
        <v>2541</v>
      </c>
      <c r="V224" s="53" t="s">
        <v>2541</v>
      </c>
      <c r="W224" s="53" t="s">
        <v>2542</v>
      </c>
      <c r="X224" s="53"/>
      <c r="Y224" s="62"/>
      <c r="Z224" s="61" t="s">
        <v>2630</v>
      </c>
      <c r="AA224" s="61"/>
      <c r="AB224" s="60" t="s">
        <v>2630</v>
      </c>
      <c r="AC224" s="60" t="s">
        <v>2630</v>
      </c>
      <c r="AD224" s="53" t="s">
        <v>2630</v>
      </c>
      <c r="AE224" s="60"/>
      <c r="AF224" s="60"/>
      <c r="AG224" s="53"/>
      <c r="AH224" s="53"/>
      <c r="AI224" s="53"/>
      <c r="AJ224" s="53"/>
      <c r="AK224" s="53"/>
      <c r="AL224" s="53"/>
      <c r="AM224" s="53"/>
      <c r="AN224" s="53"/>
      <c r="AO224" s="106"/>
    </row>
    <row r="225" spans="1:41" ht="15" customHeight="1">
      <c r="A225" s="104">
        <v>222</v>
      </c>
      <c r="B225" s="53" t="s">
        <v>21</v>
      </c>
      <c r="C225" s="53" t="s">
        <v>1061</v>
      </c>
      <c r="D225" s="65" t="s">
        <v>2734</v>
      </c>
      <c r="E225" s="55" t="s">
        <v>1062</v>
      </c>
      <c r="F225" s="55" t="s">
        <v>2608</v>
      </c>
      <c r="G225" s="56" t="s">
        <v>1063</v>
      </c>
      <c r="H225" s="63" t="s">
        <v>1064</v>
      </c>
      <c r="I225" s="63" t="s">
        <v>1064</v>
      </c>
      <c r="J225" s="53" t="s">
        <v>45</v>
      </c>
      <c r="K225" s="63" t="s">
        <v>1065</v>
      </c>
      <c r="L225" s="58">
        <v>500000000</v>
      </c>
      <c r="M225" s="59">
        <v>375000000</v>
      </c>
      <c r="N225" s="59">
        <v>50000000</v>
      </c>
      <c r="O225" s="84">
        <v>42500000</v>
      </c>
      <c r="P225" s="53" t="s">
        <v>3039</v>
      </c>
      <c r="Q225" s="53" t="s">
        <v>2528</v>
      </c>
      <c r="R225" s="53" t="s">
        <v>2529</v>
      </c>
      <c r="S225" s="53" t="s">
        <v>516</v>
      </c>
      <c r="T225" s="55" t="s">
        <v>2541</v>
      </c>
      <c r="U225" s="53" t="s">
        <v>2541</v>
      </c>
      <c r="V225" s="53"/>
      <c r="W225" s="53" t="s">
        <v>2542</v>
      </c>
      <c r="X225" s="53"/>
      <c r="Y225" s="62"/>
      <c r="Z225" s="61" t="s">
        <v>2630</v>
      </c>
      <c r="AA225" s="61"/>
      <c r="AB225" s="61"/>
      <c r="AC225" s="61"/>
      <c r="AD225" s="53"/>
      <c r="AE225" s="60"/>
      <c r="AF225" s="60"/>
      <c r="AG225" s="53"/>
      <c r="AH225" s="53"/>
      <c r="AI225" s="53"/>
      <c r="AJ225" s="53"/>
      <c r="AK225" s="53"/>
      <c r="AL225" s="53" t="s">
        <v>2639</v>
      </c>
      <c r="AM225" s="53" t="s">
        <v>2643</v>
      </c>
      <c r="AN225" s="53"/>
      <c r="AO225" s="106" t="s">
        <v>2643</v>
      </c>
    </row>
    <row r="226" spans="1:41" ht="15" customHeight="1">
      <c r="A226" s="104">
        <v>223</v>
      </c>
      <c r="B226" s="62" t="s">
        <v>21</v>
      </c>
      <c r="C226" s="53" t="s">
        <v>617</v>
      </c>
      <c r="D226" s="54" t="s">
        <v>2971</v>
      </c>
      <c r="E226" s="55" t="s">
        <v>618</v>
      </c>
      <c r="F226" s="55" t="s">
        <v>2608</v>
      </c>
      <c r="G226" s="56" t="s">
        <v>619</v>
      </c>
      <c r="H226" s="67" t="s">
        <v>620</v>
      </c>
      <c r="I226" s="67" t="s">
        <v>620</v>
      </c>
      <c r="J226" s="53" t="s">
        <v>111</v>
      </c>
      <c r="K226" s="67" t="s">
        <v>621</v>
      </c>
      <c r="L226" s="58">
        <v>200000000</v>
      </c>
      <c r="M226" s="59">
        <v>150000000</v>
      </c>
      <c r="N226" s="59">
        <v>50000000</v>
      </c>
      <c r="O226" s="84">
        <v>42500000</v>
      </c>
      <c r="P226" s="62" t="s">
        <v>3039</v>
      </c>
      <c r="Q226" s="62" t="s">
        <v>2528</v>
      </c>
      <c r="R226" s="62" t="s">
        <v>2529</v>
      </c>
      <c r="S226" s="53" t="s">
        <v>516</v>
      </c>
      <c r="T226" s="55" t="s">
        <v>2541</v>
      </c>
      <c r="U226" s="53" t="s">
        <v>2541</v>
      </c>
      <c r="V226" s="53" t="s">
        <v>2541</v>
      </c>
      <c r="W226" s="53" t="s">
        <v>2542</v>
      </c>
      <c r="X226" s="62"/>
      <c r="Y226" s="62"/>
      <c r="Z226" s="61" t="s">
        <v>2630</v>
      </c>
      <c r="AA226" s="61"/>
      <c r="AB226" s="60" t="s">
        <v>2630</v>
      </c>
      <c r="AC226" s="61"/>
      <c r="AD226" s="53"/>
      <c r="AE226" s="60"/>
      <c r="AF226" s="61"/>
      <c r="AG226" s="53"/>
      <c r="AH226" s="53"/>
      <c r="AI226" s="53"/>
      <c r="AJ226" s="53"/>
      <c r="AK226" s="53"/>
      <c r="AL226" s="53"/>
      <c r="AM226" s="53" t="s">
        <v>2644</v>
      </c>
      <c r="AN226" s="53" t="s">
        <v>2643</v>
      </c>
      <c r="AO226" s="106" t="s">
        <v>2643</v>
      </c>
    </row>
    <row r="227" spans="1:41" ht="15" customHeight="1">
      <c r="A227" s="104">
        <v>224</v>
      </c>
      <c r="B227" s="53" t="s">
        <v>21</v>
      </c>
      <c r="C227" s="80" t="s">
        <v>2357</v>
      </c>
      <c r="D227" s="65" t="s">
        <v>2735</v>
      </c>
      <c r="E227" s="81" t="s">
        <v>2358</v>
      </c>
      <c r="F227" s="55" t="s">
        <v>2607</v>
      </c>
      <c r="G227" s="56" t="s">
        <v>2359</v>
      </c>
      <c r="H227" s="63" t="s">
        <v>2360</v>
      </c>
      <c r="I227" s="63" t="s">
        <v>2360</v>
      </c>
      <c r="J227" s="55" t="s">
        <v>1664</v>
      </c>
      <c r="K227" s="63" t="s">
        <v>2361</v>
      </c>
      <c r="L227" s="58">
        <v>400000000</v>
      </c>
      <c r="M227" s="59">
        <v>300000000</v>
      </c>
      <c r="N227" s="59">
        <v>50000000</v>
      </c>
      <c r="O227" s="84">
        <v>42500000</v>
      </c>
      <c r="P227" s="53" t="s">
        <v>3039</v>
      </c>
      <c r="Q227" s="53" t="s">
        <v>2528</v>
      </c>
      <c r="R227" s="53"/>
      <c r="S227" s="53" t="s">
        <v>2536</v>
      </c>
      <c r="T227" s="55" t="s">
        <v>2541</v>
      </c>
      <c r="U227" s="53" t="s">
        <v>2541</v>
      </c>
      <c r="V227" s="53" t="s">
        <v>2541</v>
      </c>
      <c r="W227" s="53" t="s">
        <v>2542</v>
      </c>
      <c r="X227" s="53" t="s">
        <v>2630</v>
      </c>
      <c r="Y227" s="62" t="s">
        <v>2630</v>
      </c>
      <c r="Z227" s="61"/>
      <c r="AA227" s="61"/>
      <c r="AB227" s="61"/>
      <c r="AC227" s="61"/>
      <c r="AD227" s="53"/>
      <c r="AE227" s="60"/>
      <c r="AF227" s="53"/>
      <c r="AG227" s="53" t="s">
        <v>2640</v>
      </c>
      <c r="AH227" s="53"/>
      <c r="AI227" s="53"/>
      <c r="AJ227" s="53"/>
      <c r="AK227" s="53"/>
      <c r="AL227" s="53"/>
      <c r="AM227" s="53" t="s">
        <v>2643</v>
      </c>
      <c r="AN227" s="53"/>
      <c r="AO227" s="106" t="s">
        <v>2643</v>
      </c>
    </row>
    <row r="228" spans="1:41" ht="15" customHeight="1">
      <c r="A228" s="104">
        <v>225</v>
      </c>
      <c r="B228" s="62" t="s">
        <v>21</v>
      </c>
      <c r="C228" s="53" t="s">
        <v>570</v>
      </c>
      <c r="D228" s="54" t="s">
        <v>2736</v>
      </c>
      <c r="E228" s="55" t="s">
        <v>571</v>
      </c>
      <c r="F228" s="55" t="s">
        <v>2610</v>
      </c>
      <c r="G228" s="56" t="s">
        <v>572</v>
      </c>
      <c r="H228" s="67" t="s">
        <v>573</v>
      </c>
      <c r="I228" s="67" t="s">
        <v>573</v>
      </c>
      <c r="J228" s="53" t="s">
        <v>126</v>
      </c>
      <c r="K228" s="67" t="s">
        <v>574</v>
      </c>
      <c r="L228" s="58">
        <v>900000000</v>
      </c>
      <c r="M228" s="59">
        <v>675000000</v>
      </c>
      <c r="N228" s="59">
        <v>50000000</v>
      </c>
      <c r="O228" s="84">
        <v>42500000</v>
      </c>
      <c r="P228" s="62" t="s">
        <v>2528</v>
      </c>
      <c r="Q228" s="62" t="s">
        <v>2529</v>
      </c>
      <c r="R228" s="62"/>
      <c r="S228" s="53" t="s">
        <v>2536</v>
      </c>
      <c r="T228" s="55" t="s">
        <v>2541</v>
      </c>
      <c r="U228" s="53" t="s">
        <v>2541</v>
      </c>
      <c r="V228" s="53" t="s">
        <v>2541</v>
      </c>
      <c r="W228" s="53" t="s">
        <v>2542</v>
      </c>
      <c r="X228" s="53" t="s">
        <v>2630</v>
      </c>
      <c r="Y228" s="53" t="s">
        <v>2630</v>
      </c>
      <c r="Z228" s="61"/>
      <c r="AA228" s="61"/>
      <c r="AB228" s="61"/>
      <c r="AC228" s="60" t="s">
        <v>2630</v>
      </c>
      <c r="AD228" s="53" t="s">
        <v>2630</v>
      </c>
      <c r="AE228" s="60"/>
      <c r="AF228" s="61"/>
      <c r="AG228" s="53"/>
      <c r="AH228" s="53"/>
      <c r="AI228" s="53"/>
      <c r="AJ228" s="53"/>
      <c r="AK228" s="53"/>
      <c r="AL228" s="53"/>
      <c r="AM228" s="53" t="s">
        <v>2643</v>
      </c>
      <c r="AN228" s="53" t="s">
        <v>2643</v>
      </c>
      <c r="AO228" s="106"/>
    </row>
    <row r="229" spans="1:41" ht="15" customHeight="1">
      <c r="A229" s="104">
        <v>226</v>
      </c>
      <c r="B229" s="62" t="s">
        <v>21</v>
      </c>
      <c r="C229" s="53" t="s">
        <v>595</v>
      </c>
      <c r="D229" s="54" t="s">
        <v>2849</v>
      </c>
      <c r="E229" s="55" t="s">
        <v>596</v>
      </c>
      <c r="F229" s="55" t="s">
        <v>2608</v>
      </c>
      <c r="G229" s="56" t="s">
        <v>597</v>
      </c>
      <c r="H229" s="67" t="s">
        <v>598</v>
      </c>
      <c r="I229" s="67" t="s">
        <v>598</v>
      </c>
      <c r="J229" s="53" t="s">
        <v>45</v>
      </c>
      <c r="K229" s="67" t="s">
        <v>599</v>
      </c>
      <c r="L229" s="58">
        <v>300000000</v>
      </c>
      <c r="M229" s="59">
        <v>225000000</v>
      </c>
      <c r="N229" s="59">
        <v>50000000</v>
      </c>
      <c r="O229" s="84">
        <v>42500000</v>
      </c>
      <c r="P229" s="62" t="s">
        <v>3039</v>
      </c>
      <c r="Q229" s="62" t="s">
        <v>2528</v>
      </c>
      <c r="R229" s="62" t="s">
        <v>2529</v>
      </c>
      <c r="S229" s="53" t="s">
        <v>516</v>
      </c>
      <c r="T229" s="55" t="s">
        <v>2541</v>
      </c>
      <c r="U229" s="53" t="s">
        <v>2541</v>
      </c>
      <c r="V229" s="53" t="s">
        <v>2541</v>
      </c>
      <c r="W229" s="53" t="s">
        <v>2542</v>
      </c>
      <c r="X229" s="62"/>
      <c r="Y229" s="62"/>
      <c r="Z229" s="61" t="s">
        <v>2630</v>
      </c>
      <c r="AA229" s="61"/>
      <c r="AB229" s="61"/>
      <c r="AC229" s="61"/>
      <c r="AD229" s="53"/>
      <c r="AE229" s="60" t="s">
        <v>2630</v>
      </c>
      <c r="AF229" s="61"/>
      <c r="AG229" s="53"/>
      <c r="AH229" s="53"/>
      <c r="AI229" s="53"/>
      <c r="AJ229" s="53" t="s">
        <v>2637</v>
      </c>
      <c r="AK229" s="53"/>
      <c r="AL229" s="53"/>
      <c r="AM229" s="53" t="s">
        <v>2643</v>
      </c>
      <c r="AN229" s="53" t="s">
        <v>2643</v>
      </c>
      <c r="AO229" s="106"/>
    </row>
    <row r="230" spans="1:41" ht="15" customHeight="1">
      <c r="A230" s="104">
        <v>227</v>
      </c>
      <c r="B230" s="62" t="s">
        <v>21</v>
      </c>
      <c r="C230" s="55" t="s">
        <v>375</v>
      </c>
      <c r="D230" s="54" t="s">
        <v>2671</v>
      </c>
      <c r="E230" s="55" t="s">
        <v>376</v>
      </c>
      <c r="F230" s="55" t="s">
        <v>2611</v>
      </c>
      <c r="G230" s="63" t="s">
        <v>377</v>
      </c>
      <c r="H230" s="63" t="s">
        <v>378</v>
      </c>
      <c r="I230" s="63" t="s">
        <v>379</v>
      </c>
      <c r="J230" s="53" t="s">
        <v>19</v>
      </c>
      <c r="K230" s="63" t="s">
        <v>380</v>
      </c>
      <c r="L230" s="58">
        <v>300000000</v>
      </c>
      <c r="M230" s="59">
        <v>225000000</v>
      </c>
      <c r="N230" s="59">
        <v>50000000</v>
      </c>
      <c r="O230" s="84">
        <v>42500000</v>
      </c>
      <c r="P230" s="62" t="s">
        <v>2529</v>
      </c>
      <c r="Q230" s="62" t="s">
        <v>3039</v>
      </c>
      <c r="R230" s="62"/>
      <c r="S230" s="53" t="s">
        <v>516</v>
      </c>
      <c r="T230" s="55"/>
      <c r="U230" s="53" t="s">
        <v>2541</v>
      </c>
      <c r="V230" s="62"/>
      <c r="W230" s="53" t="s">
        <v>2542</v>
      </c>
      <c r="X230" s="53" t="s">
        <v>2630</v>
      </c>
      <c r="Y230" s="62" t="s">
        <v>2630</v>
      </c>
      <c r="Z230" s="62" t="s">
        <v>2630</v>
      </c>
      <c r="AA230" s="62" t="s">
        <v>2630</v>
      </c>
      <c r="AB230" s="62"/>
      <c r="AC230" s="62"/>
      <c r="AD230" s="55"/>
      <c r="AE230" s="53"/>
      <c r="AF230" s="62"/>
      <c r="AG230" s="53" t="s">
        <v>2640</v>
      </c>
      <c r="AH230" s="53"/>
      <c r="AI230" s="62"/>
      <c r="AJ230" s="62"/>
      <c r="AK230" s="53" t="s">
        <v>2638</v>
      </c>
      <c r="AL230" s="62"/>
      <c r="AM230" s="53" t="s">
        <v>2643</v>
      </c>
      <c r="AN230" s="53" t="s">
        <v>2643</v>
      </c>
      <c r="AO230" s="108"/>
    </row>
    <row r="231" spans="1:41" ht="15" customHeight="1">
      <c r="A231" s="104">
        <v>228</v>
      </c>
      <c r="B231" s="53" t="s">
        <v>21</v>
      </c>
      <c r="C231" s="53" t="s">
        <v>1910</v>
      </c>
      <c r="D231" s="65" t="s">
        <v>2781</v>
      </c>
      <c r="E231" s="55" t="s">
        <v>1911</v>
      </c>
      <c r="F231" s="66" t="s">
        <v>2607</v>
      </c>
      <c r="G231" s="56" t="s">
        <v>1912</v>
      </c>
      <c r="H231" s="63" t="s">
        <v>1913</v>
      </c>
      <c r="I231" s="63" t="s">
        <v>1913</v>
      </c>
      <c r="J231" s="53" t="s">
        <v>1664</v>
      </c>
      <c r="K231" s="63" t="s">
        <v>1914</v>
      </c>
      <c r="L231" s="58">
        <v>900000000</v>
      </c>
      <c r="M231" s="59">
        <v>675000000</v>
      </c>
      <c r="N231" s="59">
        <v>50000000</v>
      </c>
      <c r="O231" s="84">
        <v>42500000</v>
      </c>
      <c r="P231" s="53" t="s">
        <v>3039</v>
      </c>
      <c r="Q231" s="53" t="s">
        <v>2528</v>
      </c>
      <c r="R231" s="53"/>
      <c r="S231" s="53" t="s">
        <v>2536</v>
      </c>
      <c r="T231" s="55" t="s">
        <v>2541</v>
      </c>
      <c r="U231" s="53" t="s">
        <v>2541</v>
      </c>
      <c r="V231" s="53"/>
      <c r="W231" s="53" t="s">
        <v>2542</v>
      </c>
      <c r="X231" s="53" t="s">
        <v>2630</v>
      </c>
      <c r="Y231" s="62" t="s">
        <v>2630</v>
      </c>
      <c r="Z231" s="61"/>
      <c r="AA231" s="61" t="s">
        <v>2630</v>
      </c>
      <c r="AB231" s="60" t="s">
        <v>2630</v>
      </c>
      <c r="AC231" s="60" t="s">
        <v>2630</v>
      </c>
      <c r="AD231" s="53"/>
      <c r="AE231" s="60" t="s">
        <v>2630</v>
      </c>
      <c r="AF231" s="53"/>
      <c r="AG231" s="53"/>
      <c r="AH231" s="53"/>
      <c r="AI231" s="53"/>
      <c r="AJ231" s="53" t="s">
        <v>2637</v>
      </c>
      <c r="AK231" s="53" t="s">
        <v>2638</v>
      </c>
      <c r="AL231" s="53" t="s">
        <v>2639</v>
      </c>
      <c r="AM231" s="53" t="s">
        <v>2643</v>
      </c>
      <c r="AN231" s="53"/>
      <c r="AO231" s="106"/>
    </row>
    <row r="232" spans="1:41" ht="15" customHeight="1">
      <c r="A232" s="104">
        <v>229</v>
      </c>
      <c r="B232" s="53" t="s">
        <v>21</v>
      </c>
      <c r="C232" s="53" t="s">
        <v>1172</v>
      </c>
      <c r="D232" s="65" t="s">
        <v>2972</v>
      </c>
      <c r="E232" s="55" t="s">
        <v>1173</v>
      </c>
      <c r="F232" s="55" t="s">
        <v>2607</v>
      </c>
      <c r="G232" s="56" t="s">
        <v>1174</v>
      </c>
      <c r="H232" s="63" t="s">
        <v>1175</v>
      </c>
      <c r="I232" s="63" t="s">
        <v>1175</v>
      </c>
      <c r="J232" s="53" t="s">
        <v>69</v>
      </c>
      <c r="K232" s="63" t="s">
        <v>1176</v>
      </c>
      <c r="L232" s="58">
        <v>100000000</v>
      </c>
      <c r="M232" s="59">
        <v>75000000</v>
      </c>
      <c r="N232" s="59">
        <v>50000000</v>
      </c>
      <c r="O232" s="84">
        <v>42500000</v>
      </c>
      <c r="P232" s="53" t="s">
        <v>3039</v>
      </c>
      <c r="Q232" s="53" t="s">
        <v>2528</v>
      </c>
      <c r="R232" s="53"/>
      <c r="S232" s="53" t="s">
        <v>2536</v>
      </c>
      <c r="T232" s="55" t="s">
        <v>2541</v>
      </c>
      <c r="U232" s="53" t="s">
        <v>2541</v>
      </c>
      <c r="V232" s="53" t="s">
        <v>2541</v>
      </c>
      <c r="W232" s="53" t="s">
        <v>2542</v>
      </c>
      <c r="X232" s="53" t="s">
        <v>2630</v>
      </c>
      <c r="Y232" s="62" t="s">
        <v>2630</v>
      </c>
      <c r="Z232" s="61"/>
      <c r="AA232" s="61"/>
      <c r="AB232" s="60" t="s">
        <v>2630</v>
      </c>
      <c r="AC232" s="61"/>
      <c r="AD232" s="53"/>
      <c r="AE232" s="60" t="s">
        <v>2630</v>
      </c>
      <c r="AF232" s="53"/>
      <c r="AG232" s="53"/>
      <c r="AH232" s="53"/>
      <c r="AI232" s="53"/>
      <c r="AJ232" s="53"/>
      <c r="AK232" s="53"/>
      <c r="AL232" s="53"/>
      <c r="AM232" s="53" t="s">
        <v>2643</v>
      </c>
      <c r="AN232" s="53" t="s">
        <v>2643</v>
      </c>
      <c r="AO232" s="106" t="s">
        <v>2643</v>
      </c>
    </row>
    <row r="233" spans="1:41" ht="15" customHeight="1">
      <c r="A233" s="104">
        <v>230</v>
      </c>
      <c r="B233" s="62" t="s">
        <v>21</v>
      </c>
      <c r="C233" s="53" t="s">
        <v>685</v>
      </c>
      <c r="D233" s="54" t="s">
        <v>2973</v>
      </c>
      <c r="E233" s="55" t="s">
        <v>686</v>
      </c>
      <c r="F233" s="55" t="s">
        <v>2610</v>
      </c>
      <c r="G233" s="56" t="s">
        <v>687</v>
      </c>
      <c r="H233" s="67" t="s">
        <v>688</v>
      </c>
      <c r="I233" s="67" t="s">
        <v>688</v>
      </c>
      <c r="J233" s="53" t="s">
        <v>69</v>
      </c>
      <c r="K233" s="67" t="s">
        <v>531</v>
      </c>
      <c r="L233" s="58">
        <v>400000000</v>
      </c>
      <c r="M233" s="59">
        <v>300000000</v>
      </c>
      <c r="N233" s="59">
        <v>50000000</v>
      </c>
      <c r="O233" s="84">
        <v>42500000</v>
      </c>
      <c r="P233" s="62" t="s">
        <v>2528</v>
      </c>
      <c r="Q233" s="62" t="s">
        <v>2529</v>
      </c>
      <c r="R233" s="62"/>
      <c r="S233" s="53" t="s">
        <v>2536</v>
      </c>
      <c r="T233" s="55" t="s">
        <v>2541</v>
      </c>
      <c r="U233" s="53" t="s">
        <v>2541</v>
      </c>
      <c r="V233" s="53" t="s">
        <v>2541</v>
      </c>
      <c r="W233" s="53" t="s">
        <v>2542</v>
      </c>
      <c r="X233" s="53" t="s">
        <v>2630</v>
      </c>
      <c r="Y233" s="53" t="s">
        <v>2630</v>
      </c>
      <c r="Z233" s="61"/>
      <c r="AA233" s="61"/>
      <c r="AB233" s="61"/>
      <c r="AC233" s="60" t="s">
        <v>2630</v>
      </c>
      <c r="AD233" s="53"/>
      <c r="AE233" s="60"/>
      <c r="AF233" s="61"/>
      <c r="AG233" s="53"/>
      <c r="AH233" s="53"/>
      <c r="AI233" s="53"/>
      <c r="AJ233" s="53"/>
      <c r="AK233" s="53"/>
      <c r="AL233" s="53"/>
      <c r="AM233" s="53" t="s">
        <v>2643</v>
      </c>
      <c r="AN233" s="53" t="s">
        <v>2643</v>
      </c>
      <c r="AO233" s="106"/>
    </row>
    <row r="234" spans="1:41" ht="15" customHeight="1">
      <c r="A234" s="104">
        <v>231</v>
      </c>
      <c r="B234" s="53" t="s">
        <v>21</v>
      </c>
      <c r="C234" s="53" t="s">
        <v>1749</v>
      </c>
      <c r="D234" s="65" t="s">
        <v>2782</v>
      </c>
      <c r="E234" s="55" t="s">
        <v>1750</v>
      </c>
      <c r="F234" s="55" t="s">
        <v>2607</v>
      </c>
      <c r="G234" s="56" t="s">
        <v>1751</v>
      </c>
      <c r="H234" s="63" t="s">
        <v>1752</v>
      </c>
      <c r="I234" s="63" t="s">
        <v>1753</v>
      </c>
      <c r="J234" s="53" t="s">
        <v>1670</v>
      </c>
      <c r="K234" s="63" t="s">
        <v>1754</v>
      </c>
      <c r="L234" s="58">
        <v>300000000</v>
      </c>
      <c r="M234" s="59">
        <v>225000000</v>
      </c>
      <c r="N234" s="59">
        <v>50000000</v>
      </c>
      <c r="O234" s="84">
        <v>42500000</v>
      </c>
      <c r="P234" s="53" t="s">
        <v>3039</v>
      </c>
      <c r="Q234" s="53" t="s">
        <v>2528</v>
      </c>
      <c r="R234" s="53"/>
      <c r="S234" s="53" t="s">
        <v>2536</v>
      </c>
      <c r="T234" s="55" t="s">
        <v>2541</v>
      </c>
      <c r="U234" s="53" t="s">
        <v>2541</v>
      </c>
      <c r="V234" s="53"/>
      <c r="W234" s="53" t="s">
        <v>2542</v>
      </c>
      <c r="X234" s="53" t="s">
        <v>2630</v>
      </c>
      <c r="Y234" s="62" t="s">
        <v>2630</v>
      </c>
      <c r="Z234" s="61"/>
      <c r="AA234" s="61"/>
      <c r="AB234" s="61"/>
      <c r="AC234" s="60" t="s">
        <v>2630</v>
      </c>
      <c r="AD234" s="53"/>
      <c r="AE234" s="60" t="s">
        <v>2630</v>
      </c>
      <c r="AF234" s="53"/>
      <c r="AG234" s="53"/>
      <c r="AH234" s="53"/>
      <c r="AI234" s="53"/>
      <c r="AJ234" s="53" t="s">
        <v>2637</v>
      </c>
      <c r="AK234" s="53"/>
      <c r="AL234" s="53"/>
      <c r="AM234" s="53" t="s">
        <v>2643</v>
      </c>
      <c r="AN234" s="53" t="s">
        <v>2643</v>
      </c>
      <c r="AO234" s="106"/>
    </row>
    <row r="235" spans="1:41" ht="15" customHeight="1">
      <c r="A235" s="104">
        <v>232</v>
      </c>
      <c r="B235" s="62" t="s">
        <v>21</v>
      </c>
      <c r="C235" s="53" t="s">
        <v>793</v>
      </c>
      <c r="D235" s="54">
        <v>5148160452</v>
      </c>
      <c r="E235" s="55" t="s">
        <v>794</v>
      </c>
      <c r="F235" s="55" t="s">
        <v>2607</v>
      </c>
      <c r="G235" s="56" t="s">
        <v>795</v>
      </c>
      <c r="H235" s="63" t="s">
        <v>796</v>
      </c>
      <c r="I235" s="63" t="s">
        <v>796</v>
      </c>
      <c r="J235" s="53" t="s">
        <v>69</v>
      </c>
      <c r="K235" s="63" t="s">
        <v>797</v>
      </c>
      <c r="L235" s="58">
        <v>200000000</v>
      </c>
      <c r="M235" s="59">
        <v>150000000</v>
      </c>
      <c r="N235" s="59">
        <v>50000000</v>
      </c>
      <c r="O235" s="84">
        <v>42500000</v>
      </c>
      <c r="P235" s="53" t="s">
        <v>3039</v>
      </c>
      <c r="Q235" s="53" t="s">
        <v>2528</v>
      </c>
      <c r="R235" s="53"/>
      <c r="S235" s="53" t="s">
        <v>2536</v>
      </c>
      <c r="T235" s="55" t="s">
        <v>2541</v>
      </c>
      <c r="U235" s="53" t="s">
        <v>2541</v>
      </c>
      <c r="V235" s="53"/>
      <c r="W235" s="53" t="s">
        <v>2542</v>
      </c>
      <c r="X235" s="53" t="s">
        <v>2630</v>
      </c>
      <c r="Y235" s="62" t="s">
        <v>2630</v>
      </c>
      <c r="Z235" s="61"/>
      <c r="AA235" s="61" t="s">
        <v>2630</v>
      </c>
      <c r="AB235" s="61"/>
      <c r="AC235" s="61"/>
      <c r="AD235" s="53"/>
      <c r="AE235" s="60"/>
      <c r="AF235" s="60"/>
      <c r="AG235" s="53"/>
      <c r="AH235" s="53"/>
      <c r="AI235" s="53"/>
      <c r="AJ235" s="53"/>
      <c r="AK235" s="53" t="s">
        <v>2638</v>
      </c>
      <c r="AL235" s="53"/>
      <c r="AM235" s="53" t="s">
        <v>2643</v>
      </c>
      <c r="AN235" s="53" t="s">
        <v>2643</v>
      </c>
      <c r="AO235" s="106" t="s">
        <v>2643</v>
      </c>
    </row>
    <row r="236" spans="1:41" ht="15" customHeight="1">
      <c r="A236" s="104">
        <v>233</v>
      </c>
      <c r="B236" s="53" t="s">
        <v>21</v>
      </c>
      <c r="C236" s="53" t="s">
        <v>1243</v>
      </c>
      <c r="D236" s="65">
        <v>5148161432</v>
      </c>
      <c r="E236" s="55" t="s">
        <v>1244</v>
      </c>
      <c r="F236" s="55" t="s">
        <v>2607</v>
      </c>
      <c r="G236" s="56" t="s">
        <v>1245</v>
      </c>
      <c r="H236" s="63" t="s">
        <v>1246</v>
      </c>
      <c r="I236" s="63" t="s">
        <v>1246</v>
      </c>
      <c r="J236" s="53" t="s">
        <v>69</v>
      </c>
      <c r="K236" s="63" t="s">
        <v>1247</v>
      </c>
      <c r="L236" s="58">
        <v>200000000</v>
      </c>
      <c r="M236" s="59">
        <v>150000000</v>
      </c>
      <c r="N236" s="59">
        <v>50000000</v>
      </c>
      <c r="O236" s="84">
        <v>42500000</v>
      </c>
      <c r="P236" s="53" t="s">
        <v>3039</v>
      </c>
      <c r="Q236" s="53" t="s">
        <v>2528</v>
      </c>
      <c r="R236" s="53"/>
      <c r="S236" s="53" t="s">
        <v>2536</v>
      </c>
      <c r="T236" s="55" t="s">
        <v>2541</v>
      </c>
      <c r="U236" s="53" t="s">
        <v>2541</v>
      </c>
      <c r="V236" s="53" t="s">
        <v>2541</v>
      </c>
      <c r="W236" s="53" t="s">
        <v>2542</v>
      </c>
      <c r="X236" s="53" t="s">
        <v>2630</v>
      </c>
      <c r="Y236" s="62" t="s">
        <v>2630</v>
      </c>
      <c r="Z236" s="61"/>
      <c r="AA236" s="61"/>
      <c r="AB236" s="61"/>
      <c r="AC236" s="61"/>
      <c r="AD236" s="53"/>
      <c r="AE236" s="60"/>
      <c r="AF236" s="53"/>
      <c r="AG236" s="53" t="s">
        <v>2641</v>
      </c>
      <c r="AH236" s="53"/>
      <c r="AI236" s="53"/>
      <c r="AJ236" s="53" t="s">
        <v>2637</v>
      </c>
      <c r="AK236" s="53" t="s">
        <v>2638</v>
      </c>
      <c r="AL236" s="53"/>
      <c r="AM236" s="53" t="s">
        <v>2643</v>
      </c>
      <c r="AN236" s="53" t="s">
        <v>2643</v>
      </c>
      <c r="AO236" s="106" t="s">
        <v>2643</v>
      </c>
    </row>
    <row r="237" spans="1:41" ht="15" customHeight="1">
      <c r="A237" s="104">
        <v>234</v>
      </c>
      <c r="B237" s="53" t="s">
        <v>21</v>
      </c>
      <c r="C237" s="55" t="s">
        <v>2235</v>
      </c>
      <c r="D237" s="65">
        <v>5148168599</v>
      </c>
      <c r="E237" s="55" t="s">
        <v>2236</v>
      </c>
      <c r="F237" s="55" t="s">
        <v>2609</v>
      </c>
      <c r="G237" s="56" t="s">
        <v>2237</v>
      </c>
      <c r="H237" s="63" t="s">
        <v>2238</v>
      </c>
      <c r="I237" s="63" t="s">
        <v>2238</v>
      </c>
      <c r="J237" s="55" t="s">
        <v>32</v>
      </c>
      <c r="K237" s="63" t="s">
        <v>611</v>
      </c>
      <c r="L237" s="58">
        <v>900000000</v>
      </c>
      <c r="M237" s="59">
        <v>675000000</v>
      </c>
      <c r="N237" s="59">
        <v>50000000</v>
      </c>
      <c r="O237" s="84">
        <v>42500000</v>
      </c>
      <c r="P237" s="53" t="s">
        <v>2528</v>
      </c>
      <c r="Q237" s="53"/>
      <c r="R237" s="53"/>
      <c r="S237" s="53" t="s">
        <v>2536</v>
      </c>
      <c r="T237" s="55" t="s">
        <v>2541</v>
      </c>
      <c r="U237" s="53" t="s">
        <v>2541</v>
      </c>
      <c r="V237" s="53" t="s">
        <v>2541</v>
      </c>
      <c r="W237" s="53" t="s">
        <v>2542</v>
      </c>
      <c r="X237" s="53" t="s">
        <v>2630</v>
      </c>
      <c r="Y237" s="62" t="s">
        <v>2630</v>
      </c>
      <c r="Z237" s="61"/>
      <c r="AA237" s="61"/>
      <c r="AB237" s="61"/>
      <c r="AC237" s="61"/>
      <c r="AD237" s="53"/>
      <c r="AE237" s="60" t="s">
        <v>2630</v>
      </c>
      <c r="AF237" s="53"/>
      <c r="AG237" s="53"/>
      <c r="AH237" s="53"/>
      <c r="AI237" s="53"/>
      <c r="AJ237" s="53"/>
      <c r="AK237" s="53" t="s">
        <v>2638</v>
      </c>
      <c r="AL237" s="53"/>
      <c r="AM237" s="53" t="s">
        <v>2643</v>
      </c>
      <c r="AN237" s="53" t="s">
        <v>2643</v>
      </c>
      <c r="AO237" s="106"/>
    </row>
    <row r="238" spans="1:41" ht="15" customHeight="1">
      <c r="A238" s="104">
        <v>235</v>
      </c>
      <c r="B238" s="53" t="s">
        <v>21</v>
      </c>
      <c r="C238" s="80" t="s">
        <v>2382</v>
      </c>
      <c r="D238" s="65">
        <v>5148185282</v>
      </c>
      <c r="E238" s="81" t="s">
        <v>2383</v>
      </c>
      <c r="F238" s="55" t="s">
        <v>2607</v>
      </c>
      <c r="G238" s="56" t="s">
        <v>2384</v>
      </c>
      <c r="H238" s="63" t="s">
        <v>2385</v>
      </c>
      <c r="I238" s="63" t="s">
        <v>2385</v>
      </c>
      <c r="J238" s="55" t="s">
        <v>32</v>
      </c>
      <c r="K238" s="63" t="s">
        <v>611</v>
      </c>
      <c r="L238" s="58">
        <v>200000000</v>
      </c>
      <c r="M238" s="59">
        <v>150000000</v>
      </c>
      <c r="N238" s="59">
        <v>50000000</v>
      </c>
      <c r="O238" s="84">
        <v>42500000</v>
      </c>
      <c r="P238" s="53" t="s">
        <v>3039</v>
      </c>
      <c r="Q238" s="53" t="s">
        <v>2528</v>
      </c>
      <c r="R238" s="53"/>
      <c r="S238" s="53" t="s">
        <v>2536</v>
      </c>
      <c r="T238" s="55" t="s">
        <v>2541</v>
      </c>
      <c r="U238" s="53" t="s">
        <v>2541</v>
      </c>
      <c r="V238" s="53"/>
      <c r="W238" s="53" t="s">
        <v>2542</v>
      </c>
      <c r="X238" s="53" t="s">
        <v>2630</v>
      </c>
      <c r="Y238" s="62" t="s">
        <v>2630</v>
      </c>
      <c r="Z238" s="61"/>
      <c r="AA238" s="61"/>
      <c r="AB238" s="61"/>
      <c r="AC238" s="61"/>
      <c r="AD238" s="53" t="s">
        <v>2630</v>
      </c>
      <c r="AE238" s="60"/>
      <c r="AF238" s="53"/>
      <c r="AG238" s="53"/>
      <c r="AH238" s="53"/>
      <c r="AI238" s="53"/>
      <c r="AJ238" s="53" t="s">
        <v>2637</v>
      </c>
      <c r="AK238" s="53"/>
      <c r="AL238" s="53" t="s">
        <v>2639</v>
      </c>
      <c r="AM238" s="53" t="s">
        <v>2643</v>
      </c>
      <c r="AN238" s="53"/>
      <c r="AO238" s="106"/>
    </row>
    <row r="239" spans="1:41" ht="15" customHeight="1">
      <c r="A239" s="104">
        <v>236</v>
      </c>
      <c r="B239" s="53" t="s">
        <v>21</v>
      </c>
      <c r="C239" s="53" t="s">
        <v>1056</v>
      </c>
      <c r="D239" s="65" t="s">
        <v>2672</v>
      </c>
      <c r="E239" s="55" t="s">
        <v>1057</v>
      </c>
      <c r="F239" s="55" t="s">
        <v>2608</v>
      </c>
      <c r="G239" s="56" t="s">
        <v>1058</v>
      </c>
      <c r="H239" s="64" t="s">
        <v>1059</v>
      </c>
      <c r="I239" s="64" t="s">
        <v>1059</v>
      </c>
      <c r="J239" s="53" t="s">
        <v>19</v>
      </c>
      <c r="K239" s="63" t="s">
        <v>1060</v>
      </c>
      <c r="L239" s="58">
        <v>600000000</v>
      </c>
      <c r="M239" s="59">
        <v>450000000</v>
      </c>
      <c r="N239" s="59">
        <v>50000000</v>
      </c>
      <c r="O239" s="84">
        <v>42500000</v>
      </c>
      <c r="P239" s="53" t="s">
        <v>3039</v>
      </c>
      <c r="Q239" s="53" t="s">
        <v>2528</v>
      </c>
      <c r="R239" s="53" t="s">
        <v>2529</v>
      </c>
      <c r="S239" s="53" t="s">
        <v>516</v>
      </c>
      <c r="T239" s="55" t="s">
        <v>2541</v>
      </c>
      <c r="U239" s="53" t="s">
        <v>2541</v>
      </c>
      <c r="V239" s="53" t="s">
        <v>2541</v>
      </c>
      <c r="W239" s="53" t="s">
        <v>2542</v>
      </c>
      <c r="X239" s="53"/>
      <c r="Y239" s="62"/>
      <c r="Z239" s="61" t="s">
        <v>2630</v>
      </c>
      <c r="AA239" s="61"/>
      <c r="AB239" s="61"/>
      <c r="AC239" s="61"/>
      <c r="AD239" s="53"/>
      <c r="AE239" s="60"/>
      <c r="AF239" s="60"/>
      <c r="AG239" s="53"/>
      <c r="AH239" s="53"/>
      <c r="AI239" s="53"/>
      <c r="AJ239" s="53"/>
      <c r="AK239" s="53"/>
      <c r="AL239" s="53"/>
      <c r="AM239" s="53" t="s">
        <v>2643</v>
      </c>
      <c r="AN239" s="53" t="s">
        <v>2643</v>
      </c>
      <c r="AO239" s="106" t="s">
        <v>2643</v>
      </c>
    </row>
    <row r="240" spans="1:41" ht="15" customHeight="1">
      <c r="A240" s="104">
        <v>237</v>
      </c>
      <c r="B240" s="53" t="s">
        <v>21</v>
      </c>
      <c r="C240" s="53" t="s">
        <v>2013</v>
      </c>
      <c r="D240" s="65" t="s">
        <v>2974</v>
      </c>
      <c r="E240" s="55" t="s">
        <v>2014</v>
      </c>
      <c r="F240" s="55" t="s">
        <v>2609</v>
      </c>
      <c r="G240" s="56" t="s">
        <v>2015</v>
      </c>
      <c r="H240" s="63" t="s">
        <v>2016</v>
      </c>
      <c r="I240" s="63" t="s">
        <v>2016</v>
      </c>
      <c r="J240" s="53" t="s">
        <v>19</v>
      </c>
      <c r="K240" s="63" t="s">
        <v>854</v>
      </c>
      <c r="L240" s="58">
        <v>300000000</v>
      </c>
      <c r="M240" s="59">
        <v>225000000</v>
      </c>
      <c r="N240" s="59">
        <v>50000000</v>
      </c>
      <c r="O240" s="84">
        <v>42500000</v>
      </c>
      <c r="P240" s="53" t="s">
        <v>2528</v>
      </c>
      <c r="Q240" s="53"/>
      <c r="R240" s="53"/>
      <c r="S240" s="53" t="s">
        <v>2536</v>
      </c>
      <c r="T240" s="55" t="s">
        <v>2541</v>
      </c>
      <c r="U240" s="53" t="s">
        <v>2541</v>
      </c>
      <c r="V240" s="53" t="s">
        <v>2541</v>
      </c>
      <c r="W240" s="53" t="s">
        <v>2542</v>
      </c>
      <c r="X240" s="53" t="s">
        <v>2630</v>
      </c>
      <c r="Y240" s="62" t="s">
        <v>2630</v>
      </c>
      <c r="Z240" s="61"/>
      <c r="AA240" s="61"/>
      <c r="AB240" s="61"/>
      <c r="AC240" s="61"/>
      <c r="AD240" s="53"/>
      <c r="AE240" s="60"/>
      <c r="AF240" s="53"/>
      <c r="AG240" s="53"/>
      <c r="AH240" s="53"/>
      <c r="AI240" s="53"/>
      <c r="AJ240" s="53" t="s">
        <v>2637</v>
      </c>
      <c r="AK240" s="53"/>
      <c r="AL240" s="53"/>
      <c r="AM240" s="53" t="s">
        <v>2643</v>
      </c>
      <c r="AN240" s="53"/>
      <c r="AO240" s="106"/>
    </row>
    <row r="241" spans="1:41" ht="15" customHeight="1">
      <c r="A241" s="104">
        <v>238</v>
      </c>
      <c r="B241" s="53" t="s">
        <v>21</v>
      </c>
      <c r="C241" s="53" t="s">
        <v>2616</v>
      </c>
      <c r="D241" s="65" t="s">
        <v>2737</v>
      </c>
      <c r="E241" s="55" t="s">
        <v>1440</v>
      </c>
      <c r="F241" s="55" t="s">
        <v>2607</v>
      </c>
      <c r="G241" s="56" t="s">
        <v>1441</v>
      </c>
      <c r="H241" s="63" t="s">
        <v>1442</v>
      </c>
      <c r="I241" s="63" t="s">
        <v>1442</v>
      </c>
      <c r="J241" s="53" t="s">
        <v>126</v>
      </c>
      <c r="K241" s="63" t="s">
        <v>1443</v>
      </c>
      <c r="L241" s="58">
        <v>500000000</v>
      </c>
      <c r="M241" s="59">
        <v>375000000</v>
      </c>
      <c r="N241" s="59">
        <v>60000000</v>
      </c>
      <c r="O241" s="84">
        <v>51000000</v>
      </c>
      <c r="P241" s="53" t="s">
        <v>3039</v>
      </c>
      <c r="Q241" s="53" t="s">
        <v>2528</v>
      </c>
      <c r="R241" s="53"/>
      <c r="S241" s="53" t="s">
        <v>2536</v>
      </c>
      <c r="T241" s="55" t="s">
        <v>2541</v>
      </c>
      <c r="U241" s="53" t="s">
        <v>2541</v>
      </c>
      <c r="V241" s="53"/>
      <c r="W241" s="53" t="s">
        <v>2542</v>
      </c>
      <c r="X241" s="53" t="s">
        <v>2630</v>
      </c>
      <c r="Y241" s="62" t="s">
        <v>2630</v>
      </c>
      <c r="Z241" s="61"/>
      <c r="AA241" s="61"/>
      <c r="AB241" s="61"/>
      <c r="AC241" s="61"/>
      <c r="AD241" s="53"/>
      <c r="AE241" s="60"/>
      <c r="AF241" s="53"/>
      <c r="AG241" s="53"/>
      <c r="AH241" s="53"/>
      <c r="AI241" s="53"/>
      <c r="AJ241" s="53"/>
      <c r="AK241" s="53"/>
      <c r="AL241" s="53"/>
      <c r="AM241" s="53" t="s">
        <v>2643</v>
      </c>
      <c r="AN241" s="53" t="s">
        <v>2643</v>
      </c>
      <c r="AO241" s="106" t="s">
        <v>2643</v>
      </c>
    </row>
    <row r="242" spans="1:41" ht="15" customHeight="1">
      <c r="A242" s="104">
        <v>239</v>
      </c>
      <c r="B242" s="62" t="s">
        <v>21</v>
      </c>
      <c r="C242" s="55" t="s">
        <v>364</v>
      </c>
      <c r="D242" s="54">
        <v>6038144581</v>
      </c>
      <c r="E242" s="55" t="s">
        <v>365</v>
      </c>
      <c r="F242" s="55" t="s">
        <v>2611</v>
      </c>
      <c r="G242" s="63" t="s">
        <v>366</v>
      </c>
      <c r="H242" s="63" t="s">
        <v>367</v>
      </c>
      <c r="I242" s="63" t="s">
        <v>367</v>
      </c>
      <c r="J242" s="53" t="s">
        <v>45</v>
      </c>
      <c r="K242" s="63" t="s">
        <v>368</v>
      </c>
      <c r="L242" s="58">
        <v>100000000</v>
      </c>
      <c r="M242" s="59">
        <v>75000000</v>
      </c>
      <c r="N242" s="59">
        <v>60000000</v>
      </c>
      <c r="O242" s="84">
        <v>51000000</v>
      </c>
      <c r="P242" s="62" t="s">
        <v>2529</v>
      </c>
      <c r="Q242" s="62" t="s">
        <v>3039</v>
      </c>
      <c r="R242" s="62"/>
      <c r="S242" s="53" t="s">
        <v>516</v>
      </c>
      <c r="T242" s="55"/>
      <c r="U242" s="53" t="s">
        <v>2541</v>
      </c>
      <c r="V242" s="62"/>
      <c r="W242" s="53" t="s">
        <v>2542</v>
      </c>
      <c r="X242" s="53" t="s">
        <v>2630</v>
      </c>
      <c r="Y242" s="62" t="s">
        <v>2630</v>
      </c>
      <c r="Z242" s="62" t="s">
        <v>2630</v>
      </c>
      <c r="AA242" s="62"/>
      <c r="AB242" s="62"/>
      <c r="AC242" s="62"/>
      <c r="AD242" s="55"/>
      <c r="AE242" s="53"/>
      <c r="AF242" s="62"/>
      <c r="AG242" s="62"/>
      <c r="AH242" s="62"/>
      <c r="AI242" s="62"/>
      <c r="AJ242" s="62"/>
      <c r="AK242" s="62"/>
      <c r="AL242" s="62"/>
      <c r="AM242" s="53" t="s">
        <v>2643</v>
      </c>
      <c r="AN242" s="62"/>
      <c r="AO242" s="106" t="s">
        <v>2643</v>
      </c>
    </row>
    <row r="243" spans="1:41" ht="15" customHeight="1">
      <c r="A243" s="104">
        <v>240</v>
      </c>
      <c r="B243" s="53" t="s">
        <v>21</v>
      </c>
      <c r="C243" s="55" t="s">
        <v>2252</v>
      </c>
      <c r="D243" s="65">
        <v>6068142466</v>
      </c>
      <c r="E243" s="55" t="s">
        <v>2253</v>
      </c>
      <c r="F243" s="55" t="s">
        <v>2607</v>
      </c>
      <c r="G243" s="56" t="s">
        <v>2254</v>
      </c>
      <c r="H243" s="63" t="s">
        <v>2255</v>
      </c>
      <c r="I243" s="63" t="s">
        <v>2255</v>
      </c>
      <c r="J243" s="55" t="s">
        <v>57</v>
      </c>
      <c r="K243" s="63" t="s">
        <v>2256</v>
      </c>
      <c r="L243" s="58">
        <v>600000000</v>
      </c>
      <c r="M243" s="59">
        <v>450000000</v>
      </c>
      <c r="N243" s="59">
        <v>60000000</v>
      </c>
      <c r="O243" s="84">
        <v>51000000</v>
      </c>
      <c r="P243" s="53" t="s">
        <v>3039</v>
      </c>
      <c r="Q243" s="53" t="s">
        <v>2528</v>
      </c>
      <c r="R243" s="53"/>
      <c r="S243" s="53" t="s">
        <v>2536</v>
      </c>
      <c r="T243" s="55" t="s">
        <v>2541</v>
      </c>
      <c r="U243" s="53" t="s">
        <v>2541</v>
      </c>
      <c r="V243" s="53"/>
      <c r="W243" s="53" t="s">
        <v>2542</v>
      </c>
      <c r="X243" s="53" t="s">
        <v>2630</v>
      </c>
      <c r="Y243" s="62" t="s">
        <v>2630</v>
      </c>
      <c r="Z243" s="61"/>
      <c r="AA243" s="61"/>
      <c r="AB243" s="60" t="s">
        <v>2630</v>
      </c>
      <c r="AC243" s="61"/>
      <c r="AD243" s="53" t="s">
        <v>2630</v>
      </c>
      <c r="AE243" s="60"/>
      <c r="AF243" s="53"/>
      <c r="AG243" s="53" t="s">
        <v>2640</v>
      </c>
      <c r="AH243" s="53"/>
      <c r="AI243" s="53"/>
      <c r="AJ243" s="53" t="s">
        <v>2637</v>
      </c>
      <c r="AK243" s="53" t="s">
        <v>2638</v>
      </c>
      <c r="AL243" s="53"/>
      <c r="AM243" s="53"/>
      <c r="AN243" s="53"/>
      <c r="AO243" s="106" t="s">
        <v>2643</v>
      </c>
    </row>
    <row r="244" spans="1:41" ht="15" customHeight="1">
      <c r="A244" s="104">
        <v>241</v>
      </c>
      <c r="B244" s="62" t="s">
        <v>21</v>
      </c>
      <c r="C244" s="55" t="s">
        <v>485</v>
      </c>
      <c r="D244" s="54">
        <v>6068188031</v>
      </c>
      <c r="E244" s="55" t="s">
        <v>486</v>
      </c>
      <c r="F244" s="55" t="s">
        <v>2611</v>
      </c>
      <c r="G244" s="63" t="s">
        <v>487</v>
      </c>
      <c r="H244" s="63" t="s">
        <v>488</v>
      </c>
      <c r="I244" s="63" t="s">
        <v>488</v>
      </c>
      <c r="J244" s="53" t="s">
        <v>69</v>
      </c>
      <c r="K244" s="63" t="s">
        <v>489</v>
      </c>
      <c r="L244" s="58">
        <v>100000000</v>
      </c>
      <c r="M244" s="59">
        <v>75000000</v>
      </c>
      <c r="N244" s="59">
        <v>60000000</v>
      </c>
      <c r="O244" s="84">
        <v>51000000</v>
      </c>
      <c r="P244" s="62" t="s">
        <v>2529</v>
      </c>
      <c r="Q244" s="62" t="s">
        <v>3039</v>
      </c>
      <c r="R244" s="62"/>
      <c r="S244" s="53" t="s">
        <v>516</v>
      </c>
      <c r="T244" s="55"/>
      <c r="U244" s="53" t="s">
        <v>2541</v>
      </c>
      <c r="V244" s="53" t="s">
        <v>2541</v>
      </c>
      <c r="W244" s="53" t="s">
        <v>2542</v>
      </c>
      <c r="X244" s="53" t="s">
        <v>2630</v>
      </c>
      <c r="Y244" s="62" t="s">
        <v>2630</v>
      </c>
      <c r="Z244" s="62" t="s">
        <v>2630</v>
      </c>
      <c r="AA244" s="62"/>
      <c r="AB244" s="53" t="s">
        <v>2630</v>
      </c>
      <c r="AC244" s="62"/>
      <c r="AD244" s="53" t="s">
        <v>2630</v>
      </c>
      <c r="AE244" s="53"/>
      <c r="AF244" s="62"/>
      <c r="AG244" s="62"/>
      <c r="AH244" s="62"/>
      <c r="AI244" s="62"/>
      <c r="AJ244" s="62"/>
      <c r="AK244" s="62"/>
      <c r="AL244" s="62"/>
      <c r="AM244" s="53" t="s">
        <v>2643</v>
      </c>
      <c r="AN244" s="62"/>
      <c r="AO244" s="108"/>
    </row>
    <row r="245" spans="1:41" ht="15" customHeight="1">
      <c r="A245" s="104">
        <v>242</v>
      </c>
      <c r="B245" s="53" t="s">
        <v>21</v>
      </c>
      <c r="C245" s="53" t="s">
        <v>1279</v>
      </c>
      <c r="D245" s="65">
        <v>6081686900</v>
      </c>
      <c r="E245" s="55" t="s">
        <v>1280</v>
      </c>
      <c r="F245" s="55" t="s">
        <v>2607</v>
      </c>
      <c r="G245" s="56" t="s">
        <v>1281</v>
      </c>
      <c r="H245" s="63" t="s">
        <v>1282</v>
      </c>
      <c r="I245" s="63" t="s">
        <v>1282</v>
      </c>
      <c r="J245" s="53" t="s">
        <v>69</v>
      </c>
      <c r="K245" s="63" t="s">
        <v>1283</v>
      </c>
      <c r="L245" s="58">
        <v>300000000</v>
      </c>
      <c r="M245" s="59">
        <v>225000000</v>
      </c>
      <c r="N245" s="59">
        <v>60000000</v>
      </c>
      <c r="O245" s="84">
        <v>51000000</v>
      </c>
      <c r="P245" s="53" t="s">
        <v>3039</v>
      </c>
      <c r="Q245" s="53" t="s">
        <v>2528</v>
      </c>
      <c r="R245" s="53"/>
      <c r="S245" s="53" t="s">
        <v>2536</v>
      </c>
      <c r="T245" s="55" t="s">
        <v>2541</v>
      </c>
      <c r="U245" s="53" t="s">
        <v>2541</v>
      </c>
      <c r="V245" s="53"/>
      <c r="W245" s="53" t="s">
        <v>2542</v>
      </c>
      <c r="X245" s="53" t="s">
        <v>2630</v>
      </c>
      <c r="Y245" s="62" t="s">
        <v>2630</v>
      </c>
      <c r="Z245" s="61"/>
      <c r="AA245" s="61" t="s">
        <v>2630</v>
      </c>
      <c r="AB245" s="61"/>
      <c r="AC245" s="61"/>
      <c r="AD245" s="53"/>
      <c r="AE245" s="60"/>
      <c r="AF245" s="53"/>
      <c r="AG245" s="53"/>
      <c r="AH245" s="53"/>
      <c r="AI245" s="53"/>
      <c r="AJ245" s="53"/>
      <c r="AK245" s="53" t="s">
        <v>2638</v>
      </c>
      <c r="AL245" s="53" t="s">
        <v>2639</v>
      </c>
      <c r="AM245" s="53" t="s">
        <v>2643</v>
      </c>
      <c r="AN245" s="53" t="s">
        <v>2643</v>
      </c>
      <c r="AO245" s="106"/>
    </row>
    <row r="246" spans="1:41" ht="15" customHeight="1">
      <c r="A246" s="104">
        <v>243</v>
      </c>
      <c r="B246" s="53" t="s">
        <v>21</v>
      </c>
      <c r="C246" s="53" t="s">
        <v>1166</v>
      </c>
      <c r="D246" s="65" t="s">
        <v>2738</v>
      </c>
      <c r="E246" s="55" t="s">
        <v>1167</v>
      </c>
      <c r="F246" s="55" t="s">
        <v>2607</v>
      </c>
      <c r="G246" s="56" t="s">
        <v>1168</v>
      </c>
      <c r="H246" s="63" t="s">
        <v>1169</v>
      </c>
      <c r="I246" s="63" t="s">
        <v>1170</v>
      </c>
      <c r="J246" s="53" t="s">
        <v>45</v>
      </c>
      <c r="K246" s="63" t="s">
        <v>1171</v>
      </c>
      <c r="L246" s="58">
        <v>200000000</v>
      </c>
      <c r="M246" s="59">
        <v>150000000</v>
      </c>
      <c r="N246" s="59">
        <v>60000000</v>
      </c>
      <c r="O246" s="84">
        <v>51000000</v>
      </c>
      <c r="P246" s="53" t="s">
        <v>3039</v>
      </c>
      <c r="Q246" s="53" t="s">
        <v>2528</v>
      </c>
      <c r="R246" s="53"/>
      <c r="S246" s="53" t="s">
        <v>2536</v>
      </c>
      <c r="T246" s="55" t="s">
        <v>2541</v>
      </c>
      <c r="U246" s="53" t="s">
        <v>2541</v>
      </c>
      <c r="V246" s="53"/>
      <c r="W246" s="53" t="s">
        <v>2542</v>
      </c>
      <c r="X246" s="53" t="s">
        <v>2630</v>
      </c>
      <c r="Y246" s="62" t="s">
        <v>2630</v>
      </c>
      <c r="Z246" s="61"/>
      <c r="AA246" s="61"/>
      <c r="AB246" s="61"/>
      <c r="AC246" s="61"/>
      <c r="AD246" s="53"/>
      <c r="AE246" s="60"/>
      <c r="AF246" s="53"/>
      <c r="AG246" s="53" t="s">
        <v>2642</v>
      </c>
      <c r="AH246" s="53" t="s">
        <v>2640</v>
      </c>
      <c r="AI246" s="53"/>
      <c r="AJ246" s="53"/>
      <c r="AK246" s="53"/>
      <c r="AL246" s="53"/>
      <c r="AM246" s="53" t="s">
        <v>2643</v>
      </c>
      <c r="AN246" s="53" t="s">
        <v>2643</v>
      </c>
      <c r="AO246" s="106" t="s">
        <v>2643</v>
      </c>
    </row>
    <row r="247" spans="1:41" ht="15" customHeight="1">
      <c r="A247" s="104">
        <v>244</v>
      </c>
      <c r="B247" s="53" t="s">
        <v>21</v>
      </c>
      <c r="C247" s="53" t="s">
        <v>959</v>
      </c>
      <c r="D247" s="65">
        <v>6088156200</v>
      </c>
      <c r="E247" s="55" t="s">
        <v>960</v>
      </c>
      <c r="F247" s="66" t="s">
        <v>2607</v>
      </c>
      <c r="G247" s="56" t="s">
        <v>961</v>
      </c>
      <c r="H247" s="68" t="s">
        <v>962</v>
      </c>
      <c r="I247" s="68" t="s">
        <v>962</v>
      </c>
      <c r="J247" s="53" t="s">
        <v>38</v>
      </c>
      <c r="K247" s="63" t="s">
        <v>963</v>
      </c>
      <c r="L247" s="58">
        <v>300000000</v>
      </c>
      <c r="M247" s="59">
        <v>225000000</v>
      </c>
      <c r="N247" s="59">
        <v>60000000</v>
      </c>
      <c r="O247" s="84">
        <v>51000000</v>
      </c>
      <c r="P247" s="53" t="s">
        <v>3039</v>
      </c>
      <c r="Q247" s="53" t="s">
        <v>2528</v>
      </c>
      <c r="R247" s="53"/>
      <c r="S247" s="53" t="s">
        <v>2536</v>
      </c>
      <c r="T247" s="55" t="s">
        <v>2541</v>
      </c>
      <c r="U247" s="53" t="s">
        <v>2541</v>
      </c>
      <c r="V247" s="53"/>
      <c r="W247" s="53" t="s">
        <v>2542</v>
      </c>
      <c r="X247" s="53" t="s">
        <v>2630</v>
      </c>
      <c r="Y247" s="62" t="s">
        <v>2630</v>
      </c>
      <c r="Z247" s="61"/>
      <c r="AA247" s="61"/>
      <c r="AB247" s="61"/>
      <c r="AC247" s="61"/>
      <c r="AD247" s="53"/>
      <c r="AE247" s="60"/>
      <c r="AF247" s="60"/>
      <c r="AG247" s="53"/>
      <c r="AH247" s="53"/>
      <c r="AI247" s="53"/>
      <c r="AJ247" s="53"/>
      <c r="AK247" s="53"/>
      <c r="AL247" s="53"/>
      <c r="AM247" s="53" t="s">
        <v>2643</v>
      </c>
      <c r="AN247" s="53" t="s">
        <v>2643</v>
      </c>
      <c r="AO247" s="106"/>
    </row>
    <row r="248" spans="1:41" ht="15" customHeight="1">
      <c r="A248" s="104">
        <v>245</v>
      </c>
      <c r="B248" s="53" t="s">
        <v>21</v>
      </c>
      <c r="C248" s="53" t="s">
        <v>1289</v>
      </c>
      <c r="D248" s="65">
        <v>6088164506</v>
      </c>
      <c r="E248" s="55" t="s">
        <v>1290</v>
      </c>
      <c r="F248" s="55" t="s">
        <v>2607</v>
      </c>
      <c r="G248" s="56" t="s">
        <v>1291</v>
      </c>
      <c r="H248" s="63" t="s">
        <v>1292</v>
      </c>
      <c r="I248" s="63" t="s">
        <v>1292</v>
      </c>
      <c r="J248" s="53" t="s">
        <v>45</v>
      </c>
      <c r="K248" s="63" t="s">
        <v>1293</v>
      </c>
      <c r="L248" s="58">
        <v>600000000</v>
      </c>
      <c r="M248" s="59">
        <v>450000000</v>
      </c>
      <c r="N248" s="59">
        <v>60000000</v>
      </c>
      <c r="O248" s="84">
        <v>51000000</v>
      </c>
      <c r="P248" s="53" t="s">
        <v>3039</v>
      </c>
      <c r="Q248" s="53" t="s">
        <v>2528</v>
      </c>
      <c r="R248" s="53"/>
      <c r="S248" s="53" t="s">
        <v>2536</v>
      </c>
      <c r="T248" s="55" t="s">
        <v>2541</v>
      </c>
      <c r="U248" s="53" t="s">
        <v>2541</v>
      </c>
      <c r="V248" s="53"/>
      <c r="W248" s="53" t="s">
        <v>2542</v>
      </c>
      <c r="X248" s="53" t="s">
        <v>2630</v>
      </c>
      <c r="Y248" s="62" t="s">
        <v>2630</v>
      </c>
      <c r="Z248" s="61"/>
      <c r="AA248" s="61" t="s">
        <v>2630</v>
      </c>
      <c r="AB248" s="61"/>
      <c r="AC248" s="61"/>
      <c r="AD248" s="53" t="s">
        <v>2630</v>
      </c>
      <c r="AE248" s="60"/>
      <c r="AF248" s="53" t="s">
        <v>2630</v>
      </c>
      <c r="AG248" s="53"/>
      <c r="AH248" s="53"/>
      <c r="AI248" s="53"/>
      <c r="AJ248" s="53"/>
      <c r="AK248" s="53"/>
      <c r="AL248" s="53"/>
      <c r="AM248" s="53" t="s">
        <v>2643</v>
      </c>
      <c r="AN248" s="53" t="s">
        <v>2643</v>
      </c>
      <c r="AO248" s="106"/>
    </row>
    <row r="249" spans="1:41" ht="15" customHeight="1">
      <c r="A249" s="104">
        <v>246</v>
      </c>
      <c r="B249" s="53" t="s">
        <v>21</v>
      </c>
      <c r="C249" s="53" t="s">
        <v>1534</v>
      </c>
      <c r="D249" s="65" t="s">
        <v>2673</v>
      </c>
      <c r="E249" s="55" t="s">
        <v>1535</v>
      </c>
      <c r="F249" s="55" t="s">
        <v>2608</v>
      </c>
      <c r="G249" s="56" t="s">
        <v>1536</v>
      </c>
      <c r="H249" s="63" t="s">
        <v>1537</v>
      </c>
      <c r="I249" s="63" t="s">
        <v>1537</v>
      </c>
      <c r="J249" s="53" t="s">
        <v>126</v>
      </c>
      <c r="K249" s="63" t="s">
        <v>1538</v>
      </c>
      <c r="L249" s="58">
        <v>400000000</v>
      </c>
      <c r="M249" s="59">
        <v>300000000</v>
      </c>
      <c r="N249" s="59">
        <v>60000000</v>
      </c>
      <c r="O249" s="84">
        <v>51000000</v>
      </c>
      <c r="P249" s="53" t="s">
        <v>3039</v>
      </c>
      <c r="Q249" s="53" t="s">
        <v>2528</v>
      </c>
      <c r="R249" s="53" t="s">
        <v>2529</v>
      </c>
      <c r="S249" s="53" t="s">
        <v>516</v>
      </c>
      <c r="T249" s="55" t="s">
        <v>2541</v>
      </c>
      <c r="U249" s="53" t="s">
        <v>2541</v>
      </c>
      <c r="V249" s="53"/>
      <c r="W249" s="53" t="s">
        <v>2542</v>
      </c>
      <c r="X249" s="53"/>
      <c r="Y249" s="62"/>
      <c r="Z249" s="61" t="s">
        <v>2630</v>
      </c>
      <c r="AA249" s="61" t="s">
        <v>2630</v>
      </c>
      <c r="AB249" s="61"/>
      <c r="AC249" s="60" t="s">
        <v>2630</v>
      </c>
      <c r="AD249" s="53" t="s">
        <v>2630</v>
      </c>
      <c r="AE249" s="60"/>
      <c r="AF249" s="53"/>
      <c r="AG249" s="53" t="s">
        <v>2642</v>
      </c>
      <c r="AH249" s="53"/>
      <c r="AI249" s="53"/>
      <c r="AJ249" s="53"/>
      <c r="AK249" s="53"/>
      <c r="AL249" s="53"/>
      <c r="AM249" s="53"/>
      <c r="AN249" s="53" t="s">
        <v>2643</v>
      </c>
      <c r="AO249" s="106"/>
    </row>
    <row r="250" spans="1:41" ht="15" customHeight="1">
      <c r="A250" s="104">
        <v>247</v>
      </c>
      <c r="B250" s="62" t="s">
        <v>21</v>
      </c>
      <c r="C250" s="55" t="s">
        <v>310</v>
      </c>
      <c r="D250" s="54" t="s">
        <v>2674</v>
      </c>
      <c r="E250" s="55" t="s">
        <v>311</v>
      </c>
      <c r="F250" s="55" t="s">
        <v>2611</v>
      </c>
      <c r="G250" s="63" t="s">
        <v>312</v>
      </c>
      <c r="H250" s="63" t="s">
        <v>313</v>
      </c>
      <c r="I250" s="63" t="s">
        <v>313</v>
      </c>
      <c r="J250" s="53" t="s">
        <v>260</v>
      </c>
      <c r="K250" s="63" t="s">
        <v>314</v>
      </c>
      <c r="L250" s="58">
        <v>600000000</v>
      </c>
      <c r="M250" s="59">
        <v>450000000</v>
      </c>
      <c r="N250" s="59">
        <v>60000000</v>
      </c>
      <c r="O250" s="84">
        <v>51000000</v>
      </c>
      <c r="P250" s="62" t="s">
        <v>2529</v>
      </c>
      <c r="Q250" s="62" t="s">
        <v>3039</v>
      </c>
      <c r="R250" s="62"/>
      <c r="S250" s="53" t="s">
        <v>516</v>
      </c>
      <c r="T250" s="55"/>
      <c r="U250" s="53" t="s">
        <v>2541</v>
      </c>
      <c r="V250" s="62"/>
      <c r="W250" s="53" t="s">
        <v>2542</v>
      </c>
      <c r="X250" s="53" t="s">
        <v>2630</v>
      </c>
      <c r="Y250" s="62" t="s">
        <v>2630</v>
      </c>
      <c r="Z250" s="62" t="s">
        <v>2630</v>
      </c>
      <c r="AA250" s="62" t="s">
        <v>2630</v>
      </c>
      <c r="AB250" s="53" t="s">
        <v>2630</v>
      </c>
      <c r="AC250" s="62"/>
      <c r="AD250" s="53" t="s">
        <v>2630</v>
      </c>
      <c r="AE250" s="53"/>
      <c r="AF250" s="62"/>
      <c r="AG250" s="62"/>
      <c r="AH250" s="53"/>
      <c r="AI250" s="62"/>
      <c r="AJ250" s="62"/>
      <c r="AK250" s="53" t="s">
        <v>2638</v>
      </c>
      <c r="AL250" s="62"/>
      <c r="AM250" s="53" t="s">
        <v>2643</v>
      </c>
      <c r="AN250" s="62"/>
      <c r="AO250" s="106" t="s">
        <v>2643</v>
      </c>
    </row>
    <row r="251" spans="1:41" ht="15" customHeight="1">
      <c r="A251" s="104">
        <v>248</v>
      </c>
      <c r="B251" s="53" t="s">
        <v>21</v>
      </c>
      <c r="C251" s="53" t="s">
        <v>1989</v>
      </c>
      <c r="D251" s="65" t="s">
        <v>2675</v>
      </c>
      <c r="E251" s="55" t="s">
        <v>1990</v>
      </c>
      <c r="F251" s="55" t="s">
        <v>2607</v>
      </c>
      <c r="G251" s="56" t="s">
        <v>1991</v>
      </c>
      <c r="H251" s="63" t="s">
        <v>1992</v>
      </c>
      <c r="I251" s="63" t="s">
        <v>1992</v>
      </c>
      <c r="J251" s="53" t="s">
        <v>69</v>
      </c>
      <c r="K251" s="63" t="s">
        <v>1993</v>
      </c>
      <c r="L251" s="58">
        <v>900000000</v>
      </c>
      <c r="M251" s="59">
        <v>675000000</v>
      </c>
      <c r="N251" s="59">
        <v>60000000</v>
      </c>
      <c r="O251" s="84">
        <v>51000000</v>
      </c>
      <c r="P251" s="53" t="s">
        <v>3039</v>
      </c>
      <c r="Q251" s="53" t="s">
        <v>2528</v>
      </c>
      <c r="R251" s="53"/>
      <c r="S251" s="53" t="s">
        <v>2536</v>
      </c>
      <c r="T251" s="55" t="s">
        <v>2541</v>
      </c>
      <c r="U251" s="53" t="s">
        <v>2541</v>
      </c>
      <c r="V251" s="53" t="s">
        <v>2541</v>
      </c>
      <c r="W251" s="53" t="s">
        <v>2542</v>
      </c>
      <c r="X251" s="53" t="s">
        <v>2630</v>
      </c>
      <c r="Y251" s="62" t="s">
        <v>2630</v>
      </c>
      <c r="Z251" s="61"/>
      <c r="AA251" s="61"/>
      <c r="AB251" s="61"/>
      <c r="AC251" s="61"/>
      <c r="AD251" s="53"/>
      <c r="AE251" s="60" t="s">
        <v>2630</v>
      </c>
      <c r="AF251" s="53"/>
      <c r="AG251" s="53"/>
      <c r="AH251" s="53"/>
      <c r="AI251" s="53"/>
      <c r="AJ251" s="53"/>
      <c r="AK251" s="53"/>
      <c r="AL251" s="53"/>
      <c r="AM251" s="53" t="s">
        <v>2643</v>
      </c>
      <c r="AN251" s="53"/>
      <c r="AO251" s="106" t="s">
        <v>2643</v>
      </c>
    </row>
    <row r="252" spans="1:41" ht="15" customHeight="1">
      <c r="A252" s="104">
        <v>249</v>
      </c>
      <c r="B252" s="53" t="s">
        <v>21</v>
      </c>
      <c r="C252" s="53" t="s">
        <v>1078</v>
      </c>
      <c r="D252" s="65">
        <v>6150836946</v>
      </c>
      <c r="E252" s="55" t="s">
        <v>1079</v>
      </c>
      <c r="F252" s="55" t="s">
        <v>2608</v>
      </c>
      <c r="G252" s="56" t="s">
        <v>1080</v>
      </c>
      <c r="H252" s="63" t="s">
        <v>1081</v>
      </c>
      <c r="I252" s="63" t="s">
        <v>1081</v>
      </c>
      <c r="J252" s="53" t="s">
        <v>126</v>
      </c>
      <c r="K252" s="63" t="s">
        <v>1082</v>
      </c>
      <c r="L252" s="58">
        <v>600000000</v>
      </c>
      <c r="M252" s="59">
        <v>450000000</v>
      </c>
      <c r="N252" s="59">
        <v>60000000</v>
      </c>
      <c r="O252" s="84">
        <v>51000000</v>
      </c>
      <c r="P252" s="53" t="s">
        <v>3039</v>
      </c>
      <c r="Q252" s="53" t="s">
        <v>2528</v>
      </c>
      <c r="R252" s="53" t="s">
        <v>2529</v>
      </c>
      <c r="S252" s="53" t="s">
        <v>516</v>
      </c>
      <c r="T252" s="55" t="s">
        <v>2541</v>
      </c>
      <c r="U252" s="53" t="s">
        <v>2541</v>
      </c>
      <c r="V252" s="53"/>
      <c r="W252" s="53" t="s">
        <v>2542</v>
      </c>
      <c r="X252" s="53"/>
      <c r="Y252" s="62"/>
      <c r="Z252" s="61" t="s">
        <v>2630</v>
      </c>
      <c r="AA252" s="61"/>
      <c r="AB252" s="60" t="s">
        <v>2630</v>
      </c>
      <c r="AC252" s="61"/>
      <c r="AD252" s="53" t="s">
        <v>2630</v>
      </c>
      <c r="AE252" s="60"/>
      <c r="AF252" s="60" t="s">
        <v>2630</v>
      </c>
      <c r="AG252" s="53"/>
      <c r="AH252" s="53"/>
      <c r="AI252" s="53"/>
      <c r="AJ252" s="53"/>
      <c r="AK252" s="53"/>
      <c r="AL252" s="53"/>
      <c r="AM252" s="53" t="s">
        <v>2643</v>
      </c>
      <c r="AN252" s="53"/>
      <c r="AO252" s="106" t="s">
        <v>2643</v>
      </c>
    </row>
    <row r="253" spans="1:41" ht="15" customHeight="1">
      <c r="A253" s="104">
        <v>250</v>
      </c>
      <c r="B253" s="62" t="s">
        <v>21</v>
      </c>
      <c r="C253" s="55" t="s">
        <v>467</v>
      </c>
      <c r="D253" s="54" t="s">
        <v>2739</v>
      </c>
      <c r="E253" s="55" t="s">
        <v>468</v>
      </c>
      <c r="F253" s="55" t="s">
        <v>2611</v>
      </c>
      <c r="G253" s="63" t="s">
        <v>469</v>
      </c>
      <c r="H253" s="63" t="s">
        <v>470</v>
      </c>
      <c r="I253" s="63" t="s">
        <v>471</v>
      </c>
      <c r="J253" s="53" t="s">
        <v>45</v>
      </c>
      <c r="K253" s="63" t="s">
        <v>472</v>
      </c>
      <c r="L253" s="58">
        <v>300000000</v>
      </c>
      <c r="M253" s="59">
        <v>225000000</v>
      </c>
      <c r="N253" s="59">
        <v>60000000</v>
      </c>
      <c r="O253" s="84">
        <v>51000000</v>
      </c>
      <c r="P253" s="62" t="s">
        <v>2529</v>
      </c>
      <c r="Q253" s="62" t="s">
        <v>3039</v>
      </c>
      <c r="R253" s="62"/>
      <c r="S253" s="53" t="s">
        <v>516</v>
      </c>
      <c r="T253" s="55"/>
      <c r="U253" s="53" t="s">
        <v>2541</v>
      </c>
      <c r="V253" s="62"/>
      <c r="W253" s="53" t="s">
        <v>2542</v>
      </c>
      <c r="X253" s="53" t="s">
        <v>2630</v>
      </c>
      <c r="Y253" s="62" t="s">
        <v>2630</v>
      </c>
      <c r="Z253" s="62" t="s">
        <v>2630</v>
      </c>
      <c r="AA253" s="62" t="s">
        <v>2630</v>
      </c>
      <c r="AB253" s="53" t="s">
        <v>2630</v>
      </c>
      <c r="AC253" s="53" t="s">
        <v>2630</v>
      </c>
      <c r="AD253" s="53" t="s">
        <v>2630</v>
      </c>
      <c r="AE253" s="53" t="s">
        <v>2630</v>
      </c>
      <c r="AF253" s="62"/>
      <c r="AG253" s="53" t="s">
        <v>2640</v>
      </c>
      <c r="AH253" s="62"/>
      <c r="AI253" s="62"/>
      <c r="AJ253" s="62"/>
      <c r="AK253" s="62"/>
      <c r="AL253" s="62"/>
      <c r="AM253" s="53" t="s">
        <v>2643</v>
      </c>
      <c r="AN253" s="62"/>
      <c r="AO253" s="108"/>
    </row>
    <row r="254" spans="1:41" ht="15" customHeight="1">
      <c r="A254" s="104">
        <v>251</v>
      </c>
      <c r="B254" s="53" t="s">
        <v>21</v>
      </c>
      <c r="C254" s="53" t="s">
        <v>2617</v>
      </c>
      <c r="D254" s="65" t="s">
        <v>2740</v>
      </c>
      <c r="E254" s="55" t="s">
        <v>1482</v>
      </c>
      <c r="F254" s="55" t="s">
        <v>2608</v>
      </c>
      <c r="G254" s="56" t="s">
        <v>1483</v>
      </c>
      <c r="H254" s="63" t="s">
        <v>1484</v>
      </c>
      <c r="I254" s="63" t="s">
        <v>1484</v>
      </c>
      <c r="J254" s="53" t="s">
        <v>126</v>
      </c>
      <c r="K254" s="63" t="s">
        <v>1485</v>
      </c>
      <c r="L254" s="58">
        <v>900000000</v>
      </c>
      <c r="M254" s="59">
        <v>675000000</v>
      </c>
      <c r="N254" s="59">
        <v>60000000</v>
      </c>
      <c r="O254" s="84">
        <v>51000000</v>
      </c>
      <c r="P254" s="53" t="s">
        <v>3039</v>
      </c>
      <c r="Q254" s="53" t="s">
        <v>2528</v>
      </c>
      <c r="R254" s="53" t="s">
        <v>2529</v>
      </c>
      <c r="S254" s="53" t="s">
        <v>516</v>
      </c>
      <c r="T254" s="55" t="s">
        <v>2541</v>
      </c>
      <c r="U254" s="53" t="s">
        <v>2541</v>
      </c>
      <c r="V254" s="53"/>
      <c r="W254" s="53" t="s">
        <v>2542</v>
      </c>
      <c r="X254" s="53"/>
      <c r="Y254" s="62"/>
      <c r="Z254" s="61" t="s">
        <v>2630</v>
      </c>
      <c r="AA254" s="61" t="s">
        <v>2630</v>
      </c>
      <c r="AB254" s="60" t="s">
        <v>2630</v>
      </c>
      <c r="AC254" s="61"/>
      <c r="AD254" s="53"/>
      <c r="AE254" s="60"/>
      <c r="AF254" s="53"/>
      <c r="AG254" s="53"/>
      <c r="AH254" s="53"/>
      <c r="AI254" s="53"/>
      <c r="AJ254" s="53"/>
      <c r="AK254" s="53"/>
      <c r="AL254" s="53"/>
      <c r="AM254" s="53" t="s">
        <v>2643</v>
      </c>
      <c r="AN254" s="53"/>
      <c r="AO254" s="106" t="s">
        <v>2643</v>
      </c>
    </row>
    <row r="255" spans="1:41" ht="15" customHeight="1">
      <c r="A255" s="104">
        <v>252</v>
      </c>
      <c r="B255" s="62" t="s">
        <v>21</v>
      </c>
      <c r="C255" s="53" t="s">
        <v>102</v>
      </c>
      <c r="D255" s="54" t="s">
        <v>2783</v>
      </c>
      <c r="E255" s="55" t="s">
        <v>103</v>
      </c>
      <c r="F255" s="55" t="s">
        <v>2606</v>
      </c>
      <c r="G255" s="56" t="s">
        <v>104</v>
      </c>
      <c r="H255" s="67" t="s">
        <v>105</v>
      </c>
      <c r="I255" s="67" t="s">
        <v>105</v>
      </c>
      <c r="J255" s="53" t="s">
        <v>45</v>
      </c>
      <c r="K255" s="67" t="s">
        <v>106</v>
      </c>
      <c r="L255" s="58">
        <v>300000000</v>
      </c>
      <c r="M255" s="59">
        <v>225000000</v>
      </c>
      <c r="N255" s="59">
        <v>60000000</v>
      </c>
      <c r="O255" s="84">
        <v>51000000</v>
      </c>
      <c r="P255" s="53" t="s">
        <v>2529</v>
      </c>
      <c r="Q255" s="53"/>
      <c r="R255" s="53"/>
      <c r="S255" s="53" t="s">
        <v>2536</v>
      </c>
      <c r="T255" s="55" t="s">
        <v>2541</v>
      </c>
      <c r="U255" s="53" t="s">
        <v>2541</v>
      </c>
      <c r="V255" s="62"/>
      <c r="W255" s="53" t="s">
        <v>2542</v>
      </c>
      <c r="X255" s="62"/>
      <c r="Y255" s="62"/>
      <c r="Z255" s="62" t="s">
        <v>2630</v>
      </c>
      <c r="AA255" s="62"/>
      <c r="AB255" s="62"/>
      <c r="AC255" s="62"/>
      <c r="AD255" s="53" t="s">
        <v>2630</v>
      </c>
      <c r="AE255" s="60"/>
      <c r="AF255" s="61"/>
      <c r="AG255" s="53"/>
      <c r="AH255" s="53"/>
      <c r="AI255" s="53"/>
      <c r="AJ255" s="53"/>
      <c r="AK255" s="53" t="s">
        <v>2638</v>
      </c>
      <c r="AL255" s="53"/>
      <c r="AM255" s="53" t="s">
        <v>2643</v>
      </c>
      <c r="AN255" s="53"/>
      <c r="AO255" s="106"/>
    </row>
    <row r="256" spans="1:41" ht="15" customHeight="1">
      <c r="A256" s="104">
        <v>253</v>
      </c>
      <c r="B256" s="62" t="s">
        <v>21</v>
      </c>
      <c r="C256" s="53" t="s">
        <v>829</v>
      </c>
      <c r="D256" s="65" t="s">
        <v>2975</v>
      </c>
      <c r="E256" s="55" t="s">
        <v>830</v>
      </c>
      <c r="F256" s="55" t="s">
        <v>2607</v>
      </c>
      <c r="G256" s="56" t="s">
        <v>831</v>
      </c>
      <c r="H256" s="67" t="s">
        <v>832</v>
      </c>
      <c r="I256" s="67" t="s">
        <v>833</v>
      </c>
      <c r="J256" s="53" t="s">
        <v>45</v>
      </c>
      <c r="K256" s="67" t="s">
        <v>834</v>
      </c>
      <c r="L256" s="58">
        <v>300000000</v>
      </c>
      <c r="M256" s="59">
        <v>225000000</v>
      </c>
      <c r="N256" s="59">
        <v>60000000</v>
      </c>
      <c r="O256" s="84">
        <v>51000000</v>
      </c>
      <c r="P256" s="62" t="s">
        <v>3039</v>
      </c>
      <c r="Q256" s="62" t="s">
        <v>2528</v>
      </c>
      <c r="R256" s="62"/>
      <c r="S256" s="53" t="s">
        <v>2536</v>
      </c>
      <c r="T256" s="55" t="s">
        <v>2541</v>
      </c>
      <c r="U256" s="53" t="s">
        <v>2541</v>
      </c>
      <c r="V256" s="62"/>
      <c r="W256" s="53" t="s">
        <v>2542</v>
      </c>
      <c r="X256" s="53" t="s">
        <v>2630</v>
      </c>
      <c r="Y256" s="62" t="s">
        <v>2630</v>
      </c>
      <c r="Z256" s="61"/>
      <c r="AA256" s="61"/>
      <c r="AB256" s="61"/>
      <c r="AC256" s="61"/>
      <c r="AD256" s="53"/>
      <c r="AE256" s="60"/>
      <c r="AF256" s="60" t="s">
        <v>2630</v>
      </c>
      <c r="AG256" s="53"/>
      <c r="AH256" s="53"/>
      <c r="AI256" s="53"/>
      <c r="AJ256" s="53"/>
      <c r="AK256" s="53"/>
      <c r="AL256" s="53"/>
      <c r="AM256" s="53" t="s">
        <v>2643</v>
      </c>
      <c r="AN256" s="53"/>
      <c r="AO256" s="106" t="s">
        <v>2643</v>
      </c>
    </row>
    <row r="257" spans="1:41" ht="15" customHeight="1">
      <c r="A257" s="104">
        <v>254</v>
      </c>
      <c r="B257" s="62" t="s">
        <v>21</v>
      </c>
      <c r="C257" s="53" t="s">
        <v>543</v>
      </c>
      <c r="D257" s="54">
        <v>6158158491</v>
      </c>
      <c r="E257" s="55" t="s">
        <v>544</v>
      </c>
      <c r="F257" s="55" t="s">
        <v>2610</v>
      </c>
      <c r="G257" s="56" t="s">
        <v>545</v>
      </c>
      <c r="H257" s="67" t="s">
        <v>546</v>
      </c>
      <c r="I257" s="67" t="s">
        <v>546</v>
      </c>
      <c r="J257" s="53" t="s">
        <v>45</v>
      </c>
      <c r="K257" s="67" t="s">
        <v>547</v>
      </c>
      <c r="L257" s="58">
        <v>100000000</v>
      </c>
      <c r="M257" s="59">
        <v>75000000</v>
      </c>
      <c r="N257" s="59">
        <v>60000000</v>
      </c>
      <c r="O257" s="84">
        <v>51000000</v>
      </c>
      <c r="P257" s="62" t="s">
        <v>2528</v>
      </c>
      <c r="Q257" s="62" t="s">
        <v>2529</v>
      </c>
      <c r="R257" s="62"/>
      <c r="S257" s="53" t="s">
        <v>2536</v>
      </c>
      <c r="T257" s="55" t="s">
        <v>2541</v>
      </c>
      <c r="U257" s="53" t="s">
        <v>2541</v>
      </c>
      <c r="V257" s="62"/>
      <c r="W257" s="53" t="s">
        <v>2542</v>
      </c>
      <c r="X257" s="53" t="s">
        <v>2630</v>
      </c>
      <c r="Y257" s="53" t="s">
        <v>2630</v>
      </c>
      <c r="Z257" s="61"/>
      <c r="AA257" s="61" t="s">
        <v>2630</v>
      </c>
      <c r="AB257" s="61"/>
      <c r="AC257" s="61"/>
      <c r="AD257" s="53"/>
      <c r="AE257" s="60"/>
      <c r="AF257" s="61"/>
      <c r="AG257" s="53" t="s">
        <v>2642</v>
      </c>
      <c r="AH257" s="53"/>
      <c r="AI257" s="53"/>
      <c r="AJ257" s="53"/>
      <c r="AK257" s="53" t="s">
        <v>2638</v>
      </c>
      <c r="AL257" s="53"/>
      <c r="AM257" s="53"/>
      <c r="AN257" s="53" t="s">
        <v>2643</v>
      </c>
      <c r="AO257" s="106"/>
    </row>
    <row r="258" spans="1:41" ht="15" customHeight="1">
      <c r="A258" s="104">
        <v>255</v>
      </c>
      <c r="B258" s="62" t="s">
        <v>21</v>
      </c>
      <c r="C258" s="55" t="s">
        <v>432</v>
      </c>
      <c r="D258" s="54">
        <v>6158159961</v>
      </c>
      <c r="E258" s="55" t="s">
        <v>433</v>
      </c>
      <c r="F258" s="55" t="s">
        <v>2611</v>
      </c>
      <c r="G258" s="63" t="s">
        <v>434</v>
      </c>
      <c r="H258" s="63" t="s">
        <v>435</v>
      </c>
      <c r="I258" s="63" t="s">
        <v>436</v>
      </c>
      <c r="J258" s="53" t="s">
        <v>45</v>
      </c>
      <c r="K258" s="63" t="s">
        <v>437</v>
      </c>
      <c r="L258" s="58">
        <v>100000000</v>
      </c>
      <c r="M258" s="59">
        <v>75000000</v>
      </c>
      <c r="N258" s="59">
        <v>60000000</v>
      </c>
      <c r="O258" s="84">
        <v>51000000</v>
      </c>
      <c r="P258" s="62" t="s">
        <v>2529</v>
      </c>
      <c r="Q258" s="62" t="s">
        <v>3039</v>
      </c>
      <c r="R258" s="62"/>
      <c r="S258" s="53" t="s">
        <v>516</v>
      </c>
      <c r="T258" s="55"/>
      <c r="U258" s="53" t="s">
        <v>2541</v>
      </c>
      <c r="V258" s="62"/>
      <c r="W258" s="53" t="s">
        <v>2542</v>
      </c>
      <c r="X258" s="53" t="s">
        <v>2630</v>
      </c>
      <c r="Y258" s="62" t="s">
        <v>2630</v>
      </c>
      <c r="Z258" s="62" t="s">
        <v>2630</v>
      </c>
      <c r="AA258" s="62" t="s">
        <v>2630</v>
      </c>
      <c r="AB258" s="62"/>
      <c r="AC258" s="62"/>
      <c r="AD258" s="55"/>
      <c r="AE258" s="53"/>
      <c r="AF258" s="62"/>
      <c r="AG258" s="53" t="s">
        <v>2641</v>
      </c>
      <c r="AH258" s="53" t="s">
        <v>2640</v>
      </c>
      <c r="AI258" s="53" t="s">
        <v>2642</v>
      </c>
      <c r="AJ258" s="62"/>
      <c r="AK258" s="62"/>
      <c r="AL258" s="62"/>
      <c r="AM258" s="53" t="s">
        <v>2643</v>
      </c>
      <c r="AN258" s="62"/>
      <c r="AO258" s="106" t="s">
        <v>2643</v>
      </c>
    </row>
    <row r="259" spans="1:41" ht="15" customHeight="1">
      <c r="A259" s="104">
        <v>256</v>
      </c>
      <c r="B259" s="53" t="s">
        <v>21</v>
      </c>
      <c r="C259" s="53" t="s">
        <v>1140</v>
      </c>
      <c r="D259" s="65">
        <v>6158165518</v>
      </c>
      <c r="E259" s="55" t="s">
        <v>1141</v>
      </c>
      <c r="F259" s="55" t="s">
        <v>2608</v>
      </c>
      <c r="G259" s="56" t="s">
        <v>1142</v>
      </c>
      <c r="H259" s="63" t="s">
        <v>1143</v>
      </c>
      <c r="I259" s="63" t="s">
        <v>1143</v>
      </c>
      <c r="J259" s="53" t="s">
        <v>45</v>
      </c>
      <c r="K259" s="63" t="s">
        <v>1144</v>
      </c>
      <c r="L259" s="58">
        <v>800000000</v>
      </c>
      <c r="M259" s="59">
        <v>600000000</v>
      </c>
      <c r="N259" s="59">
        <v>60000000</v>
      </c>
      <c r="O259" s="84">
        <v>51000000</v>
      </c>
      <c r="P259" s="53" t="s">
        <v>3039</v>
      </c>
      <c r="Q259" s="53" t="s">
        <v>2528</v>
      </c>
      <c r="R259" s="53" t="s">
        <v>2529</v>
      </c>
      <c r="S259" s="53" t="s">
        <v>516</v>
      </c>
      <c r="T259" s="55" t="s">
        <v>2541</v>
      </c>
      <c r="U259" s="53" t="s">
        <v>2541</v>
      </c>
      <c r="V259" s="53"/>
      <c r="W259" s="53" t="s">
        <v>2542</v>
      </c>
      <c r="X259" s="53"/>
      <c r="Y259" s="62"/>
      <c r="Z259" s="61" t="s">
        <v>2630</v>
      </c>
      <c r="AA259" s="61" t="s">
        <v>2630</v>
      </c>
      <c r="AB259" s="60" t="s">
        <v>2630</v>
      </c>
      <c r="AC259" s="60" t="s">
        <v>2630</v>
      </c>
      <c r="AD259" s="53"/>
      <c r="AE259" s="60"/>
      <c r="AF259" s="53"/>
      <c r="AG259" s="53"/>
      <c r="AH259" s="53"/>
      <c r="AI259" s="53"/>
      <c r="AJ259" s="53"/>
      <c r="AK259" s="53"/>
      <c r="AL259" s="53" t="s">
        <v>2639</v>
      </c>
      <c r="AM259" s="53" t="s">
        <v>2643</v>
      </c>
      <c r="AN259" s="53" t="s">
        <v>2643</v>
      </c>
      <c r="AO259" s="106" t="s">
        <v>2643</v>
      </c>
    </row>
    <row r="260" spans="1:41" ht="15" customHeight="1">
      <c r="A260" s="104">
        <v>257</v>
      </c>
      <c r="B260" s="62" t="s">
        <v>21</v>
      </c>
      <c r="C260" s="53" t="s">
        <v>675</v>
      </c>
      <c r="D260" s="54">
        <v>6208140348</v>
      </c>
      <c r="E260" s="55" t="s">
        <v>676</v>
      </c>
      <c r="F260" s="55" t="s">
        <v>2607</v>
      </c>
      <c r="G260" s="56" t="s">
        <v>677</v>
      </c>
      <c r="H260" s="67" t="s">
        <v>678</v>
      </c>
      <c r="I260" s="67" t="s">
        <v>678</v>
      </c>
      <c r="J260" s="53" t="s">
        <v>126</v>
      </c>
      <c r="K260" s="67" t="s">
        <v>679</v>
      </c>
      <c r="L260" s="58">
        <v>800000000</v>
      </c>
      <c r="M260" s="59">
        <v>600000000</v>
      </c>
      <c r="N260" s="59">
        <v>60000000</v>
      </c>
      <c r="O260" s="84">
        <v>51000000</v>
      </c>
      <c r="P260" s="62" t="s">
        <v>3039</v>
      </c>
      <c r="Q260" s="62" t="s">
        <v>2528</v>
      </c>
      <c r="R260" s="62"/>
      <c r="S260" s="53" t="s">
        <v>2536</v>
      </c>
      <c r="T260" s="55" t="s">
        <v>2541</v>
      </c>
      <c r="U260" s="53" t="s">
        <v>2541</v>
      </c>
      <c r="V260" s="53" t="s">
        <v>2541</v>
      </c>
      <c r="W260" s="53" t="s">
        <v>2542</v>
      </c>
      <c r="X260" s="53" t="s">
        <v>2630</v>
      </c>
      <c r="Y260" s="62" t="s">
        <v>2630</v>
      </c>
      <c r="Z260" s="61"/>
      <c r="AA260" s="61" t="s">
        <v>2630</v>
      </c>
      <c r="AB260" s="61"/>
      <c r="AC260" s="61"/>
      <c r="AD260" s="53"/>
      <c r="AE260" s="60"/>
      <c r="AF260" s="61"/>
      <c r="AG260" s="53"/>
      <c r="AH260" s="53"/>
      <c r="AI260" s="53"/>
      <c r="AJ260" s="53" t="s">
        <v>2637</v>
      </c>
      <c r="AK260" s="53" t="s">
        <v>2638</v>
      </c>
      <c r="AL260" s="53"/>
      <c r="AM260" s="53" t="s">
        <v>2643</v>
      </c>
      <c r="AN260" s="53" t="s">
        <v>2643</v>
      </c>
      <c r="AO260" s="106" t="s">
        <v>2643</v>
      </c>
    </row>
    <row r="261" spans="1:41" ht="15" customHeight="1">
      <c r="A261" s="104">
        <v>258</v>
      </c>
      <c r="B261" s="62" t="s">
        <v>21</v>
      </c>
      <c r="C261" s="55" t="s">
        <v>145</v>
      </c>
      <c r="D261" s="54">
        <v>6218145216</v>
      </c>
      <c r="E261" s="55" t="s">
        <v>146</v>
      </c>
      <c r="F261" s="55" t="s">
        <v>2612</v>
      </c>
      <c r="G261" s="63" t="s">
        <v>147</v>
      </c>
      <c r="H261" s="63" t="s">
        <v>148</v>
      </c>
      <c r="I261" s="63" t="s">
        <v>149</v>
      </c>
      <c r="J261" s="53" t="s">
        <v>38</v>
      </c>
      <c r="K261" s="63" t="s">
        <v>150</v>
      </c>
      <c r="L261" s="58">
        <v>600000000</v>
      </c>
      <c r="M261" s="59">
        <v>450000000</v>
      </c>
      <c r="N261" s="59">
        <v>60000000</v>
      </c>
      <c r="O261" s="84">
        <v>51000000</v>
      </c>
      <c r="P261" s="62" t="s">
        <v>2529</v>
      </c>
      <c r="Q261" s="62" t="s">
        <v>2528</v>
      </c>
      <c r="R261" s="62"/>
      <c r="S261" s="53" t="s">
        <v>516</v>
      </c>
      <c r="T261" s="55"/>
      <c r="U261" s="53" t="s">
        <v>2541</v>
      </c>
      <c r="V261" s="62"/>
      <c r="W261" s="53" t="s">
        <v>2542</v>
      </c>
      <c r="X261" s="53" t="s">
        <v>2630</v>
      </c>
      <c r="Y261" s="62"/>
      <c r="Z261" s="62" t="s">
        <v>2630</v>
      </c>
      <c r="AA261" s="62"/>
      <c r="AB261" s="62"/>
      <c r="AC261" s="62"/>
      <c r="AD261" s="53" t="s">
        <v>2630</v>
      </c>
      <c r="AE261" s="53"/>
      <c r="AF261" s="62"/>
      <c r="AG261" s="62"/>
      <c r="AH261" s="53"/>
      <c r="AI261" s="53"/>
      <c r="AJ261" s="62"/>
      <c r="AK261" s="53" t="s">
        <v>2638</v>
      </c>
      <c r="AL261" s="53" t="s">
        <v>2639</v>
      </c>
      <c r="AM261" s="53" t="s">
        <v>2643</v>
      </c>
      <c r="AN261" s="62"/>
      <c r="AO261" s="108"/>
    </row>
    <row r="262" spans="1:41" ht="15" customHeight="1">
      <c r="A262" s="104">
        <v>259</v>
      </c>
      <c r="B262" s="53" t="s">
        <v>21</v>
      </c>
      <c r="C262" s="53" t="s">
        <v>2077</v>
      </c>
      <c r="D262" s="65" t="s">
        <v>2676</v>
      </c>
      <c r="E262" s="55" t="s">
        <v>2078</v>
      </c>
      <c r="F262" s="55" t="s">
        <v>2607</v>
      </c>
      <c r="G262" s="56" t="s">
        <v>2079</v>
      </c>
      <c r="H262" s="63" t="s">
        <v>2080</v>
      </c>
      <c r="I262" s="63" t="s">
        <v>2080</v>
      </c>
      <c r="J262" s="53" t="s">
        <v>45</v>
      </c>
      <c r="K262" s="63" t="s">
        <v>2081</v>
      </c>
      <c r="L262" s="58">
        <v>800000000</v>
      </c>
      <c r="M262" s="59">
        <v>600000000</v>
      </c>
      <c r="N262" s="59">
        <v>60000000</v>
      </c>
      <c r="O262" s="84">
        <v>51000000</v>
      </c>
      <c r="P262" s="53" t="s">
        <v>3039</v>
      </c>
      <c r="Q262" s="53" t="s">
        <v>2528</v>
      </c>
      <c r="R262" s="53"/>
      <c r="S262" s="53" t="s">
        <v>2536</v>
      </c>
      <c r="T262" s="55" t="s">
        <v>2541</v>
      </c>
      <c r="U262" s="53" t="s">
        <v>2541</v>
      </c>
      <c r="V262" s="53" t="s">
        <v>2541</v>
      </c>
      <c r="W262" s="53" t="s">
        <v>2542</v>
      </c>
      <c r="X262" s="53" t="s">
        <v>2630</v>
      </c>
      <c r="Y262" s="62" t="s">
        <v>2630</v>
      </c>
      <c r="Z262" s="61"/>
      <c r="AA262" s="61"/>
      <c r="AB262" s="61"/>
      <c r="AC262" s="61"/>
      <c r="AD262" s="53"/>
      <c r="AE262" s="60"/>
      <c r="AF262" s="53"/>
      <c r="AG262" s="53"/>
      <c r="AH262" s="53"/>
      <c r="AI262" s="53"/>
      <c r="AJ262" s="53"/>
      <c r="AK262" s="53"/>
      <c r="AL262" s="53"/>
      <c r="AM262" s="53" t="s">
        <v>2643</v>
      </c>
      <c r="AN262" s="53"/>
      <c r="AO262" s="106" t="s">
        <v>2643</v>
      </c>
    </row>
    <row r="263" spans="1:41" ht="15" customHeight="1">
      <c r="A263" s="104">
        <v>260</v>
      </c>
      <c r="B263" s="53" t="s">
        <v>21</v>
      </c>
      <c r="C263" s="53" t="s">
        <v>1500</v>
      </c>
      <c r="D263" s="65" t="s">
        <v>2677</v>
      </c>
      <c r="E263" s="55" t="s">
        <v>1501</v>
      </c>
      <c r="F263" s="55" t="s">
        <v>2610</v>
      </c>
      <c r="G263" s="56" t="s">
        <v>1502</v>
      </c>
      <c r="H263" s="63" t="s">
        <v>1503</v>
      </c>
      <c r="I263" s="63" t="s">
        <v>1503</v>
      </c>
      <c r="J263" s="53" t="s">
        <v>38</v>
      </c>
      <c r="K263" s="63" t="s">
        <v>1504</v>
      </c>
      <c r="L263" s="58">
        <v>500000000</v>
      </c>
      <c r="M263" s="59">
        <v>375000000</v>
      </c>
      <c r="N263" s="59">
        <v>60000000</v>
      </c>
      <c r="O263" s="84">
        <v>51000000</v>
      </c>
      <c r="P263" s="53" t="s">
        <v>2528</v>
      </c>
      <c r="Q263" s="53" t="s">
        <v>2529</v>
      </c>
      <c r="R263" s="53"/>
      <c r="S263" s="53" t="s">
        <v>2536</v>
      </c>
      <c r="T263" s="55" t="s">
        <v>2541</v>
      </c>
      <c r="U263" s="53" t="s">
        <v>2541</v>
      </c>
      <c r="V263" s="53" t="s">
        <v>2541</v>
      </c>
      <c r="W263" s="53" t="s">
        <v>2542</v>
      </c>
      <c r="X263" s="53" t="s">
        <v>2630</v>
      </c>
      <c r="Y263" s="53" t="s">
        <v>2630</v>
      </c>
      <c r="Z263" s="61"/>
      <c r="AA263" s="61" t="s">
        <v>2630</v>
      </c>
      <c r="AB263" s="60" t="s">
        <v>2630</v>
      </c>
      <c r="AC263" s="61"/>
      <c r="AD263" s="53"/>
      <c r="AE263" s="60" t="s">
        <v>2630</v>
      </c>
      <c r="AF263" s="53" t="s">
        <v>2630</v>
      </c>
      <c r="AG263" s="53"/>
      <c r="AH263" s="53"/>
      <c r="AI263" s="53"/>
      <c r="AJ263" s="53" t="s">
        <v>2637</v>
      </c>
      <c r="AK263" s="53" t="s">
        <v>2638</v>
      </c>
      <c r="AL263" s="53"/>
      <c r="AM263" s="53" t="s">
        <v>2643</v>
      </c>
      <c r="AN263" s="53"/>
      <c r="AO263" s="106" t="s">
        <v>2643</v>
      </c>
    </row>
    <row r="264" spans="1:41" ht="15" customHeight="1">
      <c r="A264" s="104">
        <v>261</v>
      </c>
      <c r="B264" s="53" t="s">
        <v>21</v>
      </c>
      <c r="C264" s="55" t="s">
        <v>2261</v>
      </c>
      <c r="D264" s="65" t="s">
        <v>2976</v>
      </c>
      <c r="E264" s="55" t="s">
        <v>2262</v>
      </c>
      <c r="F264" s="55" t="s">
        <v>2607</v>
      </c>
      <c r="G264" s="56" t="s">
        <v>2263</v>
      </c>
      <c r="H264" s="63" t="s">
        <v>2264</v>
      </c>
      <c r="I264" s="63" t="s">
        <v>2265</v>
      </c>
      <c r="J264" s="55" t="s">
        <v>26</v>
      </c>
      <c r="K264" s="63" t="s">
        <v>2266</v>
      </c>
      <c r="L264" s="58">
        <v>500000000</v>
      </c>
      <c r="M264" s="59">
        <v>375000000</v>
      </c>
      <c r="N264" s="59">
        <v>10000000</v>
      </c>
      <c r="O264" s="84">
        <v>8500000</v>
      </c>
      <c r="P264" s="53" t="s">
        <v>3039</v>
      </c>
      <c r="Q264" s="53" t="s">
        <v>2528</v>
      </c>
      <c r="R264" s="53"/>
      <c r="S264" s="53" t="s">
        <v>2536</v>
      </c>
      <c r="T264" s="55" t="s">
        <v>2541</v>
      </c>
      <c r="U264" s="53" t="s">
        <v>2541</v>
      </c>
      <c r="V264" s="53"/>
      <c r="W264" s="53" t="s">
        <v>2542</v>
      </c>
      <c r="X264" s="53" t="s">
        <v>2630</v>
      </c>
      <c r="Y264" s="62" t="s">
        <v>2630</v>
      </c>
      <c r="Z264" s="61"/>
      <c r="AA264" s="61"/>
      <c r="AB264" s="60" t="s">
        <v>2630</v>
      </c>
      <c r="AC264" s="61"/>
      <c r="AD264" s="53"/>
      <c r="AE264" s="60"/>
      <c r="AF264" s="53" t="s">
        <v>2630</v>
      </c>
      <c r="AG264" s="53" t="s">
        <v>2642</v>
      </c>
      <c r="AH264" s="53"/>
      <c r="AI264" s="53"/>
      <c r="AJ264" s="53"/>
      <c r="AK264" s="53"/>
      <c r="AL264" s="53"/>
      <c r="AM264" s="53" t="s">
        <v>2643</v>
      </c>
      <c r="AN264" s="53" t="s">
        <v>2643</v>
      </c>
      <c r="AO264" s="106" t="s">
        <v>2643</v>
      </c>
    </row>
    <row r="265" spans="1:41" ht="15" customHeight="1">
      <c r="A265" s="104">
        <v>262</v>
      </c>
      <c r="B265" s="53" t="s">
        <v>21</v>
      </c>
      <c r="C265" s="53" t="s">
        <v>1339</v>
      </c>
      <c r="D265" s="65" t="s">
        <v>2678</v>
      </c>
      <c r="E265" s="55" t="s">
        <v>1340</v>
      </c>
      <c r="F265" s="55" t="s">
        <v>2610</v>
      </c>
      <c r="G265" s="56" t="s">
        <v>1341</v>
      </c>
      <c r="H265" s="63" t="s">
        <v>1342</v>
      </c>
      <c r="I265" s="63" t="s">
        <v>1343</v>
      </c>
      <c r="J265" s="53" t="s">
        <v>38</v>
      </c>
      <c r="K265" s="63" t="s">
        <v>1344</v>
      </c>
      <c r="L265" s="58">
        <v>400000000</v>
      </c>
      <c r="M265" s="59">
        <v>300000000</v>
      </c>
      <c r="N265" s="59">
        <v>10000000</v>
      </c>
      <c r="O265" s="84">
        <v>8500000</v>
      </c>
      <c r="P265" s="53" t="s">
        <v>2528</v>
      </c>
      <c r="Q265" s="53" t="s">
        <v>2529</v>
      </c>
      <c r="R265" s="53"/>
      <c r="S265" s="53" t="s">
        <v>2536</v>
      </c>
      <c r="T265" s="55" t="s">
        <v>2541</v>
      </c>
      <c r="U265" s="53" t="s">
        <v>2541</v>
      </c>
      <c r="V265" s="53" t="s">
        <v>2541</v>
      </c>
      <c r="W265" s="53" t="s">
        <v>2542</v>
      </c>
      <c r="X265" s="53" t="s">
        <v>2630</v>
      </c>
      <c r="Y265" s="53" t="s">
        <v>2630</v>
      </c>
      <c r="Z265" s="61"/>
      <c r="AA265" s="61"/>
      <c r="AB265" s="61"/>
      <c r="AC265" s="61"/>
      <c r="AD265" s="53"/>
      <c r="AE265" s="60"/>
      <c r="AF265" s="53" t="s">
        <v>2630</v>
      </c>
      <c r="AG265" s="53" t="s">
        <v>2642</v>
      </c>
      <c r="AH265" s="53"/>
      <c r="AI265" s="53"/>
      <c r="AJ265" s="53"/>
      <c r="AK265" s="53"/>
      <c r="AL265" s="53"/>
      <c r="AM265" s="53"/>
      <c r="AN265" s="53" t="s">
        <v>2643</v>
      </c>
      <c r="AO265" s="106" t="s">
        <v>2643</v>
      </c>
    </row>
    <row r="266" spans="1:41" ht="15" customHeight="1">
      <c r="A266" s="104">
        <v>263</v>
      </c>
      <c r="B266" s="53" t="s">
        <v>21</v>
      </c>
      <c r="C266" s="53" t="s">
        <v>1098</v>
      </c>
      <c r="D266" s="65" t="s">
        <v>2679</v>
      </c>
      <c r="E266" s="55" t="s">
        <v>1099</v>
      </c>
      <c r="F266" s="55" t="s">
        <v>2610</v>
      </c>
      <c r="G266" s="56" t="s">
        <v>1100</v>
      </c>
      <c r="H266" s="63" t="s">
        <v>1101</v>
      </c>
      <c r="I266" s="64" t="s">
        <v>1102</v>
      </c>
      <c r="J266" s="53" t="s">
        <v>19</v>
      </c>
      <c r="K266" s="63" t="s">
        <v>1103</v>
      </c>
      <c r="L266" s="58">
        <v>200000000</v>
      </c>
      <c r="M266" s="59">
        <v>150000000</v>
      </c>
      <c r="N266" s="59">
        <v>10000000</v>
      </c>
      <c r="O266" s="84">
        <v>8500000</v>
      </c>
      <c r="P266" s="53" t="s">
        <v>2528</v>
      </c>
      <c r="Q266" s="53" t="s">
        <v>2529</v>
      </c>
      <c r="R266" s="53"/>
      <c r="S266" s="53" t="s">
        <v>2536</v>
      </c>
      <c r="T266" s="55" t="s">
        <v>2541</v>
      </c>
      <c r="U266" s="53" t="s">
        <v>2541</v>
      </c>
      <c r="V266" s="53" t="s">
        <v>2541</v>
      </c>
      <c r="W266" s="53" t="s">
        <v>2542</v>
      </c>
      <c r="X266" s="53" t="s">
        <v>2630</v>
      </c>
      <c r="Y266" s="53" t="s">
        <v>2630</v>
      </c>
      <c r="Z266" s="61"/>
      <c r="AA266" s="61" t="s">
        <v>2630</v>
      </c>
      <c r="AB266" s="61"/>
      <c r="AC266" s="61"/>
      <c r="AD266" s="53"/>
      <c r="AE266" s="60"/>
      <c r="AF266" s="60"/>
      <c r="AG266" s="53" t="s">
        <v>2641</v>
      </c>
      <c r="AH266" s="53"/>
      <c r="AI266" s="53"/>
      <c r="AJ266" s="53" t="s">
        <v>2637</v>
      </c>
      <c r="AK266" s="53"/>
      <c r="AL266" s="53"/>
      <c r="AM266" s="53" t="s">
        <v>2643</v>
      </c>
      <c r="AN266" s="53" t="s">
        <v>2643</v>
      </c>
      <c r="AO266" s="106" t="s">
        <v>2643</v>
      </c>
    </row>
    <row r="267" spans="1:41" ht="15" customHeight="1">
      <c r="A267" s="104">
        <v>264</v>
      </c>
      <c r="B267" s="62" t="s">
        <v>21</v>
      </c>
      <c r="C267" s="55" t="s">
        <v>381</v>
      </c>
      <c r="D267" s="54" t="s">
        <v>2680</v>
      </c>
      <c r="E267" s="55" t="s">
        <v>382</v>
      </c>
      <c r="F267" s="55" t="s">
        <v>2611</v>
      </c>
      <c r="G267" s="63" t="s">
        <v>383</v>
      </c>
      <c r="H267" s="63" t="s">
        <v>384</v>
      </c>
      <c r="I267" s="63" t="s">
        <v>384</v>
      </c>
      <c r="J267" s="53" t="s">
        <v>45</v>
      </c>
      <c r="K267" s="63" t="s">
        <v>385</v>
      </c>
      <c r="L267" s="58">
        <v>300000000</v>
      </c>
      <c r="M267" s="59">
        <v>225000000</v>
      </c>
      <c r="N267" s="59">
        <v>10000000</v>
      </c>
      <c r="O267" s="84">
        <v>8500000</v>
      </c>
      <c r="P267" s="62" t="s">
        <v>2529</v>
      </c>
      <c r="Q267" s="62" t="s">
        <v>3039</v>
      </c>
      <c r="R267" s="62"/>
      <c r="S267" s="53" t="s">
        <v>516</v>
      </c>
      <c r="T267" s="55"/>
      <c r="U267" s="53" t="s">
        <v>2541</v>
      </c>
      <c r="V267" s="62"/>
      <c r="W267" s="53" t="s">
        <v>2542</v>
      </c>
      <c r="X267" s="53" t="s">
        <v>2630</v>
      </c>
      <c r="Y267" s="62" t="s">
        <v>2630</v>
      </c>
      <c r="Z267" s="62" t="s">
        <v>2630</v>
      </c>
      <c r="AA267" s="62" t="s">
        <v>2630</v>
      </c>
      <c r="AB267" s="62"/>
      <c r="AC267" s="62"/>
      <c r="AD267" s="55"/>
      <c r="AE267" s="53"/>
      <c r="AF267" s="53" t="s">
        <v>2630</v>
      </c>
      <c r="AG267" s="53"/>
      <c r="AH267" s="62"/>
      <c r="AI267" s="62"/>
      <c r="AJ267" s="53" t="s">
        <v>2637</v>
      </c>
      <c r="AK267" s="62"/>
      <c r="AL267" s="62"/>
      <c r="AM267" s="53" t="s">
        <v>2643</v>
      </c>
      <c r="AN267" s="62"/>
      <c r="AO267" s="108"/>
    </row>
    <row r="268" spans="1:41" ht="15" customHeight="1">
      <c r="A268" s="104">
        <v>265</v>
      </c>
      <c r="B268" s="62" t="s">
        <v>21</v>
      </c>
      <c r="C268" s="53" t="s">
        <v>938</v>
      </c>
      <c r="D268" s="65" t="s">
        <v>2681</v>
      </c>
      <c r="E268" s="55" t="s">
        <v>939</v>
      </c>
      <c r="F268" s="55" t="s">
        <v>2609</v>
      </c>
      <c r="G268" s="56" t="s">
        <v>940</v>
      </c>
      <c r="H268" s="67" t="s">
        <v>941</v>
      </c>
      <c r="I268" s="67" t="s">
        <v>941</v>
      </c>
      <c r="J268" s="53" t="s">
        <v>69</v>
      </c>
      <c r="K268" s="67" t="s">
        <v>942</v>
      </c>
      <c r="L268" s="58">
        <v>500000000</v>
      </c>
      <c r="M268" s="59">
        <v>375000000</v>
      </c>
      <c r="N268" s="59">
        <v>10000000</v>
      </c>
      <c r="O268" s="84">
        <v>8500000</v>
      </c>
      <c r="P268" s="62" t="s">
        <v>2528</v>
      </c>
      <c r="Q268" s="62"/>
      <c r="R268" s="62"/>
      <c r="S268" s="53" t="s">
        <v>2536</v>
      </c>
      <c r="T268" s="55" t="s">
        <v>2541</v>
      </c>
      <c r="U268" s="53" t="s">
        <v>2541</v>
      </c>
      <c r="V268" s="53" t="s">
        <v>2541</v>
      </c>
      <c r="W268" s="53" t="s">
        <v>2542</v>
      </c>
      <c r="X268" s="53" t="s">
        <v>2630</v>
      </c>
      <c r="Y268" s="62" t="s">
        <v>2630</v>
      </c>
      <c r="Z268" s="61"/>
      <c r="AA268" s="61" t="s">
        <v>2630</v>
      </c>
      <c r="AB268" s="61"/>
      <c r="AC268" s="61"/>
      <c r="AD268" s="53"/>
      <c r="AE268" s="60"/>
      <c r="AF268" s="60" t="s">
        <v>2630</v>
      </c>
      <c r="AG268" s="53"/>
      <c r="AH268" s="53"/>
      <c r="AI268" s="53"/>
      <c r="AJ268" s="53"/>
      <c r="AK268" s="53"/>
      <c r="AL268" s="53" t="s">
        <v>2639</v>
      </c>
      <c r="AM268" s="53"/>
      <c r="AN268" s="53" t="s">
        <v>2643</v>
      </c>
      <c r="AO268" s="106" t="s">
        <v>2643</v>
      </c>
    </row>
    <row r="269" spans="1:41" ht="15" customHeight="1">
      <c r="A269" s="104">
        <v>266</v>
      </c>
      <c r="B269" s="53" t="s">
        <v>21</v>
      </c>
      <c r="C269" s="55" t="s">
        <v>2192</v>
      </c>
      <c r="D269" s="65" t="s">
        <v>2682</v>
      </c>
      <c r="E269" s="55" t="s">
        <v>2193</v>
      </c>
      <c r="F269" s="55" t="s">
        <v>2607</v>
      </c>
      <c r="G269" s="56" t="s">
        <v>2194</v>
      </c>
      <c r="H269" s="63" t="s">
        <v>2195</v>
      </c>
      <c r="I269" s="63" t="s">
        <v>2195</v>
      </c>
      <c r="J269" s="55" t="s">
        <v>26</v>
      </c>
      <c r="K269" s="63" t="s">
        <v>2196</v>
      </c>
      <c r="L269" s="58">
        <v>200000000</v>
      </c>
      <c r="M269" s="59">
        <v>150000000</v>
      </c>
      <c r="N269" s="59">
        <v>10000000</v>
      </c>
      <c r="O269" s="84">
        <v>8500000</v>
      </c>
      <c r="P269" s="53" t="s">
        <v>3039</v>
      </c>
      <c r="Q269" s="53" t="s">
        <v>2528</v>
      </c>
      <c r="R269" s="53"/>
      <c r="S269" s="53" t="s">
        <v>2536</v>
      </c>
      <c r="T269" s="55" t="s">
        <v>2541</v>
      </c>
      <c r="U269" s="53" t="s">
        <v>2541</v>
      </c>
      <c r="V269" s="53" t="s">
        <v>2541</v>
      </c>
      <c r="W269" s="53" t="s">
        <v>2542</v>
      </c>
      <c r="X269" s="53" t="s">
        <v>2630</v>
      </c>
      <c r="Y269" s="62" t="s">
        <v>2630</v>
      </c>
      <c r="Z269" s="61"/>
      <c r="AA269" s="61"/>
      <c r="AB269" s="61"/>
      <c r="AC269" s="61"/>
      <c r="AD269" s="53"/>
      <c r="AE269" s="60"/>
      <c r="AF269" s="53"/>
      <c r="AG269" s="53"/>
      <c r="AH269" s="53"/>
      <c r="AI269" s="53"/>
      <c r="AJ269" s="53"/>
      <c r="AK269" s="53" t="s">
        <v>2638</v>
      </c>
      <c r="AL269" s="53"/>
      <c r="AM269" s="53" t="s">
        <v>2643</v>
      </c>
      <c r="AN269" s="53" t="s">
        <v>2643</v>
      </c>
      <c r="AO269" s="106" t="s">
        <v>2643</v>
      </c>
    </row>
    <row r="270" spans="1:41" ht="15" customHeight="1">
      <c r="A270" s="104">
        <v>267</v>
      </c>
      <c r="B270" s="62" t="s">
        <v>21</v>
      </c>
      <c r="C270" s="55" t="s">
        <v>273</v>
      </c>
      <c r="D270" s="54" t="s">
        <v>2741</v>
      </c>
      <c r="E270" s="55" t="s">
        <v>274</v>
      </c>
      <c r="F270" s="55" t="s">
        <v>2612</v>
      </c>
      <c r="G270" s="63" t="s">
        <v>275</v>
      </c>
      <c r="H270" s="63" t="s">
        <v>276</v>
      </c>
      <c r="I270" s="63" t="s">
        <v>276</v>
      </c>
      <c r="J270" s="53" t="s">
        <v>38</v>
      </c>
      <c r="K270" s="63" t="s">
        <v>277</v>
      </c>
      <c r="L270" s="58">
        <v>500000000</v>
      </c>
      <c r="M270" s="59">
        <v>375000000</v>
      </c>
      <c r="N270" s="59">
        <v>10000000</v>
      </c>
      <c r="O270" s="84">
        <v>8500000</v>
      </c>
      <c r="P270" s="62" t="s">
        <v>2529</v>
      </c>
      <c r="Q270" s="62" t="s">
        <v>2528</v>
      </c>
      <c r="R270" s="62"/>
      <c r="S270" s="53" t="s">
        <v>516</v>
      </c>
      <c r="T270" s="55"/>
      <c r="U270" s="53" t="s">
        <v>2541</v>
      </c>
      <c r="V270" s="62"/>
      <c r="W270" s="53" t="s">
        <v>2542</v>
      </c>
      <c r="X270" s="53" t="s">
        <v>2630</v>
      </c>
      <c r="Y270" s="62"/>
      <c r="Z270" s="62" t="s">
        <v>2630</v>
      </c>
      <c r="AA270" s="62" t="s">
        <v>2630</v>
      </c>
      <c r="AB270" s="53" t="s">
        <v>2630</v>
      </c>
      <c r="AC270" s="62"/>
      <c r="AD270" s="55"/>
      <c r="AE270" s="53"/>
      <c r="AF270" s="62"/>
      <c r="AG270" s="62"/>
      <c r="AH270" s="62"/>
      <c r="AI270" s="62"/>
      <c r="AJ270" s="62"/>
      <c r="AK270" s="62"/>
      <c r="AL270" s="62"/>
      <c r="AM270" s="62"/>
      <c r="AN270" s="53" t="s">
        <v>2643</v>
      </c>
      <c r="AO270" s="106" t="s">
        <v>2643</v>
      </c>
    </row>
    <row r="271" spans="1:41" ht="15" customHeight="1">
      <c r="A271" s="104">
        <v>268</v>
      </c>
      <c r="B271" s="62" t="s">
        <v>21</v>
      </c>
      <c r="C271" s="53" t="s">
        <v>633</v>
      </c>
      <c r="D271" s="54" t="s">
        <v>2742</v>
      </c>
      <c r="E271" s="55" t="s">
        <v>634</v>
      </c>
      <c r="F271" s="55" t="s">
        <v>2610</v>
      </c>
      <c r="G271" s="56" t="s">
        <v>635</v>
      </c>
      <c r="H271" s="67" t="s">
        <v>636</v>
      </c>
      <c r="I271" s="67" t="s">
        <v>637</v>
      </c>
      <c r="J271" s="53" t="s">
        <v>45</v>
      </c>
      <c r="K271" s="67" t="s">
        <v>638</v>
      </c>
      <c r="L271" s="58">
        <v>300000000</v>
      </c>
      <c r="M271" s="59">
        <v>225000000</v>
      </c>
      <c r="N271" s="59">
        <v>10000000</v>
      </c>
      <c r="O271" s="84">
        <v>8500000</v>
      </c>
      <c r="P271" s="62" t="s">
        <v>2528</v>
      </c>
      <c r="Q271" s="62" t="s">
        <v>2529</v>
      </c>
      <c r="R271" s="62"/>
      <c r="S271" s="53" t="s">
        <v>2536</v>
      </c>
      <c r="T271" s="55" t="s">
        <v>2541</v>
      </c>
      <c r="U271" s="53" t="s">
        <v>2541</v>
      </c>
      <c r="V271" s="53" t="s">
        <v>2541</v>
      </c>
      <c r="W271" s="53" t="s">
        <v>2542</v>
      </c>
      <c r="X271" s="53" t="s">
        <v>2630</v>
      </c>
      <c r="Y271" s="53" t="s">
        <v>2630</v>
      </c>
      <c r="Z271" s="61"/>
      <c r="AA271" s="61" t="s">
        <v>2630</v>
      </c>
      <c r="AB271" s="60" t="s">
        <v>2630</v>
      </c>
      <c r="AC271" s="61"/>
      <c r="AD271" s="53"/>
      <c r="AE271" s="60"/>
      <c r="AF271" s="61"/>
      <c r="AG271" s="53"/>
      <c r="AH271" s="53"/>
      <c r="AI271" s="53"/>
      <c r="AJ271" s="53"/>
      <c r="AK271" s="53"/>
      <c r="AL271" s="53" t="s">
        <v>2639</v>
      </c>
      <c r="AM271" s="53" t="s">
        <v>2643</v>
      </c>
      <c r="AN271" s="53" t="s">
        <v>2643</v>
      </c>
      <c r="AO271" s="106" t="s">
        <v>2643</v>
      </c>
    </row>
    <row r="272" spans="1:41" ht="15" customHeight="1">
      <c r="A272" s="104">
        <v>269</v>
      </c>
      <c r="B272" s="62" t="s">
        <v>21</v>
      </c>
      <c r="C272" s="53" t="s">
        <v>726</v>
      </c>
      <c r="D272" s="54" t="s">
        <v>2683</v>
      </c>
      <c r="E272" s="55" t="s">
        <v>727</v>
      </c>
      <c r="F272" s="55" t="s">
        <v>2607</v>
      </c>
      <c r="G272" s="56" t="s">
        <v>728</v>
      </c>
      <c r="H272" s="67" t="s">
        <v>729</v>
      </c>
      <c r="I272" s="67" t="s">
        <v>730</v>
      </c>
      <c r="J272" s="53" t="s">
        <v>19</v>
      </c>
      <c r="K272" s="67" t="s">
        <v>81</v>
      </c>
      <c r="L272" s="58">
        <v>300000000</v>
      </c>
      <c r="M272" s="59">
        <v>225000000</v>
      </c>
      <c r="N272" s="59">
        <v>10000000</v>
      </c>
      <c r="O272" s="84">
        <v>8500000</v>
      </c>
      <c r="P272" s="62" t="s">
        <v>3039</v>
      </c>
      <c r="Q272" s="62" t="s">
        <v>2528</v>
      </c>
      <c r="R272" s="62"/>
      <c r="S272" s="53" t="s">
        <v>2536</v>
      </c>
      <c r="T272" s="55" t="s">
        <v>2541</v>
      </c>
      <c r="U272" s="53" t="s">
        <v>2541</v>
      </c>
      <c r="V272" s="53" t="s">
        <v>2541</v>
      </c>
      <c r="W272" s="53" t="s">
        <v>2542</v>
      </c>
      <c r="X272" s="53" t="s">
        <v>2630</v>
      </c>
      <c r="Y272" s="62" t="s">
        <v>2630</v>
      </c>
      <c r="Z272" s="61"/>
      <c r="AA272" s="61"/>
      <c r="AB272" s="60" t="s">
        <v>2630</v>
      </c>
      <c r="AC272" s="61"/>
      <c r="AD272" s="53" t="s">
        <v>2630</v>
      </c>
      <c r="AE272" s="60"/>
      <c r="AF272" s="61"/>
      <c r="AG272" s="53"/>
      <c r="AH272" s="53"/>
      <c r="AI272" s="53"/>
      <c r="AJ272" s="53"/>
      <c r="AK272" s="53"/>
      <c r="AL272" s="53"/>
      <c r="AM272" s="53"/>
      <c r="AN272" s="53"/>
      <c r="AO272" s="106" t="s">
        <v>2643</v>
      </c>
    </row>
    <row r="273" spans="1:41" ht="15" customHeight="1">
      <c r="A273" s="104">
        <v>270</v>
      </c>
      <c r="B273" s="62" t="s">
        <v>21</v>
      </c>
      <c r="C273" s="55" t="s">
        <v>343</v>
      </c>
      <c r="D273" s="54" t="s">
        <v>2684</v>
      </c>
      <c r="E273" s="55" t="s">
        <v>344</v>
      </c>
      <c r="F273" s="55" t="s">
        <v>2611</v>
      </c>
      <c r="G273" s="63" t="s">
        <v>345</v>
      </c>
      <c r="H273" s="63" t="s">
        <v>346</v>
      </c>
      <c r="I273" s="63" t="s">
        <v>346</v>
      </c>
      <c r="J273" s="53" t="s">
        <v>38</v>
      </c>
      <c r="K273" s="63" t="s">
        <v>63</v>
      </c>
      <c r="L273" s="58">
        <v>800000000</v>
      </c>
      <c r="M273" s="59">
        <v>600000000</v>
      </c>
      <c r="N273" s="59">
        <v>10000000</v>
      </c>
      <c r="O273" s="84">
        <v>8500000</v>
      </c>
      <c r="P273" s="62" t="s">
        <v>2529</v>
      </c>
      <c r="Q273" s="62" t="s">
        <v>3039</v>
      </c>
      <c r="R273" s="62"/>
      <c r="S273" s="53" t="s">
        <v>516</v>
      </c>
      <c r="T273" s="55"/>
      <c r="U273" s="53" t="s">
        <v>2541</v>
      </c>
      <c r="V273" s="62"/>
      <c r="W273" s="53" t="s">
        <v>2542</v>
      </c>
      <c r="X273" s="53" t="s">
        <v>2630</v>
      </c>
      <c r="Y273" s="62" t="s">
        <v>2630</v>
      </c>
      <c r="Z273" s="62" t="s">
        <v>2630</v>
      </c>
      <c r="AA273" s="62"/>
      <c r="AB273" s="53" t="s">
        <v>2630</v>
      </c>
      <c r="AC273" s="62"/>
      <c r="AD273" s="55"/>
      <c r="AE273" s="53"/>
      <c r="AF273" s="62"/>
      <c r="AG273" s="53"/>
      <c r="AH273" s="62"/>
      <c r="AI273" s="62"/>
      <c r="AJ273" s="53" t="s">
        <v>2637</v>
      </c>
      <c r="AK273" s="62"/>
      <c r="AL273" s="62"/>
      <c r="AM273" s="53" t="s">
        <v>2643</v>
      </c>
      <c r="AN273" s="62"/>
      <c r="AO273" s="106" t="s">
        <v>2643</v>
      </c>
    </row>
    <row r="274" spans="1:41" ht="15" customHeight="1">
      <c r="A274" s="104">
        <v>271</v>
      </c>
      <c r="B274" s="53" t="s">
        <v>21</v>
      </c>
      <c r="C274" s="53" t="s">
        <v>1200</v>
      </c>
      <c r="D274" s="65" t="s">
        <v>2685</v>
      </c>
      <c r="E274" s="55" t="s">
        <v>1201</v>
      </c>
      <c r="F274" s="55" t="s">
        <v>2607</v>
      </c>
      <c r="G274" s="56" t="s">
        <v>1202</v>
      </c>
      <c r="H274" s="63" t="s">
        <v>1203</v>
      </c>
      <c r="I274" s="63" t="s">
        <v>1203</v>
      </c>
      <c r="J274" s="53" t="s">
        <v>45</v>
      </c>
      <c r="K274" s="63" t="s">
        <v>494</v>
      </c>
      <c r="L274" s="58">
        <v>600000000</v>
      </c>
      <c r="M274" s="59">
        <v>450000000</v>
      </c>
      <c r="N274" s="59">
        <v>10000000</v>
      </c>
      <c r="O274" s="84">
        <v>8500000</v>
      </c>
      <c r="P274" s="53" t="s">
        <v>3039</v>
      </c>
      <c r="Q274" s="53" t="s">
        <v>2528</v>
      </c>
      <c r="R274" s="53"/>
      <c r="S274" s="53" t="s">
        <v>2536</v>
      </c>
      <c r="T274" s="55" t="s">
        <v>2541</v>
      </c>
      <c r="U274" s="53" t="s">
        <v>2541</v>
      </c>
      <c r="V274" s="53"/>
      <c r="W274" s="53" t="s">
        <v>2542</v>
      </c>
      <c r="X274" s="53" t="s">
        <v>2630</v>
      </c>
      <c r="Y274" s="62" t="s">
        <v>2630</v>
      </c>
      <c r="Z274" s="61"/>
      <c r="AA274" s="61"/>
      <c r="AB274" s="61"/>
      <c r="AC274" s="60" t="s">
        <v>2630</v>
      </c>
      <c r="AD274" s="53"/>
      <c r="AE274" s="60" t="s">
        <v>2630</v>
      </c>
      <c r="AF274" s="53"/>
      <c r="AG274" s="53"/>
      <c r="AH274" s="53"/>
      <c r="AI274" s="53"/>
      <c r="AJ274" s="53" t="s">
        <v>2637</v>
      </c>
      <c r="AK274" s="53"/>
      <c r="AL274" s="53" t="s">
        <v>2639</v>
      </c>
      <c r="AM274" s="53" t="s">
        <v>2643</v>
      </c>
      <c r="AN274" s="53" t="s">
        <v>2643</v>
      </c>
      <c r="AO274" s="106" t="s">
        <v>2643</v>
      </c>
    </row>
    <row r="275" spans="1:41" ht="15" customHeight="1">
      <c r="A275" s="104">
        <v>272</v>
      </c>
      <c r="B275" s="53" t="s">
        <v>21</v>
      </c>
      <c r="C275" s="53" t="s">
        <v>1553</v>
      </c>
      <c r="D275" s="65" t="s">
        <v>2686</v>
      </c>
      <c r="E275" s="55" t="s">
        <v>1554</v>
      </c>
      <c r="F275" s="55" t="s">
        <v>2608</v>
      </c>
      <c r="G275" s="56" t="s">
        <v>1555</v>
      </c>
      <c r="H275" s="63" t="s">
        <v>1556</v>
      </c>
      <c r="I275" s="63" t="s">
        <v>1556</v>
      </c>
      <c r="J275" s="53" t="s">
        <v>126</v>
      </c>
      <c r="K275" s="63" t="s">
        <v>1557</v>
      </c>
      <c r="L275" s="58">
        <v>500000000</v>
      </c>
      <c r="M275" s="59">
        <v>375000000</v>
      </c>
      <c r="N275" s="59">
        <v>10000000</v>
      </c>
      <c r="O275" s="84">
        <v>8500000</v>
      </c>
      <c r="P275" s="53" t="s">
        <v>3039</v>
      </c>
      <c r="Q275" s="53" t="s">
        <v>2528</v>
      </c>
      <c r="R275" s="53" t="s">
        <v>2529</v>
      </c>
      <c r="S275" s="53" t="s">
        <v>516</v>
      </c>
      <c r="T275" s="55" t="s">
        <v>2541</v>
      </c>
      <c r="U275" s="53" t="s">
        <v>2541</v>
      </c>
      <c r="V275" s="53"/>
      <c r="W275" s="53" t="s">
        <v>2542</v>
      </c>
      <c r="X275" s="53"/>
      <c r="Y275" s="62"/>
      <c r="Z275" s="61" t="s">
        <v>2630</v>
      </c>
      <c r="AA275" s="61"/>
      <c r="AB275" s="61"/>
      <c r="AC275" s="60" t="s">
        <v>2630</v>
      </c>
      <c r="AD275" s="53" t="s">
        <v>2630</v>
      </c>
      <c r="AE275" s="60"/>
      <c r="AF275" s="53"/>
      <c r="AG275" s="53"/>
      <c r="AH275" s="53"/>
      <c r="AI275" s="53"/>
      <c r="AJ275" s="53"/>
      <c r="AK275" s="53"/>
      <c r="AL275" s="53"/>
      <c r="AM275" s="53" t="s">
        <v>2643</v>
      </c>
      <c r="AN275" s="53" t="s">
        <v>2643</v>
      </c>
      <c r="AO275" s="106" t="s">
        <v>2643</v>
      </c>
    </row>
    <row r="276" spans="1:41" ht="15" customHeight="1">
      <c r="A276" s="104">
        <v>273</v>
      </c>
      <c r="B276" s="53" t="s">
        <v>21</v>
      </c>
      <c r="C276" s="53" t="s">
        <v>1334</v>
      </c>
      <c r="D276" s="65" t="s">
        <v>2977</v>
      </c>
      <c r="E276" s="55" t="s">
        <v>1335</v>
      </c>
      <c r="F276" s="55" t="s">
        <v>2610</v>
      </c>
      <c r="G276" s="56" t="s">
        <v>1336</v>
      </c>
      <c r="H276" s="63" t="s">
        <v>1337</v>
      </c>
      <c r="I276" s="63" t="s">
        <v>1337</v>
      </c>
      <c r="J276" s="53" t="s">
        <v>69</v>
      </c>
      <c r="K276" s="63" t="s">
        <v>1338</v>
      </c>
      <c r="L276" s="58">
        <v>300000000</v>
      </c>
      <c r="M276" s="59">
        <v>225000000</v>
      </c>
      <c r="N276" s="59">
        <v>10000000</v>
      </c>
      <c r="O276" s="84">
        <v>8500000</v>
      </c>
      <c r="P276" s="53" t="s">
        <v>2528</v>
      </c>
      <c r="Q276" s="53" t="s">
        <v>2529</v>
      </c>
      <c r="R276" s="53"/>
      <c r="S276" s="53" t="s">
        <v>2536</v>
      </c>
      <c r="T276" s="55" t="s">
        <v>2541</v>
      </c>
      <c r="U276" s="53" t="s">
        <v>2541</v>
      </c>
      <c r="V276" s="53"/>
      <c r="W276" s="53" t="s">
        <v>2542</v>
      </c>
      <c r="X276" s="53" t="s">
        <v>2630</v>
      </c>
      <c r="Y276" s="53" t="s">
        <v>2630</v>
      </c>
      <c r="Z276" s="61"/>
      <c r="AA276" s="61" t="s">
        <v>2630</v>
      </c>
      <c r="AB276" s="61"/>
      <c r="AC276" s="60" t="s">
        <v>2630</v>
      </c>
      <c r="AD276" s="53"/>
      <c r="AE276" s="60"/>
      <c r="AF276" s="53" t="s">
        <v>2630</v>
      </c>
      <c r="AG276" s="53"/>
      <c r="AH276" s="53"/>
      <c r="AI276" s="53"/>
      <c r="AJ276" s="53"/>
      <c r="AK276" s="53"/>
      <c r="AL276" s="53"/>
      <c r="AM276" s="53" t="s">
        <v>2643</v>
      </c>
      <c r="AN276" s="53" t="s">
        <v>2643</v>
      </c>
      <c r="AO276" s="106" t="s">
        <v>2643</v>
      </c>
    </row>
    <row r="277" spans="1:41" ht="15" customHeight="1">
      <c r="A277" s="104">
        <v>274</v>
      </c>
      <c r="B277" s="53" t="s">
        <v>21</v>
      </c>
      <c r="C277" s="80" t="s">
        <v>2396</v>
      </c>
      <c r="D277" s="65" t="s">
        <v>2687</v>
      </c>
      <c r="E277" s="81" t="s">
        <v>2397</v>
      </c>
      <c r="F277" s="55" t="s">
        <v>2609</v>
      </c>
      <c r="G277" s="56" t="s">
        <v>2398</v>
      </c>
      <c r="H277" s="63" t="s">
        <v>2399</v>
      </c>
      <c r="I277" s="63" t="s">
        <v>2399</v>
      </c>
      <c r="J277" s="55" t="s">
        <v>19</v>
      </c>
      <c r="K277" s="63" t="s">
        <v>2400</v>
      </c>
      <c r="L277" s="58">
        <v>600000000</v>
      </c>
      <c r="M277" s="59">
        <v>450000000</v>
      </c>
      <c r="N277" s="59">
        <v>10000000</v>
      </c>
      <c r="O277" s="84">
        <v>8500000</v>
      </c>
      <c r="P277" s="53" t="s">
        <v>2528</v>
      </c>
      <c r="Q277" s="53"/>
      <c r="R277" s="53"/>
      <c r="S277" s="53" t="s">
        <v>2536</v>
      </c>
      <c r="T277" s="55" t="s">
        <v>2541</v>
      </c>
      <c r="U277" s="53" t="s">
        <v>2541</v>
      </c>
      <c r="V277" s="53"/>
      <c r="W277" s="53" t="s">
        <v>2542</v>
      </c>
      <c r="X277" s="53" t="s">
        <v>2630</v>
      </c>
      <c r="Y277" s="62" t="s">
        <v>2630</v>
      </c>
      <c r="Z277" s="61"/>
      <c r="AA277" s="61"/>
      <c r="AB277" s="61"/>
      <c r="AC277" s="61"/>
      <c r="AD277" s="53"/>
      <c r="AE277" s="60"/>
      <c r="AF277" s="53" t="s">
        <v>2630</v>
      </c>
      <c r="AG277" s="53"/>
      <c r="AH277" s="53"/>
      <c r="AI277" s="53"/>
      <c r="AJ277" s="53"/>
      <c r="AK277" s="53"/>
      <c r="AL277" s="53"/>
      <c r="AM277" s="53" t="s">
        <v>2643</v>
      </c>
      <c r="AN277" s="53" t="s">
        <v>2643</v>
      </c>
      <c r="AO277" s="106" t="s">
        <v>2643</v>
      </c>
    </row>
    <row r="278" spans="1:41" ht="15" customHeight="1">
      <c r="A278" s="104">
        <v>275</v>
      </c>
      <c r="B278" s="53" t="s">
        <v>21</v>
      </c>
      <c r="C278" s="53" t="s">
        <v>1325</v>
      </c>
      <c r="D278" s="65" t="s">
        <v>2688</v>
      </c>
      <c r="E278" s="55" t="s">
        <v>1326</v>
      </c>
      <c r="F278" s="55" t="s">
        <v>2607</v>
      </c>
      <c r="G278" s="56" t="s">
        <v>1327</v>
      </c>
      <c r="H278" s="63" t="s">
        <v>1328</v>
      </c>
      <c r="I278" s="63" t="s">
        <v>1328</v>
      </c>
      <c r="J278" s="53" t="s">
        <v>260</v>
      </c>
      <c r="K278" s="63" t="s">
        <v>1329</v>
      </c>
      <c r="L278" s="58">
        <v>200000000</v>
      </c>
      <c r="M278" s="59">
        <v>150000000</v>
      </c>
      <c r="N278" s="59">
        <v>10000000</v>
      </c>
      <c r="O278" s="84">
        <v>8500000</v>
      </c>
      <c r="P278" s="53" t="s">
        <v>3039</v>
      </c>
      <c r="Q278" s="53" t="s">
        <v>2528</v>
      </c>
      <c r="R278" s="53"/>
      <c r="S278" s="53" t="s">
        <v>2536</v>
      </c>
      <c r="T278" s="55" t="s">
        <v>2541</v>
      </c>
      <c r="U278" s="53" t="s">
        <v>2541</v>
      </c>
      <c r="V278" s="53"/>
      <c r="W278" s="53" t="s">
        <v>2542</v>
      </c>
      <c r="X278" s="53" t="s">
        <v>2630</v>
      </c>
      <c r="Y278" s="62" t="s">
        <v>2630</v>
      </c>
      <c r="Z278" s="61"/>
      <c r="AA278" s="61" t="s">
        <v>2630</v>
      </c>
      <c r="AB278" s="61"/>
      <c r="AC278" s="60" t="s">
        <v>2630</v>
      </c>
      <c r="AD278" s="53" t="s">
        <v>2630</v>
      </c>
      <c r="AE278" s="60"/>
      <c r="AF278" s="53"/>
      <c r="AG278" s="53" t="s">
        <v>2642</v>
      </c>
      <c r="AH278" s="53"/>
      <c r="AI278" s="53"/>
      <c r="AJ278" s="53" t="s">
        <v>2637</v>
      </c>
      <c r="AK278" s="53" t="s">
        <v>2638</v>
      </c>
      <c r="AL278" s="53" t="s">
        <v>2639</v>
      </c>
      <c r="AM278" s="53" t="s">
        <v>2643</v>
      </c>
      <c r="AN278" s="53" t="s">
        <v>2643</v>
      </c>
      <c r="AO278" s="106"/>
    </row>
    <row r="279" spans="1:41" ht="15" customHeight="1">
      <c r="A279" s="104">
        <v>276</v>
      </c>
      <c r="B279" s="53" t="s">
        <v>21</v>
      </c>
      <c r="C279" s="53" t="s">
        <v>2048</v>
      </c>
      <c r="D279" s="65" t="s">
        <v>2743</v>
      </c>
      <c r="E279" s="55" t="s">
        <v>2049</v>
      </c>
      <c r="F279" s="55" t="s">
        <v>2607</v>
      </c>
      <c r="G279" s="56" t="s">
        <v>2050</v>
      </c>
      <c r="H279" s="63" t="s">
        <v>2051</v>
      </c>
      <c r="I279" s="63" t="s">
        <v>2051</v>
      </c>
      <c r="J279" s="53" t="s">
        <v>69</v>
      </c>
      <c r="K279" s="63" t="s">
        <v>2052</v>
      </c>
      <c r="L279" s="58">
        <v>300000000</v>
      </c>
      <c r="M279" s="59">
        <v>225000000</v>
      </c>
      <c r="N279" s="59">
        <v>10000000</v>
      </c>
      <c r="O279" s="84">
        <v>8500000</v>
      </c>
      <c r="P279" s="53" t="s">
        <v>3039</v>
      </c>
      <c r="Q279" s="53" t="s">
        <v>2528</v>
      </c>
      <c r="R279" s="53"/>
      <c r="S279" s="53" t="s">
        <v>2536</v>
      </c>
      <c r="T279" s="55" t="s">
        <v>2541</v>
      </c>
      <c r="U279" s="53" t="s">
        <v>2541</v>
      </c>
      <c r="V279" s="53" t="s">
        <v>2541</v>
      </c>
      <c r="W279" s="53" t="s">
        <v>2542</v>
      </c>
      <c r="X279" s="53" t="s">
        <v>2630</v>
      </c>
      <c r="Y279" s="62" t="s">
        <v>2630</v>
      </c>
      <c r="Z279" s="61"/>
      <c r="AA279" s="61"/>
      <c r="AB279" s="61"/>
      <c r="AC279" s="61"/>
      <c r="AD279" s="53"/>
      <c r="AE279" s="60"/>
      <c r="AF279" s="53"/>
      <c r="AG279" s="53"/>
      <c r="AH279" s="53"/>
      <c r="AI279" s="53"/>
      <c r="AJ279" s="53"/>
      <c r="AK279" s="53"/>
      <c r="AL279" s="53"/>
      <c r="AM279" s="53" t="s">
        <v>2643</v>
      </c>
      <c r="AN279" s="53" t="s">
        <v>2643</v>
      </c>
      <c r="AO279" s="106"/>
    </row>
    <row r="280" spans="1:41" ht="15" customHeight="1">
      <c r="A280" s="104">
        <v>277</v>
      </c>
      <c r="B280" s="53" t="s">
        <v>21</v>
      </c>
      <c r="C280" s="53" t="s">
        <v>1135</v>
      </c>
      <c r="D280" s="65" t="s">
        <v>2744</v>
      </c>
      <c r="E280" s="55" t="s">
        <v>1136</v>
      </c>
      <c r="F280" s="55" t="s">
        <v>2608</v>
      </c>
      <c r="G280" s="56" t="s">
        <v>1137</v>
      </c>
      <c r="H280" s="63" t="s">
        <v>1138</v>
      </c>
      <c r="I280" s="63" t="s">
        <v>1138</v>
      </c>
      <c r="J280" s="53" t="s">
        <v>126</v>
      </c>
      <c r="K280" s="63" t="s">
        <v>1139</v>
      </c>
      <c r="L280" s="58">
        <v>100000000</v>
      </c>
      <c r="M280" s="59">
        <v>75000000</v>
      </c>
      <c r="N280" s="59">
        <v>10000000</v>
      </c>
      <c r="O280" s="84">
        <v>8500000</v>
      </c>
      <c r="P280" s="53" t="s">
        <v>3039</v>
      </c>
      <c r="Q280" s="53" t="s">
        <v>2528</v>
      </c>
      <c r="R280" s="53" t="s">
        <v>2529</v>
      </c>
      <c r="S280" s="53" t="s">
        <v>516</v>
      </c>
      <c r="T280" s="55" t="s">
        <v>2541</v>
      </c>
      <c r="U280" s="53" t="s">
        <v>2541</v>
      </c>
      <c r="V280" s="53" t="s">
        <v>2541</v>
      </c>
      <c r="W280" s="53" t="s">
        <v>2542</v>
      </c>
      <c r="X280" s="53"/>
      <c r="Y280" s="62"/>
      <c r="Z280" s="61" t="s">
        <v>2630</v>
      </c>
      <c r="AA280" s="61" t="s">
        <v>2630</v>
      </c>
      <c r="AB280" s="61"/>
      <c r="AC280" s="60" t="s">
        <v>2630</v>
      </c>
      <c r="AD280" s="53"/>
      <c r="AE280" s="60" t="s">
        <v>2630</v>
      </c>
      <c r="AF280" s="53"/>
      <c r="AG280" s="53"/>
      <c r="AH280" s="53"/>
      <c r="AI280" s="53"/>
      <c r="AJ280" s="53"/>
      <c r="AK280" s="53"/>
      <c r="AL280" s="53" t="s">
        <v>2639</v>
      </c>
      <c r="AM280" s="53" t="s">
        <v>2643</v>
      </c>
      <c r="AN280" s="53"/>
      <c r="AO280" s="106" t="s">
        <v>2643</v>
      </c>
    </row>
    <row r="281" spans="1:41" ht="15" customHeight="1">
      <c r="A281" s="104">
        <v>278</v>
      </c>
      <c r="B281" s="53" t="s">
        <v>21</v>
      </c>
      <c r="C281" s="53" t="s">
        <v>1209</v>
      </c>
      <c r="D281" s="65" t="s">
        <v>2745</v>
      </c>
      <c r="E281" s="55" t="s">
        <v>1210</v>
      </c>
      <c r="F281" s="55" t="s">
        <v>2607</v>
      </c>
      <c r="G281" s="56" t="s">
        <v>1211</v>
      </c>
      <c r="H281" s="63" t="s">
        <v>1212</v>
      </c>
      <c r="I281" s="63" t="s">
        <v>1212</v>
      </c>
      <c r="J281" s="53" t="s">
        <v>69</v>
      </c>
      <c r="K281" s="63" t="s">
        <v>1213</v>
      </c>
      <c r="L281" s="58">
        <v>900000000</v>
      </c>
      <c r="M281" s="59">
        <v>675000000</v>
      </c>
      <c r="N281" s="59">
        <v>10000000</v>
      </c>
      <c r="O281" s="84">
        <v>8500000</v>
      </c>
      <c r="P281" s="53" t="s">
        <v>3039</v>
      </c>
      <c r="Q281" s="53" t="s">
        <v>2528</v>
      </c>
      <c r="R281" s="53"/>
      <c r="S281" s="53" t="s">
        <v>2536</v>
      </c>
      <c r="T281" s="55" t="s">
        <v>2541</v>
      </c>
      <c r="U281" s="53" t="s">
        <v>2541</v>
      </c>
      <c r="V281" s="53" t="s">
        <v>2541</v>
      </c>
      <c r="W281" s="53" t="s">
        <v>2542</v>
      </c>
      <c r="X281" s="53" t="s">
        <v>2630</v>
      </c>
      <c r="Y281" s="62" t="s">
        <v>2630</v>
      </c>
      <c r="Z281" s="61"/>
      <c r="AA281" s="61"/>
      <c r="AB281" s="61"/>
      <c r="AC281" s="61"/>
      <c r="AD281" s="53"/>
      <c r="AE281" s="60"/>
      <c r="AF281" s="53"/>
      <c r="AG281" s="53" t="s">
        <v>2641</v>
      </c>
      <c r="AH281" s="53"/>
      <c r="AI281" s="53"/>
      <c r="AJ281" s="53"/>
      <c r="AK281" s="53"/>
      <c r="AL281" s="53"/>
      <c r="AM281" s="53"/>
      <c r="AN281" s="53" t="s">
        <v>2643</v>
      </c>
      <c r="AO281" s="106"/>
    </row>
    <row r="282" spans="1:41" ht="15" customHeight="1">
      <c r="A282" s="104">
        <v>279</v>
      </c>
      <c r="B282" s="53" t="s">
        <v>21</v>
      </c>
      <c r="C282" s="55" t="s">
        <v>2280</v>
      </c>
      <c r="D282" s="65" t="s">
        <v>2746</v>
      </c>
      <c r="E282" s="55" t="s">
        <v>2281</v>
      </c>
      <c r="F282" s="55" t="s">
        <v>2609</v>
      </c>
      <c r="G282" s="56" t="s">
        <v>2282</v>
      </c>
      <c r="H282" s="63" t="s">
        <v>2283</v>
      </c>
      <c r="I282" s="63" t="s">
        <v>2283</v>
      </c>
      <c r="J282" s="55" t="s">
        <v>1670</v>
      </c>
      <c r="K282" s="63" t="s">
        <v>2284</v>
      </c>
      <c r="L282" s="58">
        <v>300000000</v>
      </c>
      <c r="M282" s="59">
        <v>225000000</v>
      </c>
      <c r="N282" s="59">
        <v>10000000</v>
      </c>
      <c r="O282" s="84">
        <v>8500000</v>
      </c>
      <c r="P282" s="53" t="s">
        <v>2528</v>
      </c>
      <c r="Q282" s="53"/>
      <c r="R282" s="53"/>
      <c r="S282" s="53" t="s">
        <v>2536</v>
      </c>
      <c r="T282" s="55" t="s">
        <v>2541</v>
      </c>
      <c r="U282" s="53" t="s">
        <v>2541</v>
      </c>
      <c r="V282" s="53" t="s">
        <v>2541</v>
      </c>
      <c r="W282" s="53" t="s">
        <v>2542</v>
      </c>
      <c r="X282" s="53" t="s">
        <v>2630</v>
      </c>
      <c r="Y282" s="62" t="s">
        <v>2630</v>
      </c>
      <c r="Z282" s="61"/>
      <c r="AA282" s="61" t="s">
        <v>2630</v>
      </c>
      <c r="AB282" s="61"/>
      <c r="AC282" s="60" t="s">
        <v>2630</v>
      </c>
      <c r="AD282" s="53"/>
      <c r="AE282" s="60"/>
      <c r="AF282" s="53"/>
      <c r="AG282" s="53"/>
      <c r="AH282" s="53"/>
      <c r="AI282" s="53"/>
      <c r="AJ282" s="53"/>
      <c r="AK282" s="53"/>
      <c r="AL282" s="53"/>
      <c r="AM282" s="53" t="s">
        <v>2643</v>
      </c>
      <c r="AN282" s="53"/>
      <c r="AO282" s="106" t="s">
        <v>2643</v>
      </c>
    </row>
    <row r="283" spans="1:41" ht="15" customHeight="1">
      <c r="A283" s="104">
        <v>280</v>
      </c>
      <c r="B283" s="62" t="s">
        <v>21</v>
      </c>
      <c r="C283" s="55" t="s">
        <v>450</v>
      </c>
      <c r="D283" s="54" t="s">
        <v>2784</v>
      </c>
      <c r="E283" s="55" t="s">
        <v>451</v>
      </c>
      <c r="F283" s="55" t="s">
        <v>2611</v>
      </c>
      <c r="G283" s="63" t="s">
        <v>452</v>
      </c>
      <c r="H283" s="63" t="s">
        <v>453</v>
      </c>
      <c r="I283" s="63" t="s">
        <v>453</v>
      </c>
      <c r="J283" s="53" t="s">
        <v>57</v>
      </c>
      <c r="K283" s="63" t="s">
        <v>454</v>
      </c>
      <c r="L283" s="58">
        <v>500000000</v>
      </c>
      <c r="M283" s="59">
        <v>375000000</v>
      </c>
      <c r="N283" s="59">
        <v>10000000</v>
      </c>
      <c r="O283" s="84">
        <v>8500000</v>
      </c>
      <c r="P283" s="62" t="s">
        <v>2529</v>
      </c>
      <c r="Q283" s="62" t="s">
        <v>3039</v>
      </c>
      <c r="R283" s="62"/>
      <c r="S283" s="53" t="s">
        <v>516</v>
      </c>
      <c r="T283" s="55"/>
      <c r="U283" s="53" t="s">
        <v>2541</v>
      </c>
      <c r="V283" s="62"/>
      <c r="W283" s="53" t="s">
        <v>2542</v>
      </c>
      <c r="X283" s="53" t="s">
        <v>2630</v>
      </c>
      <c r="Y283" s="62" t="s">
        <v>2630</v>
      </c>
      <c r="Z283" s="62" t="s">
        <v>2630</v>
      </c>
      <c r="AA283" s="62" t="s">
        <v>2630</v>
      </c>
      <c r="AB283" s="62"/>
      <c r="AC283" s="62"/>
      <c r="AD283" s="53" t="s">
        <v>2630</v>
      </c>
      <c r="AE283" s="53"/>
      <c r="AF283" s="53" t="s">
        <v>2630</v>
      </c>
      <c r="AG283" s="62"/>
      <c r="AH283" s="53"/>
      <c r="AI283" s="53"/>
      <c r="AJ283" s="62"/>
      <c r="AK283" s="53" t="s">
        <v>2638</v>
      </c>
      <c r="AL283" s="53" t="s">
        <v>2639</v>
      </c>
      <c r="AM283" s="53" t="s">
        <v>2643</v>
      </c>
      <c r="AN283" s="62"/>
      <c r="AO283" s="106" t="s">
        <v>2643</v>
      </c>
    </row>
    <row r="284" spans="1:41" ht="15" customHeight="1">
      <c r="A284" s="104">
        <v>281</v>
      </c>
      <c r="B284" s="62" t="s">
        <v>21</v>
      </c>
      <c r="C284" s="53" t="s">
        <v>689</v>
      </c>
      <c r="D284" s="54" t="s">
        <v>2747</v>
      </c>
      <c r="E284" s="55" t="s">
        <v>690</v>
      </c>
      <c r="F284" s="55" t="s">
        <v>2607</v>
      </c>
      <c r="G284" s="56" t="s">
        <v>691</v>
      </c>
      <c r="H284" s="67" t="s">
        <v>692</v>
      </c>
      <c r="I284" s="67" t="s">
        <v>693</v>
      </c>
      <c r="J284" s="53" t="s">
        <v>19</v>
      </c>
      <c r="K284" s="67" t="s">
        <v>81</v>
      </c>
      <c r="L284" s="58">
        <v>900000000</v>
      </c>
      <c r="M284" s="59">
        <v>675000000</v>
      </c>
      <c r="N284" s="59">
        <v>10000000</v>
      </c>
      <c r="O284" s="84">
        <v>8500000</v>
      </c>
      <c r="P284" s="62" t="s">
        <v>3039</v>
      </c>
      <c r="Q284" s="62" t="s">
        <v>2528</v>
      </c>
      <c r="R284" s="62"/>
      <c r="S284" s="53" t="s">
        <v>2536</v>
      </c>
      <c r="T284" s="55" t="s">
        <v>2541</v>
      </c>
      <c r="U284" s="53" t="s">
        <v>2541</v>
      </c>
      <c r="V284" s="53" t="s">
        <v>2541</v>
      </c>
      <c r="W284" s="53" t="s">
        <v>2542</v>
      </c>
      <c r="X284" s="53" t="s">
        <v>2630</v>
      </c>
      <c r="Y284" s="62" t="s">
        <v>2630</v>
      </c>
      <c r="Z284" s="61"/>
      <c r="AA284" s="61"/>
      <c r="AB284" s="61"/>
      <c r="AC284" s="60" t="s">
        <v>2630</v>
      </c>
      <c r="AD284" s="53"/>
      <c r="AE284" s="60"/>
      <c r="AF284" s="61"/>
      <c r="AG284" s="53" t="s">
        <v>2642</v>
      </c>
      <c r="AH284" s="53"/>
      <c r="AI284" s="53"/>
      <c r="AJ284" s="53"/>
      <c r="AK284" s="53"/>
      <c r="AL284" s="53"/>
      <c r="AM284" s="53" t="s">
        <v>2643</v>
      </c>
      <c r="AN284" s="53"/>
      <c r="AO284" s="106" t="s">
        <v>2643</v>
      </c>
    </row>
    <row r="285" spans="1:41" ht="15" customHeight="1">
      <c r="A285" s="104">
        <v>282</v>
      </c>
      <c r="B285" s="53" t="s">
        <v>21</v>
      </c>
      <c r="C285" s="55" t="s">
        <v>2315</v>
      </c>
      <c r="D285" s="65" t="s">
        <v>2850</v>
      </c>
      <c r="E285" s="55" t="s">
        <v>2316</v>
      </c>
      <c r="F285" s="55" t="s">
        <v>2607</v>
      </c>
      <c r="G285" s="56" t="s">
        <v>2317</v>
      </c>
      <c r="H285" s="63" t="s">
        <v>2318</v>
      </c>
      <c r="I285" s="63" t="s">
        <v>2318</v>
      </c>
      <c r="J285" s="55" t="s">
        <v>57</v>
      </c>
      <c r="K285" s="63" t="s">
        <v>2319</v>
      </c>
      <c r="L285" s="58">
        <v>900000000</v>
      </c>
      <c r="M285" s="59">
        <v>675000000</v>
      </c>
      <c r="N285" s="59">
        <v>10000000</v>
      </c>
      <c r="O285" s="84">
        <v>8500000</v>
      </c>
      <c r="P285" s="53" t="s">
        <v>3039</v>
      </c>
      <c r="Q285" s="53" t="s">
        <v>2528</v>
      </c>
      <c r="R285" s="53"/>
      <c r="S285" s="53" t="s">
        <v>2536</v>
      </c>
      <c r="T285" s="55" t="s">
        <v>2541</v>
      </c>
      <c r="U285" s="53" t="s">
        <v>2541</v>
      </c>
      <c r="V285" s="53"/>
      <c r="W285" s="53" t="s">
        <v>2542</v>
      </c>
      <c r="X285" s="53" t="s">
        <v>2630</v>
      </c>
      <c r="Y285" s="62" t="s">
        <v>2630</v>
      </c>
      <c r="Z285" s="61"/>
      <c r="AA285" s="61" t="s">
        <v>2630</v>
      </c>
      <c r="AB285" s="61"/>
      <c r="AC285" s="61"/>
      <c r="AD285" s="53" t="s">
        <v>2630</v>
      </c>
      <c r="AE285" s="60" t="s">
        <v>2630</v>
      </c>
      <c r="AF285" s="53"/>
      <c r="AG285" s="53"/>
      <c r="AH285" s="53"/>
      <c r="AI285" s="53"/>
      <c r="AJ285" s="53"/>
      <c r="AK285" s="53"/>
      <c r="AL285" s="53"/>
      <c r="AM285" s="53" t="s">
        <v>2643</v>
      </c>
      <c r="AN285" s="53" t="s">
        <v>2643</v>
      </c>
      <c r="AO285" s="106" t="s">
        <v>2643</v>
      </c>
    </row>
    <row r="286" spans="1:41" ht="15" customHeight="1">
      <c r="A286" s="104">
        <v>283</v>
      </c>
      <c r="B286" s="62" t="s">
        <v>21</v>
      </c>
      <c r="C286" s="53" t="s">
        <v>716</v>
      </c>
      <c r="D286" s="54" t="s">
        <v>2851</v>
      </c>
      <c r="E286" s="55" t="s">
        <v>717</v>
      </c>
      <c r="F286" s="55" t="s">
        <v>2607</v>
      </c>
      <c r="G286" s="56" t="s">
        <v>718</v>
      </c>
      <c r="H286" s="67" t="s">
        <v>719</v>
      </c>
      <c r="I286" s="67" t="s">
        <v>719</v>
      </c>
      <c r="J286" s="53" t="s">
        <v>69</v>
      </c>
      <c r="K286" s="67" t="s">
        <v>720</v>
      </c>
      <c r="L286" s="58">
        <v>600000000</v>
      </c>
      <c r="M286" s="59">
        <v>450000000</v>
      </c>
      <c r="N286" s="59">
        <v>10000000</v>
      </c>
      <c r="O286" s="84">
        <v>8500000</v>
      </c>
      <c r="P286" s="62" t="s">
        <v>3039</v>
      </c>
      <c r="Q286" s="62" t="s">
        <v>2528</v>
      </c>
      <c r="R286" s="62"/>
      <c r="S286" s="53" t="s">
        <v>2536</v>
      </c>
      <c r="T286" s="55" t="s">
        <v>2541</v>
      </c>
      <c r="U286" s="53" t="s">
        <v>2541</v>
      </c>
      <c r="V286" s="62"/>
      <c r="W286" s="53" t="s">
        <v>2542</v>
      </c>
      <c r="X286" s="53" t="s">
        <v>2630</v>
      </c>
      <c r="Y286" s="62" t="s">
        <v>2630</v>
      </c>
      <c r="Z286" s="61"/>
      <c r="AA286" s="61"/>
      <c r="AB286" s="60" t="s">
        <v>2630</v>
      </c>
      <c r="AC286" s="61"/>
      <c r="AD286" s="53" t="s">
        <v>2630</v>
      </c>
      <c r="AE286" s="60" t="s">
        <v>2630</v>
      </c>
      <c r="AF286" s="61"/>
      <c r="AG286" s="53"/>
      <c r="AH286" s="53"/>
      <c r="AI286" s="53"/>
      <c r="AJ286" s="53"/>
      <c r="AK286" s="53"/>
      <c r="AL286" s="53"/>
      <c r="AM286" s="53" t="s">
        <v>2643</v>
      </c>
      <c r="AN286" s="53" t="s">
        <v>2643</v>
      </c>
      <c r="AO286" s="106" t="s">
        <v>2643</v>
      </c>
    </row>
    <row r="287" spans="1:41" ht="15" customHeight="1">
      <c r="A287" s="104">
        <v>284</v>
      </c>
      <c r="B287" s="53" t="s">
        <v>21</v>
      </c>
      <c r="C287" s="53" t="s">
        <v>1602</v>
      </c>
      <c r="D287" s="65" t="s">
        <v>2748</v>
      </c>
      <c r="E287" s="55" t="s">
        <v>1603</v>
      </c>
      <c r="F287" s="55" t="s">
        <v>2607</v>
      </c>
      <c r="G287" s="56" t="s">
        <v>1604</v>
      </c>
      <c r="H287" s="63" t="s">
        <v>1605</v>
      </c>
      <c r="I287" s="63" t="s">
        <v>1605</v>
      </c>
      <c r="J287" s="53" t="s">
        <v>69</v>
      </c>
      <c r="K287" s="63" t="s">
        <v>1606</v>
      </c>
      <c r="L287" s="58">
        <v>600000000</v>
      </c>
      <c r="M287" s="59">
        <v>450000000</v>
      </c>
      <c r="N287" s="59">
        <v>10000000</v>
      </c>
      <c r="O287" s="84">
        <v>8500000</v>
      </c>
      <c r="P287" s="53" t="s">
        <v>3039</v>
      </c>
      <c r="Q287" s="53" t="s">
        <v>2528</v>
      </c>
      <c r="R287" s="53"/>
      <c r="S287" s="53" t="s">
        <v>2536</v>
      </c>
      <c r="T287" s="55" t="s">
        <v>2541</v>
      </c>
      <c r="U287" s="53" t="s">
        <v>2541</v>
      </c>
      <c r="V287" s="53"/>
      <c r="W287" s="53" t="s">
        <v>2542</v>
      </c>
      <c r="X287" s="53" t="s">
        <v>2630</v>
      </c>
      <c r="Y287" s="62" t="s">
        <v>2630</v>
      </c>
      <c r="Z287" s="61"/>
      <c r="AA287" s="61"/>
      <c r="AB287" s="60" t="s">
        <v>2630</v>
      </c>
      <c r="AC287" s="61"/>
      <c r="AD287" s="53"/>
      <c r="AE287" s="60"/>
      <c r="AF287" s="53"/>
      <c r="AG287" s="53"/>
      <c r="AH287" s="53"/>
      <c r="AI287" s="53"/>
      <c r="AJ287" s="53"/>
      <c r="AK287" s="53" t="s">
        <v>2638</v>
      </c>
      <c r="AL287" s="53"/>
      <c r="AM287" s="53" t="s">
        <v>2643</v>
      </c>
      <c r="AN287" s="53"/>
      <c r="AO287" s="106"/>
    </row>
    <row r="288" spans="1:41" ht="15" customHeight="1">
      <c r="A288" s="104">
        <v>285</v>
      </c>
      <c r="B288" s="53" t="s">
        <v>21</v>
      </c>
      <c r="C288" s="53" t="s">
        <v>1486</v>
      </c>
      <c r="D288" s="65" t="s">
        <v>2852</v>
      </c>
      <c r="E288" s="55" t="s">
        <v>1487</v>
      </c>
      <c r="F288" s="66" t="s">
        <v>2608</v>
      </c>
      <c r="G288" s="56" t="s">
        <v>1488</v>
      </c>
      <c r="H288" s="63" t="s">
        <v>1489</v>
      </c>
      <c r="I288" s="63" t="s">
        <v>1489</v>
      </c>
      <c r="J288" s="53" t="s">
        <v>69</v>
      </c>
      <c r="K288" s="63" t="s">
        <v>611</v>
      </c>
      <c r="L288" s="58">
        <v>300000000</v>
      </c>
      <c r="M288" s="59">
        <v>225000000</v>
      </c>
      <c r="N288" s="59">
        <v>10000000</v>
      </c>
      <c r="O288" s="84">
        <v>8500000</v>
      </c>
      <c r="P288" s="53" t="s">
        <v>3039</v>
      </c>
      <c r="Q288" s="53" t="s">
        <v>2528</v>
      </c>
      <c r="R288" s="53" t="s">
        <v>2529</v>
      </c>
      <c r="S288" s="53" t="s">
        <v>516</v>
      </c>
      <c r="T288" s="55" t="s">
        <v>2541</v>
      </c>
      <c r="U288" s="53" t="s">
        <v>2541</v>
      </c>
      <c r="V288" s="53" t="s">
        <v>2541</v>
      </c>
      <c r="W288" s="53" t="s">
        <v>2542</v>
      </c>
      <c r="X288" s="53"/>
      <c r="Y288" s="62"/>
      <c r="Z288" s="61" t="s">
        <v>2630</v>
      </c>
      <c r="AA288" s="61" t="s">
        <v>2630</v>
      </c>
      <c r="AB288" s="60" t="s">
        <v>2630</v>
      </c>
      <c r="AC288" s="61"/>
      <c r="AD288" s="53"/>
      <c r="AE288" s="60"/>
      <c r="AF288" s="53"/>
      <c r="AG288" s="53"/>
      <c r="AH288" s="53"/>
      <c r="AI288" s="53"/>
      <c r="AJ288" s="53"/>
      <c r="AK288" s="53"/>
      <c r="AL288" s="53"/>
      <c r="AM288" s="53" t="s">
        <v>2643</v>
      </c>
      <c r="AN288" s="53"/>
      <c r="AO288" s="106" t="s">
        <v>2643</v>
      </c>
    </row>
    <row r="289" spans="1:41" ht="15" customHeight="1">
      <c r="A289" s="104">
        <v>286</v>
      </c>
      <c r="B289" s="62" t="s">
        <v>21</v>
      </c>
      <c r="C289" s="55" t="s">
        <v>157</v>
      </c>
      <c r="D289" s="54" t="s">
        <v>2853</v>
      </c>
      <c r="E289" s="55" t="s">
        <v>158</v>
      </c>
      <c r="F289" s="55" t="s">
        <v>2612</v>
      </c>
      <c r="G289" s="63" t="s">
        <v>159</v>
      </c>
      <c r="H289" s="63" t="s">
        <v>160</v>
      </c>
      <c r="I289" s="63" t="s">
        <v>160</v>
      </c>
      <c r="J289" s="53" t="s">
        <v>19</v>
      </c>
      <c r="K289" s="63" t="s">
        <v>161</v>
      </c>
      <c r="L289" s="58">
        <v>600000000</v>
      </c>
      <c r="M289" s="59">
        <v>450000000</v>
      </c>
      <c r="N289" s="59">
        <v>10000000</v>
      </c>
      <c r="O289" s="84">
        <v>8500000</v>
      </c>
      <c r="P289" s="62" t="s">
        <v>2529</v>
      </c>
      <c r="Q289" s="62" t="s">
        <v>2528</v>
      </c>
      <c r="R289" s="62"/>
      <c r="S289" s="53" t="s">
        <v>516</v>
      </c>
      <c r="T289" s="55"/>
      <c r="U289" s="53" t="s">
        <v>2541</v>
      </c>
      <c r="V289" s="53" t="s">
        <v>2541</v>
      </c>
      <c r="W289" s="53" t="s">
        <v>2542</v>
      </c>
      <c r="X289" s="53" t="s">
        <v>2630</v>
      </c>
      <c r="Y289" s="62"/>
      <c r="Z289" s="62" t="s">
        <v>2630</v>
      </c>
      <c r="AA289" s="62" t="s">
        <v>2630</v>
      </c>
      <c r="AB289" s="53" t="s">
        <v>2630</v>
      </c>
      <c r="AC289" s="62"/>
      <c r="AD289" s="53" t="s">
        <v>2630</v>
      </c>
      <c r="AE289" s="53"/>
      <c r="AF289" s="62"/>
      <c r="AG289" s="62"/>
      <c r="AH289" s="62"/>
      <c r="AI289" s="62"/>
      <c r="AJ289" s="62"/>
      <c r="AK289" s="62"/>
      <c r="AL289" s="62"/>
      <c r="AM289" s="62"/>
      <c r="AN289" s="53" t="s">
        <v>2643</v>
      </c>
      <c r="AO289" s="106" t="s">
        <v>2643</v>
      </c>
    </row>
    <row r="290" spans="1:41" ht="15" customHeight="1">
      <c r="A290" s="104">
        <v>287</v>
      </c>
      <c r="B290" s="62" t="s">
        <v>21</v>
      </c>
      <c r="C290" s="53" t="s">
        <v>585</v>
      </c>
      <c r="D290" s="54" t="s">
        <v>2854</v>
      </c>
      <c r="E290" s="55" t="s">
        <v>586</v>
      </c>
      <c r="F290" s="55" t="s">
        <v>2608</v>
      </c>
      <c r="G290" s="56" t="s">
        <v>587</v>
      </c>
      <c r="H290" s="67" t="s">
        <v>588</v>
      </c>
      <c r="I290" s="67" t="s">
        <v>588</v>
      </c>
      <c r="J290" s="53" t="s">
        <v>126</v>
      </c>
      <c r="K290" s="67" t="s">
        <v>589</v>
      </c>
      <c r="L290" s="58">
        <v>600000000</v>
      </c>
      <c r="M290" s="59">
        <v>450000000</v>
      </c>
      <c r="N290" s="59">
        <v>10000000</v>
      </c>
      <c r="O290" s="84">
        <v>8500000</v>
      </c>
      <c r="P290" s="62" t="s">
        <v>3039</v>
      </c>
      <c r="Q290" s="62" t="s">
        <v>2528</v>
      </c>
      <c r="R290" s="62" t="s">
        <v>2529</v>
      </c>
      <c r="S290" s="53" t="s">
        <v>516</v>
      </c>
      <c r="T290" s="55" t="s">
        <v>2541</v>
      </c>
      <c r="U290" s="53" t="s">
        <v>2541</v>
      </c>
      <c r="V290" s="53" t="s">
        <v>2541</v>
      </c>
      <c r="W290" s="53" t="s">
        <v>2542</v>
      </c>
      <c r="X290" s="62"/>
      <c r="Y290" s="62"/>
      <c r="Z290" s="61" t="s">
        <v>2630</v>
      </c>
      <c r="AA290" s="61"/>
      <c r="AB290" s="61"/>
      <c r="AC290" s="60" t="s">
        <v>2630</v>
      </c>
      <c r="AD290" s="53"/>
      <c r="AE290" s="60"/>
      <c r="AF290" s="60" t="s">
        <v>2630</v>
      </c>
      <c r="AG290" s="53" t="s">
        <v>2642</v>
      </c>
      <c r="AH290" s="53"/>
      <c r="AI290" s="53"/>
      <c r="AJ290" s="53"/>
      <c r="AK290" s="53"/>
      <c r="AL290" s="53" t="s">
        <v>2639</v>
      </c>
      <c r="AM290" s="53" t="s">
        <v>2643</v>
      </c>
      <c r="AN290" s="53" t="s">
        <v>2643</v>
      </c>
      <c r="AO290" s="106"/>
    </row>
    <row r="291" spans="1:41" ht="15" customHeight="1">
      <c r="A291" s="104">
        <v>288</v>
      </c>
      <c r="B291" s="62" t="s">
        <v>21</v>
      </c>
      <c r="C291" s="55" t="s">
        <v>438</v>
      </c>
      <c r="D291" s="54" t="s">
        <v>2785</v>
      </c>
      <c r="E291" s="55" t="s">
        <v>439</v>
      </c>
      <c r="F291" s="55" t="s">
        <v>2611</v>
      </c>
      <c r="G291" s="63" t="s">
        <v>440</v>
      </c>
      <c r="H291" s="63" t="s">
        <v>441</v>
      </c>
      <c r="I291" s="63" t="s">
        <v>442</v>
      </c>
      <c r="J291" s="53" t="s">
        <v>126</v>
      </c>
      <c r="K291" s="63" t="s">
        <v>443</v>
      </c>
      <c r="L291" s="58">
        <v>400000000</v>
      </c>
      <c r="M291" s="59">
        <v>300000000</v>
      </c>
      <c r="N291" s="59">
        <v>10000000</v>
      </c>
      <c r="O291" s="84">
        <v>8500000</v>
      </c>
      <c r="P291" s="62" t="s">
        <v>2529</v>
      </c>
      <c r="Q291" s="62" t="s">
        <v>3039</v>
      </c>
      <c r="R291" s="62"/>
      <c r="S291" s="53" t="s">
        <v>516</v>
      </c>
      <c r="T291" s="55"/>
      <c r="U291" s="53" t="s">
        <v>2541</v>
      </c>
      <c r="V291" s="53" t="s">
        <v>2541</v>
      </c>
      <c r="W291" s="53" t="s">
        <v>2542</v>
      </c>
      <c r="X291" s="53" t="s">
        <v>2630</v>
      </c>
      <c r="Y291" s="62" t="s">
        <v>2630</v>
      </c>
      <c r="Z291" s="62" t="s">
        <v>2630</v>
      </c>
      <c r="AA291" s="62" t="s">
        <v>2630</v>
      </c>
      <c r="AB291" s="62"/>
      <c r="AC291" s="62"/>
      <c r="AD291" s="55"/>
      <c r="AE291" s="53"/>
      <c r="AF291" s="53" t="s">
        <v>2630</v>
      </c>
      <c r="AG291" s="62"/>
      <c r="AH291" s="62"/>
      <c r="AI291" s="62"/>
      <c r="AJ291" s="62"/>
      <c r="AK291" s="62"/>
      <c r="AL291" s="62"/>
      <c r="AM291" s="53" t="s">
        <v>2643</v>
      </c>
      <c r="AN291" s="53" t="s">
        <v>2643</v>
      </c>
      <c r="AO291" s="106" t="s">
        <v>2643</v>
      </c>
    </row>
    <row r="292" spans="1:41" ht="15" customHeight="1">
      <c r="A292" s="104">
        <v>289</v>
      </c>
      <c r="B292" s="62" t="s">
        <v>21</v>
      </c>
      <c r="C292" s="53" t="s">
        <v>784</v>
      </c>
      <c r="D292" s="54" t="s">
        <v>2786</v>
      </c>
      <c r="E292" s="55" t="s">
        <v>785</v>
      </c>
      <c r="F292" s="66" t="s">
        <v>2609</v>
      </c>
      <c r="G292" s="56" t="s">
        <v>786</v>
      </c>
      <c r="H292" s="68" t="s">
        <v>2615</v>
      </c>
      <c r="I292" s="64" t="s">
        <v>787</v>
      </c>
      <c r="J292" s="53" t="s">
        <v>45</v>
      </c>
      <c r="K292" s="63" t="s">
        <v>788</v>
      </c>
      <c r="L292" s="58">
        <v>500000000</v>
      </c>
      <c r="M292" s="59">
        <v>375000000</v>
      </c>
      <c r="N292" s="59">
        <v>10000000</v>
      </c>
      <c r="O292" s="84">
        <v>8500000</v>
      </c>
      <c r="P292" s="53" t="s">
        <v>2528</v>
      </c>
      <c r="Q292" s="53"/>
      <c r="R292" s="53"/>
      <c r="S292" s="53" t="s">
        <v>2536</v>
      </c>
      <c r="T292" s="55" t="s">
        <v>2541</v>
      </c>
      <c r="U292" s="53" t="s">
        <v>2541</v>
      </c>
      <c r="V292" s="53" t="s">
        <v>2541</v>
      </c>
      <c r="W292" s="53" t="s">
        <v>2542</v>
      </c>
      <c r="X292" s="53" t="s">
        <v>2630</v>
      </c>
      <c r="Y292" s="62" t="s">
        <v>2630</v>
      </c>
      <c r="Z292" s="61"/>
      <c r="AA292" s="61" t="s">
        <v>2630</v>
      </c>
      <c r="AB292" s="61"/>
      <c r="AC292" s="61"/>
      <c r="AD292" s="53" t="s">
        <v>2630</v>
      </c>
      <c r="AE292" s="60" t="s">
        <v>2630</v>
      </c>
      <c r="AF292" s="60"/>
      <c r="AG292" s="53" t="s">
        <v>2641</v>
      </c>
      <c r="AH292" s="53" t="s">
        <v>2640</v>
      </c>
      <c r="AI292" s="53"/>
      <c r="AJ292" s="53" t="s">
        <v>2637</v>
      </c>
      <c r="AK292" s="53"/>
      <c r="AL292" s="53"/>
      <c r="AM292" s="53"/>
      <c r="AN292" s="53" t="s">
        <v>2643</v>
      </c>
      <c r="AO292" s="106"/>
    </row>
    <row r="293" spans="1:41" ht="15" customHeight="1">
      <c r="A293" s="104">
        <v>290</v>
      </c>
      <c r="B293" s="53" t="s">
        <v>21</v>
      </c>
      <c r="C293" s="53" t="s">
        <v>2067</v>
      </c>
      <c r="D293" s="65" t="s">
        <v>2787</v>
      </c>
      <c r="E293" s="55" t="s">
        <v>2068</v>
      </c>
      <c r="F293" s="55" t="s">
        <v>2609</v>
      </c>
      <c r="G293" s="56" t="s">
        <v>2069</v>
      </c>
      <c r="H293" s="63" t="s">
        <v>2070</v>
      </c>
      <c r="I293" s="63" t="s">
        <v>2070</v>
      </c>
      <c r="J293" s="53" t="s">
        <v>126</v>
      </c>
      <c r="K293" s="63" t="s">
        <v>2071</v>
      </c>
      <c r="L293" s="58">
        <v>300000000</v>
      </c>
      <c r="M293" s="59">
        <v>225000000</v>
      </c>
      <c r="N293" s="59">
        <v>10000000</v>
      </c>
      <c r="O293" s="84">
        <v>8500000</v>
      </c>
      <c r="P293" s="53" t="s">
        <v>2528</v>
      </c>
      <c r="Q293" s="53"/>
      <c r="R293" s="53"/>
      <c r="S293" s="53" t="s">
        <v>2536</v>
      </c>
      <c r="T293" s="55" t="s">
        <v>2541</v>
      </c>
      <c r="U293" s="53" t="s">
        <v>2541</v>
      </c>
      <c r="V293" s="53" t="s">
        <v>2541</v>
      </c>
      <c r="W293" s="53" t="s">
        <v>2542</v>
      </c>
      <c r="X293" s="53" t="s">
        <v>2630</v>
      </c>
      <c r="Y293" s="62" t="s">
        <v>2630</v>
      </c>
      <c r="Z293" s="61"/>
      <c r="AA293" s="61"/>
      <c r="AB293" s="61"/>
      <c r="AC293" s="60" t="s">
        <v>2630</v>
      </c>
      <c r="AD293" s="53"/>
      <c r="AE293" s="60"/>
      <c r="AF293" s="53" t="s">
        <v>2630</v>
      </c>
      <c r="AG293" s="53"/>
      <c r="AH293" s="53"/>
      <c r="AI293" s="53"/>
      <c r="AJ293" s="53"/>
      <c r="AK293" s="53"/>
      <c r="AL293" s="53"/>
      <c r="AM293" s="53" t="s">
        <v>2643</v>
      </c>
      <c r="AN293" s="53"/>
      <c r="AO293" s="106"/>
    </row>
    <row r="294" spans="1:41" ht="15" customHeight="1">
      <c r="A294" s="104">
        <v>291</v>
      </c>
      <c r="B294" s="62" t="s">
        <v>21</v>
      </c>
      <c r="C294" s="55" t="s">
        <v>203</v>
      </c>
      <c r="D294" s="54" t="s">
        <v>2978</v>
      </c>
      <c r="E294" s="55" t="s">
        <v>204</v>
      </c>
      <c r="F294" s="55" t="s">
        <v>2612</v>
      </c>
      <c r="G294" s="64" t="s">
        <v>205</v>
      </c>
      <c r="H294" s="63" t="s">
        <v>206</v>
      </c>
      <c r="I294" s="63" t="s">
        <v>206</v>
      </c>
      <c r="J294" s="53" t="s">
        <v>38</v>
      </c>
      <c r="K294" s="63" t="s">
        <v>207</v>
      </c>
      <c r="L294" s="58">
        <v>100000000</v>
      </c>
      <c r="M294" s="59">
        <v>75000000</v>
      </c>
      <c r="N294" s="59">
        <v>10000000</v>
      </c>
      <c r="O294" s="84">
        <v>8500000</v>
      </c>
      <c r="P294" s="62" t="s">
        <v>2529</v>
      </c>
      <c r="Q294" s="62" t="s">
        <v>2528</v>
      </c>
      <c r="R294" s="62"/>
      <c r="S294" s="53" t="s">
        <v>516</v>
      </c>
      <c r="T294" s="55"/>
      <c r="U294" s="53" t="s">
        <v>2541</v>
      </c>
      <c r="V294" s="53" t="s">
        <v>2541</v>
      </c>
      <c r="W294" s="53" t="s">
        <v>2542</v>
      </c>
      <c r="X294" s="53" t="s">
        <v>2630</v>
      </c>
      <c r="Y294" s="62"/>
      <c r="Z294" s="62" t="s">
        <v>2630</v>
      </c>
      <c r="AA294" s="62" t="s">
        <v>2630</v>
      </c>
      <c r="AB294" s="62"/>
      <c r="AC294" s="62"/>
      <c r="AD294" s="55"/>
      <c r="AE294" s="53"/>
      <c r="AF294" s="62"/>
      <c r="AG294" s="62"/>
      <c r="AH294" s="62"/>
      <c r="AI294" s="62"/>
      <c r="AJ294" s="62"/>
      <c r="AK294" s="62"/>
      <c r="AL294" s="62"/>
      <c r="AM294" s="53" t="s">
        <v>2643</v>
      </c>
      <c r="AN294" s="62"/>
      <c r="AO294" s="106" t="s">
        <v>2643</v>
      </c>
    </row>
    <row r="295" spans="1:41" ht="15" customHeight="1">
      <c r="A295" s="104">
        <v>292</v>
      </c>
      <c r="B295" s="62" t="s">
        <v>21</v>
      </c>
      <c r="C295" s="53" t="s">
        <v>87</v>
      </c>
      <c r="D295" s="65" t="s">
        <v>2855</v>
      </c>
      <c r="E295" s="55" t="s">
        <v>88</v>
      </c>
      <c r="F295" s="55" t="s">
        <v>2607</v>
      </c>
      <c r="G295" s="56" t="s">
        <v>89</v>
      </c>
      <c r="H295" s="63" t="s">
        <v>90</v>
      </c>
      <c r="I295" s="63" t="s">
        <v>90</v>
      </c>
      <c r="J295" s="53" t="s">
        <v>69</v>
      </c>
      <c r="K295" s="63" t="s">
        <v>91</v>
      </c>
      <c r="L295" s="58">
        <v>300000000</v>
      </c>
      <c r="M295" s="59">
        <v>225000000</v>
      </c>
      <c r="N295" s="59">
        <v>10000000</v>
      </c>
      <c r="O295" s="84">
        <v>8500000</v>
      </c>
      <c r="P295" s="53" t="s">
        <v>3039</v>
      </c>
      <c r="Q295" s="53" t="s">
        <v>2528</v>
      </c>
      <c r="R295" s="53"/>
      <c r="S295" s="53" t="s">
        <v>2536</v>
      </c>
      <c r="T295" s="55" t="s">
        <v>2541</v>
      </c>
      <c r="U295" s="53" t="s">
        <v>2541</v>
      </c>
      <c r="V295" s="53"/>
      <c r="W295" s="53" t="s">
        <v>2542</v>
      </c>
      <c r="X295" s="53" t="s">
        <v>2630</v>
      </c>
      <c r="Y295" s="62" t="s">
        <v>2630</v>
      </c>
      <c r="Z295" s="53"/>
      <c r="AA295" s="53"/>
      <c r="AB295" s="53" t="s">
        <v>2630</v>
      </c>
      <c r="AC295" s="53" t="s">
        <v>2630</v>
      </c>
      <c r="AD295" s="53" t="s">
        <v>2630</v>
      </c>
      <c r="AE295" s="60"/>
      <c r="AF295" s="53"/>
      <c r="AG295" s="53" t="s">
        <v>2641</v>
      </c>
      <c r="AH295" s="53" t="s">
        <v>2640</v>
      </c>
      <c r="AI295" s="53" t="s">
        <v>2642</v>
      </c>
      <c r="AJ295" s="53" t="s">
        <v>2637</v>
      </c>
      <c r="AK295" s="53"/>
      <c r="AL295" s="53"/>
      <c r="AM295" s="53" t="s">
        <v>2643</v>
      </c>
      <c r="AN295" s="53" t="s">
        <v>2643</v>
      </c>
      <c r="AO295" s="106"/>
    </row>
    <row r="296" spans="1:41" ht="15" customHeight="1">
      <c r="A296" s="104">
        <v>293</v>
      </c>
      <c r="B296" s="53" t="s">
        <v>21</v>
      </c>
      <c r="C296" s="53" t="s">
        <v>1929</v>
      </c>
      <c r="D296" s="65" t="s">
        <v>2979</v>
      </c>
      <c r="E296" s="55" t="s">
        <v>1930</v>
      </c>
      <c r="F296" s="55" t="s">
        <v>2607</v>
      </c>
      <c r="G296" s="56" t="s">
        <v>1931</v>
      </c>
      <c r="H296" s="63" t="s">
        <v>1932</v>
      </c>
      <c r="I296" s="63" t="s">
        <v>1932</v>
      </c>
      <c r="J296" s="53" t="s">
        <v>69</v>
      </c>
      <c r="K296" s="63" t="s">
        <v>1933</v>
      </c>
      <c r="L296" s="58">
        <v>900000000</v>
      </c>
      <c r="M296" s="59">
        <v>675000000</v>
      </c>
      <c r="N296" s="59">
        <v>10000000</v>
      </c>
      <c r="O296" s="84">
        <v>8500000</v>
      </c>
      <c r="P296" s="53" t="s">
        <v>3039</v>
      </c>
      <c r="Q296" s="53" t="s">
        <v>2528</v>
      </c>
      <c r="R296" s="53"/>
      <c r="S296" s="53" t="s">
        <v>2536</v>
      </c>
      <c r="T296" s="55" t="s">
        <v>2541</v>
      </c>
      <c r="U296" s="53" t="s">
        <v>2541</v>
      </c>
      <c r="V296" s="53" t="s">
        <v>2541</v>
      </c>
      <c r="W296" s="53" t="s">
        <v>2542</v>
      </c>
      <c r="X296" s="53" t="s">
        <v>2630</v>
      </c>
      <c r="Y296" s="62" t="s">
        <v>2630</v>
      </c>
      <c r="Z296" s="61"/>
      <c r="AA296" s="61" t="s">
        <v>2630</v>
      </c>
      <c r="AB296" s="61"/>
      <c r="AC296" s="60" t="s">
        <v>2630</v>
      </c>
      <c r="AD296" s="53"/>
      <c r="AE296" s="60"/>
      <c r="AF296" s="53" t="s">
        <v>2630</v>
      </c>
      <c r="AG296" s="53" t="s">
        <v>2642</v>
      </c>
      <c r="AH296" s="53" t="s">
        <v>2640</v>
      </c>
      <c r="AI296" s="53" t="s">
        <v>2641</v>
      </c>
      <c r="AJ296" s="53"/>
      <c r="AK296" s="53"/>
      <c r="AL296" s="53"/>
      <c r="AM296" s="53"/>
      <c r="AN296" s="53"/>
      <c r="AO296" s="106" t="s">
        <v>2643</v>
      </c>
    </row>
    <row r="297" spans="1:41" ht="15" customHeight="1">
      <c r="A297" s="104">
        <v>294</v>
      </c>
      <c r="B297" s="62" t="s">
        <v>21</v>
      </c>
      <c r="C297" s="55" t="s">
        <v>490</v>
      </c>
      <c r="D297" s="54" t="s">
        <v>2856</v>
      </c>
      <c r="E297" s="55" t="s">
        <v>491</v>
      </c>
      <c r="F297" s="55" t="s">
        <v>2611</v>
      </c>
      <c r="G297" s="63" t="s">
        <v>492</v>
      </c>
      <c r="H297" s="63" t="s">
        <v>493</v>
      </c>
      <c r="I297" s="63" t="s">
        <v>493</v>
      </c>
      <c r="J297" s="53" t="s">
        <v>45</v>
      </c>
      <c r="K297" s="63" t="s">
        <v>494</v>
      </c>
      <c r="L297" s="58">
        <v>300000000</v>
      </c>
      <c r="M297" s="59">
        <v>225000000</v>
      </c>
      <c r="N297" s="59">
        <v>10000000</v>
      </c>
      <c r="O297" s="84">
        <v>8500000</v>
      </c>
      <c r="P297" s="62" t="s">
        <v>2529</v>
      </c>
      <c r="Q297" s="62" t="s">
        <v>3039</v>
      </c>
      <c r="R297" s="62"/>
      <c r="S297" s="53" t="s">
        <v>516</v>
      </c>
      <c r="T297" s="55"/>
      <c r="U297" s="53" t="s">
        <v>2541</v>
      </c>
      <c r="V297" s="62"/>
      <c r="W297" s="53" t="s">
        <v>2542</v>
      </c>
      <c r="X297" s="53" t="s">
        <v>2630</v>
      </c>
      <c r="Y297" s="62" t="s">
        <v>2630</v>
      </c>
      <c r="Z297" s="62" t="s">
        <v>2630</v>
      </c>
      <c r="AA297" s="62"/>
      <c r="AB297" s="53" t="s">
        <v>2630</v>
      </c>
      <c r="AC297" s="62"/>
      <c r="AD297" s="53" t="s">
        <v>2630</v>
      </c>
      <c r="AE297" s="53"/>
      <c r="AF297" s="62"/>
      <c r="AG297" s="53" t="s">
        <v>2642</v>
      </c>
      <c r="AH297" s="53"/>
      <c r="AI297" s="62"/>
      <c r="AJ297" s="53" t="s">
        <v>2637</v>
      </c>
      <c r="AK297" s="53" t="s">
        <v>2638</v>
      </c>
      <c r="AL297" s="62"/>
      <c r="AM297" s="53" t="s">
        <v>2643</v>
      </c>
      <c r="AN297" s="62"/>
      <c r="AO297" s="106" t="s">
        <v>2643</v>
      </c>
    </row>
    <row r="298" spans="1:41" ht="15" customHeight="1">
      <c r="A298" s="104">
        <v>295</v>
      </c>
      <c r="B298" s="53" t="s">
        <v>21</v>
      </c>
      <c r="C298" s="53" t="s">
        <v>1984</v>
      </c>
      <c r="D298" s="65" t="s">
        <v>2857</v>
      </c>
      <c r="E298" s="55" t="s">
        <v>1985</v>
      </c>
      <c r="F298" s="55" t="s">
        <v>2607</v>
      </c>
      <c r="G298" s="56" t="s">
        <v>1986</v>
      </c>
      <c r="H298" s="63" t="s">
        <v>1987</v>
      </c>
      <c r="I298" s="63" t="s">
        <v>1987</v>
      </c>
      <c r="J298" s="53" t="s">
        <v>69</v>
      </c>
      <c r="K298" s="63" t="s">
        <v>1988</v>
      </c>
      <c r="L298" s="58">
        <v>200000000</v>
      </c>
      <c r="M298" s="59">
        <v>150000000</v>
      </c>
      <c r="N298" s="59">
        <v>10000000</v>
      </c>
      <c r="O298" s="84">
        <v>8500000</v>
      </c>
      <c r="P298" s="53" t="s">
        <v>3039</v>
      </c>
      <c r="Q298" s="53" t="s">
        <v>2528</v>
      </c>
      <c r="R298" s="53"/>
      <c r="S298" s="53" t="s">
        <v>2536</v>
      </c>
      <c r="T298" s="55" t="s">
        <v>2541</v>
      </c>
      <c r="U298" s="53" t="s">
        <v>2541</v>
      </c>
      <c r="V298" s="53" t="s">
        <v>2541</v>
      </c>
      <c r="W298" s="53" t="s">
        <v>2542</v>
      </c>
      <c r="X298" s="53" t="s">
        <v>2630</v>
      </c>
      <c r="Y298" s="62" t="s">
        <v>2630</v>
      </c>
      <c r="Z298" s="61"/>
      <c r="AA298" s="61"/>
      <c r="AB298" s="61"/>
      <c r="AC298" s="61"/>
      <c r="AD298" s="53"/>
      <c r="AE298" s="60"/>
      <c r="AF298" s="53"/>
      <c r="AG298" s="53"/>
      <c r="AH298" s="53"/>
      <c r="AI298" s="53"/>
      <c r="AJ298" s="53" t="s">
        <v>2637</v>
      </c>
      <c r="AK298" s="53"/>
      <c r="AL298" s="53"/>
      <c r="AM298" s="53" t="s">
        <v>2643</v>
      </c>
      <c r="AN298" s="53" t="s">
        <v>2643</v>
      </c>
      <c r="AO298" s="106" t="s">
        <v>2643</v>
      </c>
    </row>
    <row r="299" spans="1:41" ht="15" customHeight="1">
      <c r="A299" s="104">
        <v>296</v>
      </c>
      <c r="B299" s="62" t="s">
        <v>21</v>
      </c>
      <c r="C299" s="55" t="s">
        <v>305</v>
      </c>
      <c r="D299" s="54" t="s">
        <v>2858</v>
      </c>
      <c r="E299" s="55" t="s">
        <v>306</v>
      </c>
      <c r="F299" s="55" t="s">
        <v>2612</v>
      </c>
      <c r="G299" s="63" t="s">
        <v>307</v>
      </c>
      <c r="H299" s="63" t="s">
        <v>308</v>
      </c>
      <c r="I299" s="63" t="s">
        <v>308</v>
      </c>
      <c r="J299" s="53" t="s">
        <v>69</v>
      </c>
      <c r="K299" s="63" t="s">
        <v>309</v>
      </c>
      <c r="L299" s="58">
        <v>400000000</v>
      </c>
      <c r="M299" s="59">
        <v>300000000</v>
      </c>
      <c r="N299" s="59">
        <v>10000000</v>
      </c>
      <c r="O299" s="84">
        <v>8500000</v>
      </c>
      <c r="P299" s="62" t="s">
        <v>2529</v>
      </c>
      <c r="Q299" s="62" t="s">
        <v>2528</v>
      </c>
      <c r="R299" s="62"/>
      <c r="S299" s="53" t="s">
        <v>516</v>
      </c>
      <c r="T299" s="55"/>
      <c r="U299" s="53" t="s">
        <v>2541</v>
      </c>
      <c r="V299" s="62"/>
      <c r="W299" s="53" t="s">
        <v>2542</v>
      </c>
      <c r="X299" s="53" t="s">
        <v>2630</v>
      </c>
      <c r="Y299" s="62"/>
      <c r="Z299" s="62" t="s">
        <v>2630</v>
      </c>
      <c r="AA299" s="62" t="s">
        <v>2630</v>
      </c>
      <c r="AB299" s="53" t="s">
        <v>2630</v>
      </c>
      <c r="AC299" s="53" t="s">
        <v>2630</v>
      </c>
      <c r="AD299" s="55"/>
      <c r="AE299" s="53"/>
      <c r="AF299" s="62"/>
      <c r="AG299" s="53" t="s">
        <v>2640</v>
      </c>
      <c r="AH299" s="62"/>
      <c r="AI299" s="53"/>
      <c r="AJ299" s="62"/>
      <c r="AK299" s="62"/>
      <c r="AL299" s="53" t="s">
        <v>2639</v>
      </c>
      <c r="AM299" s="53" t="s">
        <v>2643</v>
      </c>
      <c r="AN299" s="62"/>
      <c r="AO299" s="108"/>
    </row>
    <row r="300" spans="1:41" ht="15" customHeight="1">
      <c r="A300" s="104">
        <v>297</v>
      </c>
      <c r="B300" s="53" t="s">
        <v>21</v>
      </c>
      <c r="C300" s="53" t="s">
        <v>2624</v>
      </c>
      <c r="D300" s="65" t="s">
        <v>2859</v>
      </c>
      <c r="E300" s="55" t="s">
        <v>2059</v>
      </c>
      <c r="F300" s="55" t="s">
        <v>2607</v>
      </c>
      <c r="G300" s="56" t="s">
        <v>2060</v>
      </c>
      <c r="H300" s="63" t="s">
        <v>2061</v>
      </c>
      <c r="I300" s="63" t="s">
        <v>2061</v>
      </c>
      <c r="J300" s="53" t="s">
        <v>45</v>
      </c>
      <c r="K300" s="63" t="s">
        <v>2062</v>
      </c>
      <c r="L300" s="58">
        <v>300000000</v>
      </c>
      <c r="M300" s="59">
        <v>225000000</v>
      </c>
      <c r="N300" s="59">
        <v>10000000</v>
      </c>
      <c r="O300" s="84">
        <v>8500000</v>
      </c>
      <c r="P300" s="53" t="s">
        <v>3039</v>
      </c>
      <c r="Q300" s="53" t="s">
        <v>2528</v>
      </c>
      <c r="R300" s="53"/>
      <c r="S300" s="53" t="s">
        <v>2536</v>
      </c>
      <c r="T300" s="55" t="s">
        <v>2541</v>
      </c>
      <c r="U300" s="53" t="s">
        <v>2541</v>
      </c>
      <c r="V300" s="53" t="s">
        <v>2541</v>
      </c>
      <c r="W300" s="53" t="s">
        <v>2542</v>
      </c>
      <c r="X300" s="53" t="s">
        <v>2630</v>
      </c>
      <c r="Y300" s="62" t="s">
        <v>2630</v>
      </c>
      <c r="Z300" s="61"/>
      <c r="AA300" s="61"/>
      <c r="AB300" s="61"/>
      <c r="AC300" s="61"/>
      <c r="AD300" s="53"/>
      <c r="AE300" s="60"/>
      <c r="AF300" s="53"/>
      <c r="AG300" s="53" t="s">
        <v>2642</v>
      </c>
      <c r="AH300" s="53"/>
      <c r="AI300" s="53"/>
      <c r="AJ300" s="53"/>
      <c r="AK300" s="53" t="s">
        <v>2638</v>
      </c>
      <c r="AL300" s="53"/>
      <c r="AM300" s="53" t="s">
        <v>2643</v>
      </c>
      <c r="AN300" s="53" t="s">
        <v>2643</v>
      </c>
      <c r="AO300" s="106" t="s">
        <v>2643</v>
      </c>
    </row>
    <row r="301" spans="1:41" ht="15" customHeight="1">
      <c r="A301" s="104">
        <v>298</v>
      </c>
      <c r="B301" s="53" t="s">
        <v>21</v>
      </c>
      <c r="C301" s="80" t="s">
        <v>2417</v>
      </c>
      <c r="D301" s="65" t="s">
        <v>2860</v>
      </c>
      <c r="E301" s="81" t="s">
        <v>2418</v>
      </c>
      <c r="F301" s="55" t="s">
        <v>2607</v>
      </c>
      <c r="G301" s="67" t="s">
        <v>2419</v>
      </c>
      <c r="H301" s="63" t="s">
        <v>2420</v>
      </c>
      <c r="I301" s="63" t="s">
        <v>2420</v>
      </c>
      <c r="J301" s="55" t="s">
        <v>1701</v>
      </c>
      <c r="K301" s="63" t="s">
        <v>2421</v>
      </c>
      <c r="L301" s="58">
        <v>300000000</v>
      </c>
      <c r="M301" s="59">
        <v>225000000</v>
      </c>
      <c r="N301" s="59">
        <v>10000000</v>
      </c>
      <c r="O301" s="84">
        <v>8500000</v>
      </c>
      <c r="P301" s="53" t="s">
        <v>3039</v>
      </c>
      <c r="Q301" s="53" t="s">
        <v>2528</v>
      </c>
      <c r="R301" s="53"/>
      <c r="S301" s="53" t="s">
        <v>2536</v>
      </c>
      <c r="T301" s="55" t="s">
        <v>2541</v>
      </c>
      <c r="U301" s="53" t="s">
        <v>2541</v>
      </c>
      <c r="V301" s="53" t="s">
        <v>2541</v>
      </c>
      <c r="W301" s="53" t="s">
        <v>2542</v>
      </c>
      <c r="X301" s="53" t="s">
        <v>2630</v>
      </c>
      <c r="Y301" s="62" t="s">
        <v>2630</v>
      </c>
      <c r="Z301" s="61"/>
      <c r="AA301" s="61"/>
      <c r="AB301" s="61"/>
      <c r="AC301" s="61"/>
      <c r="AD301" s="53"/>
      <c r="AE301" s="60"/>
      <c r="AF301" s="53"/>
      <c r="AG301" s="53"/>
      <c r="AH301" s="53"/>
      <c r="AI301" s="53"/>
      <c r="AJ301" s="53"/>
      <c r="AK301" s="53"/>
      <c r="AL301" s="53"/>
      <c r="AM301" s="53" t="s">
        <v>2643</v>
      </c>
      <c r="AN301" s="53"/>
      <c r="AO301" s="106" t="s">
        <v>2643</v>
      </c>
    </row>
    <row r="302" spans="1:41" ht="15" customHeight="1">
      <c r="A302" s="104">
        <v>299</v>
      </c>
      <c r="B302" s="53" t="s">
        <v>21</v>
      </c>
      <c r="C302" s="53" t="s">
        <v>1539</v>
      </c>
      <c r="D302" s="65" t="s">
        <v>2861</v>
      </c>
      <c r="E302" s="55" t="s">
        <v>1540</v>
      </c>
      <c r="F302" s="55" t="s">
        <v>2608</v>
      </c>
      <c r="G302" s="56" t="s">
        <v>1541</v>
      </c>
      <c r="H302" s="63" t="s">
        <v>1542</v>
      </c>
      <c r="I302" s="63" t="s">
        <v>1542</v>
      </c>
      <c r="J302" s="53" t="s">
        <v>69</v>
      </c>
      <c r="K302" s="63" t="s">
        <v>1543</v>
      </c>
      <c r="L302" s="58">
        <v>300000000</v>
      </c>
      <c r="M302" s="59">
        <v>225000000</v>
      </c>
      <c r="N302" s="59">
        <v>10000000</v>
      </c>
      <c r="O302" s="84">
        <v>8500000</v>
      </c>
      <c r="P302" s="53" t="s">
        <v>3039</v>
      </c>
      <c r="Q302" s="53" t="s">
        <v>2528</v>
      </c>
      <c r="R302" s="53" t="s">
        <v>2529</v>
      </c>
      <c r="S302" s="53" t="s">
        <v>516</v>
      </c>
      <c r="T302" s="55" t="s">
        <v>2541</v>
      </c>
      <c r="U302" s="53" t="s">
        <v>2541</v>
      </c>
      <c r="V302" s="53"/>
      <c r="W302" s="53" t="s">
        <v>2542</v>
      </c>
      <c r="X302" s="53"/>
      <c r="Y302" s="62"/>
      <c r="Z302" s="61" t="s">
        <v>2630</v>
      </c>
      <c r="AA302" s="61"/>
      <c r="AB302" s="61"/>
      <c r="AC302" s="61"/>
      <c r="AD302" s="53" t="s">
        <v>2630</v>
      </c>
      <c r="AE302" s="60"/>
      <c r="AF302" s="53"/>
      <c r="AG302" s="53" t="s">
        <v>2640</v>
      </c>
      <c r="AH302" s="62" t="s">
        <v>2642</v>
      </c>
      <c r="AI302" s="53" t="s">
        <v>2641</v>
      </c>
      <c r="AJ302" s="53"/>
      <c r="AK302" s="53" t="s">
        <v>2638</v>
      </c>
      <c r="AL302" s="53"/>
      <c r="AM302" s="53"/>
      <c r="AN302" s="53" t="s">
        <v>2643</v>
      </c>
      <c r="AO302" s="106" t="s">
        <v>2643</v>
      </c>
    </row>
    <row r="303" spans="1:41" ht="15" customHeight="1">
      <c r="A303" s="104">
        <v>300</v>
      </c>
      <c r="B303" s="53" t="s">
        <v>21</v>
      </c>
      <c r="C303" s="53" t="s">
        <v>1755</v>
      </c>
      <c r="D303" s="65" t="s">
        <v>2980</v>
      </c>
      <c r="E303" s="55" t="s">
        <v>1756</v>
      </c>
      <c r="F303" s="55" t="s">
        <v>2609</v>
      </c>
      <c r="G303" s="56" t="s">
        <v>1757</v>
      </c>
      <c r="H303" s="63" t="s">
        <v>1758</v>
      </c>
      <c r="I303" s="63" t="s">
        <v>1758</v>
      </c>
      <c r="J303" s="53" t="s">
        <v>26</v>
      </c>
      <c r="K303" s="63" t="s">
        <v>1759</v>
      </c>
      <c r="L303" s="58">
        <v>600000000</v>
      </c>
      <c r="M303" s="59">
        <v>450000000</v>
      </c>
      <c r="N303" s="59">
        <v>10000000</v>
      </c>
      <c r="O303" s="84">
        <v>8500000</v>
      </c>
      <c r="P303" s="53" t="s">
        <v>2528</v>
      </c>
      <c r="Q303" s="53"/>
      <c r="R303" s="53"/>
      <c r="S303" s="53" t="s">
        <v>2536</v>
      </c>
      <c r="T303" s="55" t="s">
        <v>2541</v>
      </c>
      <c r="U303" s="53" t="s">
        <v>2541</v>
      </c>
      <c r="V303" s="53" t="s">
        <v>2541</v>
      </c>
      <c r="W303" s="53" t="s">
        <v>2542</v>
      </c>
      <c r="X303" s="53" t="s">
        <v>2630</v>
      </c>
      <c r="Y303" s="62" t="s">
        <v>2630</v>
      </c>
      <c r="Z303" s="61"/>
      <c r="AA303" s="61"/>
      <c r="AB303" s="61"/>
      <c r="AC303" s="60" t="s">
        <v>2630</v>
      </c>
      <c r="AD303" s="53"/>
      <c r="AE303" s="60"/>
      <c r="AF303" s="53"/>
      <c r="AG303" s="53" t="s">
        <v>2641</v>
      </c>
      <c r="AH303" s="53"/>
      <c r="AI303" s="53"/>
      <c r="AJ303" s="53" t="s">
        <v>2637</v>
      </c>
      <c r="AK303" s="53"/>
      <c r="AL303" s="53"/>
      <c r="AM303" s="53" t="s">
        <v>2643</v>
      </c>
      <c r="AN303" s="53" t="s">
        <v>2643</v>
      </c>
      <c r="AO303" s="106"/>
    </row>
    <row r="304" spans="1:41" ht="15" customHeight="1">
      <c r="A304" s="104">
        <v>301</v>
      </c>
      <c r="B304" s="62" t="s">
        <v>21</v>
      </c>
      <c r="C304" s="53" t="s">
        <v>818</v>
      </c>
      <c r="D304" s="54" t="s">
        <v>2862</v>
      </c>
      <c r="E304" s="55" t="s">
        <v>819</v>
      </c>
      <c r="F304" s="55" t="s">
        <v>2607</v>
      </c>
      <c r="G304" s="56" t="s">
        <v>820</v>
      </c>
      <c r="H304" s="63" t="s">
        <v>821</v>
      </c>
      <c r="I304" s="63" t="s">
        <v>822</v>
      </c>
      <c r="J304" s="53" t="s">
        <v>69</v>
      </c>
      <c r="K304" s="63" t="s">
        <v>823</v>
      </c>
      <c r="L304" s="58">
        <v>200000000</v>
      </c>
      <c r="M304" s="59">
        <v>150000000</v>
      </c>
      <c r="N304" s="59">
        <v>10000000</v>
      </c>
      <c r="O304" s="84">
        <v>8500000</v>
      </c>
      <c r="P304" s="53" t="s">
        <v>3039</v>
      </c>
      <c r="Q304" s="53" t="s">
        <v>2528</v>
      </c>
      <c r="R304" s="53"/>
      <c r="S304" s="53" t="s">
        <v>2536</v>
      </c>
      <c r="T304" s="55" t="s">
        <v>2541</v>
      </c>
      <c r="U304" s="53" t="s">
        <v>2541</v>
      </c>
      <c r="V304" s="53" t="s">
        <v>2541</v>
      </c>
      <c r="W304" s="53" t="s">
        <v>2542</v>
      </c>
      <c r="X304" s="53" t="s">
        <v>2630</v>
      </c>
      <c r="Y304" s="62" t="s">
        <v>2630</v>
      </c>
      <c r="Z304" s="61"/>
      <c r="AA304" s="61"/>
      <c r="AB304" s="61"/>
      <c r="AC304" s="61"/>
      <c r="AD304" s="53"/>
      <c r="AE304" s="60"/>
      <c r="AF304" s="60" t="s">
        <v>2630</v>
      </c>
      <c r="AG304" s="53" t="s">
        <v>2641</v>
      </c>
      <c r="AH304" s="53"/>
      <c r="AI304" s="53"/>
      <c r="AJ304" s="53"/>
      <c r="AK304" s="53"/>
      <c r="AL304" s="53"/>
      <c r="AM304" s="53" t="s">
        <v>2643</v>
      </c>
      <c r="AN304" s="53" t="s">
        <v>2643</v>
      </c>
      <c r="AO304" s="106" t="s">
        <v>2643</v>
      </c>
    </row>
    <row r="305" spans="1:41" ht="15" customHeight="1">
      <c r="A305" s="104">
        <v>302</v>
      </c>
      <c r="B305" s="62" t="s">
        <v>21</v>
      </c>
      <c r="C305" s="55" t="s">
        <v>245</v>
      </c>
      <c r="D305" s="54" t="s">
        <v>2863</v>
      </c>
      <c r="E305" s="55" t="s">
        <v>246</v>
      </c>
      <c r="F305" s="55" t="s">
        <v>2612</v>
      </c>
      <c r="G305" s="63" t="s">
        <v>247</v>
      </c>
      <c r="H305" s="63" t="s">
        <v>248</v>
      </c>
      <c r="I305" s="63" t="s">
        <v>249</v>
      </c>
      <c r="J305" s="53" t="s">
        <v>126</v>
      </c>
      <c r="K305" s="63" t="s">
        <v>250</v>
      </c>
      <c r="L305" s="58">
        <v>300000000</v>
      </c>
      <c r="M305" s="59">
        <v>225000000</v>
      </c>
      <c r="N305" s="59">
        <v>10000000</v>
      </c>
      <c r="O305" s="84">
        <v>8500000</v>
      </c>
      <c r="P305" s="62" t="s">
        <v>2529</v>
      </c>
      <c r="Q305" s="62" t="s">
        <v>2528</v>
      </c>
      <c r="R305" s="62"/>
      <c r="S305" s="53" t="s">
        <v>516</v>
      </c>
      <c r="T305" s="55"/>
      <c r="U305" s="53" t="s">
        <v>2541</v>
      </c>
      <c r="V305" s="62"/>
      <c r="W305" s="53" t="s">
        <v>2542</v>
      </c>
      <c r="X305" s="53" t="s">
        <v>2630</v>
      </c>
      <c r="Y305" s="62"/>
      <c r="Z305" s="62" t="s">
        <v>2630</v>
      </c>
      <c r="AA305" s="62"/>
      <c r="AB305" s="62"/>
      <c r="AC305" s="62"/>
      <c r="AD305" s="55"/>
      <c r="AE305" s="53"/>
      <c r="AF305" s="53" t="s">
        <v>2630</v>
      </c>
      <c r="AG305" s="53" t="s">
        <v>2640</v>
      </c>
      <c r="AH305" s="62"/>
      <c r="AI305" s="62"/>
      <c r="AJ305" s="62"/>
      <c r="AK305" s="62"/>
      <c r="AL305" s="62"/>
      <c r="AM305" s="53" t="s">
        <v>2643</v>
      </c>
      <c r="AN305" s="53" t="s">
        <v>2643</v>
      </c>
      <c r="AO305" s="108"/>
    </row>
    <row r="306" spans="1:41" ht="15" customHeight="1">
      <c r="A306" s="104">
        <v>303</v>
      </c>
      <c r="B306" s="53" t="s">
        <v>21</v>
      </c>
      <c r="C306" s="53" t="s">
        <v>1784</v>
      </c>
      <c r="D306" s="65" t="s">
        <v>2864</v>
      </c>
      <c r="E306" s="55" t="s">
        <v>1785</v>
      </c>
      <c r="F306" s="66" t="s">
        <v>2607</v>
      </c>
      <c r="G306" s="56" t="s">
        <v>1786</v>
      </c>
      <c r="H306" s="63" t="s">
        <v>1787</v>
      </c>
      <c r="I306" s="63" t="s">
        <v>1787</v>
      </c>
      <c r="J306" s="53" t="s">
        <v>26</v>
      </c>
      <c r="K306" s="63" t="s">
        <v>1788</v>
      </c>
      <c r="L306" s="58">
        <v>400000000</v>
      </c>
      <c r="M306" s="59">
        <v>300000000</v>
      </c>
      <c r="N306" s="59">
        <v>10000000</v>
      </c>
      <c r="O306" s="84">
        <v>8500000</v>
      </c>
      <c r="P306" s="53" t="s">
        <v>3039</v>
      </c>
      <c r="Q306" s="53" t="s">
        <v>2528</v>
      </c>
      <c r="R306" s="53"/>
      <c r="S306" s="53" t="s">
        <v>2536</v>
      </c>
      <c r="T306" s="55" t="s">
        <v>2541</v>
      </c>
      <c r="U306" s="53" t="s">
        <v>2541</v>
      </c>
      <c r="V306" s="53"/>
      <c r="W306" s="53" t="s">
        <v>2542</v>
      </c>
      <c r="X306" s="53" t="s">
        <v>2630</v>
      </c>
      <c r="Y306" s="62" t="s">
        <v>2630</v>
      </c>
      <c r="Z306" s="61"/>
      <c r="AA306" s="61"/>
      <c r="AB306" s="61"/>
      <c r="AC306" s="61"/>
      <c r="AD306" s="53"/>
      <c r="AE306" s="60"/>
      <c r="AF306" s="53"/>
      <c r="AG306" s="53" t="s">
        <v>2640</v>
      </c>
      <c r="AH306" s="53"/>
      <c r="AI306" s="53"/>
      <c r="AJ306" s="53"/>
      <c r="AK306" s="53"/>
      <c r="AL306" s="53"/>
      <c r="AM306" s="53"/>
      <c r="AN306" s="53"/>
      <c r="AO306" s="106" t="s">
        <v>2643</v>
      </c>
    </row>
    <row r="307" spans="1:41" ht="15" customHeight="1">
      <c r="A307" s="104">
        <v>304</v>
      </c>
      <c r="B307" s="53" t="s">
        <v>21</v>
      </c>
      <c r="C307" s="53" t="s">
        <v>1455</v>
      </c>
      <c r="D307" s="65" t="s">
        <v>2865</v>
      </c>
      <c r="E307" s="55" t="s">
        <v>1456</v>
      </c>
      <c r="F307" s="55" t="s">
        <v>2608</v>
      </c>
      <c r="G307" s="56" t="s">
        <v>1457</v>
      </c>
      <c r="H307" s="63" t="s">
        <v>1458</v>
      </c>
      <c r="I307" s="63" t="s">
        <v>1458</v>
      </c>
      <c r="J307" s="53" t="s">
        <v>1459</v>
      </c>
      <c r="K307" s="63" t="s">
        <v>1460</v>
      </c>
      <c r="L307" s="58">
        <v>900000000</v>
      </c>
      <c r="M307" s="59">
        <v>675000000</v>
      </c>
      <c r="N307" s="59">
        <v>10000000</v>
      </c>
      <c r="O307" s="84">
        <v>8500000</v>
      </c>
      <c r="P307" s="53" t="s">
        <v>3039</v>
      </c>
      <c r="Q307" s="53" t="s">
        <v>2528</v>
      </c>
      <c r="R307" s="53" t="s">
        <v>2529</v>
      </c>
      <c r="S307" s="53" t="s">
        <v>516</v>
      </c>
      <c r="T307" s="55" t="s">
        <v>2541</v>
      </c>
      <c r="U307" s="53" t="s">
        <v>2541</v>
      </c>
      <c r="V307" s="53"/>
      <c r="W307" s="53" t="s">
        <v>2542</v>
      </c>
      <c r="X307" s="53"/>
      <c r="Y307" s="62"/>
      <c r="Z307" s="61" t="s">
        <v>2630</v>
      </c>
      <c r="AA307" s="61"/>
      <c r="AB307" s="61"/>
      <c r="AC307" s="61"/>
      <c r="AD307" s="53" t="s">
        <v>2630</v>
      </c>
      <c r="AE307" s="60"/>
      <c r="AF307" s="53" t="s">
        <v>2630</v>
      </c>
      <c r="AG307" s="53" t="s">
        <v>2641</v>
      </c>
      <c r="AH307" s="53" t="s">
        <v>2640</v>
      </c>
      <c r="AI307" s="53"/>
      <c r="AJ307" s="53" t="s">
        <v>2637</v>
      </c>
      <c r="AK307" s="53" t="s">
        <v>2638</v>
      </c>
      <c r="AL307" s="53"/>
      <c r="AM307" s="53" t="s">
        <v>2643</v>
      </c>
      <c r="AN307" s="53" t="s">
        <v>2643</v>
      </c>
      <c r="AO307" s="106" t="s">
        <v>2643</v>
      </c>
    </row>
    <row r="308" spans="1:41" ht="15" customHeight="1">
      <c r="A308" s="104">
        <v>305</v>
      </c>
      <c r="B308" s="53" t="s">
        <v>21</v>
      </c>
      <c r="C308" s="53" t="s">
        <v>1942</v>
      </c>
      <c r="D308" s="65" t="s">
        <v>2866</v>
      </c>
      <c r="E308" s="55" t="s">
        <v>1943</v>
      </c>
      <c r="F308" s="55" t="s">
        <v>2607</v>
      </c>
      <c r="G308" s="56" t="s">
        <v>1944</v>
      </c>
      <c r="H308" s="63" t="s">
        <v>1945</v>
      </c>
      <c r="I308" s="63" t="s">
        <v>1945</v>
      </c>
      <c r="J308" s="53" t="s">
        <v>126</v>
      </c>
      <c r="K308" s="63" t="s">
        <v>1946</v>
      </c>
      <c r="L308" s="58">
        <v>300000000</v>
      </c>
      <c r="M308" s="59">
        <v>225000000</v>
      </c>
      <c r="N308" s="59">
        <v>10000000</v>
      </c>
      <c r="O308" s="84">
        <v>8500000</v>
      </c>
      <c r="P308" s="53" t="s">
        <v>3039</v>
      </c>
      <c r="Q308" s="53" t="s">
        <v>2528</v>
      </c>
      <c r="R308" s="53"/>
      <c r="S308" s="53" t="s">
        <v>2536</v>
      </c>
      <c r="T308" s="55" t="s">
        <v>2541</v>
      </c>
      <c r="U308" s="53" t="s">
        <v>2541</v>
      </c>
      <c r="V308" s="53"/>
      <c r="W308" s="53" t="s">
        <v>2542</v>
      </c>
      <c r="X308" s="53" t="s">
        <v>2630</v>
      </c>
      <c r="Y308" s="62" t="s">
        <v>2630</v>
      </c>
      <c r="Z308" s="61"/>
      <c r="AA308" s="61" t="s">
        <v>2630</v>
      </c>
      <c r="AB308" s="61"/>
      <c r="AC308" s="61"/>
      <c r="AD308" s="53" t="s">
        <v>2630</v>
      </c>
      <c r="AE308" s="60"/>
      <c r="AF308" s="53"/>
      <c r="AG308" s="53" t="s">
        <v>2641</v>
      </c>
      <c r="AH308" s="53"/>
      <c r="AI308" s="53"/>
      <c r="AJ308" s="53"/>
      <c r="AK308" s="53"/>
      <c r="AL308" s="53"/>
      <c r="AM308" s="53" t="s">
        <v>2643</v>
      </c>
      <c r="AN308" s="53" t="s">
        <v>2643</v>
      </c>
      <c r="AO308" s="106" t="s">
        <v>2643</v>
      </c>
    </row>
    <row r="309" spans="1:41" ht="15" customHeight="1">
      <c r="A309" s="104">
        <v>306</v>
      </c>
      <c r="B309" s="53" t="s">
        <v>21</v>
      </c>
      <c r="C309" s="53" t="s">
        <v>1692</v>
      </c>
      <c r="D309" s="65" t="s">
        <v>2867</v>
      </c>
      <c r="E309" s="55" t="s">
        <v>1693</v>
      </c>
      <c r="F309" s="66" t="s">
        <v>2607</v>
      </c>
      <c r="G309" s="56" t="s">
        <v>1694</v>
      </c>
      <c r="H309" s="63" t="s">
        <v>1695</v>
      </c>
      <c r="I309" s="63" t="s">
        <v>1695</v>
      </c>
      <c r="J309" s="53" t="s">
        <v>26</v>
      </c>
      <c r="K309" s="63" t="s">
        <v>1696</v>
      </c>
      <c r="L309" s="58">
        <v>300000000</v>
      </c>
      <c r="M309" s="59">
        <v>225000000</v>
      </c>
      <c r="N309" s="59">
        <v>10000000</v>
      </c>
      <c r="O309" s="84">
        <v>8500000</v>
      </c>
      <c r="P309" s="53" t="s">
        <v>3039</v>
      </c>
      <c r="Q309" s="53" t="s">
        <v>2528</v>
      </c>
      <c r="R309" s="53"/>
      <c r="S309" s="53" t="s">
        <v>2536</v>
      </c>
      <c r="T309" s="55" t="s">
        <v>2541</v>
      </c>
      <c r="U309" s="53" t="s">
        <v>2541</v>
      </c>
      <c r="V309" s="53" t="s">
        <v>2541</v>
      </c>
      <c r="W309" s="53" t="s">
        <v>2542</v>
      </c>
      <c r="X309" s="53" t="s">
        <v>2630</v>
      </c>
      <c r="Y309" s="62" t="s">
        <v>2630</v>
      </c>
      <c r="Z309" s="61"/>
      <c r="AA309" s="61" t="s">
        <v>2630</v>
      </c>
      <c r="AB309" s="61"/>
      <c r="AC309" s="61"/>
      <c r="AD309" s="53"/>
      <c r="AE309" s="60"/>
      <c r="AF309" s="53"/>
      <c r="AG309" s="53"/>
      <c r="AH309" s="53"/>
      <c r="AI309" s="53"/>
      <c r="AJ309" s="53"/>
      <c r="AK309" s="53"/>
      <c r="AL309" s="53"/>
      <c r="AM309" s="53" t="s">
        <v>2643</v>
      </c>
      <c r="AN309" s="53"/>
      <c r="AO309" s="106"/>
    </row>
    <row r="310" spans="1:41" ht="15" customHeight="1">
      <c r="A310" s="104">
        <v>307</v>
      </c>
      <c r="B310" s="53" t="s">
        <v>21</v>
      </c>
      <c r="C310" s="53" t="s">
        <v>1268</v>
      </c>
      <c r="D310" s="65" t="s">
        <v>2981</v>
      </c>
      <c r="E310" s="55" t="s">
        <v>1269</v>
      </c>
      <c r="F310" s="55" t="s">
        <v>2607</v>
      </c>
      <c r="G310" s="56" t="s">
        <v>1270</v>
      </c>
      <c r="H310" s="63" t="s">
        <v>1271</v>
      </c>
      <c r="I310" s="63" t="s">
        <v>1271</v>
      </c>
      <c r="J310" s="53" t="s">
        <v>69</v>
      </c>
      <c r="K310" s="63" t="s">
        <v>1272</v>
      </c>
      <c r="L310" s="58">
        <v>800000000</v>
      </c>
      <c r="M310" s="59">
        <v>600000000</v>
      </c>
      <c r="N310" s="59">
        <v>10000000</v>
      </c>
      <c r="O310" s="84">
        <v>8500000</v>
      </c>
      <c r="P310" s="53" t="s">
        <v>3039</v>
      </c>
      <c r="Q310" s="53" t="s">
        <v>2528</v>
      </c>
      <c r="R310" s="53"/>
      <c r="S310" s="53" t="s">
        <v>2536</v>
      </c>
      <c r="T310" s="55" t="s">
        <v>2541</v>
      </c>
      <c r="U310" s="53" t="s">
        <v>2541</v>
      </c>
      <c r="V310" s="53"/>
      <c r="W310" s="53" t="s">
        <v>2542</v>
      </c>
      <c r="X310" s="53" t="s">
        <v>2630</v>
      </c>
      <c r="Y310" s="62" t="s">
        <v>2630</v>
      </c>
      <c r="Z310" s="61"/>
      <c r="AA310" s="61"/>
      <c r="AB310" s="61"/>
      <c r="AC310" s="61"/>
      <c r="AD310" s="53"/>
      <c r="AE310" s="60"/>
      <c r="AF310" s="53"/>
      <c r="AG310" s="53"/>
      <c r="AH310" s="53"/>
      <c r="AI310" s="53"/>
      <c r="AJ310" s="53"/>
      <c r="AK310" s="53"/>
      <c r="AL310" s="53"/>
      <c r="AM310" s="53" t="s">
        <v>2643</v>
      </c>
      <c r="AN310" s="53" t="s">
        <v>2643</v>
      </c>
      <c r="AO310" s="106" t="s">
        <v>2643</v>
      </c>
    </row>
    <row r="311" spans="1:41" ht="15" customHeight="1">
      <c r="A311" s="104">
        <v>308</v>
      </c>
      <c r="B311" s="62" t="s">
        <v>21</v>
      </c>
      <c r="C311" s="53" t="s">
        <v>76</v>
      </c>
      <c r="D311" s="54" t="s">
        <v>2868</v>
      </c>
      <c r="E311" s="55" t="s">
        <v>77</v>
      </c>
      <c r="F311" s="55" t="s">
        <v>2610</v>
      </c>
      <c r="G311" s="63" t="s">
        <v>78</v>
      </c>
      <c r="H311" s="63" t="s">
        <v>79</v>
      </c>
      <c r="I311" s="63" t="s">
        <v>80</v>
      </c>
      <c r="J311" s="53" t="s">
        <v>19</v>
      </c>
      <c r="K311" s="63" t="s">
        <v>81</v>
      </c>
      <c r="L311" s="58">
        <v>300000000</v>
      </c>
      <c r="M311" s="59">
        <v>225000000</v>
      </c>
      <c r="N311" s="59">
        <v>10000000</v>
      </c>
      <c r="O311" s="84">
        <v>8500000</v>
      </c>
      <c r="P311" s="53" t="s">
        <v>2528</v>
      </c>
      <c r="Q311" s="53" t="s">
        <v>2529</v>
      </c>
      <c r="R311" s="53"/>
      <c r="S311" s="53" t="s">
        <v>516</v>
      </c>
      <c r="T311" s="55"/>
      <c r="U311" s="62"/>
      <c r="V311" s="62"/>
      <c r="W311" s="53"/>
      <c r="X311" s="53" t="s">
        <v>2630</v>
      </c>
      <c r="Y311" s="62"/>
      <c r="Z311" s="62"/>
      <c r="AA311" s="62"/>
      <c r="AB311" s="53" t="s">
        <v>2630</v>
      </c>
      <c r="AC311" s="53" t="s">
        <v>2630</v>
      </c>
      <c r="AD311" s="53"/>
      <c r="AE311" s="53" t="s">
        <v>2630</v>
      </c>
      <c r="AF311" s="62"/>
      <c r="AG311" s="62"/>
      <c r="AH311" s="53"/>
      <c r="AI311" s="62"/>
      <c r="AJ311" s="62"/>
      <c r="AK311" s="53" t="s">
        <v>2638</v>
      </c>
      <c r="AL311" s="62"/>
      <c r="AM311" s="53" t="s">
        <v>2643</v>
      </c>
      <c r="AN311" s="62"/>
      <c r="AO311" s="106" t="s">
        <v>2643</v>
      </c>
    </row>
    <row r="312" spans="1:41" ht="15" customHeight="1">
      <c r="A312" s="104">
        <v>309</v>
      </c>
      <c r="B312" s="53" t="s">
        <v>21</v>
      </c>
      <c r="C312" s="53" t="s">
        <v>1760</v>
      </c>
      <c r="D312" s="65" t="s">
        <v>2869</v>
      </c>
      <c r="E312" s="55" t="s">
        <v>1761</v>
      </c>
      <c r="F312" s="55" t="s">
        <v>2609</v>
      </c>
      <c r="G312" s="56" t="s">
        <v>1762</v>
      </c>
      <c r="H312" s="63" t="s">
        <v>1763</v>
      </c>
      <c r="I312" s="63" t="s">
        <v>1763</v>
      </c>
      <c r="J312" s="53" t="s">
        <v>1701</v>
      </c>
      <c r="K312" s="63" t="s">
        <v>1764</v>
      </c>
      <c r="L312" s="58">
        <v>300000000</v>
      </c>
      <c r="M312" s="59">
        <v>225000000</v>
      </c>
      <c r="N312" s="59">
        <v>10000000</v>
      </c>
      <c r="O312" s="84">
        <v>8500000</v>
      </c>
      <c r="P312" s="53" t="s">
        <v>2528</v>
      </c>
      <c r="Q312" s="53"/>
      <c r="R312" s="53"/>
      <c r="S312" s="53" t="s">
        <v>2536</v>
      </c>
      <c r="T312" s="55" t="s">
        <v>2541</v>
      </c>
      <c r="U312" s="53" t="s">
        <v>2541</v>
      </c>
      <c r="V312" s="53" t="s">
        <v>2541</v>
      </c>
      <c r="W312" s="53" t="s">
        <v>2542</v>
      </c>
      <c r="X312" s="53" t="s">
        <v>2630</v>
      </c>
      <c r="Y312" s="62" t="s">
        <v>2630</v>
      </c>
      <c r="Z312" s="61"/>
      <c r="AA312" s="61"/>
      <c r="AB312" s="61"/>
      <c r="AC312" s="60" t="s">
        <v>2630</v>
      </c>
      <c r="AD312" s="53"/>
      <c r="AE312" s="60"/>
      <c r="AF312" s="53"/>
      <c r="AG312" s="53"/>
      <c r="AH312" s="53"/>
      <c r="AI312" s="53"/>
      <c r="AJ312" s="53" t="s">
        <v>2637</v>
      </c>
      <c r="AK312" s="53"/>
      <c r="AL312" s="53"/>
      <c r="AM312" s="53" t="s">
        <v>2643</v>
      </c>
      <c r="AN312" s="53"/>
      <c r="AO312" s="106" t="s">
        <v>2643</v>
      </c>
    </row>
    <row r="313" spans="1:41" ht="15" customHeight="1">
      <c r="A313" s="104">
        <v>310</v>
      </c>
      <c r="B313" s="62" t="s">
        <v>21</v>
      </c>
      <c r="C313" s="55" t="s">
        <v>2613</v>
      </c>
      <c r="D313" s="54" t="s">
        <v>2870</v>
      </c>
      <c r="E313" s="55" t="s">
        <v>118</v>
      </c>
      <c r="F313" s="55" t="s">
        <v>2612</v>
      </c>
      <c r="G313" s="63" t="s">
        <v>119</v>
      </c>
      <c r="H313" s="63" t="s">
        <v>120</v>
      </c>
      <c r="I313" s="63" t="s">
        <v>120</v>
      </c>
      <c r="J313" s="53" t="s">
        <v>69</v>
      </c>
      <c r="K313" s="63" t="s">
        <v>121</v>
      </c>
      <c r="L313" s="58">
        <v>800000000</v>
      </c>
      <c r="M313" s="59">
        <v>600000000</v>
      </c>
      <c r="N313" s="59">
        <v>10000000</v>
      </c>
      <c r="O313" s="84">
        <v>8500000</v>
      </c>
      <c r="P313" s="62" t="s">
        <v>2529</v>
      </c>
      <c r="Q313" s="62" t="s">
        <v>2528</v>
      </c>
      <c r="R313" s="62"/>
      <c r="S313" s="53" t="s">
        <v>516</v>
      </c>
      <c r="T313" s="55"/>
      <c r="U313" s="53" t="s">
        <v>2541</v>
      </c>
      <c r="V313" s="62"/>
      <c r="W313" s="53" t="s">
        <v>2542</v>
      </c>
      <c r="X313" s="53" t="s">
        <v>2630</v>
      </c>
      <c r="Y313" s="62"/>
      <c r="Z313" s="62" t="s">
        <v>2630</v>
      </c>
      <c r="AA313" s="62"/>
      <c r="AB313" s="62"/>
      <c r="AC313" s="62"/>
      <c r="AD313" s="55"/>
      <c r="AE313" s="53"/>
      <c r="AF313" s="53" t="s">
        <v>2630</v>
      </c>
      <c r="AG313" s="53" t="s">
        <v>2640</v>
      </c>
      <c r="AH313" s="62"/>
      <c r="AI313" s="62"/>
      <c r="AJ313" s="62"/>
      <c r="AK313" s="62"/>
      <c r="AL313" s="62"/>
      <c r="AM313" s="53" t="s">
        <v>2643</v>
      </c>
      <c r="AN313" s="62"/>
      <c r="AO313" s="106" t="s">
        <v>2643</v>
      </c>
    </row>
    <row r="314" spans="1:41" ht="15" customHeight="1">
      <c r="A314" s="104">
        <v>311</v>
      </c>
      <c r="B314" s="62" t="s">
        <v>21</v>
      </c>
      <c r="C314" s="53" t="s">
        <v>908</v>
      </c>
      <c r="D314" s="65" t="s">
        <v>2871</v>
      </c>
      <c r="E314" s="55" t="s">
        <v>909</v>
      </c>
      <c r="F314" s="55" t="s">
        <v>2610</v>
      </c>
      <c r="G314" s="56" t="s">
        <v>910</v>
      </c>
      <c r="H314" s="67" t="s">
        <v>911</v>
      </c>
      <c r="I314" s="67" t="s">
        <v>912</v>
      </c>
      <c r="J314" s="53" t="s">
        <v>126</v>
      </c>
      <c r="K314" s="67" t="s">
        <v>913</v>
      </c>
      <c r="L314" s="58">
        <v>400000000</v>
      </c>
      <c r="M314" s="59">
        <v>300000000</v>
      </c>
      <c r="N314" s="59">
        <v>10000000</v>
      </c>
      <c r="O314" s="84">
        <v>8500000</v>
      </c>
      <c r="P314" s="62" t="s">
        <v>2528</v>
      </c>
      <c r="Q314" s="62" t="s">
        <v>2529</v>
      </c>
      <c r="R314" s="62"/>
      <c r="S314" s="53" t="s">
        <v>516</v>
      </c>
      <c r="T314" s="55" t="s">
        <v>2541</v>
      </c>
      <c r="U314" s="53" t="s">
        <v>2541</v>
      </c>
      <c r="V314" s="53" t="s">
        <v>2541</v>
      </c>
      <c r="W314" s="53" t="s">
        <v>2542</v>
      </c>
      <c r="X314" s="53" t="s">
        <v>2630</v>
      </c>
      <c r="Y314" s="53" t="s">
        <v>2630</v>
      </c>
      <c r="Z314" s="61"/>
      <c r="AA314" s="61"/>
      <c r="AB314" s="60" t="s">
        <v>2630</v>
      </c>
      <c r="AC314" s="61"/>
      <c r="AD314" s="53" t="s">
        <v>2630</v>
      </c>
      <c r="AE314" s="60"/>
      <c r="AF314" s="60"/>
      <c r="AG314" s="53" t="s">
        <v>2641</v>
      </c>
      <c r="AH314" s="53"/>
      <c r="AI314" s="53"/>
      <c r="AJ314" s="53"/>
      <c r="AK314" s="53"/>
      <c r="AL314" s="53"/>
      <c r="AM314" s="53"/>
      <c r="AN314" s="53" t="s">
        <v>2643</v>
      </c>
      <c r="AO314" s="106"/>
    </row>
    <row r="315" spans="1:41" ht="15" customHeight="1">
      <c r="A315" s="104">
        <v>312</v>
      </c>
      <c r="B315" s="62" t="s">
        <v>21</v>
      </c>
      <c r="C315" s="53" t="s">
        <v>600</v>
      </c>
      <c r="D315" s="54" t="s">
        <v>2872</v>
      </c>
      <c r="E315" s="55" t="s">
        <v>601</v>
      </c>
      <c r="F315" s="55" t="s">
        <v>2610</v>
      </c>
      <c r="G315" s="56" t="s">
        <v>602</v>
      </c>
      <c r="H315" s="67" t="s">
        <v>603</v>
      </c>
      <c r="I315" s="67" t="s">
        <v>604</v>
      </c>
      <c r="J315" s="53" t="s">
        <v>69</v>
      </c>
      <c r="K315" s="67" t="s">
        <v>605</v>
      </c>
      <c r="L315" s="58">
        <v>900000000</v>
      </c>
      <c r="M315" s="59">
        <v>675000000</v>
      </c>
      <c r="N315" s="59">
        <v>10000000</v>
      </c>
      <c r="O315" s="84">
        <v>8500000</v>
      </c>
      <c r="P315" s="62" t="s">
        <v>2528</v>
      </c>
      <c r="Q315" s="62" t="s">
        <v>2529</v>
      </c>
      <c r="R315" s="62"/>
      <c r="S315" s="53" t="s">
        <v>516</v>
      </c>
      <c r="T315" s="55" t="s">
        <v>2541</v>
      </c>
      <c r="U315" s="53" t="s">
        <v>2541</v>
      </c>
      <c r="V315" s="62"/>
      <c r="W315" s="53" t="s">
        <v>2542</v>
      </c>
      <c r="X315" s="53" t="s">
        <v>2630</v>
      </c>
      <c r="Y315" s="53" t="s">
        <v>2630</v>
      </c>
      <c r="Z315" s="61"/>
      <c r="AA315" s="61"/>
      <c r="AB315" s="60" t="s">
        <v>2630</v>
      </c>
      <c r="AC315" s="61"/>
      <c r="AD315" s="53"/>
      <c r="AE315" s="60" t="s">
        <v>2630</v>
      </c>
      <c r="AF315" s="61"/>
      <c r="AG315" s="53"/>
      <c r="AH315" s="53"/>
      <c r="AI315" s="53"/>
      <c r="AJ315" s="53" t="s">
        <v>2637</v>
      </c>
      <c r="AK315" s="53"/>
      <c r="AL315" s="53"/>
      <c r="AM315" s="53" t="s">
        <v>2643</v>
      </c>
      <c r="AN315" s="53" t="s">
        <v>2643</v>
      </c>
      <c r="AO315" s="106" t="s">
        <v>2643</v>
      </c>
    </row>
    <row r="316" spans="1:41" ht="15" customHeight="1">
      <c r="A316" s="104">
        <v>313</v>
      </c>
      <c r="B316" s="53" t="s">
        <v>21</v>
      </c>
      <c r="C316" s="80" t="s">
        <v>2368</v>
      </c>
      <c r="D316" s="65" t="s">
        <v>2873</v>
      </c>
      <c r="E316" s="81" t="s">
        <v>2369</v>
      </c>
      <c r="F316" s="55" t="s">
        <v>2607</v>
      </c>
      <c r="G316" s="56" t="s">
        <v>2370</v>
      </c>
      <c r="H316" s="63" t="s">
        <v>2371</v>
      </c>
      <c r="I316" s="63" t="s">
        <v>2371</v>
      </c>
      <c r="J316" s="55" t="s">
        <v>57</v>
      </c>
      <c r="K316" s="63" t="s">
        <v>176</v>
      </c>
      <c r="L316" s="58">
        <v>400000000</v>
      </c>
      <c r="M316" s="59">
        <v>300000000</v>
      </c>
      <c r="N316" s="59">
        <v>10000000</v>
      </c>
      <c r="O316" s="84">
        <v>8500000</v>
      </c>
      <c r="P316" s="53" t="s">
        <v>3039</v>
      </c>
      <c r="Q316" s="53" t="s">
        <v>2528</v>
      </c>
      <c r="R316" s="53"/>
      <c r="S316" s="53" t="s">
        <v>2536</v>
      </c>
      <c r="T316" s="55" t="s">
        <v>2541</v>
      </c>
      <c r="U316" s="53" t="s">
        <v>2541</v>
      </c>
      <c r="V316" s="53" t="s">
        <v>2541</v>
      </c>
      <c r="W316" s="53" t="s">
        <v>2542</v>
      </c>
      <c r="X316" s="53" t="s">
        <v>2630</v>
      </c>
      <c r="Y316" s="62" t="s">
        <v>2630</v>
      </c>
      <c r="Z316" s="61"/>
      <c r="AA316" s="61"/>
      <c r="AB316" s="61"/>
      <c r="AC316" s="61"/>
      <c r="AD316" s="53"/>
      <c r="AE316" s="60"/>
      <c r="AF316" s="53"/>
      <c r="AG316" s="53"/>
      <c r="AH316" s="53"/>
      <c r="AI316" s="53"/>
      <c r="AJ316" s="53" t="s">
        <v>2637</v>
      </c>
      <c r="AK316" s="53"/>
      <c r="AL316" s="53"/>
      <c r="AM316" s="53" t="s">
        <v>2643</v>
      </c>
      <c r="AN316" s="53"/>
      <c r="AO316" s="106" t="s">
        <v>2643</v>
      </c>
    </row>
    <row r="317" spans="1:41" ht="15" customHeight="1">
      <c r="A317" s="104">
        <v>314</v>
      </c>
      <c r="B317" s="53" t="s">
        <v>21</v>
      </c>
      <c r="C317" s="53" t="s">
        <v>1380</v>
      </c>
      <c r="D317" s="65" t="s">
        <v>2874</v>
      </c>
      <c r="E317" s="55" t="s">
        <v>1381</v>
      </c>
      <c r="F317" s="55" t="s">
        <v>2607</v>
      </c>
      <c r="G317" s="56" t="s">
        <v>1382</v>
      </c>
      <c r="H317" s="63" t="s">
        <v>1383</v>
      </c>
      <c r="I317" s="63" t="s">
        <v>1383</v>
      </c>
      <c r="J317" s="53" t="s">
        <v>45</v>
      </c>
      <c r="K317" s="63" t="s">
        <v>1384</v>
      </c>
      <c r="L317" s="58">
        <v>800000000</v>
      </c>
      <c r="M317" s="59">
        <v>600000000</v>
      </c>
      <c r="N317" s="59">
        <v>10000000</v>
      </c>
      <c r="O317" s="84">
        <v>8500000</v>
      </c>
      <c r="P317" s="53" t="s">
        <v>3039</v>
      </c>
      <c r="Q317" s="53" t="s">
        <v>2528</v>
      </c>
      <c r="R317" s="53"/>
      <c r="S317" s="53" t="s">
        <v>2536</v>
      </c>
      <c r="T317" s="55" t="s">
        <v>2541</v>
      </c>
      <c r="U317" s="53" t="s">
        <v>2541</v>
      </c>
      <c r="V317" s="53"/>
      <c r="W317" s="53" t="s">
        <v>2542</v>
      </c>
      <c r="X317" s="53" t="s">
        <v>2630</v>
      </c>
      <c r="Y317" s="62" t="s">
        <v>2630</v>
      </c>
      <c r="Z317" s="61"/>
      <c r="AA317" s="61"/>
      <c r="AB317" s="61"/>
      <c r="AC317" s="60" t="s">
        <v>2630</v>
      </c>
      <c r="AD317" s="53"/>
      <c r="AE317" s="60"/>
      <c r="AF317" s="53"/>
      <c r="AG317" s="53" t="s">
        <v>2642</v>
      </c>
      <c r="AH317" s="53"/>
      <c r="AI317" s="53"/>
      <c r="AJ317" s="53" t="s">
        <v>2637</v>
      </c>
      <c r="AK317" s="53"/>
      <c r="AL317" s="53"/>
      <c r="AM317" s="53" t="s">
        <v>2643</v>
      </c>
      <c r="AN317" s="53" t="s">
        <v>2643</v>
      </c>
      <c r="AO317" s="106" t="s">
        <v>2643</v>
      </c>
    </row>
    <row r="318" spans="1:41" ht="15" customHeight="1">
      <c r="A318" s="104">
        <v>315</v>
      </c>
      <c r="B318" s="62" t="s">
        <v>21</v>
      </c>
      <c r="C318" s="53" t="s">
        <v>28</v>
      </c>
      <c r="D318" s="54" t="s">
        <v>2875</v>
      </c>
      <c r="E318" s="55" t="s">
        <v>29</v>
      </c>
      <c r="F318" s="55" t="s">
        <v>2610</v>
      </c>
      <c r="G318" s="63" t="s">
        <v>30</v>
      </c>
      <c r="H318" s="63" t="s">
        <v>31</v>
      </c>
      <c r="I318" s="63" t="s">
        <v>31</v>
      </c>
      <c r="J318" s="53" t="s">
        <v>32</v>
      </c>
      <c r="K318" s="63" t="s">
        <v>33</v>
      </c>
      <c r="L318" s="58">
        <v>300000000</v>
      </c>
      <c r="M318" s="59">
        <v>225000000</v>
      </c>
      <c r="N318" s="59">
        <v>10000000</v>
      </c>
      <c r="O318" s="84">
        <v>8500000</v>
      </c>
      <c r="P318" s="53" t="s">
        <v>2528</v>
      </c>
      <c r="Q318" s="53" t="s">
        <v>2529</v>
      </c>
      <c r="R318" s="53"/>
      <c r="S318" s="53" t="s">
        <v>516</v>
      </c>
      <c r="T318" s="55"/>
      <c r="U318" s="62"/>
      <c r="V318" s="62"/>
      <c r="W318" s="53"/>
      <c r="X318" s="53" t="s">
        <v>2630</v>
      </c>
      <c r="Y318" s="62"/>
      <c r="Z318" s="62"/>
      <c r="AA318" s="62" t="s">
        <v>2630</v>
      </c>
      <c r="AB318" s="53" t="s">
        <v>2630</v>
      </c>
      <c r="AC318" s="62"/>
      <c r="AD318" s="53"/>
      <c r="AE318" s="53"/>
      <c r="AF318" s="62"/>
      <c r="AG318" s="53"/>
      <c r="AH318" s="62"/>
      <c r="AI318" s="62"/>
      <c r="AJ318" s="53" t="s">
        <v>2637</v>
      </c>
      <c r="AK318" s="62"/>
      <c r="AL318" s="62"/>
      <c r="AM318" s="53" t="s">
        <v>2643</v>
      </c>
      <c r="AN318" s="53" t="s">
        <v>2643</v>
      </c>
      <c r="AO318" s="106" t="s">
        <v>2643</v>
      </c>
    </row>
    <row r="319" spans="1:41" ht="15" customHeight="1">
      <c r="A319" s="104">
        <v>316</v>
      </c>
      <c r="B319" s="53" t="s">
        <v>21</v>
      </c>
      <c r="C319" s="55" t="s">
        <v>2325</v>
      </c>
      <c r="D319" s="65" t="s">
        <v>2876</v>
      </c>
      <c r="E319" s="55" t="s">
        <v>2326</v>
      </c>
      <c r="F319" s="55" t="s">
        <v>2609</v>
      </c>
      <c r="G319" s="56" t="s">
        <v>2327</v>
      </c>
      <c r="H319" s="63" t="s">
        <v>2328</v>
      </c>
      <c r="I319" s="63" t="s">
        <v>2328</v>
      </c>
      <c r="J319" s="55" t="s">
        <v>26</v>
      </c>
      <c r="K319" s="63" t="s">
        <v>2329</v>
      </c>
      <c r="L319" s="58">
        <v>300000000</v>
      </c>
      <c r="M319" s="59">
        <v>225000000</v>
      </c>
      <c r="N319" s="59">
        <v>10000000</v>
      </c>
      <c r="O319" s="84">
        <v>8500000</v>
      </c>
      <c r="P319" s="53" t="s">
        <v>2528</v>
      </c>
      <c r="Q319" s="53"/>
      <c r="R319" s="53"/>
      <c r="S319" s="53" t="s">
        <v>2536</v>
      </c>
      <c r="T319" s="55" t="s">
        <v>2541</v>
      </c>
      <c r="U319" s="53" t="s">
        <v>2541</v>
      </c>
      <c r="V319" s="53" t="s">
        <v>2541</v>
      </c>
      <c r="W319" s="53" t="s">
        <v>2542</v>
      </c>
      <c r="X319" s="53" t="s">
        <v>2630</v>
      </c>
      <c r="Y319" s="62" t="s">
        <v>2630</v>
      </c>
      <c r="Z319" s="61"/>
      <c r="AA319" s="61"/>
      <c r="AB319" s="61"/>
      <c r="AC319" s="61"/>
      <c r="AD319" s="53"/>
      <c r="AE319" s="60"/>
      <c r="AF319" s="53" t="s">
        <v>2630</v>
      </c>
      <c r="AG319" s="53"/>
      <c r="AH319" s="53"/>
      <c r="AI319" s="53"/>
      <c r="AJ319" s="53"/>
      <c r="AK319" s="53"/>
      <c r="AL319" s="53"/>
      <c r="AM319" s="53" t="s">
        <v>2643</v>
      </c>
      <c r="AN319" s="53" t="s">
        <v>2643</v>
      </c>
      <c r="AO319" s="106" t="s">
        <v>2643</v>
      </c>
    </row>
    <row r="320" spans="1:41" ht="15" customHeight="1">
      <c r="A320" s="104">
        <v>317</v>
      </c>
      <c r="B320" s="53" t="s">
        <v>21</v>
      </c>
      <c r="C320" s="80" t="s">
        <v>2391</v>
      </c>
      <c r="D320" s="65" t="s">
        <v>2877</v>
      </c>
      <c r="E320" s="81" t="s">
        <v>2392</v>
      </c>
      <c r="F320" s="55" t="s">
        <v>2609</v>
      </c>
      <c r="G320" s="56" t="s">
        <v>2393</v>
      </c>
      <c r="H320" s="63" t="s">
        <v>2394</v>
      </c>
      <c r="I320" s="63" t="s">
        <v>2394</v>
      </c>
      <c r="J320" s="55" t="s">
        <v>126</v>
      </c>
      <c r="K320" s="63" t="s">
        <v>2395</v>
      </c>
      <c r="L320" s="58">
        <v>900000000</v>
      </c>
      <c r="M320" s="59">
        <v>675000000</v>
      </c>
      <c r="N320" s="59">
        <v>10000000</v>
      </c>
      <c r="O320" s="84">
        <v>8500000</v>
      </c>
      <c r="P320" s="53" t="s">
        <v>2528</v>
      </c>
      <c r="Q320" s="53"/>
      <c r="R320" s="53"/>
      <c r="S320" s="53" t="s">
        <v>2536</v>
      </c>
      <c r="T320" s="55" t="s">
        <v>2541</v>
      </c>
      <c r="U320" s="53" t="s">
        <v>2541</v>
      </c>
      <c r="V320" s="53" t="s">
        <v>2541</v>
      </c>
      <c r="W320" s="53" t="s">
        <v>2542</v>
      </c>
      <c r="X320" s="53" t="s">
        <v>2630</v>
      </c>
      <c r="Y320" s="62" t="s">
        <v>2630</v>
      </c>
      <c r="Z320" s="61"/>
      <c r="AA320" s="61"/>
      <c r="AB320" s="61"/>
      <c r="AC320" s="61"/>
      <c r="AD320" s="53"/>
      <c r="AE320" s="60" t="s">
        <v>2630</v>
      </c>
      <c r="AF320" s="53"/>
      <c r="AG320" s="53" t="s">
        <v>2642</v>
      </c>
      <c r="AH320" s="53" t="s">
        <v>2640</v>
      </c>
      <c r="AI320" s="53"/>
      <c r="AJ320" s="53"/>
      <c r="AK320" s="53" t="s">
        <v>2638</v>
      </c>
      <c r="AL320" s="53"/>
      <c r="AM320" s="53" t="s">
        <v>2643</v>
      </c>
      <c r="AN320" s="53" t="s">
        <v>2643</v>
      </c>
      <c r="AO320" s="106"/>
    </row>
    <row r="321" spans="1:41" ht="15" customHeight="1">
      <c r="A321" s="104">
        <v>318</v>
      </c>
      <c r="B321" s="53" t="s">
        <v>21</v>
      </c>
      <c r="C321" s="53" t="s">
        <v>1118</v>
      </c>
      <c r="D321" s="65" t="s">
        <v>2878</v>
      </c>
      <c r="E321" s="55" t="s">
        <v>1119</v>
      </c>
      <c r="F321" s="55" t="s">
        <v>2608</v>
      </c>
      <c r="G321" s="56" t="s">
        <v>1120</v>
      </c>
      <c r="H321" s="63" t="s">
        <v>1121</v>
      </c>
      <c r="I321" s="63" t="s">
        <v>1122</v>
      </c>
      <c r="J321" s="53" t="s">
        <v>69</v>
      </c>
      <c r="K321" s="63" t="s">
        <v>1123</v>
      </c>
      <c r="L321" s="58">
        <v>900000000</v>
      </c>
      <c r="M321" s="59">
        <v>675000000</v>
      </c>
      <c r="N321" s="59">
        <v>10000000</v>
      </c>
      <c r="O321" s="84">
        <v>8500000</v>
      </c>
      <c r="P321" s="53" t="s">
        <v>3039</v>
      </c>
      <c r="Q321" s="53" t="s">
        <v>2528</v>
      </c>
      <c r="R321" s="53" t="s">
        <v>2529</v>
      </c>
      <c r="S321" s="53" t="s">
        <v>516</v>
      </c>
      <c r="T321" s="55" t="s">
        <v>2541</v>
      </c>
      <c r="U321" s="53" t="s">
        <v>2541</v>
      </c>
      <c r="V321" s="53" t="s">
        <v>2541</v>
      </c>
      <c r="W321" s="53" t="s">
        <v>2542</v>
      </c>
      <c r="X321" s="53"/>
      <c r="Y321" s="62"/>
      <c r="Z321" s="61" t="s">
        <v>2630</v>
      </c>
      <c r="AA321" s="61" t="s">
        <v>2630</v>
      </c>
      <c r="AB321" s="61"/>
      <c r="AC321" s="61"/>
      <c r="AD321" s="53"/>
      <c r="AE321" s="60" t="s">
        <v>2630</v>
      </c>
      <c r="AF321" s="53"/>
      <c r="AG321" s="53"/>
      <c r="AH321" s="53"/>
      <c r="AI321" s="53"/>
      <c r="AJ321" s="53"/>
      <c r="AK321" s="53"/>
      <c r="AL321" s="53"/>
      <c r="AM321" s="53" t="s">
        <v>2644</v>
      </c>
      <c r="AN321" s="53"/>
      <c r="AO321" s="106" t="s">
        <v>2643</v>
      </c>
    </row>
    <row r="322" spans="1:41" ht="15" customHeight="1">
      <c r="A322" s="104">
        <v>319</v>
      </c>
      <c r="B322" s="53" t="s">
        <v>21</v>
      </c>
      <c r="C322" s="55" t="s">
        <v>2248</v>
      </c>
      <c r="D322" s="65" t="s">
        <v>2879</v>
      </c>
      <c r="E322" s="55" t="s">
        <v>2249</v>
      </c>
      <c r="F322" s="55" t="s">
        <v>2607</v>
      </c>
      <c r="G322" s="56" t="s">
        <v>2250</v>
      </c>
      <c r="H322" s="63" t="s">
        <v>2251</v>
      </c>
      <c r="I322" s="63" t="s">
        <v>2251</v>
      </c>
      <c r="J322" s="55" t="s">
        <v>26</v>
      </c>
      <c r="K322" s="63" t="s">
        <v>81</v>
      </c>
      <c r="L322" s="58">
        <v>500000000</v>
      </c>
      <c r="M322" s="59">
        <v>375000000</v>
      </c>
      <c r="N322" s="59">
        <v>10000000</v>
      </c>
      <c r="O322" s="84">
        <v>8500000</v>
      </c>
      <c r="P322" s="53" t="s">
        <v>3039</v>
      </c>
      <c r="Q322" s="53" t="s">
        <v>2528</v>
      </c>
      <c r="R322" s="53"/>
      <c r="S322" s="53" t="s">
        <v>2536</v>
      </c>
      <c r="T322" s="55" t="s">
        <v>2541</v>
      </c>
      <c r="U322" s="53" t="s">
        <v>2541</v>
      </c>
      <c r="V322" s="53" t="s">
        <v>2541</v>
      </c>
      <c r="W322" s="53" t="s">
        <v>2542</v>
      </c>
      <c r="X322" s="53" t="s">
        <v>2630</v>
      </c>
      <c r="Y322" s="62" t="s">
        <v>2630</v>
      </c>
      <c r="Z322" s="61"/>
      <c r="AA322" s="61"/>
      <c r="AB322" s="60" t="s">
        <v>2630</v>
      </c>
      <c r="AC322" s="61"/>
      <c r="AD322" s="53" t="s">
        <v>2630</v>
      </c>
      <c r="AE322" s="60"/>
      <c r="AF322" s="53"/>
      <c r="AG322" s="53"/>
      <c r="AH322" s="53"/>
      <c r="AI322" s="53"/>
      <c r="AJ322" s="53" t="s">
        <v>2637</v>
      </c>
      <c r="AK322" s="53"/>
      <c r="AL322" s="53"/>
      <c r="AM322" s="53" t="s">
        <v>2643</v>
      </c>
      <c r="AN322" s="53"/>
      <c r="AO322" s="106"/>
    </row>
    <row r="323" spans="1:41" ht="15" customHeight="1">
      <c r="A323" s="104">
        <v>320</v>
      </c>
      <c r="B323" s="53" t="s">
        <v>21</v>
      </c>
      <c r="C323" s="53" t="s">
        <v>1320</v>
      </c>
      <c r="D323" s="65" t="s">
        <v>2880</v>
      </c>
      <c r="E323" s="55" t="s">
        <v>1321</v>
      </c>
      <c r="F323" s="55" t="s">
        <v>2607</v>
      </c>
      <c r="G323" s="56" t="s">
        <v>1322</v>
      </c>
      <c r="H323" s="63" t="s">
        <v>1323</v>
      </c>
      <c r="I323" s="63" t="s">
        <v>1323</v>
      </c>
      <c r="J323" s="53" t="s">
        <v>69</v>
      </c>
      <c r="K323" s="63" t="s">
        <v>1324</v>
      </c>
      <c r="L323" s="58">
        <v>500000000</v>
      </c>
      <c r="M323" s="59">
        <v>375000000</v>
      </c>
      <c r="N323" s="59">
        <v>10000000</v>
      </c>
      <c r="O323" s="84">
        <v>8500000</v>
      </c>
      <c r="P323" s="53" t="s">
        <v>3039</v>
      </c>
      <c r="Q323" s="53" t="s">
        <v>2528</v>
      </c>
      <c r="R323" s="53"/>
      <c r="S323" s="53" t="s">
        <v>2536</v>
      </c>
      <c r="T323" s="55" t="s">
        <v>2541</v>
      </c>
      <c r="U323" s="53" t="s">
        <v>2541</v>
      </c>
      <c r="V323" s="53"/>
      <c r="W323" s="53" t="s">
        <v>2542</v>
      </c>
      <c r="X323" s="53" t="s">
        <v>2630</v>
      </c>
      <c r="Y323" s="62" t="s">
        <v>2630</v>
      </c>
      <c r="Z323" s="61"/>
      <c r="AA323" s="61" t="s">
        <v>2630</v>
      </c>
      <c r="AB323" s="60" t="s">
        <v>2630</v>
      </c>
      <c r="AC323" s="60" t="s">
        <v>2630</v>
      </c>
      <c r="AD323" s="53" t="s">
        <v>2630</v>
      </c>
      <c r="AE323" s="60"/>
      <c r="AF323" s="53"/>
      <c r="AG323" s="53"/>
      <c r="AH323" s="53"/>
      <c r="AI323" s="53"/>
      <c r="AJ323" s="53" t="s">
        <v>2637</v>
      </c>
      <c r="AK323" s="53"/>
      <c r="AL323" s="53"/>
      <c r="AM323" s="53"/>
      <c r="AN323" s="53" t="s">
        <v>2643</v>
      </c>
      <c r="AO323" s="106"/>
    </row>
    <row r="324" spans="1:41" ht="15" customHeight="1">
      <c r="A324" s="104">
        <v>321</v>
      </c>
      <c r="B324" s="62" t="s">
        <v>21</v>
      </c>
      <c r="C324" s="53" t="s">
        <v>40</v>
      </c>
      <c r="D324" s="54" t="s">
        <v>2982</v>
      </c>
      <c r="E324" s="55" t="s">
        <v>41</v>
      </c>
      <c r="F324" s="55" t="s">
        <v>2610</v>
      </c>
      <c r="G324" s="63" t="s">
        <v>42</v>
      </c>
      <c r="H324" s="63" t="s">
        <v>43</v>
      </c>
      <c r="I324" s="63" t="s">
        <v>44</v>
      </c>
      <c r="J324" s="53" t="s">
        <v>45</v>
      </c>
      <c r="K324" s="63" t="s">
        <v>46</v>
      </c>
      <c r="L324" s="58">
        <v>100000000</v>
      </c>
      <c r="M324" s="59">
        <v>75000000</v>
      </c>
      <c r="N324" s="59">
        <v>10000000</v>
      </c>
      <c r="O324" s="84">
        <v>8500000</v>
      </c>
      <c r="P324" s="53" t="s">
        <v>2528</v>
      </c>
      <c r="Q324" s="53" t="s">
        <v>2529</v>
      </c>
      <c r="R324" s="53"/>
      <c r="S324" s="53" t="s">
        <v>516</v>
      </c>
      <c r="T324" s="55"/>
      <c r="U324" s="62"/>
      <c r="V324" s="62"/>
      <c r="W324" s="53"/>
      <c r="X324" s="53" t="s">
        <v>2630</v>
      </c>
      <c r="Y324" s="62"/>
      <c r="Z324" s="62"/>
      <c r="AA324" s="62" t="s">
        <v>2630</v>
      </c>
      <c r="AB324" s="53" t="s">
        <v>2630</v>
      </c>
      <c r="AC324" s="62"/>
      <c r="AD324" s="53"/>
      <c r="AE324" s="53"/>
      <c r="AF324" s="62"/>
      <c r="AG324" s="53"/>
      <c r="AH324" s="62"/>
      <c r="AI324" s="62"/>
      <c r="AJ324" s="53" t="s">
        <v>2637</v>
      </c>
      <c r="AK324" s="62"/>
      <c r="AL324" s="62"/>
      <c r="AM324" s="53" t="s">
        <v>2643</v>
      </c>
      <c r="AN324" s="53" t="s">
        <v>2643</v>
      </c>
      <c r="AO324" s="106" t="s">
        <v>2643</v>
      </c>
    </row>
    <row r="325" spans="1:41" ht="15" customHeight="1">
      <c r="A325" s="104">
        <v>322</v>
      </c>
      <c r="B325" s="53" t="s">
        <v>21</v>
      </c>
      <c r="C325" s="53" t="s">
        <v>1818</v>
      </c>
      <c r="D325" s="65" t="s">
        <v>2881</v>
      </c>
      <c r="E325" s="55" t="s">
        <v>1819</v>
      </c>
      <c r="F325" s="66" t="s">
        <v>2610</v>
      </c>
      <c r="G325" s="56" t="s">
        <v>1820</v>
      </c>
      <c r="H325" s="63" t="s">
        <v>1821</v>
      </c>
      <c r="I325" s="63" t="s">
        <v>1821</v>
      </c>
      <c r="J325" s="53" t="s">
        <v>1701</v>
      </c>
      <c r="K325" s="63" t="s">
        <v>1822</v>
      </c>
      <c r="L325" s="58">
        <v>300000000</v>
      </c>
      <c r="M325" s="59">
        <v>225000000</v>
      </c>
      <c r="N325" s="59">
        <v>10000000</v>
      </c>
      <c r="O325" s="84">
        <v>8500000</v>
      </c>
      <c r="P325" s="53" t="s">
        <v>2528</v>
      </c>
      <c r="Q325" s="53" t="s">
        <v>2529</v>
      </c>
      <c r="R325" s="53"/>
      <c r="S325" s="53" t="s">
        <v>516</v>
      </c>
      <c r="T325" s="55" t="s">
        <v>2541</v>
      </c>
      <c r="U325" s="53" t="s">
        <v>2541</v>
      </c>
      <c r="V325" s="53" t="s">
        <v>2541</v>
      </c>
      <c r="W325" s="53" t="s">
        <v>2542</v>
      </c>
      <c r="X325" s="53" t="s">
        <v>2630</v>
      </c>
      <c r="Y325" s="53" t="s">
        <v>2630</v>
      </c>
      <c r="Z325" s="61"/>
      <c r="AA325" s="61"/>
      <c r="AB325" s="61"/>
      <c r="AC325" s="61"/>
      <c r="AD325" s="53"/>
      <c r="AE325" s="60"/>
      <c r="AF325" s="53"/>
      <c r="AG325" s="53" t="s">
        <v>2640</v>
      </c>
      <c r="AH325" s="53"/>
      <c r="AI325" s="53"/>
      <c r="AJ325" s="53"/>
      <c r="AK325" s="53"/>
      <c r="AL325" s="53"/>
      <c r="AM325" s="53" t="s">
        <v>2643</v>
      </c>
      <c r="AN325" s="53"/>
      <c r="AO325" s="106"/>
    </row>
    <row r="326" spans="1:41" ht="15" customHeight="1">
      <c r="A326" s="104">
        <v>323</v>
      </c>
      <c r="B326" s="53" t="s">
        <v>21</v>
      </c>
      <c r="C326" s="80" t="s">
        <v>2459</v>
      </c>
      <c r="D326" s="65" t="s">
        <v>2882</v>
      </c>
      <c r="E326" s="81" t="s">
        <v>2460</v>
      </c>
      <c r="F326" s="55" t="s">
        <v>2607</v>
      </c>
      <c r="G326" s="56" t="s">
        <v>2461</v>
      </c>
      <c r="H326" s="63" t="s">
        <v>2462</v>
      </c>
      <c r="I326" s="63" t="s">
        <v>2462</v>
      </c>
      <c r="J326" s="55" t="s">
        <v>19</v>
      </c>
      <c r="K326" s="63" t="s">
        <v>854</v>
      </c>
      <c r="L326" s="58">
        <v>800000000</v>
      </c>
      <c r="M326" s="59">
        <v>600000000</v>
      </c>
      <c r="N326" s="59">
        <v>10000000</v>
      </c>
      <c r="O326" s="84">
        <v>8500000</v>
      </c>
      <c r="P326" s="53" t="s">
        <v>3039</v>
      </c>
      <c r="Q326" s="53" t="s">
        <v>2528</v>
      </c>
      <c r="R326" s="53"/>
      <c r="S326" s="53" t="s">
        <v>2536</v>
      </c>
      <c r="T326" s="55" t="s">
        <v>2541</v>
      </c>
      <c r="U326" s="53" t="s">
        <v>2541</v>
      </c>
      <c r="V326" s="53" t="s">
        <v>2541</v>
      </c>
      <c r="W326" s="53" t="s">
        <v>2542</v>
      </c>
      <c r="X326" s="53" t="s">
        <v>2630</v>
      </c>
      <c r="Y326" s="62" t="s">
        <v>2630</v>
      </c>
      <c r="Z326" s="61"/>
      <c r="AA326" s="61"/>
      <c r="AB326" s="60" t="s">
        <v>2630</v>
      </c>
      <c r="AC326" s="61"/>
      <c r="AD326" s="53"/>
      <c r="AE326" s="60"/>
      <c r="AF326" s="53" t="s">
        <v>2630</v>
      </c>
      <c r="AG326" s="53" t="s">
        <v>2642</v>
      </c>
      <c r="AH326" s="53"/>
      <c r="AI326" s="53"/>
      <c r="AJ326" s="53"/>
      <c r="AK326" s="53"/>
      <c r="AL326" s="53"/>
      <c r="AM326" s="53"/>
      <c r="AN326" s="53"/>
      <c r="AO326" s="106"/>
    </row>
    <row r="327" spans="1:41" ht="15" customHeight="1">
      <c r="A327" s="104">
        <v>324</v>
      </c>
      <c r="B327" s="53" t="s">
        <v>21</v>
      </c>
      <c r="C327" s="80" t="s">
        <v>2442</v>
      </c>
      <c r="D327" s="65" t="s">
        <v>2883</v>
      </c>
      <c r="E327" s="81" t="s">
        <v>2443</v>
      </c>
      <c r="F327" s="55" t="s">
        <v>2609</v>
      </c>
      <c r="G327" s="56" t="s">
        <v>2444</v>
      </c>
      <c r="H327" s="63" t="s">
        <v>2445</v>
      </c>
      <c r="I327" s="63" t="s">
        <v>2446</v>
      </c>
      <c r="J327" s="55" t="s">
        <v>45</v>
      </c>
      <c r="K327" s="63" t="s">
        <v>2447</v>
      </c>
      <c r="L327" s="58">
        <v>500000000</v>
      </c>
      <c r="M327" s="59">
        <v>375000000</v>
      </c>
      <c r="N327" s="59">
        <v>10000000</v>
      </c>
      <c r="O327" s="84">
        <v>8500000</v>
      </c>
      <c r="P327" s="53" t="s">
        <v>2528</v>
      </c>
      <c r="Q327" s="53"/>
      <c r="R327" s="53"/>
      <c r="S327" s="53" t="s">
        <v>2536</v>
      </c>
      <c r="T327" s="55" t="s">
        <v>2541</v>
      </c>
      <c r="U327" s="53" t="s">
        <v>2541</v>
      </c>
      <c r="V327" s="53" t="s">
        <v>2541</v>
      </c>
      <c r="W327" s="53" t="s">
        <v>2542</v>
      </c>
      <c r="X327" s="53" t="s">
        <v>2630</v>
      </c>
      <c r="Y327" s="62" t="s">
        <v>2630</v>
      </c>
      <c r="Z327" s="61"/>
      <c r="AA327" s="61"/>
      <c r="AB327" s="60" t="s">
        <v>2630</v>
      </c>
      <c r="AC327" s="61"/>
      <c r="AD327" s="53"/>
      <c r="AE327" s="60"/>
      <c r="AF327" s="53"/>
      <c r="AG327" s="53" t="s">
        <v>2641</v>
      </c>
      <c r="AH327" s="53"/>
      <c r="AI327" s="53"/>
      <c r="AJ327" s="53" t="s">
        <v>2637</v>
      </c>
      <c r="AK327" s="53" t="s">
        <v>2638</v>
      </c>
      <c r="AL327" s="53"/>
      <c r="AM327" s="53" t="s">
        <v>2643</v>
      </c>
      <c r="AN327" s="53"/>
      <c r="AO327" s="106"/>
    </row>
    <row r="328" spans="1:41" ht="15" customHeight="1">
      <c r="A328" s="104">
        <v>325</v>
      </c>
      <c r="B328" s="53" t="s">
        <v>21</v>
      </c>
      <c r="C328" s="80" t="s">
        <v>2422</v>
      </c>
      <c r="D328" s="65" t="s">
        <v>2983</v>
      </c>
      <c r="E328" s="81" t="s">
        <v>2423</v>
      </c>
      <c r="F328" s="55" t="s">
        <v>2609</v>
      </c>
      <c r="G328" s="56" t="s">
        <v>2424</v>
      </c>
      <c r="H328" s="63" t="s">
        <v>2425</v>
      </c>
      <c r="I328" s="63" t="s">
        <v>2425</v>
      </c>
      <c r="J328" s="55" t="s">
        <v>126</v>
      </c>
      <c r="K328" s="63" t="s">
        <v>2426</v>
      </c>
      <c r="L328" s="58">
        <v>100000000</v>
      </c>
      <c r="M328" s="59">
        <v>75000000</v>
      </c>
      <c r="N328" s="59">
        <v>10000000</v>
      </c>
      <c r="O328" s="84">
        <v>8500000</v>
      </c>
      <c r="P328" s="53" t="s">
        <v>2528</v>
      </c>
      <c r="Q328" s="53"/>
      <c r="R328" s="53"/>
      <c r="S328" s="53" t="s">
        <v>2536</v>
      </c>
      <c r="T328" s="55" t="s">
        <v>2541</v>
      </c>
      <c r="U328" s="53" t="s">
        <v>2541</v>
      </c>
      <c r="V328" s="53"/>
      <c r="W328" s="53" t="s">
        <v>2542</v>
      </c>
      <c r="X328" s="53" t="s">
        <v>2630</v>
      </c>
      <c r="Y328" s="62" t="s">
        <v>2630</v>
      </c>
      <c r="Z328" s="61"/>
      <c r="AA328" s="60" t="s">
        <v>2630</v>
      </c>
      <c r="AB328" s="61"/>
      <c r="AC328" s="61"/>
      <c r="AD328" s="53"/>
      <c r="AE328" s="60"/>
      <c r="AF328" s="53" t="s">
        <v>2630</v>
      </c>
      <c r="AG328" s="53" t="s">
        <v>2642</v>
      </c>
      <c r="AH328" s="53"/>
      <c r="AI328" s="53"/>
      <c r="AJ328" s="53"/>
      <c r="AK328" s="53" t="s">
        <v>2638</v>
      </c>
      <c r="AL328" s="53" t="s">
        <v>2639</v>
      </c>
      <c r="AM328" s="53" t="s">
        <v>2643</v>
      </c>
      <c r="AN328" s="53"/>
      <c r="AO328" s="106" t="s">
        <v>2643</v>
      </c>
    </row>
    <row r="329" spans="1:41" ht="15" customHeight="1">
      <c r="A329" s="104">
        <v>326</v>
      </c>
      <c r="B329" s="53" t="s">
        <v>21</v>
      </c>
      <c r="C329" s="55" t="s">
        <v>2175</v>
      </c>
      <c r="D329" s="65" t="s">
        <v>2984</v>
      </c>
      <c r="E329" s="55" t="s">
        <v>2176</v>
      </c>
      <c r="F329" s="55" t="s">
        <v>2609</v>
      </c>
      <c r="G329" s="56" t="s">
        <v>2177</v>
      </c>
      <c r="H329" s="63" t="s">
        <v>2178</v>
      </c>
      <c r="I329" s="63" t="s">
        <v>2179</v>
      </c>
      <c r="J329" s="55" t="s">
        <v>1664</v>
      </c>
      <c r="K329" s="63" t="s">
        <v>2180</v>
      </c>
      <c r="L329" s="58">
        <v>500000000</v>
      </c>
      <c r="M329" s="59">
        <v>375000000</v>
      </c>
      <c r="N329" s="59">
        <v>10000000</v>
      </c>
      <c r="O329" s="84">
        <v>8500000</v>
      </c>
      <c r="P329" s="53" t="s">
        <v>2528</v>
      </c>
      <c r="Q329" s="53"/>
      <c r="R329" s="53"/>
      <c r="S329" s="53" t="s">
        <v>2536</v>
      </c>
      <c r="T329" s="55" t="s">
        <v>2541</v>
      </c>
      <c r="U329" s="53" t="s">
        <v>2541</v>
      </c>
      <c r="V329" s="53"/>
      <c r="W329" s="53" t="s">
        <v>2542</v>
      </c>
      <c r="X329" s="53" t="s">
        <v>2630</v>
      </c>
      <c r="Y329" s="62" t="s">
        <v>2630</v>
      </c>
      <c r="Z329" s="61"/>
      <c r="AA329" s="61"/>
      <c r="AB329" s="61"/>
      <c r="AC329" s="61"/>
      <c r="AD329" s="53"/>
      <c r="AE329" s="60" t="s">
        <v>2630</v>
      </c>
      <c r="AF329" s="53"/>
      <c r="AG329" s="53" t="s">
        <v>2641</v>
      </c>
      <c r="AH329" s="53"/>
      <c r="AI329" s="53"/>
      <c r="AJ329" s="53"/>
      <c r="AK329" s="53"/>
      <c r="AL329" s="53"/>
      <c r="AM329" s="53" t="s">
        <v>2643</v>
      </c>
      <c r="AN329" s="53" t="s">
        <v>2643</v>
      </c>
      <c r="AO329" s="106" t="s">
        <v>2643</v>
      </c>
    </row>
    <row r="330" spans="1:41" ht="15" customHeight="1">
      <c r="A330" s="104">
        <v>327</v>
      </c>
      <c r="B330" s="62" t="s">
        <v>21</v>
      </c>
      <c r="C330" s="53" t="s">
        <v>680</v>
      </c>
      <c r="D330" s="70" t="s">
        <v>2985</v>
      </c>
      <c r="E330" s="55" t="s">
        <v>681</v>
      </c>
      <c r="F330" s="55" t="s">
        <v>2607</v>
      </c>
      <c r="G330" s="56" t="s">
        <v>682</v>
      </c>
      <c r="H330" s="68" t="s">
        <v>683</v>
      </c>
      <c r="I330" s="68" t="s">
        <v>683</v>
      </c>
      <c r="J330" s="53" t="s">
        <v>38</v>
      </c>
      <c r="K330" s="67" t="s">
        <v>684</v>
      </c>
      <c r="L330" s="58">
        <v>300000000</v>
      </c>
      <c r="M330" s="59">
        <v>225000000</v>
      </c>
      <c r="N330" s="59">
        <v>10000000</v>
      </c>
      <c r="O330" s="84">
        <v>8500000</v>
      </c>
      <c r="P330" s="62" t="s">
        <v>3039</v>
      </c>
      <c r="Q330" s="62" t="s">
        <v>2528</v>
      </c>
      <c r="R330" s="62"/>
      <c r="S330" s="53" t="s">
        <v>2536</v>
      </c>
      <c r="T330" s="55" t="s">
        <v>2541</v>
      </c>
      <c r="U330" s="53" t="s">
        <v>2541</v>
      </c>
      <c r="V330" s="62"/>
      <c r="W330" s="53" t="s">
        <v>2542</v>
      </c>
      <c r="X330" s="53" t="s">
        <v>2630</v>
      </c>
      <c r="Y330" s="62" t="s">
        <v>2630</v>
      </c>
      <c r="Z330" s="61"/>
      <c r="AA330" s="61" t="s">
        <v>2630</v>
      </c>
      <c r="AB330" s="61"/>
      <c r="AC330" s="61"/>
      <c r="AD330" s="53"/>
      <c r="AE330" s="60"/>
      <c r="AF330" s="61"/>
      <c r="AG330" s="53"/>
      <c r="AH330" s="53"/>
      <c r="AI330" s="53"/>
      <c r="AJ330" s="53"/>
      <c r="AK330" s="53" t="s">
        <v>2638</v>
      </c>
      <c r="AL330" s="53"/>
      <c r="AM330" s="53" t="s">
        <v>2643</v>
      </c>
      <c r="AN330" s="53"/>
      <c r="AO330" s="106"/>
    </row>
    <row r="331" spans="1:41" ht="15" customHeight="1">
      <c r="A331" s="104">
        <v>328</v>
      </c>
      <c r="B331" s="53" t="s">
        <v>21</v>
      </c>
      <c r="C331" s="53" t="s">
        <v>1809</v>
      </c>
      <c r="D331" s="65" t="s">
        <v>2986</v>
      </c>
      <c r="E331" s="55" t="s">
        <v>1810</v>
      </c>
      <c r="F331" s="66" t="s">
        <v>2607</v>
      </c>
      <c r="G331" s="56" t="s">
        <v>1811</v>
      </c>
      <c r="H331" s="63" t="s">
        <v>1812</v>
      </c>
      <c r="I331" s="63" t="s">
        <v>1812</v>
      </c>
      <c r="J331" s="53" t="s">
        <v>32</v>
      </c>
      <c r="K331" s="63" t="s">
        <v>1813</v>
      </c>
      <c r="L331" s="58">
        <v>500000000</v>
      </c>
      <c r="M331" s="59">
        <v>375000000</v>
      </c>
      <c r="N331" s="59">
        <v>10000000</v>
      </c>
      <c r="O331" s="84">
        <v>8500000</v>
      </c>
      <c r="P331" s="53" t="s">
        <v>3039</v>
      </c>
      <c r="Q331" s="53" t="s">
        <v>2528</v>
      </c>
      <c r="R331" s="53"/>
      <c r="S331" s="53" t="s">
        <v>2536</v>
      </c>
      <c r="T331" s="55" t="s">
        <v>2541</v>
      </c>
      <c r="U331" s="53" t="s">
        <v>2541</v>
      </c>
      <c r="V331" s="53" t="s">
        <v>2541</v>
      </c>
      <c r="W331" s="53" t="s">
        <v>2542</v>
      </c>
      <c r="X331" s="53" t="s">
        <v>2630</v>
      </c>
      <c r="Y331" s="62" t="s">
        <v>2630</v>
      </c>
      <c r="Z331" s="61"/>
      <c r="AA331" s="61"/>
      <c r="AB331" s="61"/>
      <c r="AC331" s="61"/>
      <c r="AD331" s="53" t="s">
        <v>2630</v>
      </c>
      <c r="AE331" s="60"/>
      <c r="AF331" s="53"/>
      <c r="AG331" s="53"/>
      <c r="AH331" s="53"/>
      <c r="AI331" s="53"/>
      <c r="AJ331" s="53"/>
      <c r="AK331" s="53"/>
      <c r="AL331" s="53" t="s">
        <v>2639</v>
      </c>
      <c r="AM331" s="53" t="s">
        <v>2643</v>
      </c>
      <c r="AN331" s="53" t="s">
        <v>2643</v>
      </c>
      <c r="AO331" s="106" t="s">
        <v>2643</v>
      </c>
    </row>
    <row r="332" spans="1:41" ht="15" customHeight="1">
      <c r="A332" s="104">
        <v>329</v>
      </c>
      <c r="B332" s="53" t="s">
        <v>21</v>
      </c>
      <c r="C332" s="55" t="s">
        <v>2267</v>
      </c>
      <c r="D332" s="65" t="s">
        <v>2987</v>
      </c>
      <c r="E332" s="55" t="s">
        <v>2268</v>
      </c>
      <c r="F332" s="55" t="s">
        <v>2607</v>
      </c>
      <c r="G332" s="56" t="s">
        <v>2269</v>
      </c>
      <c r="H332" s="63" t="s">
        <v>2270</v>
      </c>
      <c r="I332" s="63" t="s">
        <v>2270</v>
      </c>
      <c r="J332" s="55" t="s">
        <v>1670</v>
      </c>
      <c r="K332" s="63" t="s">
        <v>2003</v>
      </c>
      <c r="L332" s="58">
        <v>500000000</v>
      </c>
      <c r="M332" s="59">
        <v>375000000</v>
      </c>
      <c r="N332" s="59">
        <v>10000000</v>
      </c>
      <c r="O332" s="84">
        <v>8500000</v>
      </c>
      <c r="P332" s="53" t="s">
        <v>3039</v>
      </c>
      <c r="Q332" s="53" t="s">
        <v>2528</v>
      </c>
      <c r="R332" s="53"/>
      <c r="S332" s="53" t="s">
        <v>2536</v>
      </c>
      <c r="T332" s="55" t="s">
        <v>2541</v>
      </c>
      <c r="U332" s="53" t="s">
        <v>2541</v>
      </c>
      <c r="V332" s="53" t="s">
        <v>2541</v>
      </c>
      <c r="W332" s="53" t="s">
        <v>2542</v>
      </c>
      <c r="X332" s="53" t="s">
        <v>2630</v>
      </c>
      <c r="Y332" s="62" t="s">
        <v>2630</v>
      </c>
      <c r="Z332" s="61"/>
      <c r="AA332" s="61"/>
      <c r="AB332" s="60" t="s">
        <v>2630</v>
      </c>
      <c r="AC332" s="61"/>
      <c r="AD332" s="53"/>
      <c r="AE332" s="60" t="s">
        <v>2630</v>
      </c>
      <c r="AF332" s="53"/>
      <c r="AG332" s="53"/>
      <c r="AH332" s="53"/>
      <c r="AI332" s="53"/>
      <c r="AJ332" s="53"/>
      <c r="AK332" s="53" t="s">
        <v>2638</v>
      </c>
      <c r="AL332" s="53"/>
      <c r="AM332" s="53" t="s">
        <v>2643</v>
      </c>
      <c r="AN332" s="53"/>
      <c r="AO332" s="106" t="s">
        <v>2643</v>
      </c>
    </row>
    <row r="333" spans="1:41" ht="15" customHeight="1">
      <c r="A333" s="104">
        <v>330</v>
      </c>
      <c r="B333" s="53" t="s">
        <v>21</v>
      </c>
      <c r="C333" s="55" t="s">
        <v>2294</v>
      </c>
      <c r="D333" s="65" t="s">
        <v>2988</v>
      </c>
      <c r="E333" s="55" t="s">
        <v>2295</v>
      </c>
      <c r="F333" s="55" t="s">
        <v>2609</v>
      </c>
      <c r="G333" s="56" t="s">
        <v>2296</v>
      </c>
      <c r="H333" s="63" t="s">
        <v>2297</v>
      </c>
      <c r="I333" s="63" t="s">
        <v>2297</v>
      </c>
      <c r="J333" s="55" t="s">
        <v>1670</v>
      </c>
      <c r="K333" s="63" t="s">
        <v>2298</v>
      </c>
      <c r="L333" s="58">
        <v>300000000</v>
      </c>
      <c r="M333" s="59">
        <v>225000000</v>
      </c>
      <c r="N333" s="59">
        <v>10000000</v>
      </c>
      <c r="O333" s="84">
        <v>8500000</v>
      </c>
      <c r="P333" s="53" t="s">
        <v>2528</v>
      </c>
      <c r="Q333" s="53"/>
      <c r="R333" s="53"/>
      <c r="S333" s="53" t="s">
        <v>2536</v>
      </c>
      <c r="T333" s="55" t="s">
        <v>2541</v>
      </c>
      <c r="U333" s="53" t="s">
        <v>2541</v>
      </c>
      <c r="V333" s="53" t="s">
        <v>2541</v>
      </c>
      <c r="W333" s="53" t="s">
        <v>2542</v>
      </c>
      <c r="X333" s="53" t="s">
        <v>2630</v>
      </c>
      <c r="Y333" s="62" t="s">
        <v>2630</v>
      </c>
      <c r="Z333" s="61"/>
      <c r="AA333" s="61" t="s">
        <v>2630</v>
      </c>
      <c r="AB333" s="61"/>
      <c r="AC333" s="61"/>
      <c r="AD333" s="53" t="s">
        <v>2630</v>
      </c>
      <c r="AE333" s="60"/>
      <c r="AF333" s="53"/>
      <c r="AG333" s="53"/>
      <c r="AH333" s="53"/>
      <c r="AI333" s="53"/>
      <c r="AJ333" s="53"/>
      <c r="AK333" s="53"/>
      <c r="AL333" s="53"/>
      <c r="AM333" s="53" t="s">
        <v>2643</v>
      </c>
      <c r="AN333" s="53"/>
      <c r="AO333" s="106"/>
    </row>
    <row r="334" spans="1:41" ht="15" customHeight="1">
      <c r="A334" s="104">
        <v>331</v>
      </c>
      <c r="B334" s="53" t="s">
        <v>21</v>
      </c>
      <c r="C334" s="53" t="s">
        <v>1637</v>
      </c>
      <c r="D334" s="65" t="s">
        <v>2989</v>
      </c>
      <c r="E334" s="55" t="s">
        <v>1638</v>
      </c>
      <c r="F334" s="66" t="s">
        <v>2610</v>
      </c>
      <c r="G334" s="56" t="s">
        <v>1639</v>
      </c>
      <c r="H334" s="63" t="s">
        <v>1640</v>
      </c>
      <c r="I334" s="63" t="s">
        <v>1640</v>
      </c>
      <c r="J334" s="53" t="s">
        <v>19</v>
      </c>
      <c r="K334" s="63" t="s">
        <v>854</v>
      </c>
      <c r="L334" s="58">
        <v>100000000</v>
      </c>
      <c r="M334" s="59">
        <v>75000000</v>
      </c>
      <c r="N334" s="59">
        <v>10000000</v>
      </c>
      <c r="O334" s="84">
        <v>8500000</v>
      </c>
      <c r="P334" s="53" t="s">
        <v>2528</v>
      </c>
      <c r="Q334" s="53" t="s">
        <v>2529</v>
      </c>
      <c r="R334" s="53"/>
      <c r="S334" s="53" t="s">
        <v>516</v>
      </c>
      <c r="T334" s="55" t="s">
        <v>2541</v>
      </c>
      <c r="U334" s="53" t="s">
        <v>2541</v>
      </c>
      <c r="V334" s="53"/>
      <c r="W334" s="53" t="s">
        <v>2542</v>
      </c>
      <c r="X334" s="53" t="s">
        <v>2630</v>
      </c>
      <c r="Y334" s="53" t="s">
        <v>2630</v>
      </c>
      <c r="Z334" s="61"/>
      <c r="AA334" s="61"/>
      <c r="AB334" s="61"/>
      <c r="AC334" s="61"/>
      <c r="AD334" s="53"/>
      <c r="AE334" s="60"/>
      <c r="AF334" s="53"/>
      <c r="AG334" s="53" t="s">
        <v>2642</v>
      </c>
      <c r="AH334" s="53"/>
      <c r="AI334" s="53"/>
      <c r="AJ334" s="53" t="s">
        <v>2637</v>
      </c>
      <c r="AK334" s="53"/>
      <c r="AL334" s="53"/>
      <c r="AM334" s="53" t="s">
        <v>2643</v>
      </c>
      <c r="AN334" s="53" t="s">
        <v>2643</v>
      </c>
      <c r="AO334" s="106" t="s">
        <v>2643</v>
      </c>
    </row>
    <row r="335" spans="1:41" ht="15" customHeight="1">
      <c r="A335" s="104">
        <v>332</v>
      </c>
      <c r="B335" s="53" t="s">
        <v>21</v>
      </c>
      <c r="C335" s="53" t="s">
        <v>1461</v>
      </c>
      <c r="D335" s="65" t="s">
        <v>2990</v>
      </c>
      <c r="E335" s="55" t="s">
        <v>1462</v>
      </c>
      <c r="F335" s="55" t="s">
        <v>2608</v>
      </c>
      <c r="G335" s="56" t="s">
        <v>1463</v>
      </c>
      <c r="H335" s="63" t="s">
        <v>1464</v>
      </c>
      <c r="I335" s="63" t="s">
        <v>1464</v>
      </c>
      <c r="J335" s="53" t="s">
        <v>1459</v>
      </c>
      <c r="K335" s="63" t="s">
        <v>1465</v>
      </c>
      <c r="L335" s="58">
        <v>800000000</v>
      </c>
      <c r="M335" s="59">
        <v>600000000</v>
      </c>
      <c r="N335" s="59">
        <v>10000000</v>
      </c>
      <c r="O335" s="84">
        <v>8500000</v>
      </c>
      <c r="P335" s="53" t="s">
        <v>3039</v>
      </c>
      <c r="Q335" s="53" t="s">
        <v>2528</v>
      </c>
      <c r="R335" s="53" t="s">
        <v>2529</v>
      </c>
      <c r="S335" s="53" t="s">
        <v>516</v>
      </c>
      <c r="T335" s="55" t="s">
        <v>2541</v>
      </c>
      <c r="U335" s="53" t="s">
        <v>2541</v>
      </c>
      <c r="V335" s="53"/>
      <c r="W335" s="53" t="s">
        <v>2542</v>
      </c>
      <c r="X335" s="53"/>
      <c r="Y335" s="62"/>
      <c r="Z335" s="61" t="s">
        <v>2630</v>
      </c>
      <c r="AA335" s="61" t="s">
        <v>2630</v>
      </c>
      <c r="AB335" s="61"/>
      <c r="AC335" s="61"/>
      <c r="AD335" s="53" t="s">
        <v>2630</v>
      </c>
      <c r="AE335" s="60"/>
      <c r="AF335" s="53" t="s">
        <v>2630</v>
      </c>
      <c r="AG335" s="53"/>
      <c r="AH335" s="53"/>
      <c r="AI335" s="53"/>
      <c r="AJ335" s="53" t="s">
        <v>2637</v>
      </c>
      <c r="AK335" s="53"/>
      <c r="AL335" s="53"/>
      <c r="AM335" s="53" t="s">
        <v>2643</v>
      </c>
      <c r="AN335" s="53" t="s">
        <v>2643</v>
      </c>
      <c r="AO335" s="106" t="s">
        <v>2643</v>
      </c>
    </row>
    <row r="336" spans="1:41" ht="15" customHeight="1">
      <c r="A336" s="104">
        <v>333</v>
      </c>
      <c r="B336" s="62" t="s">
        <v>21</v>
      </c>
      <c r="C336" s="53" t="s">
        <v>865</v>
      </c>
      <c r="D336" s="65" t="s">
        <v>2991</v>
      </c>
      <c r="E336" s="55" t="s">
        <v>866</v>
      </c>
      <c r="F336" s="55" t="s">
        <v>2609</v>
      </c>
      <c r="G336" s="56" t="s">
        <v>867</v>
      </c>
      <c r="H336" s="67" t="s">
        <v>868</v>
      </c>
      <c r="I336" s="67" t="s">
        <v>868</v>
      </c>
      <c r="J336" s="53" t="s">
        <v>126</v>
      </c>
      <c r="K336" s="67" t="s">
        <v>869</v>
      </c>
      <c r="L336" s="58">
        <v>200000000</v>
      </c>
      <c r="M336" s="59">
        <v>150000000</v>
      </c>
      <c r="N336" s="59">
        <v>10000000</v>
      </c>
      <c r="O336" s="84">
        <v>8500000</v>
      </c>
      <c r="P336" s="62" t="s">
        <v>2528</v>
      </c>
      <c r="Q336" s="62"/>
      <c r="R336" s="62"/>
      <c r="S336" s="53" t="s">
        <v>2536</v>
      </c>
      <c r="T336" s="55" t="s">
        <v>2541</v>
      </c>
      <c r="U336" s="53" t="s">
        <v>2541</v>
      </c>
      <c r="V336" s="53" t="s">
        <v>2541</v>
      </c>
      <c r="W336" s="53" t="s">
        <v>2542</v>
      </c>
      <c r="X336" s="53" t="s">
        <v>2630</v>
      </c>
      <c r="Y336" s="62" t="s">
        <v>2630</v>
      </c>
      <c r="Z336" s="61"/>
      <c r="AA336" s="61"/>
      <c r="AB336" s="61"/>
      <c r="AC336" s="61"/>
      <c r="AD336" s="53"/>
      <c r="AE336" s="60"/>
      <c r="AF336" s="60"/>
      <c r="AG336" s="53" t="s">
        <v>2640</v>
      </c>
      <c r="AH336" s="53"/>
      <c r="AI336" s="53"/>
      <c r="AJ336" s="53"/>
      <c r="AK336" s="53"/>
      <c r="AL336" s="53"/>
      <c r="AM336" s="53" t="s">
        <v>2643</v>
      </c>
      <c r="AN336" s="53" t="s">
        <v>2643</v>
      </c>
      <c r="AO336" s="106" t="s">
        <v>2643</v>
      </c>
    </row>
    <row r="337" spans="1:41" ht="15" customHeight="1">
      <c r="A337" s="104">
        <v>334</v>
      </c>
      <c r="B337" s="53" t="s">
        <v>21</v>
      </c>
      <c r="C337" s="53" t="s">
        <v>1495</v>
      </c>
      <c r="D337" s="65" t="s">
        <v>2992</v>
      </c>
      <c r="E337" s="55" t="s">
        <v>1496</v>
      </c>
      <c r="F337" s="55" t="s">
        <v>2608</v>
      </c>
      <c r="G337" s="56" t="s">
        <v>1497</v>
      </c>
      <c r="H337" s="63" t="s">
        <v>1498</v>
      </c>
      <c r="I337" s="63" t="s">
        <v>1498</v>
      </c>
      <c r="J337" s="53" t="s">
        <v>19</v>
      </c>
      <c r="K337" s="63" t="s">
        <v>1499</v>
      </c>
      <c r="L337" s="58">
        <v>300000000</v>
      </c>
      <c r="M337" s="59">
        <v>225000000</v>
      </c>
      <c r="N337" s="59">
        <v>10000000</v>
      </c>
      <c r="O337" s="84">
        <v>8500000</v>
      </c>
      <c r="P337" s="53" t="s">
        <v>3039</v>
      </c>
      <c r="Q337" s="53" t="s">
        <v>2528</v>
      </c>
      <c r="R337" s="53" t="s">
        <v>2529</v>
      </c>
      <c r="S337" s="53" t="s">
        <v>516</v>
      </c>
      <c r="T337" s="55" t="s">
        <v>2541</v>
      </c>
      <c r="U337" s="53" t="s">
        <v>2541</v>
      </c>
      <c r="V337" s="53"/>
      <c r="W337" s="53" t="s">
        <v>2542</v>
      </c>
      <c r="X337" s="53"/>
      <c r="Y337" s="62"/>
      <c r="Z337" s="61" t="s">
        <v>2630</v>
      </c>
      <c r="AA337" s="61" t="s">
        <v>2630</v>
      </c>
      <c r="AB337" s="60" t="s">
        <v>2630</v>
      </c>
      <c r="AC337" s="61"/>
      <c r="AD337" s="53"/>
      <c r="AE337" s="60" t="s">
        <v>2630</v>
      </c>
      <c r="AF337" s="53" t="s">
        <v>2630</v>
      </c>
      <c r="AG337" s="53" t="s">
        <v>2642</v>
      </c>
      <c r="AH337" s="53" t="s">
        <v>2640</v>
      </c>
      <c r="AI337" s="53" t="s">
        <v>2641</v>
      </c>
      <c r="AJ337" s="53" t="s">
        <v>2637</v>
      </c>
      <c r="AK337" s="53"/>
      <c r="AL337" s="53"/>
      <c r="AM337" s="53" t="s">
        <v>2643</v>
      </c>
      <c r="AN337" s="53" t="s">
        <v>2643</v>
      </c>
      <c r="AO337" s="106" t="s">
        <v>2643</v>
      </c>
    </row>
    <row r="338" spans="1:41" ht="15" customHeight="1">
      <c r="A338" s="104">
        <v>335</v>
      </c>
      <c r="B338" s="62" t="s">
        <v>21</v>
      </c>
      <c r="C338" s="53" t="s">
        <v>835</v>
      </c>
      <c r="D338" s="65" t="s">
        <v>2993</v>
      </c>
      <c r="E338" s="55" t="s">
        <v>836</v>
      </c>
      <c r="F338" s="55" t="s">
        <v>2607</v>
      </c>
      <c r="G338" s="56" t="s">
        <v>837</v>
      </c>
      <c r="H338" s="67" t="s">
        <v>838</v>
      </c>
      <c r="I338" s="67" t="s">
        <v>838</v>
      </c>
      <c r="J338" s="53" t="s">
        <v>45</v>
      </c>
      <c r="K338" s="67" t="s">
        <v>839</v>
      </c>
      <c r="L338" s="58">
        <v>300000000</v>
      </c>
      <c r="M338" s="59">
        <v>225000000</v>
      </c>
      <c r="N338" s="59">
        <v>10000000</v>
      </c>
      <c r="O338" s="84">
        <v>8500000</v>
      </c>
      <c r="P338" s="62" t="s">
        <v>3039</v>
      </c>
      <c r="Q338" s="62" t="s">
        <v>2528</v>
      </c>
      <c r="R338" s="62"/>
      <c r="S338" s="53" t="s">
        <v>2536</v>
      </c>
      <c r="T338" s="55" t="s">
        <v>2541</v>
      </c>
      <c r="U338" s="53" t="s">
        <v>2541</v>
      </c>
      <c r="V338" s="62"/>
      <c r="W338" s="53" t="s">
        <v>2542</v>
      </c>
      <c r="X338" s="53" t="s">
        <v>2630</v>
      </c>
      <c r="Y338" s="62" t="s">
        <v>2630</v>
      </c>
      <c r="Z338" s="61"/>
      <c r="AA338" s="61"/>
      <c r="AB338" s="60" t="s">
        <v>2630</v>
      </c>
      <c r="AC338" s="61"/>
      <c r="AD338" s="53"/>
      <c r="AE338" s="60"/>
      <c r="AF338" s="60" t="s">
        <v>2630</v>
      </c>
      <c r="AG338" s="53" t="s">
        <v>2642</v>
      </c>
      <c r="AH338" s="53"/>
      <c r="AI338" s="53"/>
      <c r="AJ338" s="53"/>
      <c r="AK338" s="53"/>
      <c r="AL338" s="53"/>
      <c r="AM338" s="53" t="s">
        <v>2643</v>
      </c>
      <c r="AN338" s="53" t="s">
        <v>2643</v>
      </c>
      <c r="AO338" s="106" t="s">
        <v>2643</v>
      </c>
    </row>
    <row r="339" spans="1:41" ht="15" customHeight="1">
      <c r="A339" s="104">
        <v>336</v>
      </c>
      <c r="B339" s="53" t="s">
        <v>21</v>
      </c>
      <c r="C339" s="53" t="s">
        <v>1789</v>
      </c>
      <c r="D339" s="65" t="s">
        <v>2994</v>
      </c>
      <c r="E339" s="55" t="s">
        <v>1790</v>
      </c>
      <c r="F339" s="55" t="s">
        <v>2607</v>
      </c>
      <c r="G339" s="56" t="s">
        <v>1791</v>
      </c>
      <c r="H339" s="63" t="s">
        <v>1792</v>
      </c>
      <c r="I339" s="63" t="s">
        <v>1792</v>
      </c>
      <c r="J339" s="53" t="s">
        <v>69</v>
      </c>
      <c r="K339" s="63" t="s">
        <v>1097</v>
      </c>
      <c r="L339" s="58">
        <v>300000000</v>
      </c>
      <c r="M339" s="59">
        <v>225000000</v>
      </c>
      <c r="N339" s="59">
        <v>10000000</v>
      </c>
      <c r="O339" s="84">
        <v>8500000</v>
      </c>
      <c r="P339" s="53" t="s">
        <v>3039</v>
      </c>
      <c r="Q339" s="53" t="s">
        <v>2528</v>
      </c>
      <c r="R339" s="53"/>
      <c r="S339" s="53" t="s">
        <v>2536</v>
      </c>
      <c r="T339" s="55" t="s">
        <v>2541</v>
      </c>
      <c r="U339" s="53" t="s">
        <v>2541</v>
      </c>
      <c r="V339" s="53"/>
      <c r="W339" s="53" t="s">
        <v>2542</v>
      </c>
      <c r="X339" s="53" t="s">
        <v>2630</v>
      </c>
      <c r="Y339" s="62" t="s">
        <v>2630</v>
      </c>
      <c r="Z339" s="61"/>
      <c r="AA339" s="61"/>
      <c r="AB339" s="60" t="s">
        <v>2630</v>
      </c>
      <c r="AC339" s="61"/>
      <c r="AD339" s="53"/>
      <c r="AE339" s="60" t="s">
        <v>2630</v>
      </c>
      <c r="AF339" s="53"/>
      <c r="AG339" s="53"/>
      <c r="AH339" s="53"/>
      <c r="AI339" s="53"/>
      <c r="AJ339" s="53"/>
      <c r="AK339" s="53"/>
      <c r="AL339" s="53"/>
      <c r="AM339" s="53" t="s">
        <v>2643</v>
      </c>
      <c r="AN339" s="53" t="s">
        <v>2643</v>
      </c>
      <c r="AO339" s="106"/>
    </row>
    <row r="340" spans="1:41" ht="15" customHeight="1">
      <c r="A340" s="104">
        <v>337</v>
      </c>
      <c r="B340" s="53" t="s">
        <v>21</v>
      </c>
      <c r="C340" s="53" t="s">
        <v>1947</v>
      </c>
      <c r="D340" s="65" t="s">
        <v>2995</v>
      </c>
      <c r="E340" s="55" t="s">
        <v>1948</v>
      </c>
      <c r="F340" s="55" t="s">
        <v>2607</v>
      </c>
      <c r="G340" s="56" t="s">
        <v>1949</v>
      </c>
      <c r="H340" s="63" t="s">
        <v>1950</v>
      </c>
      <c r="I340" s="63" t="s">
        <v>1950</v>
      </c>
      <c r="J340" s="53" t="s">
        <v>126</v>
      </c>
      <c r="K340" s="63" t="s">
        <v>1951</v>
      </c>
      <c r="L340" s="58">
        <v>400000000</v>
      </c>
      <c r="M340" s="59">
        <v>300000000</v>
      </c>
      <c r="N340" s="59">
        <v>10000000</v>
      </c>
      <c r="O340" s="84">
        <v>8500000</v>
      </c>
      <c r="P340" s="53" t="s">
        <v>3039</v>
      </c>
      <c r="Q340" s="53" t="s">
        <v>2528</v>
      </c>
      <c r="R340" s="53"/>
      <c r="S340" s="53" t="s">
        <v>2536</v>
      </c>
      <c r="T340" s="55" t="s">
        <v>2541</v>
      </c>
      <c r="U340" s="53" t="s">
        <v>2541</v>
      </c>
      <c r="V340" s="53"/>
      <c r="W340" s="53" t="s">
        <v>2542</v>
      </c>
      <c r="X340" s="53" t="s">
        <v>2630</v>
      </c>
      <c r="Y340" s="62" t="s">
        <v>2630</v>
      </c>
      <c r="Z340" s="61"/>
      <c r="AA340" s="61" t="s">
        <v>2630</v>
      </c>
      <c r="AB340" s="61"/>
      <c r="AC340" s="61"/>
      <c r="AD340" s="53" t="s">
        <v>2630</v>
      </c>
      <c r="AE340" s="60"/>
      <c r="AF340" s="53"/>
      <c r="AG340" s="53"/>
      <c r="AH340" s="53"/>
      <c r="AI340" s="53"/>
      <c r="AJ340" s="53" t="s">
        <v>2637</v>
      </c>
      <c r="AK340" s="53"/>
      <c r="AL340" s="53"/>
      <c r="AM340" s="53" t="s">
        <v>2643</v>
      </c>
      <c r="AN340" s="53" t="s">
        <v>2643</v>
      </c>
      <c r="AO340" s="106"/>
    </row>
    <row r="341" spans="1:41" ht="15" customHeight="1">
      <c r="A341" s="104">
        <v>338</v>
      </c>
      <c r="B341" s="53" t="s">
        <v>21</v>
      </c>
      <c r="C341" s="53" t="s">
        <v>1865</v>
      </c>
      <c r="D341" s="65" t="s">
        <v>2996</v>
      </c>
      <c r="E341" s="55" t="s">
        <v>1866</v>
      </c>
      <c r="F341" s="66" t="s">
        <v>2609</v>
      </c>
      <c r="G341" s="56" t="s">
        <v>1867</v>
      </c>
      <c r="H341" s="63" t="s">
        <v>1868</v>
      </c>
      <c r="I341" s="63" t="s">
        <v>1868</v>
      </c>
      <c r="J341" s="53" t="s">
        <v>26</v>
      </c>
      <c r="K341" s="63" t="s">
        <v>1869</v>
      </c>
      <c r="L341" s="58">
        <v>300000000</v>
      </c>
      <c r="M341" s="59">
        <v>225000000</v>
      </c>
      <c r="N341" s="59">
        <v>10000000</v>
      </c>
      <c r="O341" s="84">
        <v>8500000</v>
      </c>
      <c r="P341" s="53" t="s">
        <v>2528</v>
      </c>
      <c r="Q341" s="53"/>
      <c r="R341" s="53"/>
      <c r="S341" s="53" t="s">
        <v>2536</v>
      </c>
      <c r="T341" s="55" t="s">
        <v>2541</v>
      </c>
      <c r="U341" s="53" t="s">
        <v>2541</v>
      </c>
      <c r="V341" s="53"/>
      <c r="W341" s="53" t="s">
        <v>2542</v>
      </c>
      <c r="X341" s="53" t="s">
        <v>2630</v>
      </c>
      <c r="Y341" s="62" t="s">
        <v>2630</v>
      </c>
      <c r="Z341" s="61"/>
      <c r="AA341" s="61"/>
      <c r="AB341" s="61"/>
      <c r="AC341" s="61"/>
      <c r="AD341" s="53" t="s">
        <v>2630</v>
      </c>
      <c r="AE341" s="60" t="s">
        <v>2630</v>
      </c>
      <c r="AF341" s="53" t="s">
        <v>2630</v>
      </c>
      <c r="AG341" s="53"/>
      <c r="AH341" s="53"/>
      <c r="AI341" s="53"/>
      <c r="AJ341" s="53"/>
      <c r="AK341" s="53"/>
      <c r="AL341" s="53"/>
      <c r="AM341" s="53" t="s">
        <v>2643</v>
      </c>
      <c r="AN341" s="53" t="s">
        <v>2643</v>
      </c>
      <c r="AO341" s="106" t="s">
        <v>2643</v>
      </c>
    </row>
    <row r="342" spans="1:41" ht="15" customHeight="1">
      <c r="A342" s="104">
        <v>339</v>
      </c>
      <c r="B342" s="62" t="s">
        <v>21</v>
      </c>
      <c r="C342" s="53" t="s">
        <v>840</v>
      </c>
      <c r="D342" s="65" t="s">
        <v>2997</v>
      </c>
      <c r="E342" s="55" t="s">
        <v>841</v>
      </c>
      <c r="F342" s="55" t="s">
        <v>2607</v>
      </c>
      <c r="G342" s="56" t="s">
        <v>842</v>
      </c>
      <c r="H342" s="67" t="s">
        <v>843</v>
      </c>
      <c r="I342" s="67" t="s">
        <v>843</v>
      </c>
      <c r="J342" s="53" t="s">
        <v>45</v>
      </c>
      <c r="K342" s="67" t="s">
        <v>844</v>
      </c>
      <c r="L342" s="58">
        <v>200000000</v>
      </c>
      <c r="M342" s="59">
        <v>150000000</v>
      </c>
      <c r="N342" s="59">
        <v>10000000</v>
      </c>
      <c r="O342" s="84">
        <v>8500000</v>
      </c>
      <c r="P342" s="62" t="s">
        <v>3039</v>
      </c>
      <c r="Q342" s="62" t="s">
        <v>2528</v>
      </c>
      <c r="R342" s="62"/>
      <c r="S342" s="53" t="s">
        <v>2536</v>
      </c>
      <c r="T342" s="55" t="s">
        <v>2541</v>
      </c>
      <c r="U342" s="53" t="s">
        <v>2541</v>
      </c>
      <c r="V342" s="62"/>
      <c r="W342" s="53" t="s">
        <v>2542</v>
      </c>
      <c r="X342" s="53" t="s">
        <v>2630</v>
      </c>
      <c r="Y342" s="62" t="s">
        <v>2630</v>
      </c>
      <c r="Z342" s="61"/>
      <c r="AA342" s="61"/>
      <c r="AB342" s="60" t="s">
        <v>2630</v>
      </c>
      <c r="AC342" s="61"/>
      <c r="AD342" s="53"/>
      <c r="AE342" s="60"/>
      <c r="AF342" s="60" t="s">
        <v>2630</v>
      </c>
      <c r="AG342" s="53"/>
      <c r="AH342" s="53"/>
      <c r="AI342" s="53"/>
      <c r="AJ342" s="53"/>
      <c r="AK342" s="53"/>
      <c r="AL342" s="53"/>
      <c r="AM342" s="53" t="s">
        <v>2643</v>
      </c>
      <c r="AN342" s="53"/>
      <c r="AO342" s="106" t="s">
        <v>2643</v>
      </c>
    </row>
    <row r="343" spans="1:41" ht="15" customHeight="1">
      <c r="A343" s="104">
        <v>340</v>
      </c>
      <c r="B343" s="53" t="s">
        <v>21</v>
      </c>
      <c r="C343" s="53" t="s">
        <v>2113</v>
      </c>
      <c r="D343" s="65" t="s">
        <v>2998</v>
      </c>
      <c r="E343" s="55" t="s">
        <v>2114</v>
      </c>
      <c r="F343" s="55" t="s">
        <v>2607</v>
      </c>
      <c r="G343" s="56" t="s">
        <v>2115</v>
      </c>
      <c r="H343" s="63" t="s">
        <v>2116</v>
      </c>
      <c r="I343" s="63" t="s">
        <v>2116</v>
      </c>
      <c r="J343" s="53" t="s">
        <v>19</v>
      </c>
      <c r="K343" s="63" t="s">
        <v>2117</v>
      </c>
      <c r="L343" s="58">
        <v>900000000</v>
      </c>
      <c r="M343" s="59">
        <v>675000000</v>
      </c>
      <c r="N343" s="59">
        <v>10000000</v>
      </c>
      <c r="O343" s="84">
        <v>8500000</v>
      </c>
      <c r="P343" s="53" t="s">
        <v>3039</v>
      </c>
      <c r="Q343" s="53" t="s">
        <v>2528</v>
      </c>
      <c r="R343" s="53"/>
      <c r="S343" s="53" t="s">
        <v>2536</v>
      </c>
      <c r="T343" s="55" t="s">
        <v>2541</v>
      </c>
      <c r="U343" s="53" t="s">
        <v>2541</v>
      </c>
      <c r="V343" s="53"/>
      <c r="W343" s="53" t="s">
        <v>2542</v>
      </c>
      <c r="X343" s="53" t="s">
        <v>2630</v>
      </c>
      <c r="Y343" s="62" t="s">
        <v>2630</v>
      </c>
      <c r="Z343" s="61"/>
      <c r="AA343" s="61"/>
      <c r="AB343" s="61"/>
      <c r="AC343" s="61"/>
      <c r="AD343" s="53"/>
      <c r="AE343" s="60"/>
      <c r="AF343" s="53"/>
      <c r="AG343" s="53"/>
      <c r="AH343" s="53"/>
      <c r="AI343" s="53"/>
      <c r="AJ343" s="53"/>
      <c r="AK343" s="53"/>
      <c r="AL343" s="53"/>
      <c r="AM343" s="53" t="s">
        <v>2643</v>
      </c>
      <c r="AN343" s="53"/>
      <c r="AO343" s="106"/>
    </row>
    <row r="344" spans="1:41" ht="15" customHeight="1">
      <c r="A344" s="104">
        <v>341</v>
      </c>
      <c r="B344" s="53" t="s">
        <v>21</v>
      </c>
      <c r="C344" s="53" t="s">
        <v>1994</v>
      </c>
      <c r="D344" s="65" t="s">
        <v>2999</v>
      </c>
      <c r="E344" s="55" t="s">
        <v>1995</v>
      </c>
      <c r="F344" s="55" t="s">
        <v>2609</v>
      </c>
      <c r="G344" s="56" t="s">
        <v>1996</v>
      </c>
      <c r="H344" s="63" t="s">
        <v>1997</v>
      </c>
      <c r="I344" s="63" t="s">
        <v>1997</v>
      </c>
      <c r="J344" s="53" t="s">
        <v>19</v>
      </c>
      <c r="K344" s="63" t="s">
        <v>1998</v>
      </c>
      <c r="L344" s="58">
        <v>600000000</v>
      </c>
      <c r="M344" s="59">
        <v>450000000</v>
      </c>
      <c r="N344" s="59">
        <v>10000000</v>
      </c>
      <c r="O344" s="84">
        <v>8500000</v>
      </c>
      <c r="P344" s="53" t="s">
        <v>2528</v>
      </c>
      <c r="Q344" s="53"/>
      <c r="R344" s="53"/>
      <c r="S344" s="53" t="s">
        <v>2536</v>
      </c>
      <c r="T344" s="55" t="s">
        <v>2541</v>
      </c>
      <c r="U344" s="53" t="s">
        <v>2541</v>
      </c>
      <c r="V344" s="53" t="s">
        <v>2541</v>
      </c>
      <c r="W344" s="53" t="s">
        <v>2542</v>
      </c>
      <c r="X344" s="53" t="s">
        <v>2630</v>
      </c>
      <c r="Y344" s="62" t="s">
        <v>2630</v>
      </c>
      <c r="Z344" s="61"/>
      <c r="AA344" s="61"/>
      <c r="AB344" s="61"/>
      <c r="AC344" s="61"/>
      <c r="AD344" s="53" t="s">
        <v>2630</v>
      </c>
      <c r="AE344" s="60" t="s">
        <v>2630</v>
      </c>
      <c r="AF344" s="53"/>
      <c r="AG344" s="53" t="s">
        <v>2641</v>
      </c>
      <c r="AH344" s="53" t="s">
        <v>2640</v>
      </c>
      <c r="AI344" s="53" t="s">
        <v>2642</v>
      </c>
      <c r="AJ344" s="53"/>
      <c r="AK344" s="53"/>
      <c r="AL344" s="53"/>
      <c r="AM344" s="53" t="s">
        <v>2643</v>
      </c>
      <c r="AN344" s="53" t="s">
        <v>2643</v>
      </c>
      <c r="AO344" s="106" t="s">
        <v>2643</v>
      </c>
    </row>
    <row r="345" spans="1:41" ht="15" customHeight="1">
      <c r="A345" s="104">
        <v>342</v>
      </c>
      <c r="B345" s="53" t="s">
        <v>21</v>
      </c>
      <c r="C345" s="53" t="s">
        <v>1979</v>
      </c>
      <c r="D345" s="65" t="s">
        <v>3000</v>
      </c>
      <c r="E345" s="55" t="s">
        <v>1980</v>
      </c>
      <c r="F345" s="66" t="s">
        <v>2609</v>
      </c>
      <c r="G345" s="56" t="s">
        <v>1981</v>
      </c>
      <c r="H345" s="63" t="s">
        <v>1982</v>
      </c>
      <c r="I345" s="63" t="s">
        <v>1982</v>
      </c>
      <c r="J345" s="53" t="s">
        <v>19</v>
      </c>
      <c r="K345" s="63" t="s">
        <v>1983</v>
      </c>
      <c r="L345" s="58">
        <v>100000000</v>
      </c>
      <c r="M345" s="59">
        <v>75000000</v>
      </c>
      <c r="N345" s="59">
        <v>10000000</v>
      </c>
      <c r="O345" s="84">
        <v>8500000</v>
      </c>
      <c r="P345" s="53" t="s">
        <v>2528</v>
      </c>
      <c r="Q345" s="53"/>
      <c r="R345" s="53"/>
      <c r="S345" s="53" t="s">
        <v>2536</v>
      </c>
      <c r="T345" s="55" t="s">
        <v>2541</v>
      </c>
      <c r="U345" s="53" t="s">
        <v>2541</v>
      </c>
      <c r="V345" s="53"/>
      <c r="W345" s="53" t="s">
        <v>2542</v>
      </c>
      <c r="X345" s="53" t="s">
        <v>2630</v>
      </c>
      <c r="Y345" s="62" t="s">
        <v>2630</v>
      </c>
      <c r="Z345" s="61"/>
      <c r="AA345" s="61"/>
      <c r="AB345" s="61"/>
      <c r="AC345" s="61"/>
      <c r="AD345" s="53"/>
      <c r="AE345" s="60"/>
      <c r="AF345" s="53"/>
      <c r="AG345" s="53"/>
      <c r="AH345" s="53"/>
      <c r="AI345" s="53"/>
      <c r="AJ345" s="53" t="s">
        <v>2637</v>
      </c>
      <c r="AK345" s="53"/>
      <c r="AL345" s="53"/>
      <c r="AM345" s="53" t="s">
        <v>2643</v>
      </c>
      <c r="AN345" s="53" t="s">
        <v>2643</v>
      </c>
      <c r="AO345" s="106"/>
    </row>
    <row r="346" spans="1:41" ht="15" customHeight="1">
      <c r="A346" s="104">
        <v>343</v>
      </c>
      <c r="B346" s="53" t="s">
        <v>21</v>
      </c>
      <c r="C346" s="53" t="s">
        <v>1114</v>
      </c>
      <c r="D346" s="65" t="s">
        <v>3001</v>
      </c>
      <c r="E346" s="55" t="s">
        <v>1115</v>
      </c>
      <c r="F346" s="55" t="s">
        <v>2608</v>
      </c>
      <c r="G346" s="56" t="s">
        <v>1116</v>
      </c>
      <c r="H346" s="63" t="s">
        <v>1117</v>
      </c>
      <c r="I346" s="63" t="s">
        <v>1117</v>
      </c>
      <c r="J346" s="53" t="s">
        <v>19</v>
      </c>
      <c r="K346" s="63" t="s">
        <v>1004</v>
      </c>
      <c r="L346" s="58">
        <v>300000000</v>
      </c>
      <c r="M346" s="59">
        <v>225000000</v>
      </c>
      <c r="N346" s="59">
        <v>10000000</v>
      </c>
      <c r="O346" s="84">
        <v>8500000</v>
      </c>
      <c r="P346" s="53" t="s">
        <v>3039</v>
      </c>
      <c r="Q346" s="53" t="s">
        <v>2528</v>
      </c>
      <c r="R346" s="53" t="s">
        <v>2529</v>
      </c>
      <c r="S346" s="53" t="s">
        <v>516</v>
      </c>
      <c r="T346" s="55" t="s">
        <v>2541</v>
      </c>
      <c r="U346" s="53" t="s">
        <v>2541</v>
      </c>
      <c r="V346" s="53" t="s">
        <v>2541</v>
      </c>
      <c r="W346" s="53" t="s">
        <v>2542</v>
      </c>
      <c r="X346" s="53"/>
      <c r="Y346" s="62"/>
      <c r="Z346" s="61" t="s">
        <v>2630</v>
      </c>
      <c r="AA346" s="61" t="s">
        <v>2630</v>
      </c>
      <c r="AB346" s="61"/>
      <c r="AC346" s="61"/>
      <c r="AD346" s="53"/>
      <c r="AE346" s="60"/>
      <c r="AF346" s="60"/>
      <c r="AG346" s="53" t="s">
        <v>2640</v>
      </c>
      <c r="AH346" s="53"/>
      <c r="AI346" s="53"/>
      <c r="AJ346" s="53"/>
      <c r="AK346" s="53" t="s">
        <v>2638</v>
      </c>
      <c r="AL346" s="53"/>
      <c r="AM346" s="53" t="s">
        <v>2644</v>
      </c>
      <c r="AN346" s="53" t="s">
        <v>2643</v>
      </c>
      <c r="AO346" s="106"/>
    </row>
    <row r="347" spans="1:41" ht="15" customHeight="1">
      <c r="A347" s="104">
        <v>344</v>
      </c>
      <c r="B347" s="53" t="s">
        <v>21</v>
      </c>
      <c r="C347" s="53" t="s">
        <v>1563</v>
      </c>
      <c r="D347" s="65" t="s">
        <v>3002</v>
      </c>
      <c r="E347" s="55" t="s">
        <v>1564</v>
      </c>
      <c r="F347" s="55" t="s">
        <v>2610</v>
      </c>
      <c r="G347" s="56" t="s">
        <v>1565</v>
      </c>
      <c r="H347" s="63" t="s">
        <v>1566</v>
      </c>
      <c r="I347" s="63" t="s">
        <v>1566</v>
      </c>
      <c r="J347" s="53" t="s">
        <v>19</v>
      </c>
      <c r="K347" s="63" t="s">
        <v>854</v>
      </c>
      <c r="L347" s="58">
        <v>300000000</v>
      </c>
      <c r="M347" s="59">
        <v>225000000</v>
      </c>
      <c r="N347" s="59">
        <v>10000000</v>
      </c>
      <c r="O347" s="84">
        <v>8500000</v>
      </c>
      <c r="P347" s="53" t="s">
        <v>2528</v>
      </c>
      <c r="Q347" s="53" t="s">
        <v>2529</v>
      </c>
      <c r="R347" s="53"/>
      <c r="S347" s="53" t="s">
        <v>516</v>
      </c>
      <c r="T347" s="55" t="s">
        <v>2541</v>
      </c>
      <c r="U347" s="53" t="s">
        <v>2541</v>
      </c>
      <c r="V347" s="53" t="s">
        <v>2541</v>
      </c>
      <c r="W347" s="53" t="s">
        <v>2542</v>
      </c>
      <c r="X347" s="53" t="s">
        <v>2630</v>
      </c>
      <c r="Y347" s="53" t="s">
        <v>2630</v>
      </c>
      <c r="Z347" s="61"/>
      <c r="AA347" s="61"/>
      <c r="AB347" s="61"/>
      <c r="AC347" s="61"/>
      <c r="AD347" s="53" t="s">
        <v>2630</v>
      </c>
      <c r="AE347" s="60" t="s">
        <v>2630</v>
      </c>
      <c r="AF347" s="53"/>
      <c r="AG347" s="53"/>
      <c r="AH347" s="53"/>
      <c r="AI347" s="53"/>
      <c r="AJ347" s="53" t="s">
        <v>2637</v>
      </c>
      <c r="AK347" s="53"/>
      <c r="AL347" s="53"/>
      <c r="AM347" s="53" t="s">
        <v>2643</v>
      </c>
      <c r="AN347" s="53" t="s">
        <v>2643</v>
      </c>
      <c r="AO347" s="106" t="s">
        <v>2643</v>
      </c>
    </row>
    <row r="348" spans="1:41" ht="15" customHeight="1">
      <c r="A348" s="104">
        <v>345</v>
      </c>
      <c r="B348" s="53" t="s">
        <v>21</v>
      </c>
      <c r="C348" s="53" t="s">
        <v>1681</v>
      </c>
      <c r="D348" s="65" t="s">
        <v>3003</v>
      </c>
      <c r="E348" s="55" t="s">
        <v>1682</v>
      </c>
      <c r="F348" s="66" t="s">
        <v>2609</v>
      </c>
      <c r="G348" s="56" t="s">
        <v>1683</v>
      </c>
      <c r="H348" s="63" t="s">
        <v>1684</v>
      </c>
      <c r="I348" s="63" t="s">
        <v>1684</v>
      </c>
      <c r="J348" s="53" t="s">
        <v>57</v>
      </c>
      <c r="K348" s="63" t="s">
        <v>1685</v>
      </c>
      <c r="L348" s="58">
        <v>300000000</v>
      </c>
      <c r="M348" s="59">
        <v>225000000</v>
      </c>
      <c r="N348" s="59">
        <v>10000000</v>
      </c>
      <c r="O348" s="84">
        <v>8500000</v>
      </c>
      <c r="P348" s="53" t="s">
        <v>2528</v>
      </c>
      <c r="Q348" s="53"/>
      <c r="R348" s="53"/>
      <c r="S348" s="53" t="s">
        <v>2536</v>
      </c>
      <c r="T348" s="55" t="s">
        <v>2541</v>
      </c>
      <c r="U348" s="53" t="s">
        <v>2541</v>
      </c>
      <c r="V348" s="53" t="s">
        <v>2541</v>
      </c>
      <c r="W348" s="53" t="s">
        <v>2542</v>
      </c>
      <c r="X348" s="53" t="s">
        <v>2630</v>
      </c>
      <c r="Y348" s="62" t="s">
        <v>2630</v>
      </c>
      <c r="Z348" s="61"/>
      <c r="AA348" s="61" t="s">
        <v>2630</v>
      </c>
      <c r="AB348" s="61"/>
      <c r="AC348" s="61"/>
      <c r="AD348" s="53"/>
      <c r="AE348" s="60"/>
      <c r="AF348" s="53"/>
      <c r="AG348" s="53"/>
      <c r="AH348" s="53"/>
      <c r="AI348" s="53"/>
      <c r="AJ348" s="53"/>
      <c r="AK348" s="53"/>
      <c r="AL348" s="53"/>
      <c r="AM348" s="53" t="s">
        <v>2643</v>
      </c>
      <c r="AN348" s="53" t="s">
        <v>2643</v>
      </c>
      <c r="AO348" s="106"/>
    </row>
    <row r="349" spans="1:41" ht="15" customHeight="1">
      <c r="A349" s="104">
        <v>346</v>
      </c>
      <c r="B349" s="53" t="s">
        <v>21</v>
      </c>
      <c r="C349" s="53" t="s">
        <v>1860</v>
      </c>
      <c r="D349" s="65" t="s">
        <v>3004</v>
      </c>
      <c r="E349" s="55" t="s">
        <v>1861</v>
      </c>
      <c r="F349" s="66" t="s">
        <v>2609</v>
      </c>
      <c r="G349" s="56" t="s">
        <v>1862</v>
      </c>
      <c r="H349" s="63" t="s">
        <v>1863</v>
      </c>
      <c r="I349" s="63" t="s">
        <v>1863</v>
      </c>
      <c r="J349" s="53" t="s">
        <v>32</v>
      </c>
      <c r="K349" s="63" t="s">
        <v>1864</v>
      </c>
      <c r="L349" s="58">
        <v>800000000</v>
      </c>
      <c r="M349" s="59">
        <v>600000000</v>
      </c>
      <c r="N349" s="59">
        <v>10000000</v>
      </c>
      <c r="O349" s="84">
        <v>8500000</v>
      </c>
      <c r="P349" s="53" t="s">
        <v>2528</v>
      </c>
      <c r="Q349" s="53"/>
      <c r="R349" s="53"/>
      <c r="S349" s="53" t="s">
        <v>2536</v>
      </c>
      <c r="T349" s="55" t="s">
        <v>2541</v>
      </c>
      <c r="U349" s="53" t="s">
        <v>2541</v>
      </c>
      <c r="V349" s="53" t="s">
        <v>2541</v>
      </c>
      <c r="W349" s="53" t="s">
        <v>2542</v>
      </c>
      <c r="X349" s="53" t="s">
        <v>2630</v>
      </c>
      <c r="Y349" s="62" t="s">
        <v>2630</v>
      </c>
      <c r="Z349" s="61"/>
      <c r="AA349" s="61"/>
      <c r="AB349" s="61"/>
      <c r="AC349" s="61"/>
      <c r="AD349" s="53" t="s">
        <v>2630</v>
      </c>
      <c r="AE349" s="60" t="s">
        <v>2630</v>
      </c>
      <c r="AF349" s="53"/>
      <c r="AG349" s="53"/>
      <c r="AH349" s="53"/>
      <c r="AI349" s="53"/>
      <c r="AJ349" s="53"/>
      <c r="AK349" s="53" t="s">
        <v>2638</v>
      </c>
      <c r="AL349" s="53"/>
      <c r="AM349" s="53" t="s">
        <v>2643</v>
      </c>
      <c r="AN349" s="53" t="s">
        <v>2643</v>
      </c>
      <c r="AO349" s="106" t="s">
        <v>2643</v>
      </c>
    </row>
    <row r="350" spans="1:41" ht="15" customHeight="1">
      <c r="A350" s="104">
        <v>347</v>
      </c>
      <c r="B350" s="53" t="s">
        <v>21</v>
      </c>
      <c r="C350" s="53" t="s">
        <v>1490</v>
      </c>
      <c r="D350" s="65" t="s">
        <v>3005</v>
      </c>
      <c r="E350" s="55" t="s">
        <v>1491</v>
      </c>
      <c r="F350" s="55" t="s">
        <v>2610</v>
      </c>
      <c r="G350" s="56" t="s">
        <v>1492</v>
      </c>
      <c r="H350" s="63" t="s">
        <v>1493</v>
      </c>
      <c r="I350" s="63" t="s">
        <v>1493</v>
      </c>
      <c r="J350" s="53" t="s">
        <v>126</v>
      </c>
      <c r="K350" s="63" t="s">
        <v>1494</v>
      </c>
      <c r="L350" s="58">
        <v>300000000</v>
      </c>
      <c r="M350" s="59">
        <v>225000000</v>
      </c>
      <c r="N350" s="59">
        <v>10000000</v>
      </c>
      <c r="O350" s="84">
        <v>8500000</v>
      </c>
      <c r="P350" s="53" t="s">
        <v>2528</v>
      </c>
      <c r="Q350" s="53" t="s">
        <v>2529</v>
      </c>
      <c r="R350" s="53"/>
      <c r="S350" s="53" t="s">
        <v>2536</v>
      </c>
      <c r="T350" s="55" t="s">
        <v>2541</v>
      </c>
      <c r="U350" s="53" t="s">
        <v>2541</v>
      </c>
      <c r="V350" s="53" t="s">
        <v>2541</v>
      </c>
      <c r="W350" s="53" t="s">
        <v>2542</v>
      </c>
      <c r="X350" s="53" t="s">
        <v>2630</v>
      </c>
      <c r="Y350" s="53" t="s">
        <v>2630</v>
      </c>
      <c r="Z350" s="61"/>
      <c r="AA350" s="61" t="s">
        <v>2630</v>
      </c>
      <c r="AB350" s="60" t="s">
        <v>2630</v>
      </c>
      <c r="AC350" s="61"/>
      <c r="AD350" s="53"/>
      <c r="AE350" s="60"/>
      <c r="AF350" s="53" t="s">
        <v>2630</v>
      </c>
      <c r="AG350" s="53"/>
      <c r="AH350" s="53"/>
      <c r="AI350" s="53"/>
      <c r="AJ350" s="53"/>
      <c r="AK350" s="53"/>
      <c r="AL350" s="53"/>
      <c r="AM350" s="53" t="s">
        <v>2643</v>
      </c>
      <c r="AN350" s="53" t="s">
        <v>2643</v>
      </c>
      <c r="AO350" s="106" t="s">
        <v>2643</v>
      </c>
    </row>
    <row r="351" spans="1:41" ht="15" customHeight="1">
      <c r="A351" s="104">
        <v>348</v>
      </c>
      <c r="B351" s="53" t="s">
        <v>21</v>
      </c>
      <c r="C351" s="55" t="s">
        <v>2276</v>
      </c>
      <c r="D351" s="65" t="s">
        <v>3006</v>
      </c>
      <c r="E351" s="55" t="s">
        <v>2277</v>
      </c>
      <c r="F351" s="55" t="s">
        <v>2607</v>
      </c>
      <c r="G351" s="56" t="s">
        <v>2278</v>
      </c>
      <c r="H351" s="63" t="s">
        <v>2279</v>
      </c>
      <c r="I351" s="63" t="s">
        <v>2279</v>
      </c>
      <c r="J351" s="55" t="s">
        <v>32</v>
      </c>
      <c r="K351" s="63" t="s">
        <v>1097</v>
      </c>
      <c r="L351" s="58">
        <v>300000000</v>
      </c>
      <c r="M351" s="59">
        <v>225000000</v>
      </c>
      <c r="N351" s="59">
        <v>10000000</v>
      </c>
      <c r="O351" s="84">
        <v>8500000</v>
      </c>
      <c r="P351" s="53" t="s">
        <v>3039</v>
      </c>
      <c r="Q351" s="53" t="s">
        <v>2528</v>
      </c>
      <c r="R351" s="53"/>
      <c r="S351" s="53" t="s">
        <v>2536</v>
      </c>
      <c r="T351" s="55" t="s">
        <v>2541</v>
      </c>
      <c r="U351" s="53" t="s">
        <v>2541</v>
      </c>
      <c r="V351" s="53"/>
      <c r="W351" s="53" t="s">
        <v>2542</v>
      </c>
      <c r="X351" s="53" t="s">
        <v>2630</v>
      </c>
      <c r="Y351" s="62" t="s">
        <v>2630</v>
      </c>
      <c r="Z351" s="61"/>
      <c r="AA351" s="61" t="s">
        <v>2630</v>
      </c>
      <c r="AB351" s="60" t="s">
        <v>2630</v>
      </c>
      <c r="AC351" s="61"/>
      <c r="AD351" s="53"/>
      <c r="AE351" s="60"/>
      <c r="AF351" s="53"/>
      <c r="AG351" s="53"/>
      <c r="AH351" s="53"/>
      <c r="AI351" s="53"/>
      <c r="AJ351" s="53"/>
      <c r="AK351" s="53"/>
      <c r="AL351" s="53"/>
      <c r="AM351" s="53" t="s">
        <v>2643</v>
      </c>
      <c r="AN351" s="53"/>
      <c r="AO351" s="106" t="s">
        <v>2643</v>
      </c>
    </row>
    <row r="352" spans="1:41" ht="15" customHeight="1">
      <c r="A352" s="104">
        <v>349</v>
      </c>
      <c r="B352" s="53" t="s">
        <v>21</v>
      </c>
      <c r="C352" s="53" t="s">
        <v>1770</v>
      </c>
      <c r="D352" s="65" t="s">
        <v>3007</v>
      </c>
      <c r="E352" s="55" t="s">
        <v>1771</v>
      </c>
      <c r="F352" s="66" t="s">
        <v>2607</v>
      </c>
      <c r="G352" s="56" t="s">
        <v>1772</v>
      </c>
      <c r="H352" s="63" t="s">
        <v>1773</v>
      </c>
      <c r="I352" s="63" t="s">
        <v>1773</v>
      </c>
      <c r="J352" s="53" t="s">
        <v>26</v>
      </c>
      <c r="K352" s="63" t="s">
        <v>1499</v>
      </c>
      <c r="L352" s="58">
        <v>300000000</v>
      </c>
      <c r="M352" s="59">
        <v>225000000</v>
      </c>
      <c r="N352" s="59">
        <v>10000000</v>
      </c>
      <c r="O352" s="84">
        <v>8500000</v>
      </c>
      <c r="P352" s="53" t="s">
        <v>3039</v>
      </c>
      <c r="Q352" s="53" t="s">
        <v>2528</v>
      </c>
      <c r="R352" s="53"/>
      <c r="S352" s="53" t="s">
        <v>2536</v>
      </c>
      <c r="T352" s="55" t="s">
        <v>2541</v>
      </c>
      <c r="U352" s="53" t="s">
        <v>2541</v>
      </c>
      <c r="V352" s="53"/>
      <c r="W352" s="53" t="s">
        <v>2542</v>
      </c>
      <c r="X352" s="53" t="s">
        <v>2630</v>
      </c>
      <c r="Y352" s="62" t="s">
        <v>2630</v>
      </c>
      <c r="Z352" s="61"/>
      <c r="AA352" s="61"/>
      <c r="AB352" s="61"/>
      <c r="AC352" s="60" t="s">
        <v>2630</v>
      </c>
      <c r="AD352" s="53"/>
      <c r="AE352" s="60"/>
      <c r="AF352" s="53" t="s">
        <v>2630</v>
      </c>
      <c r="AG352" s="53"/>
      <c r="AH352" s="53"/>
      <c r="AI352" s="53"/>
      <c r="AJ352" s="53"/>
      <c r="AK352" s="53" t="s">
        <v>2638</v>
      </c>
      <c r="AL352" s="53"/>
      <c r="AM352" s="53" t="s">
        <v>2643</v>
      </c>
      <c r="AN352" s="53" t="s">
        <v>2643</v>
      </c>
      <c r="AO352" s="106" t="s">
        <v>2643</v>
      </c>
    </row>
    <row r="353" spans="1:41" ht="15" customHeight="1">
      <c r="A353" s="104">
        <v>350</v>
      </c>
      <c r="B353" s="53" t="s">
        <v>21</v>
      </c>
      <c r="C353" s="55" t="s">
        <v>2220</v>
      </c>
      <c r="D353" s="65" t="s">
        <v>3008</v>
      </c>
      <c r="E353" s="55" t="s">
        <v>2221</v>
      </c>
      <c r="F353" s="55" t="s">
        <v>2609</v>
      </c>
      <c r="G353" s="56" t="s">
        <v>2222</v>
      </c>
      <c r="H353" s="63" t="s">
        <v>2223</v>
      </c>
      <c r="I353" s="63" t="s">
        <v>2223</v>
      </c>
      <c r="J353" s="55" t="s">
        <v>1664</v>
      </c>
      <c r="K353" s="63" t="s">
        <v>2224</v>
      </c>
      <c r="L353" s="58">
        <v>300000000</v>
      </c>
      <c r="M353" s="59">
        <v>225000000</v>
      </c>
      <c r="N353" s="59">
        <v>10000000</v>
      </c>
      <c r="O353" s="84">
        <v>8500000</v>
      </c>
      <c r="P353" s="53" t="s">
        <v>2528</v>
      </c>
      <c r="Q353" s="53"/>
      <c r="R353" s="53"/>
      <c r="S353" s="53" t="s">
        <v>2536</v>
      </c>
      <c r="T353" s="55" t="s">
        <v>2541</v>
      </c>
      <c r="U353" s="53" t="s">
        <v>2541</v>
      </c>
      <c r="V353" s="53" t="s">
        <v>2541</v>
      </c>
      <c r="W353" s="53" t="s">
        <v>2542</v>
      </c>
      <c r="X353" s="53" t="s">
        <v>2630</v>
      </c>
      <c r="Y353" s="62" t="s">
        <v>2630</v>
      </c>
      <c r="Z353" s="61"/>
      <c r="AA353" s="61"/>
      <c r="AB353" s="61"/>
      <c r="AC353" s="61"/>
      <c r="AD353" s="53"/>
      <c r="AE353" s="60"/>
      <c r="AF353" s="53"/>
      <c r="AG353" s="53"/>
      <c r="AH353" s="53"/>
      <c r="AI353" s="53"/>
      <c r="AJ353" s="53" t="s">
        <v>2637</v>
      </c>
      <c r="AK353" s="53"/>
      <c r="AL353" s="53"/>
      <c r="AM353" s="53" t="s">
        <v>2643</v>
      </c>
      <c r="AN353" s="53"/>
      <c r="AO353" s="106"/>
    </row>
    <row r="354" spans="1:41" ht="15" customHeight="1">
      <c r="A354" s="104">
        <v>351</v>
      </c>
      <c r="B354" s="53" t="s">
        <v>21</v>
      </c>
      <c r="C354" s="53" t="s">
        <v>2109</v>
      </c>
      <c r="D354" s="65" t="s">
        <v>3009</v>
      </c>
      <c r="E354" s="55" t="s">
        <v>2110</v>
      </c>
      <c r="F354" s="55" t="s">
        <v>2609</v>
      </c>
      <c r="G354" s="56" t="s">
        <v>2111</v>
      </c>
      <c r="H354" s="63" t="s">
        <v>2112</v>
      </c>
      <c r="I354" s="63" t="s">
        <v>2112</v>
      </c>
      <c r="J354" s="53" t="s">
        <v>19</v>
      </c>
      <c r="K354" s="63" t="s">
        <v>81</v>
      </c>
      <c r="L354" s="58">
        <v>800000000</v>
      </c>
      <c r="M354" s="59">
        <v>600000000</v>
      </c>
      <c r="N354" s="59">
        <v>10000000</v>
      </c>
      <c r="O354" s="84">
        <v>8500000</v>
      </c>
      <c r="P354" s="53" t="s">
        <v>2528</v>
      </c>
      <c r="Q354" s="53"/>
      <c r="R354" s="53"/>
      <c r="S354" s="53" t="s">
        <v>2536</v>
      </c>
      <c r="T354" s="55" t="s">
        <v>2541</v>
      </c>
      <c r="U354" s="53" t="s">
        <v>2541</v>
      </c>
      <c r="V354" s="53" t="s">
        <v>2541</v>
      </c>
      <c r="W354" s="53" t="s">
        <v>2542</v>
      </c>
      <c r="X354" s="53" t="s">
        <v>2630</v>
      </c>
      <c r="Y354" s="62" t="s">
        <v>2630</v>
      </c>
      <c r="Z354" s="61"/>
      <c r="AA354" s="61"/>
      <c r="AB354" s="61"/>
      <c r="AC354" s="61"/>
      <c r="AD354" s="53" t="s">
        <v>2630</v>
      </c>
      <c r="AE354" s="60"/>
      <c r="AF354" s="53"/>
      <c r="AG354" s="53"/>
      <c r="AH354" s="53"/>
      <c r="AI354" s="53"/>
      <c r="AJ354" s="53"/>
      <c r="AK354" s="53"/>
      <c r="AL354" s="53"/>
      <c r="AM354" s="53" t="s">
        <v>2643</v>
      </c>
      <c r="AN354" s="53" t="s">
        <v>2643</v>
      </c>
      <c r="AO354" s="106"/>
    </row>
    <row r="355" spans="1:41" ht="15" customHeight="1">
      <c r="A355" s="104">
        <v>352</v>
      </c>
      <c r="B355" s="62" t="s">
        <v>21</v>
      </c>
      <c r="C355" s="55" t="s">
        <v>140</v>
      </c>
      <c r="D355" s="54" t="s">
        <v>3010</v>
      </c>
      <c r="E355" s="55" t="s">
        <v>141</v>
      </c>
      <c r="F355" s="55" t="s">
        <v>2612</v>
      </c>
      <c r="G355" s="63" t="s">
        <v>142</v>
      </c>
      <c r="H355" s="63" t="s">
        <v>143</v>
      </c>
      <c r="I355" s="63" t="s">
        <v>143</v>
      </c>
      <c r="J355" s="53" t="s">
        <v>126</v>
      </c>
      <c r="K355" s="63" t="s">
        <v>144</v>
      </c>
      <c r="L355" s="58">
        <v>900000000</v>
      </c>
      <c r="M355" s="59">
        <v>675000000</v>
      </c>
      <c r="N355" s="59">
        <v>10000000</v>
      </c>
      <c r="O355" s="84">
        <v>8500000</v>
      </c>
      <c r="P355" s="62" t="s">
        <v>2529</v>
      </c>
      <c r="Q355" s="62" t="s">
        <v>2528</v>
      </c>
      <c r="R355" s="62"/>
      <c r="S355" s="53" t="s">
        <v>516</v>
      </c>
      <c r="T355" s="55"/>
      <c r="U355" s="53" t="s">
        <v>2541</v>
      </c>
      <c r="V355" s="53" t="s">
        <v>2541</v>
      </c>
      <c r="W355" s="53" t="s">
        <v>2542</v>
      </c>
      <c r="X355" s="53" t="s">
        <v>2630</v>
      </c>
      <c r="Y355" s="62"/>
      <c r="Z355" s="62" t="s">
        <v>2630</v>
      </c>
      <c r="AA355" s="62"/>
      <c r="AB355" s="62"/>
      <c r="AC355" s="62"/>
      <c r="AD355" s="55"/>
      <c r="AE355" s="53"/>
      <c r="AF355" s="53" t="s">
        <v>2630</v>
      </c>
      <c r="AG355" s="62"/>
      <c r="AH355" s="62"/>
      <c r="AI355" s="62"/>
      <c r="AJ355" s="62"/>
      <c r="AK355" s="62"/>
      <c r="AL355" s="62"/>
      <c r="AM355" s="53" t="s">
        <v>2643</v>
      </c>
      <c r="AN355" s="62"/>
      <c r="AO355" s="106" t="s">
        <v>2643</v>
      </c>
    </row>
    <row r="356" spans="1:41" ht="15" customHeight="1">
      <c r="A356" s="104">
        <v>353</v>
      </c>
      <c r="B356" s="53" t="s">
        <v>21</v>
      </c>
      <c r="C356" s="80" t="s">
        <v>2427</v>
      </c>
      <c r="D356" s="65" t="s">
        <v>3011</v>
      </c>
      <c r="E356" s="81" t="s">
        <v>2428</v>
      </c>
      <c r="F356" s="55" t="s">
        <v>2610</v>
      </c>
      <c r="G356" s="56" t="s">
        <v>2429</v>
      </c>
      <c r="H356" s="63" t="s">
        <v>2430</v>
      </c>
      <c r="I356" s="63" t="s">
        <v>2430</v>
      </c>
      <c r="J356" s="55" t="s">
        <v>1664</v>
      </c>
      <c r="K356" s="63" t="s">
        <v>2431</v>
      </c>
      <c r="L356" s="58">
        <v>900000000</v>
      </c>
      <c r="M356" s="59">
        <v>675000000</v>
      </c>
      <c r="N356" s="59">
        <v>10000000</v>
      </c>
      <c r="O356" s="84">
        <v>8500000</v>
      </c>
      <c r="P356" s="53" t="s">
        <v>2528</v>
      </c>
      <c r="Q356" s="53" t="s">
        <v>2529</v>
      </c>
      <c r="R356" s="53"/>
      <c r="S356" s="53" t="s">
        <v>516</v>
      </c>
      <c r="T356" s="55" t="s">
        <v>2541</v>
      </c>
      <c r="U356" s="53" t="s">
        <v>2541</v>
      </c>
      <c r="V356" s="53" t="s">
        <v>2541</v>
      </c>
      <c r="W356" s="53" t="s">
        <v>2542</v>
      </c>
      <c r="X356" s="53" t="s">
        <v>2630</v>
      </c>
      <c r="Y356" s="53" t="s">
        <v>2630</v>
      </c>
      <c r="Z356" s="61"/>
      <c r="AA356" s="60" t="s">
        <v>2630</v>
      </c>
      <c r="AB356" s="61"/>
      <c r="AC356" s="61"/>
      <c r="AD356" s="53"/>
      <c r="AE356" s="60" t="s">
        <v>2630</v>
      </c>
      <c r="AF356" s="53" t="s">
        <v>2630</v>
      </c>
      <c r="AG356" s="53" t="s">
        <v>2640</v>
      </c>
      <c r="AH356" s="53"/>
      <c r="AI356" s="53"/>
      <c r="AJ356" s="53"/>
      <c r="AK356" s="53"/>
      <c r="AL356" s="53"/>
      <c r="AM356" s="53" t="s">
        <v>2643</v>
      </c>
      <c r="AN356" s="53" t="s">
        <v>2643</v>
      </c>
      <c r="AO356" s="106" t="s">
        <v>2643</v>
      </c>
    </row>
    <row r="357" spans="1:41" ht="15" customHeight="1">
      <c r="A357" s="104">
        <v>354</v>
      </c>
      <c r="B357" s="62" t="s">
        <v>21</v>
      </c>
      <c r="C357" s="53" t="s">
        <v>808</v>
      </c>
      <c r="D357" s="54" t="s">
        <v>3012</v>
      </c>
      <c r="E357" s="55" t="s">
        <v>809</v>
      </c>
      <c r="F357" s="55" t="s">
        <v>2607</v>
      </c>
      <c r="G357" s="56" t="s">
        <v>810</v>
      </c>
      <c r="H357" s="63" t="s">
        <v>811</v>
      </c>
      <c r="I357" s="63" t="s">
        <v>811</v>
      </c>
      <c r="J357" s="53" t="s">
        <v>45</v>
      </c>
      <c r="K357" s="63" t="s">
        <v>812</v>
      </c>
      <c r="L357" s="58">
        <v>900000000</v>
      </c>
      <c r="M357" s="59">
        <v>675000000</v>
      </c>
      <c r="N357" s="59">
        <v>10000000</v>
      </c>
      <c r="O357" s="84">
        <v>8500000</v>
      </c>
      <c r="P357" s="53" t="s">
        <v>3039</v>
      </c>
      <c r="Q357" s="53" t="s">
        <v>2528</v>
      </c>
      <c r="R357" s="53"/>
      <c r="S357" s="53" t="s">
        <v>2536</v>
      </c>
      <c r="T357" s="55" t="s">
        <v>2541</v>
      </c>
      <c r="U357" s="53" t="s">
        <v>2541</v>
      </c>
      <c r="V357" s="53"/>
      <c r="W357" s="53" t="s">
        <v>2542</v>
      </c>
      <c r="X357" s="53" t="s">
        <v>2630</v>
      </c>
      <c r="Y357" s="62" t="s">
        <v>2630</v>
      </c>
      <c r="Z357" s="61"/>
      <c r="AA357" s="61"/>
      <c r="AB357" s="61"/>
      <c r="AC357" s="61"/>
      <c r="AD357" s="53"/>
      <c r="AE357" s="60"/>
      <c r="AF357" s="60"/>
      <c r="AG357" s="53"/>
      <c r="AH357" s="53"/>
      <c r="AI357" s="53"/>
      <c r="AJ357" s="53"/>
      <c r="AK357" s="53"/>
      <c r="AL357" s="53"/>
      <c r="AM357" s="53" t="s">
        <v>2643</v>
      </c>
      <c r="AN357" s="53"/>
      <c r="AO357" s="106" t="s">
        <v>2643</v>
      </c>
    </row>
    <row r="358" spans="1:41" ht="15" customHeight="1">
      <c r="A358" s="104">
        <v>355</v>
      </c>
      <c r="B358" s="62" t="s">
        <v>21</v>
      </c>
      <c r="C358" s="53" t="s">
        <v>870</v>
      </c>
      <c r="D358" s="65" t="s">
        <v>3013</v>
      </c>
      <c r="E358" s="55" t="s">
        <v>871</v>
      </c>
      <c r="F358" s="55" t="s">
        <v>2609</v>
      </c>
      <c r="G358" s="56" t="s">
        <v>872</v>
      </c>
      <c r="H358" s="67" t="s">
        <v>873</v>
      </c>
      <c r="I358" s="67" t="s">
        <v>873</v>
      </c>
      <c r="J358" s="53" t="s">
        <v>45</v>
      </c>
      <c r="K358" s="67" t="s">
        <v>874</v>
      </c>
      <c r="L358" s="58">
        <v>200000000</v>
      </c>
      <c r="M358" s="59">
        <v>150000000</v>
      </c>
      <c r="N358" s="59">
        <v>10000000</v>
      </c>
      <c r="O358" s="84">
        <v>8500000</v>
      </c>
      <c r="P358" s="62" t="s">
        <v>2528</v>
      </c>
      <c r="Q358" s="62"/>
      <c r="R358" s="62"/>
      <c r="S358" s="53" t="s">
        <v>2536</v>
      </c>
      <c r="T358" s="55" t="s">
        <v>2541</v>
      </c>
      <c r="U358" s="53" t="s">
        <v>2541</v>
      </c>
      <c r="V358" s="53" t="s">
        <v>2541</v>
      </c>
      <c r="W358" s="53" t="s">
        <v>2542</v>
      </c>
      <c r="X358" s="53" t="s">
        <v>2630</v>
      </c>
      <c r="Y358" s="62" t="s">
        <v>2630</v>
      </c>
      <c r="Z358" s="61"/>
      <c r="AA358" s="61"/>
      <c r="AB358" s="61"/>
      <c r="AC358" s="61"/>
      <c r="AD358" s="53" t="s">
        <v>2630</v>
      </c>
      <c r="AE358" s="60"/>
      <c r="AF358" s="60"/>
      <c r="AG358" s="53"/>
      <c r="AH358" s="53"/>
      <c r="AI358" s="53"/>
      <c r="AJ358" s="53"/>
      <c r="AK358" s="53"/>
      <c r="AL358" s="53" t="s">
        <v>2639</v>
      </c>
      <c r="AM358" s="53" t="s">
        <v>2643</v>
      </c>
      <c r="AN358" s="53" t="s">
        <v>2643</v>
      </c>
      <c r="AO358" s="106"/>
    </row>
    <row r="359" spans="1:41" ht="15" customHeight="1">
      <c r="A359" s="104">
        <v>356</v>
      </c>
      <c r="B359" s="62" t="s">
        <v>21</v>
      </c>
      <c r="C359" s="55" t="s">
        <v>262</v>
      </c>
      <c r="D359" s="54" t="s">
        <v>3014</v>
      </c>
      <c r="E359" s="55" t="s">
        <v>263</v>
      </c>
      <c r="F359" s="55" t="s">
        <v>2612</v>
      </c>
      <c r="G359" s="63" t="s">
        <v>264</v>
      </c>
      <c r="H359" s="63" t="s">
        <v>265</v>
      </c>
      <c r="I359" s="63" t="s">
        <v>265</v>
      </c>
      <c r="J359" s="53" t="s">
        <v>69</v>
      </c>
      <c r="K359" s="63" t="s">
        <v>266</v>
      </c>
      <c r="L359" s="58">
        <v>300000000</v>
      </c>
      <c r="M359" s="59">
        <v>225000000</v>
      </c>
      <c r="N359" s="59">
        <v>10000000</v>
      </c>
      <c r="O359" s="84">
        <v>8500000</v>
      </c>
      <c r="P359" s="62" t="s">
        <v>2529</v>
      </c>
      <c r="Q359" s="62" t="s">
        <v>2528</v>
      </c>
      <c r="R359" s="62"/>
      <c r="S359" s="53" t="s">
        <v>516</v>
      </c>
      <c r="T359" s="55"/>
      <c r="U359" s="53" t="s">
        <v>2541</v>
      </c>
      <c r="V359" s="62"/>
      <c r="W359" s="53" t="s">
        <v>2542</v>
      </c>
      <c r="X359" s="53" t="s">
        <v>2630</v>
      </c>
      <c r="Y359" s="62"/>
      <c r="Z359" s="62" t="s">
        <v>2630</v>
      </c>
      <c r="AA359" s="62"/>
      <c r="AB359" s="62"/>
      <c r="AC359" s="53" t="s">
        <v>2630</v>
      </c>
      <c r="AD359" s="55"/>
      <c r="AE359" s="53"/>
      <c r="AF359" s="62"/>
      <c r="AG359" s="53" t="s">
        <v>2640</v>
      </c>
      <c r="AH359" s="62"/>
      <c r="AI359" s="62"/>
      <c r="AJ359" s="62"/>
      <c r="AK359" s="62"/>
      <c r="AL359" s="62"/>
      <c r="AM359" s="53" t="s">
        <v>2643</v>
      </c>
      <c r="AN359" s="53" t="s">
        <v>2643</v>
      </c>
      <c r="AO359" s="106" t="s">
        <v>2643</v>
      </c>
    </row>
    <row r="360" spans="1:41" ht="15" customHeight="1">
      <c r="A360" s="104">
        <v>357</v>
      </c>
      <c r="B360" s="53" t="s">
        <v>21</v>
      </c>
      <c r="C360" s="53" t="s">
        <v>1530</v>
      </c>
      <c r="D360" s="65" t="s">
        <v>3015</v>
      </c>
      <c r="E360" s="55" t="s">
        <v>681</v>
      </c>
      <c r="F360" s="75" t="s">
        <v>2608</v>
      </c>
      <c r="G360" s="56" t="s">
        <v>1531</v>
      </c>
      <c r="H360" s="63" t="s">
        <v>1532</v>
      </c>
      <c r="I360" s="63" t="s">
        <v>1532</v>
      </c>
      <c r="J360" s="53" t="s">
        <v>45</v>
      </c>
      <c r="K360" s="63" t="s">
        <v>1533</v>
      </c>
      <c r="L360" s="58">
        <v>100000000</v>
      </c>
      <c r="M360" s="59">
        <v>75000000</v>
      </c>
      <c r="N360" s="59">
        <v>10000000</v>
      </c>
      <c r="O360" s="84">
        <v>8500000</v>
      </c>
      <c r="P360" s="53" t="s">
        <v>3039</v>
      </c>
      <c r="Q360" s="53" t="s">
        <v>2528</v>
      </c>
      <c r="R360" s="53" t="s">
        <v>2529</v>
      </c>
      <c r="S360" s="53" t="s">
        <v>516</v>
      </c>
      <c r="T360" s="55" t="s">
        <v>2541</v>
      </c>
      <c r="U360" s="53" t="s">
        <v>2541</v>
      </c>
      <c r="V360" s="53" t="s">
        <v>2541</v>
      </c>
      <c r="W360" s="53" t="s">
        <v>2542</v>
      </c>
      <c r="X360" s="53"/>
      <c r="Y360" s="62"/>
      <c r="Z360" s="61" t="s">
        <v>2630</v>
      </c>
      <c r="AA360" s="61" t="s">
        <v>2630</v>
      </c>
      <c r="AB360" s="61"/>
      <c r="AC360" s="60" t="s">
        <v>2630</v>
      </c>
      <c r="AD360" s="53"/>
      <c r="AE360" s="60"/>
      <c r="AF360" s="53" t="s">
        <v>2630</v>
      </c>
      <c r="AG360" s="53"/>
      <c r="AH360" s="53"/>
      <c r="AI360" s="53"/>
      <c r="AJ360" s="53" t="s">
        <v>2637</v>
      </c>
      <c r="AK360" s="53"/>
      <c r="AL360" s="53"/>
      <c r="AM360" s="53" t="s">
        <v>2643</v>
      </c>
      <c r="AN360" s="53" t="s">
        <v>2643</v>
      </c>
      <c r="AO360" s="106" t="s">
        <v>2643</v>
      </c>
    </row>
    <row r="361" spans="1:41" ht="15" customHeight="1">
      <c r="A361" s="104">
        <v>358</v>
      </c>
      <c r="B361" s="53" t="s">
        <v>21</v>
      </c>
      <c r="C361" s="53" t="s">
        <v>1544</v>
      </c>
      <c r="D361" s="65" t="s">
        <v>3016</v>
      </c>
      <c r="E361" s="55" t="s">
        <v>1545</v>
      </c>
      <c r="F361" s="55" t="s">
        <v>2608</v>
      </c>
      <c r="G361" s="56" t="s">
        <v>1546</v>
      </c>
      <c r="H361" s="63" t="s">
        <v>1547</v>
      </c>
      <c r="I361" s="63" t="s">
        <v>1547</v>
      </c>
      <c r="J361" s="53" t="s">
        <v>69</v>
      </c>
      <c r="K361" s="63" t="s">
        <v>1548</v>
      </c>
      <c r="L361" s="58">
        <v>100000000</v>
      </c>
      <c r="M361" s="59">
        <v>75000000</v>
      </c>
      <c r="N361" s="59">
        <v>10000000</v>
      </c>
      <c r="O361" s="84">
        <v>8500000</v>
      </c>
      <c r="P361" s="53" t="s">
        <v>3039</v>
      </c>
      <c r="Q361" s="53" t="s">
        <v>2528</v>
      </c>
      <c r="R361" s="53" t="s">
        <v>2529</v>
      </c>
      <c r="S361" s="53" t="s">
        <v>516</v>
      </c>
      <c r="T361" s="55" t="s">
        <v>2541</v>
      </c>
      <c r="U361" s="53" t="s">
        <v>2541</v>
      </c>
      <c r="V361" s="53" t="s">
        <v>2541</v>
      </c>
      <c r="W361" s="53" t="s">
        <v>2542</v>
      </c>
      <c r="X361" s="53"/>
      <c r="Y361" s="62"/>
      <c r="Z361" s="61" t="s">
        <v>2630</v>
      </c>
      <c r="AA361" s="61"/>
      <c r="AB361" s="60" t="s">
        <v>2630</v>
      </c>
      <c r="AC361" s="61"/>
      <c r="AD361" s="53" t="s">
        <v>2630</v>
      </c>
      <c r="AE361" s="60" t="s">
        <v>2630</v>
      </c>
      <c r="AF361" s="53"/>
      <c r="AG361" s="53"/>
      <c r="AH361" s="53"/>
      <c r="AI361" s="53"/>
      <c r="AJ361" s="53"/>
      <c r="AK361" s="53"/>
      <c r="AL361" s="53"/>
      <c r="AM361" s="53"/>
      <c r="AN361" s="53" t="s">
        <v>2643</v>
      </c>
      <c r="AO361" s="106"/>
    </row>
    <row r="362" spans="1:41" ht="15" customHeight="1">
      <c r="A362" s="104">
        <v>359</v>
      </c>
      <c r="B362" s="53" t="s">
        <v>21</v>
      </c>
      <c r="C362" s="55" t="s">
        <v>2146</v>
      </c>
      <c r="D362" s="65" t="s">
        <v>3017</v>
      </c>
      <c r="E362" s="55" t="s">
        <v>2147</v>
      </c>
      <c r="F362" s="55" t="s">
        <v>2607</v>
      </c>
      <c r="G362" s="56" t="s">
        <v>2148</v>
      </c>
      <c r="H362" s="63" t="s">
        <v>2149</v>
      </c>
      <c r="I362" s="63" t="s">
        <v>2149</v>
      </c>
      <c r="J362" s="55" t="s">
        <v>1701</v>
      </c>
      <c r="K362" s="63" t="s">
        <v>2150</v>
      </c>
      <c r="L362" s="58">
        <v>600000000</v>
      </c>
      <c r="M362" s="59">
        <v>450000000</v>
      </c>
      <c r="N362" s="59">
        <v>10000000</v>
      </c>
      <c r="O362" s="84">
        <v>8500000</v>
      </c>
      <c r="P362" s="53" t="s">
        <v>3039</v>
      </c>
      <c r="Q362" s="53" t="s">
        <v>2528</v>
      </c>
      <c r="R362" s="53"/>
      <c r="S362" s="53" t="s">
        <v>2536</v>
      </c>
      <c r="T362" s="55" t="s">
        <v>2541</v>
      </c>
      <c r="U362" s="53" t="s">
        <v>2541</v>
      </c>
      <c r="V362" s="53"/>
      <c r="W362" s="53" t="s">
        <v>2542</v>
      </c>
      <c r="X362" s="53" t="s">
        <v>2630</v>
      </c>
      <c r="Y362" s="62" t="s">
        <v>2630</v>
      </c>
      <c r="Z362" s="61"/>
      <c r="AA362" s="61" t="s">
        <v>2630</v>
      </c>
      <c r="AB362" s="61"/>
      <c r="AC362" s="61"/>
      <c r="AD362" s="53" t="s">
        <v>2630</v>
      </c>
      <c r="AE362" s="60"/>
      <c r="AF362" s="53"/>
      <c r="AG362" s="53"/>
      <c r="AH362" s="53"/>
      <c r="AI362" s="53"/>
      <c r="AJ362" s="53"/>
      <c r="AK362" s="53"/>
      <c r="AL362" s="53"/>
      <c r="AM362" s="53"/>
      <c r="AN362" s="53"/>
      <c r="AO362" s="106"/>
    </row>
    <row r="363" spans="1:41" ht="15" customHeight="1">
      <c r="A363" s="104">
        <v>360</v>
      </c>
      <c r="B363" s="53" t="s">
        <v>21</v>
      </c>
      <c r="C363" s="53" t="s">
        <v>1925</v>
      </c>
      <c r="D363" s="65" t="s">
        <v>3018</v>
      </c>
      <c r="E363" s="55" t="s">
        <v>1926</v>
      </c>
      <c r="F363" s="66" t="s">
        <v>2609</v>
      </c>
      <c r="G363" s="56" t="s">
        <v>1927</v>
      </c>
      <c r="H363" s="63" t="s">
        <v>1928</v>
      </c>
      <c r="I363" s="63" t="s">
        <v>1928</v>
      </c>
      <c r="J363" s="53" t="s">
        <v>26</v>
      </c>
      <c r="K363" s="63" t="s">
        <v>854</v>
      </c>
      <c r="L363" s="58">
        <v>200000000</v>
      </c>
      <c r="M363" s="59">
        <v>150000000</v>
      </c>
      <c r="N363" s="59">
        <v>10000000</v>
      </c>
      <c r="O363" s="84">
        <v>8500000</v>
      </c>
      <c r="P363" s="53" t="s">
        <v>2528</v>
      </c>
      <c r="Q363" s="53"/>
      <c r="R363" s="53"/>
      <c r="S363" s="53" t="s">
        <v>2536</v>
      </c>
      <c r="T363" s="55" t="s">
        <v>2541</v>
      </c>
      <c r="U363" s="53" t="s">
        <v>2541</v>
      </c>
      <c r="V363" s="53" t="s">
        <v>2541</v>
      </c>
      <c r="W363" s="53" t="s">
        <v>2542</v>
      </c>
      <c r="X363" s="53" t="s">
        <v>2630</v>
      </c>
      <c r="Y363" s="62" t="s">
        <v>2630</v>
      </c>
      <c r="Z363" s="61"/>
      <c r="AA363" s="61" t="s">
        <v>2630</v>
      </c>
      <c r="AB363" s="61"/>
      <c r="AC363" s="60" t="s">
        <v>2630</v>
      </c>
      <c r="AD363" s="53"/>
      <c r="AE363" s="60"/>
      <c r="AF363" s="53" t="s">
        <v>2630</v>
      </c>
      <c r="AG363" s="53" t="s">
        <v>2642</v>
      </c>
      <c r="AH363" s="53"/>
      <c r="AI363" s="53"/>
      <c r="AJ363" s="53" t="s">
        <v>2637</v>
      </c>
      <c r="AK363" s="53"/>
      <c r="AL363" s="53"/>
      <c r="AM363" s="53"/>
      <c r="AN363" s="53"/>
      <c r="AO363" s="106" t="s">
        <v>2643</v>
      </c>
    </row>
    <row r="364" spans="1:41" ht="15" customHeight="1">
      <c r="A364" s="104">
        <v>361</v>
      </c>
      <c r="B364" s="62" t="s">
        <v>21</v>
      </c>
      <c r="C364" s="55" t="s">
        <v>288</v>
      </c>
      <c r="D364" s="54" t="s">
        <v>3019</v>
      </c>
      <c r="E364" s="55" t="s">
        <v>289</v>
      </c>
      <c r="F364" s="55" t="s">
        <v>2612</v>
      </c>
      <c r="G364" s="63" t="s">
        <v>290</v>
      </c>
      <c r="H364" s="63" t="s">
        <v>291</v>
      </c>
      <c r="I364" s="63" t="s">
        <v>292</v>
      </c>
      <c r="J364" s="53" t="s">
        <v>69</v>
      </c>
      <c r="K364" s="63" t="s">
        <v>293</v>
      </c>
      <c r="L364" s="58">
        <v>300000000</v>
      </c>
      <c r="M364" s="59">
        <v>225000000</v>
      </c>
      <c r="N364" s="59">
        <v>10000000</v>
      </c>
      <c r="O364" s="84">
        <v>8500000</v>
      </c>
      <c r="P364" s="62" t="s">
        <v>2529</v>
      </c>
      <c r="Q364" s="62" t="s">
        <v>2528</v>
      </c>
      <c r="R364" s="62"/>
      <c r="S364" s="53" t="s">
        <v>516</v>
      </c>
      <c r="T364" s="55"/>
      <c r="U364" s="53" t="s">
        <v>2541</v>
      </c>
      <c r="V364" s="62"/>
      <c r="W364" s="53" t="s">
        <v>2542</v>
      </c>
      <c r="X364" s="53" t="s">
        <v>2630</v>
      </c>
      <c r="Y364" s="62"/>
      <c r="Z364" s="62" t="s">
        <v>2630</v>
      </c>
      <c r="AA364" s="62" t="s">
        <v>2630</v>
      </c>
      <c r="AB364" s="53" t="s">
        <v>2630</v>
      </c>
      <c r="AC364" s="53" t="s">
        <v>2630</v>
      </c>
      <c r="AD364" s="55"/>
      <c r="AE364" s="53"/>
      <c r="AF364" s="62"/>
      <c r="AG364" s="53"/>
      <c r="AH364" s="62"/>
      <c r="AI364" s="62"/>
      <c r="AJ364" s="53" t="s">
        <v>2637</v>
      </c>
      <c r="AK364" s="62"/>
      <c r="AL364" s="62"/>
      <c r="AM364" s="62"/>
      <c r="AN364" s="62"/>
      <c r="AO364" s="106" t="s">
        <v>2643</v>
      </c>
    </row>
    <row r="365" spans="1:41" ht="15" customHeight="1">
      <c r="A365" s="104">
        <v>362</v>
      </c>
      <c r="B365" s="62" t="s">
        <v>21</v>
      </c>
      <c r="C365" s="53" t="s">
        <v>517</v>
      </c>
      <c r="D365" s="54" t="s">
        <v>3020</v>
      </c>
      <c r="E365" s="55" t="s">
        <v>518</v>
      </c>
      <c r="F365" s="55" t="s">
        <v>2608</v>
      </c>
      <c r="G365" s="56" t="s">
        <v>519</v>
      </c>
      <c r="H365" s="67" t="s">
        <v>520</v>
      </c>
      <c r="I365" s="67" t="s">
        <v>521</v>
      </c>
      <c r="J365" s="53" t="s">
        <v>45</v>
      </c>
      <c r="K365" s="67" t="s">
        <v>522</v>
      </c>
      <c r="L365" s="58">
        <v>900000000</v>
      </c>
      <c r="M365" s="59">
        <v>675000000</v>
      </c>
      <c r="N365" s="59">
        <v>10000000</v>
      </c>
      <c r="O365" s="84">
        <v>8500000</v>
      </c>
      <c r="P365" s="62" t="s">
        <v>3039</v>
      </c>
      <c r="Q365" s="62" t="s">
        <v>2528</v>
      </c>
      <c r="R365" s="62" t="s">
        <v>2529</v>
      </c>
      <c r="S365" s="53" t="s">
        <v>516</v>
      </c>
      <c r="T365" s="55" t="s">
        <v>2541</v>
      </c>
      <c r="U365" s="53" t="s">
        <v>2541</v>
      </c>
      <c r="V365" s="53" t="s">
        <v>2541</v>
      </c>
      <c r="W365" s="53" t="s">
        <v>2542</v>
      </c>
      <c r="X365" s="62"/>
      <c r="Y365" s="62"/>
      <c r="Z365" s="61" t="s">
        <v>2630</v>
      </c>
      <c r="AA365" s="61" t="s">
        <v>2630</v>
      </c>
      <c r="AB365" s="61"/>
      <c r="AC365" s="61"/>
      <c r="AD365" s="53"/>
      <c r="AE365" s="60"/>
      <c r="AF365" s="60" t="s">
        <v>2630</v>
      </c>
      <c r="AG365" s="62"/>
      <c r="AH365" s="62"/>
      <c r="AI365" s="62"/>
      <c r="AJ365" s="62"/>
      <c r="AK365" s="62"/>
      <c r="AL365" s="62"/>
      <c r="AM365" s="53" t="s">
        <v>2643</v>
      </c>
      <c r="AN365" s="53" t="s">
        <v>2643</v>
      </c>
      <c r="AO365" s="106" t="s">
        <v>2643</v>
      </c>
    </row>
    <row r="366" spans="1:41" ht="15" customHeight="1">
      <c r="A366" s="104">
        <v>363</v>
      </c>
      <c r="B366" s="62" t="s">
        <v>21</v>
      </c>
      <c r="C366" s="53" t="s">
        <v>698</v>
      </c>
      <c r="D366" s="54" t="s">
        <v>3021</v>
      </c>
      <c r="E366" s="55" t="s">
        <v>699</v>
      </c>
      <c r="F366" s="55" t="s">
        <v>2607</v>
      </c>
      <c r="G366" s="56" t="s">
        <v>700</v>
      </c>
      <c r="H366" s="67" t="s">
        <v>701</v>
      </c>
      <c r="I366" s="67" t="s">
        <v>702</v>
      </c>
      <c r="J366" s="53" t="s">
        <v>45</v>
      </c>
      <c r="K366" s="67" t="s">
        <v>703</v>
      </c>
      <c r="L366" s="58">
        <v>300000000</v>
      </c>
      <c r="M366" s="59">
        <v>225000000</v>
      </c>
      <c r="N366" s="59">
        <v>10000000</v>
      </c>
      <c r="O366" s="84">
        <v>8500000</v>
      </c>
      <c r="P366" s="62" t="s">
        <v>3039</v>
      </c>
      <c r="Q366" s="62" t="s">
        <v>2528</v>
      </c>
      <c r="R366" s="62"/>
      <c r="S366" s="53" t="s">
        <v>2536</v>
      </c>
      <c r="T366" s="55" t="s">
        <v>2541</v>
      </c>
      <c r="U366" s="53" t="s">
        <v>2541</v>
      </c>
      <c r="V366" s="62"/>
      <c r="W366" s="53" t="s">
        <v>2542</v>
      </c>
      <c r="X366" s="53" t="s">
        <v>2630</v>
      </c>
      <c r="Y366" s="62" t="s">
        <v>2630</v>
      </c>
      <c r="Z366" s="61"/>
      <c r="AA366" s="61"/>
      <c r="AB366" s="61"/>
      <c r="AC366" s="60" t="s">
        <v>2630</v>
      </c>
      <c r="AD366" s="53" t="s">
        <v>2630</v>
      </c>
      <c r="AE366" s="60"/>
      <c r="AF366" s="61"/>
      <c r="AG366" s="53" t="s">
        <v>2640</v>
      </c>
      <c r="AH366" s="53"/>
      <c r="AI366" s="53"/>
      <c r="AJ366" s="53"/>
      <c r="AK366" s="53"/>
      <c r="AL366" s="53"/>
      <c r="AM366" s="53" t="s">
        <v>2643</v>
      </c>
      <c r="AN366" s="53" t="s">
        <v>2643</v>
      </c>
      <c r="AO366" s="106" t="s">
        <v>2643</v>
      </c>
    </row>
    <row r="367" spans="1:41" ht="15" customHeight="1">
      <c r="A367" s="104">
        <v>364</v>
      </c>
      <c r="B367" s="53" t="s">
        <v>21</v>
      </c>
      <c r="C367" s="53" t="s">
        <v>2096</v>
      </c>
      <c r="D367" s="65" t="s">
        <v>2788</v>
      </c>
      <c r="E367" s="55" t="s">
        <v>2097</v>
      </c>
      <c r="F367" s="55" t="s">
        <v>2607</v>
      </c>
      <c r="G367" s="56" t="s">
        <v>2098</v>
      </c>
      <c r="H367" s="63" t="s">
        <v>2099</v>
      </c>
      <c r="I367" s="63" t="s">
        <v>2099</v>
      </c>
      <c r="J367" s="53" t="s">
        <v>19</v>
      </c>
      <c r="K367" s="63" t="s">
        <v>161</v>
      </c>
      <c r="L367" s="58">
        <v>300000000</v>
      </c>
      <c r="M367" s="59">
        <v>225000000</v>
      </c>
      <c r="N367" s="59">
        <v>10000000</v>
      </c>
      <c r="O367" s="84">
        <v>8500000</v>
      </c>
      <c r="P367" s="53" t="s">
        <v>3039</v>
      </c>
      <c r="Q367" s="53" t="s">
        <v>2528</v>
      </c>
      <c r="R367" s="53"/>
      <c r="S367" s="53" t="s">
        <v>2536</v>
      </c>
      <c r="T367" s="55" t="s">
        <v>2541</v>
      </c>
      <c r="U367" s="53" t="s">
        <v>2541</v>
      </c>
      <c r="V367" s="53" t="s">
        <v>2541</v>
      </c>
      <c r="W367" s="53" t="s">
        <v>2542</v>
      </c>
      <c r="X367" s="53" t="s">
        <v>2630</v>
      </c>
      <c r="Y367" s="62" t="s">
        <v>2630</v>
      </c>
      <c r="Z367" s="61"/>
      <c r="AA367" s="61"/>
      <c r="AB367" s="61"/>
      <c r="AC367" s="61"/>
      <c r="AD367" s="53" t="s">
        <v>2630</v>
      </c>
      <c r="AE367" s="60"/>
      <c r="AF367" s="53"/>
      <c r="AG367" s="53" t="s">
        <v>2641</v>
      </c>
      <c r="AH367" s="53"/>
      <c r="AI367" s="53"/>
      <c r="AJ367" s="53" t="s">
        <v>2637</v>
      </c>
      <c r="AK367" s="53" t="s">
        <v>2638</v>
      </c>
      <c r="AL367" s="53"/>
      <c r="AM367" s="53" t="s">
        <v>2643</v>
      </c>
      <c r="AN367" s="53"/>
      <c r="AO367" s="106" t="s">
        <v>2643</v>
      </c>
    </row>
    <row r="368" spans="1:41" ht="15" customHeight="1">
      <c r="A368" s="104">
        <v>365</v>
      </c>
      <c r="B368" s="62" t="s">
        <v>21</v>
      </c>
      <c r="C368" s="55" t="s">
        <v>229</v>
      </c>
      <c r="D368" s="54" t="s">
        <v>2749</v>
      </c>
      <c r="E368" s="55" t="s">
        <v>230</v>
      </c>
      <c r="F368" s="55" t="s">
        <v>2612</v>
      </c>
      <c r="G368" s="63" t="s">
        <v>231</v>
      </c>
      <c r="H368" s="63" t="s">
        <v>232</v>
      </c>
      <c r="I368" s="63" t="s">
        <v>232</v>
      </c>
      <c r="J368" s="53" t="s">
        <v>45</v>
      </c>
      <c r="K368" s="63" t="s">
        <v>233</v>
      </c>
      <c r="L368" s="58">
        <v>200000000</v>
      </c>
      <c r="M368" s="59">
        <v>150000000</v>
      </c>
      <c r="N368" s="59">
        <v>10000000</v>
      </c>
      <c r="O368" s="84">
        <v>8500000</v>
      </c>
      <c r="P368" s="62" t="s">
        <v>2529</v>
      </c>
      <c r="Q368" s="62" t="s">
        <v>2528</v>
      </c>
      <c r="R368" s="62"/>
      <c r="S368" s="53" t="s">
        <v>516</v>
      </c>
      <c r="T368" s="55"/>
      <c r="U368" s="53" t="s">
        <v>2541</v>
      </c>
      <c r="V368" s="62"/>
      <c r="W368" s="53" t="s">
        <v>2542</v>
      </c>
      <c r="X368" s="53" t="s">
        <v>2630</v>
      </c>
      <c r="Y368" s="62"/>
      <c r="Z368" s="62" t="s">
        <v>2630</v>
      </c>
      <c r="AA368" s="62"/>
      <c r="AB368" s="62"/>
      <c r="AC368" s="62"/>
      <c r="AD368" s="55"/>
      <c r="AE368" s="53"/>
      <c r="AF368" s="62"/>
      <c r="AG368" s="62"/>
      <c r="AH368" s="62"/>
      <c r="AI368" s="62"/>
      <c r="AJ368" s="62"/>
      <c r="AK368" s="62"/>
      <c r="AL368" s="62"/>
      <c r="AM368" s="53" t="s">
        <v>2643</v>
      </c>
      <c r="AN368" s="53" t="s">
        <v>2643</v>
      </c>
      <c r="AO368" s="106" t="s">
        <v>2643</v>
      </c>
    </row>
    <row r="369" spans="1:41" ht="15" customHeight="1">
      <c r="A369" s="104">
        <v>366</v>
      </c>
      <c r="B369" s="53" t="s">
        <v>21</v>
      </c>
      <c r="C369" s="53" t="s">
        <v>1310</v>
      </c>
      <c r="D369" s="65" t="s">
        <v>2750</v>
      </c>
      <c r="E369" s="55" t="s">
        <v>1311</v>
      </c>
      <c r="F369" s="55" t="s">
        <v>2607</v>
      </c>
      <c r="G369" s="56" t="s">
        <v>1312</v>
      </c>
      <c r="H369" s="63" t="s">
        <v>1313</v>
      </c>
      <c r="I369" s="63" t="s">
        <v>1313</v>
      </c>
      <c r="J369" s="53" t="s">
        <v>126</v>
      </c>
      <c r="K369" s="63" t="s">
        <v>1314</v>
      </c>
      <c r="L369" s="58">
        <v>300000000</v>
      </c>
      <c r="M369" s="59">
        <v>225000000</v>
      </c>
      <c r="N369" s="59">
        <v>10000000</v>
      </c>
      <c r="O369" s="84">
        <v>8500000</v>
      </c>
      <c r="P369" s="53" t="s">
        <v>3039</v>
      </c>
      <c r="Q369" s="53" t="s">
        <v>2528</v>
      </c>
      <c r="R369" s="53"/>
      <c r="S369" s="53" t="s">
        <v>2536</v>
      </c>
      <c r="T369" s="55" t="s">
        <v>2541</v>
      </c>
      <c r="U369" s="53" t="s">
        <v>2541</v>
      </c>
      <c r="V369" s="53"/>
      <c r="W369" s="53" t="s">
        <v>2542</v>
      </c>
      <c r="X369" s="53" t="s">
        <v>2630</v>
      </c>
      <c r="Y369" s="62" t="s">
        <v>2630</v>
      </c>
      <c r="Z369" s="61"/>
      <c r="AA369" s="61" t="s">
        <v>2630</v>
      </c>
      <c r="AB369" s="61"/>
      <c r="AC369" s="61"/>
      <c r="AD369" s="53" t="s">
        <v>2630</v>
      </c>
      <c r="AE369" s="60"/>
      <c r="AF369" s="53"/>
      <c r="AG369" s="53"/>
      <c r="AH369" s="53"/>
      <c r="AI369" s="53"/>
      <c r="AJ369" s="53"/>
      <c r="AK369" s="53"/>
      <c r="AL369" s="53"/>
      <c r="AM369" s="53" t="s">
        <v>2643</v>
      </c>
      <c r="AN369" s="53" t="s">
        <v>2643</v>
      </c>
      <c r="AO369" s="106"/>
    </row>
    <row r="370" spans="1:41" ht="15" customHeight="1">
      <c r="A370" s="104">
        <v>367</v>
      </c>
      <c r="B370" s="53" t="s">
        <v>21</v>
      </c>
      <c r="C370" s="80" t="s">
        <v>2629</v>
      </c>
      <c r="D370" s="65" t="s">
        <v>2599</v>
      </c>
      <c r="E370" s="81" t="s">
        <v>2472</v>
      </c>
      <c r="F370" s="55" t="s">
        <v>2609</v>
      </c>
      <c r="G370" s="56" t="s">
        <v>2473</v>
      </c>
      <c r="H370" s="63" t="s">
        <v>2474</v>
      </c>
      <c r="I370" s="63" t="s">
        <v>2475</v>
      </c>
      <c r="J370" s="55" t="s">
        <v>32</v>
      </c>
      <c r="K370" s="63" t="s">
        <v>2476</v>
      </c>
      <c r="L370" s="58">
        <v>300000000</v>
      </c>
      <c r="M370" s="59">
        <v>225000000</v>
      </c>
      <c r="N370" s="59">
        <v>10000000</v>
      </c>
      <c r="O370" s="84">
        <v>8500000</v>
      </c>
      <c r="P370" s="53" t="s">
        <v>2528</v>
      </c>
      <c r="Q370" s="53"/>
      <c r="R370" s="53"/>
      <c r="S370" s="53" t="s">
        <v>2536</v>
      </c>
      <c r="T370" s="55" t="s">
        <v>2541</v>
      </c>
      <c r="U370" s="53" t="s">
        <v>2541</v>
      </c>
      <c r="V370" s="53" t="s">
        <v>2541</v>
      </c>
      <c r="W370" s="53" t="s">
        <v>2542</v>
      </c>
      <c r="X370" s="53" t="s">
        <v>2630</v>
      </c>
      <c r="Y370" s="62" t="s">
        <v>2630</v>
      </c>
      <c r="Z370" s="61"/>
      <c r="AA370" s="61"/>
      <c r="AB370" s="60" t="s">
        <v>2630</v>
      </c>
      <c r="AC370" s="61"/>
      <c r="AD370" s="53"/>
      <c r="AE370" s="60"/>
      <c r="AF370" s="53"/>
      <c r="AG370" s="53"/>
      <c r="AH370" s="53"/>
      <c r="AI370" s="53"/>
      <c r="AJ370" s="53"/>
      <c r="AK370" s="53"/>
      <c r="AL370" s="53"/>
      <c r="AM370" s="53" t="s">
        <v>2643</v>
      </c>
      <c r="AN370" s="53" t="s">
        <v>2643</v>
      </c>
      <c r="AO370" s="106"/>
    </row>
    <row r="371" spans="1:41" ht="15" customHeight="1">
      <c r="A371" s="104">
        <v>368</v>
      </c>
      <c r="B371" s="53" t="s">
        <v>21</v>
      </c>
      <c r="C371" s="53" t="s">
        <v>2032</v>
      </c>
      <c r="D371" s="65" t="s">
        <v>2689</v>
      </c>
      <c r="E371" s="55" t="s">
        <v>2033</v>
      </c>
      <c r="F371" s="55" t="s">
        <v>2607</v>
      </c>
      <c r="G371" s="56" t="s">
        <v>2034</v>
      </c>
      <c r="H371" s="63" t="s">
        <v>2035</v>
      </c>
      <c r="I371" s="63" t="s">
        <v>2036</v>
      </c>
      <c r="J371" s="53" t="s">
        <v>69</v>
      </c>
      <c r="K371" s="63" t="s">
        <v>2037</v>
      </c>
      <c r="L371" s="58">
        <v>800000000</v>
      </c>
      <c r="M371" s="59">
        <v>600000000</v>
      </c>
      <c r="N371" s="59">
        <v>10000000</v>
      </c>
      <c r="O371" s="84">
        <v>8500000</v>
      </c>
      <c r="P371" s="53" t="s">
        <v>3039</v>
      </c>
      <c r="Q371" s="53" t="s">
        <v>2528</v>
      </c>
      <c r="R371" s="53"/>
      <c r="S371" s="53" t="s">
        <v>2536</v>
      </c>
      <c r="T371" s="55" t="s">
        <v>2541</v>
      </c>
      <c r="U371" s="53" t="s">
        <v>2541</v>
      </c>
      <c r="V371" s="53" t="s">
        <v>2541</v>
      </c>
      <c r="W371" s="53" t="s">
        <v>2542</v>
      </c>
      <c r="X371" s="53" t="s">
        <v>2630</v>
      </c>
      <c r="Y371" s="62" t="s">
        <v>2630</v>
      </c>
      <c r="Z371" s="61"/>
      <c r="AA371" s="61"/>
      <c r="AB371" s="61"/>
      <c r="AC371" s="61"/>
      <c r="AD371" s="53"/>
      <c r="AE371" s="60"/>
      <c r="AF371" s="53" t="s">
        <v>2630</v>
      </c>
      <c r="AG371" s="53"/>
      <c r="AH371" s="53"/>
      <c r="AI371" s="53"/>
      <c r="AJ371" s="53"/>
      <c r="AK371" s="53"/>
      <c r="AL371" s="53"/>
      <c r="AM371" s="53" t="s">
        <v>2643</v>
      </c>
      <c r="AN371" s="53"/>
      <c r="AO371" s="106" t="s">
        <v>2643</v>
      </c>
    </row>
    <row r="372" spans="1:41" ht="15" customHeight="1">
      <c r="A372" s="104">
        <v>369</v>
      </c>
      <c r="B372" s="53" t="s">
        <v>21</v>
      </c>
      <c r="C372" s="80" t="s">
        <v>2362</v>
      </c>
      <c r="D372" s="65" t="s">
        <v>2690</v>
      </c>
      <c r="E372" s="81" t="s">
        <v>2363</v>
      </c>
      <c r="F372" s="55" t="s">
        <v>2607</v>
      </c>
      <c r="G372" s="56" t="s">
        <v>2364</v>
      </c>
      <c r="H372" s="63" t="s">
        <v>2365</v>
      </c>
      <c r="I372" s="63" t="s">
        <v>2366</v>
      </c>
      <c r="J372" s="55" t="s">
        <v>32</v>
      </c>
      <c r="K372" s="63" t="s">
        <v>2367</v>
      </c>
      <c r="L372" s="58">
        <v>800000000</v>
      </c>
      <c r="M372" s="59">
        <v>600000000</v>
      </c>
      <c r="N372" s="59">
        <v>10000000</v>
      </c>
      <c r="O372" s="84">
        <v>8500000</v>
      </c>
      <c r="P372" s="53" t="s">
        <v>3039</v>
      </c>
      <c r="Q372" s="53" t="s">
        <v>2528</v>
      </c>
      <c r="R372" s="53"/>
      <c r="S372" s="53" t="s">
        <v>2536</v>
      </c>
      <c r="T372" s="55" t="s">
        <v>2541</v>
      </c>
      <c r="U372" s="53" t="s">
        <v>2541</v>
      </c>
      <c r="V372" s="53"/>
      <c r="W372" s="53" t="s">
        <v>2542</v>
      </c>
      <c r="X372" s="53" t="s">
        <v>2630</v>
      </c>
      <c r="Y372" s="62" t="s">
        <v>2630</v>
      </c>
      <c r="Z372" s="61"/>
      <c r="AA372" s="60" t="s">
        <v>2630</v>
      </c>
      <c r="AB372" s="61"/>
      <c r="AC372" s="61"/>
      <c r="AD372" s="53"/>
      <c r="AE372" s="60"/>
      <c r="AF372" s="53"/>
      <c r="AG372" s="53"/>
      <c r="AH372" s="53"/>
      <c r="AI372" s="53"/>
      <c r="AJ372" s="53"/>
      <c r="AK372" s="53"/>
      <c r="AL372" s="53"/>
      <c r="AM372" s="53" t="s">
        <v>2643</v>
      </c>
      <c r="AN372" s="53" t="s">
        <v>2643</v>
      </c>
      <c r="AO372" s="106" t="s">
        <v>2643</v>
      </c>
    </row>
    <row r="373" spans="1:41" ht="15" customHeight="1">
      <c r="A373" s="104">
        <v>370</v>
      </c>
      <c r="B373" s="62" t="s">
        <v>21</v>
      </c>
      <c r="C373" s="53" t="s">
        <v>753</v>
      </c>
      <c r="D373" s="54" t="s">
        <v>2604</v>
      </c>
      <c r="E373" s="55" t="s">
        <v>754</v>
      </c>
      <c r="F373" s="55" t="s">
        <v>2610</v>
      </c>
      <c r="G373" s="56" t="s">
        <v>755</v>
      </c>
      <c r="H373" s="67" t="s">
        <v>756</v>
      </c>
      <c r="I373" s="67" t="s">
        <v>757</v>
      </c>
      <c r="J373" s="53" t="s">
        <v>19</v>
      </c>
      <c r="K373" s="67" t="s">
        <v>758</v>
      </c>
      <c r="L373" s="58">
        <v>400000000</v>
      </c>
      <c r="M373" s="59">
        <v>300000000</v>
      </c>
      <c r="N373" s="59">
        <v>20000000</v>
      </c>
      <c r="O373" s="84">
        <v>17000000</v>
      </c>
      <c r="P373" s="62" t="s">
        <v>2528</v>
      </c>
      <c r="Q373" s="62" t="s">
        <v>2529</v>
      </c>
      <c r="R373" s="62"/>
      <c r="S373" s="53" t="s">
        <v>2536</v>
      </c>
      <c r="T373" s="55" t="s">
        <v>2541</v>
      </c>
      <c r="U373" s="53" t="s">
        <v>2541</v>
      </c>
      <c r="V373" s="53" t="s">
        <v>2541</v>
      </c>
      <c r="W373" s="53" t="s">
        <v>2542</v>
      </c>
      <c r="X373" s="53" t="s">
        <v>2630</v>
      </c>
      <c r="Y373" s="53" t="s">
        <v>2630</v>
      </c>
      <c r="Z373" s="61"/>
      <c r="AA373" s="61" t="s">
        <v>2630</v>
      </c>
      <c r="AB373" s="60" t="s">
        <v>2630</v>
      </c>
      <c r="AC373" s="61"/>
      <c r="AD373" s="53"/>
      <c r="AE373" s="60"/>
      <c r="AF373" s="60" t="s">
        <v>2630</v>
      </c>
      <c r="AG373" s="53" t="s">
        <v>2641</v>
      </c>
      <c r="AH373" s="53"/>
      <c r="AI373" s="53"/>
      <c r="AJ373" s="53" t="s">
        <v>2637</v>
      </c>
      <c r="AK373" s="53"/>
      <c r="AL373" s="53"/>
      <c r="AM373" s="53"/>
      <c r="AN373" s="53" t="s">
        <v>2643</v>
      </c>
      <c r="AO373" s="106" t="s">
        <v>2643</v>
      </c>
    </row>
    <row r="374" spans="1:41" ht="15" customHeight="1">
      <c r="A374" s="104">
        <v>371</v>
      </c>
      <c r="B374" s="62" t="s">
        <v>21</v>
      </c>
      <c r="C374" s="55" t="s">
        <v>218</v>
      </c>
      <c r="D374" s="54" t="s">
        <v>2562</v>
      </c>
      <c r="E374" s="55" t="s">
        <v>219</v>
      </c>
      <c r="F374" s="55" t="s">
        <v>2612</v>
      </c>
      <c r="G374" s="63" t="s">
        <v>220</v>
      </c>
      <c r="H374" s="63" t="s">
        <v>221</v>
      </c>
      <c r="I374" s="63" t="s">
        <v>222</v>
      </c>
      <c r="J374" s="53" t="s">
        <v>69</v>
      </c>
      <c r="K374" s="63" t="s">
        <v>223</v>
      </c>
      <c r="L374" s="58">
        <v>600000000</v>
      </c>
      <c r="M374" s="59">
        <v>450000000</v>
      </c>
      <c r="N374" s="59">
        <v>20000000</v>
      </c>
      <c r="O374" s="84">
        <v>17000000</v>
      </c>
      <c r="P374" s="62" t="s">
        <v>2529</v>
      </c>
      <c r="Q374" s="62" t="s">
        <v>2528</v>
      </c>
      <c r="R374" s="62"/>
      <c r="S374" s="53" t="s">
        <v>516</v>
      </c>
      <c r="T374" s="55"/>
      <c r="U374" s="53" t="s">
        <v>2541</v>
      </c>
      <c r="V374" s="53" t="s">
        <v>2541</v>
      </c>
      <c r="W374" s="53" t="s">
        <v>2542</v>
      </c>
      <c r="X374" s="53" t="s">
        <v>2630</v>
      </c>
      <c r="Y374" s="62"/>
      <c r="Z374" s="62" t="s">
        <v>2630</v>
      </c>
      <c r="AA374" s="62" t="s">
        <v>2630</v>
      </c>
      <c r="AB374" s="62"/>
      <c r="AC374" s="53" t="s">
        <v>2630</v>
      </c>
      <c r="AD374" s="53" t="s">
        <v>2630</v>
      </c>
      <c r="AE374" s="53" t="s">
        <v>2630</v>
      </c>
      <c r="AF374" s="62"/>
      <c r="AG374" s="53" t="s">
        <v>2641</v>
      </c>
      <c r="AH374" s="62"/>
      <c r="AI374" s="62"/>
      <c r="AJ374" s="62"/>
      <c r="AK374" s="62"/>
      <c r="AL374" s="62"/>
      <c r="AM374" s="53" t="s">
        <v>2643</v>
      </c>
      <c r="AN374" s="62"/>
      <c r="AO374" s="106" t="s">
        <v>2643</v>
      </c>
    </row>
    <row r="375" spans="1:41" ht="15" customHeight="1">
      <c r="A375" s="104">
        <v>372</v>
      </c>
      <c r="B375" s="53" t="s">
        <v>21</v>
      </c>
      <c r="C375" s="53" t="s">
        <v>1894</v>
      </c>
      <c r="D375" s="65" t="s">
        <v>2591</v>
      </c>
      <c r="E375" s="55" t="s">
        <v>1895</v>
      </c>
      <c r="F375" s="66" t="s">
        <v>2607</v>
      </c>
      <c r="G375" s="56" t="s">
        <v>1896</v>
      </c>
      <c r="H375" s="63" t="s">
        <v>1897</v>
      </c>
      <c r="I375" s="63" t="s">
        <v>1898</v>
      </c>
      <c r="J375" s="53" t="s">
        <v>32</v>
      </c>
      <c r="K375" s="63" t="s">
        <v>1899</v>
      </c>
      <c r="L375" s="58">
        <v>900000000</v>
      </c>
      <c r="M375" s="59">
        <v>675000000</v>
      </c>
      <c r="N375" s="59">
        <v>20000000</v>
      </c>
      <c r="O375" s="84">
        <v>17000000</v>
      </c>
      <c r="P375" s="53" t="s">
        <v>3039</v>
      </c>
      <c r="Q375" s="53" t="s">
        <v>2528</v>
      </c>
      <c r="R375" s="53"/>
      <c r="S375" s="53" t="s">
        <v>2536</v>
      </c>
      <c r="T375" s="55" t="s">
        <v>2541</v>
      </c>
      <c r="U375" s="53" t="s">
        <v>2541</v>
      </c>
      <c r="V375" s="53" t="s">
        <v>2541</v>
      </c>
      <c r="W375" s="53" t="s">
        <v>2542</v>
      </c>
      <c r="X375" s="53" t="s">
        <v>2630</v>
      </c>
      <c r="Y375" s="62" t="s">
        <v>2630</v>
      </c>
      <c r="Z375" s="61"/>
      <c r="AA375" s="61"/>
      <c r="AB375" s="61"/>
      <c r="AC375" s="60" t="s">
        <v>2630</v>
      </c>
      <c r="AD375" s="53"/>
      <c r="AE375" s="60" t="s">
        <v>2630</v>
      </c>
      <c r="AF375" s="53"/>
      <c r="AG375" s="53"/>
      <c r="AH375" s="53"/>
      <c r="AI375" s="53"/>
      <c r="AJ375" s="53" t="s">
        <v>2637</v>
      </c>
      <c r="AK375" s="53"/>
      <c r="AL375" s="53"/>
      <c r="AM375" s="53" t="s">
        <v>2643</v>
      </c>
      <c r="AN375" s="53"/>
      <c r="AO375" s="106" t="s">
        <v>2643</v>
      </c>
    </row>
    <row r="376" spans="1:41" ht="15" customHeight="1">
      <c r="A376" s="104">
        <v>373</v>
      </c>
      <c r="B376" s="53" t="s">
        <v>21</v>
      </c>
      <c r="C376" s="53" t="s">
        <v>1400</v>
      </c>
      <c r="D376" s="65" t="s">
        <v>2581</v>
      </c>
      <c r="E376" s="55" t="s">
        <v>1401</v>
      </c>
      <c r="F376" s="55" t="s">
        <v>2607</v>
      </c>
      <c r="G376" s="56" t="s">
        <v>1402</v>
      </c>
      <c r="H376" s="67" t="s">
        <v>1403</v>
      </c>
      <c r="I376" s="63" t="s">
        <v>1404</v>
      </c>
      <c r="J376" s="53" t="s">
        <v>38</v>
      </c>
      <c r="K376" s="63" t="s">
        <v>1405</v>
      </c>
      <c r="L376" s="58">
        <v>400000000</v>
      </c>
      <c r="M376" s="59">
        <v>300000000</v>
      </c>
      <c r="N376" s="59">
        <v>20000000</v>
      </c>
      <c r="O376" s="84">
        <v>17000000</v>
      </c>
      <c r="P376" s="53" t="s">
        <v>3039</v>
      </c>
      <c r="Q376" s="53" t="s">
        <v>2528</v>
      </c>
      <c r="R376" s="53"/>
      <c r="S376" s="53" t="s">
        <v>2536</v>
      </c>
      <c r="T376" s="55" t="s">
        <v>2541</v>
      </c>
      <c r="U376" s="53" t="s">
        <v>2541</v>
      </c>
      <c r="V376" s="53" t="s">
        <v>2541</v>
      </c>
      <c r="W376" s="53" t="s">
        <v>2542</v>
      </c>
      <c r="X376" s="53" t="s">
        <v>2630</v>
      </c>
      <c r="Y376" s="62" t="s">
        <v>2630</v>
      </c>
      <c r="Z376" s="61"/>
      <c r="AA376" s="61"/>
      <c r="AB376" s="61"/>
      <c r="AC376" s="61"/>
      <c r="AD376" s="53" t="s">
        <v>2630</v>
      </c>
      <c r="AE376" s="60" t="s">
        <v>2630</v>
      </c>
      <c r="AF376" s="53"/>
      <c r="AG376" s="53"/>
      <c r="AH376" s="53"/>
      <c r="AI376" s="53"/>
      <c r="AJ376" s="53"/>
      <c r="AK376" s="53" t="s">
        <v>2638</v>
      </c>
      <c r="AL376" s="53"/>
      <c r="AM376" s="53" t="s">
        <v>2643</v>
      </c>
      <c r="AN376" s="53"/>
      <c r="AO376" s="106" t="s">
        <v>2643</v>
      </c>
    </row>
    <row r="377" spans="1:41" ht="15" customHeight="1">
      <c r="A377" s="104">
        <v>374</v>
      </c>
      <c r="B377" s="62" t="s">
        <v>21</v>
      </c>
      <c r="C377" s="55" t="s">
        <v>422</v>
      </c>
      <c r="D377" s="54" t="s">
        <v>2751</v>
      </c>
      <c r="E377" s="55" t="s">
        <v>423</v>
      </c>
      <c r="F377" s="55" t="s">
        <v>2611</v>
      </c>
      <c r="G377" s="63" t="s">
        <v>424</v>
      </c>
      <c r="H377" s="63" t="s">
        <v>425</v>
      </c>
      <c r="I377" s="63" t="s">
        <v>425</v>
      </c>
      <c r="J377" s="53" t="s">
        <v>126</v>
      </c>
      <c r="K377" s="63" t="s">
        <v>426</v>
      </c>
      <c r="L377" s="58">
        <v>300000000</v>
      </c>
      <c r="M377" s="59">
        <v>225000000</v>
      </c>
      <c r="N377" s="59">
        <v>20000000</v>
      </c>
      <c r="O377" s="84">
        <v>17000000</v>
      </c>
      <c r="P377" s="62" t="s">
        <v>2529</v>
      </c>
      <c r="Q377" s="62" t="s">
        <v>3039</v>
      </c>
      <c r="R377" s="62"/>
      <c r="S377" s="53" t="s">
        <v>516</v>
      </c>
      <c r="T377" s="55"/>
      <c r="U377" s="53" t="s">
        <v>2541</v>
      </c>
      <c r="V377" s="53" t="s">
        <v>2541</v>
      </c>
      <c r="W377" s="53" t="s">
        <v>2542</v>
      </c>
      <c r="X377" s="53" t="s">
        <v>2630</v>
      </c>
      <c r="Y377" s="62" t="s">
        <v>2630</v>
      </c>
      <c r="Z377" s="62" t="s">
        <v>2630</v>
      </c>
      <c r="AA377" s="62" t="s">
        <v>2630</v>
      </c>
      <c r="AB377" s="62"/>
      <c r="AC377" s="53" t="s">
        <v>2630</v>
      </c>
      <c r="AD377" s="55"/>
      <c r="AE377" s="53"/>
      <c r="AF377" s="62"/>
      <c r="AG377" s="62"/>
      <c r="AH377" s="62"/>
      <c r="AI377" s="62"/>
      <c r="AJ377" s="62"/>
      <c r="AK377" s="62"/>
      <c r="AL377" s="62"/>
      <c r="AM377" s="62"/>
      <c r="AN377" s="62"/>
      <c r="AO377" s="106" t="s">
        <v>2643</v>
      </c>
    </row>
    <row r="378" spans="1:41" ht="15" customHeight="1">
      <c r="A378" s="104">
        <v>375</v>
      </c>
      <c r="B378" s="53" t="s">
        <v>21</v>
      </c>
      <c r="C378" s="80" t="s">
        <v>2432</v>
      </c>
      <c r="D378" s="65" t="s">
        <v>2752</v>
      </c>
      <c r="E378" s="81" t="s">
        <v>2433</v>
      </c>
      <c r="F378" s="55" t="s">
        <v>2607</v>
      </c>
      <c r="G378" s="56" t="s">
        <v>2434</v>
      </c>
      <c r="H378" s="63" t="s">
        <v>2435</v>
      </c>
      <c r="I378" s="63" t="s">
        <v>2435</v>
      </c>
      <c r="J378" s="55" t="s">
        <v>45</v>
      </c>
      <c r="K378" s="63" t="s">
        <v>2436</v>
      </c>
      <c r="L378" s="58">
        <v>300000000</v>
      </c>
      <c r="M378" s="59">
        <v>225000000</v>
      </c>
      <c r="N378" s="59">
        <v>20000000</v>
      </c>
      <c r="O378" s="84">
        <v>17000000</v>
      </c>
      <c r="P378" s="53" t="s">
        <v>3039</v>
      </c>
      <c r="Q378" s="53" t="s">
        <v>2528</v>
      </c>
      <c r="R378" s="53"/>
      <c r="S378" s="53" t="s">
        <v>2536</v>
      </c>
      <c r="T378" s="55" t="s">
        <v>2541</v>
      </c>
      <c r="U378" s="53" t="s">
        <v>2541</v>
      </c>
      <c r="V378" s="53"/>
      <c r="W378" s="53" t="s">
        <v>2542</v>
      </c>
      <c r="X378" s="53" t="s">
        <v>2630</v>
      </c>
      <c r="Y378" s="62" t="s">
        <v>2630</v>
      </c>
      <c r="Z378" s="61"/>
      <c r="AA378" s="60" t="s">
        <v>2630</v>
      </c>
      <c r="AB378" s="60" t="s">
        <v>2630</v>
      </c>
      <c r="AC378" s="61"/>
      <c r="AD378" s="53" t="s">
        <v>2630</v>
      </c>
      <c r="AE378" s="60" t="s">
        <v>2630</v>
      </c>
      <c r="AF378" s="53"/>
      <c r="AG378" s="53"/>
      <c r="AH378" s="53"/>
      <c r="AI378" s="53"/>
      <c r="AJ378" s="53"/>
      <c r="AK378" s="53"/>
      <c r="AL378" s="53"/>
      <c r="AM378" s="53" t="s">
        <v>2643</v>
      </c>
      <c r="AN378" s="53" t="s">
        <v>2643</v>
      </c>
      <c r="AO378" s="106" t="s">
        <v>2643</v>
      </c>
    </row>
    <row r="379" spans="1:41" ht="15" customHeight="1">
      <c r="A379" s="104">
        <v>376</v>
      </c>
      <c r="B379" s="62" t="s">
        <v>21</v>
      </c>
      <c r="C379" s="53" t="s">
        <v>855</v>
      </c>
      <c r="D379" s="65" t="s">
        <v>2753</v>
      </c>
      <c r="E379" s="55" t="s">
        <v>856</v>
      </c>
      <c r="F379" s="55" t="s">
        <v>2607</v>
      </c>
      <c r="G379" s="56" t="s">
        <v>857</v>
      </c>
      <c r="H379" s="67" t="s">
        <v>858</v>
      </c>
      <c r="I379" s="67" t="s">
        <v>858</v>
      </c>
      <c r="J379" s="53" t="s">
        <v>38</v>
      </c>
      <c r="K379" s="67" t="s">
        <v>859</v>
      </c>
      <c r="L379" s="58">
        <v>300000000</v>
      </c>
      <c r="M379" s="59">
        <v>225000000</v>
      </c>
      <c r="N379" s="59">
        <v>20000000</v>
      </c>
      <c r="O379" s="84">
        <v>17000000</v>
      </c>
      <c r="P379" s="62" t="s">
        <v>3039</v>
      </c>
      <c r="Q379" s="62" t="s">
        <v>2528</v>
      </c>
      <c r="R379" s="62"/>
      <c r="S379" s="53" t="s">
        <v>2536</v>
      </c>
      <c r="T379" s="55" t="s">
        <v>2541</v>
      </c>
      <c r="U379" s="53" t="s">
        <v>2541</v>
      </c>
      <c r="V379" s="53" t="s">
        <v>2541</v>
      </c>
      <c r="W379" s="53" t="s">
        <v>2542</v>
      </c>
      <c r="X379" s="53" t="s">
        <v>2630</v>
      </c>
      <c r="Y379" s="62" t="s">
        <v>2630</v>
      </c>
      <c r="Z379" s="61"/>
      <c r="AA379" s="61"/>
      <c r="AB379" s="60" t="s">
        <v>2630</v>
      </c>
      <c r="AC379" s="61"/>
      <c r="AD379" s="53"/>
      <c r="AE379" s="60"/>
      <c r="AF379" s="60"/>
      <c r="AG379" s="53"/>
      <c r="AH379" s="53"/>
      <c r="AI379" s="53"/>
      <c r="AJ379" s="53"/>
      <c r="AK379" s="53"/>
      <c r="AL379" s="53"/>
      <c r="AM379" s="53" t="s">
        <v>2643</v>
      </c>
      <c r="AN379" s="53"/>
      <c r="AO379" s="106" t="s">
        <v>2643</v>
      </c>
    </row>
    <row r="380" spans="1:41" ht="15" customHeight="1">
      <c r="A380" s="104">
        <v>377</v>
      </c>
      <c r="B380" s="53" t="s">
        <v>21</v>
      </c>
      <c r="C380" s="55" t="s">
        <v>2299</v>
      </c>
      <c r="D380" s="65" t="s">
        <v>2596</v>
      </c>
      <c r="E380" s="55" t="s">
        <v>2300</v>
      </c>
      <c r="F380" s="55" t="s">
        <v>2609</v>
      </c>
      <c r="G380" s="56" t="s">
        <v>2301</v>
      </c>
      <c r="H380" s="63" t="s">
        <v>2302</v>
      </c>
      <c r="I380" s="63" t="s">
        <v>2303</v>
      </c>
      <c r="J380" s="55" t="s">
        <v>1664</v>
      </c>
      <c r="K380" s="63" t="s">
        <v>2304</v>
      </c>
      <c r="L380" s="58">
        <v>300000000</v>
      </c>
      <c r="M380" s="59">
        <v>225000000</v>
      </c>
      <c r="N380" s="59">
        <v>20000000</v>
      </c>
      <c r="O380" s="84">
        <v>17000000</v>
      </c>
      <c r="P380" s="53" t="s">
        <v>2528</v>
      </c>
      <c r="Q380" s="53"/>
      <c r="R380" s="53"/>
      <c r="S380" s="53" t="s">
        <v>2536</v>
      </c>
      <c r="T380" s="55" t="s">
        <v>2541</v>
      </c>
      <c r="U380" s="53" t="s">
        <v>2541</v>
      </c>
      <c r="V380" s="53" t="s">
        <v>2541</v>
      </c>
      <c r="W380" s="53" t="s">
        <v>2542</v>
      </c>
      <c r="X380" s="53" t="s">
        <v>2630</v>
      </c>
      <c r="Y380" s="62" t="s">
        <v>2630</v>
      </c>
      <c r="Z380" s="61"/>
      <c r="AA380" s="61" t="s">
        <v>2630</v>
      </c>
      <c r="AB380" s="61"/>
      <c r="AC380" s="61"/>
      <c r="AD380" s="53" t="s">
        <v>2630</v>
      </c>
      <c r="AE380" s="60" t="s">
        <v>2630</v>
      </c>
      <c r="AF380" s="53"/>
      <c r="AG380" s="53"/>
      <c r="AH380" s="53"/>
      <c r="AI380" s="53"/>
      <c r="AJ380" s="53"/>
      <c r="AK380" s="53" t="s">
        <v>2638</v>
      </c>
      <c r="AL380" s="53"/>
      <c r="AM380" s="53" t="s">
        <v>2643</v>
      </c>
      <c r="AN380" s="53"/>
      <c r="AO380" s="106"/>
    </row>
    <row r="381" spans="1:41" ht="15" customHeight="1">
      <c r="A381" s="104">
        <v>378</v>
      </c>
      <c r="B381" s="62" t="s">
        <v>21</v>
      </c>
      <c r="C381" s="55" t="s">
        <v>128</v>
      </c>
      <c r="D381" s="54" t="s">
        <v>2754</v>
      </c>
      <c r="E381" s="55" t="s">
        <v>129</v>
      </c>
      <c r="F381" s="55" t="s">
        <v>2607</v>
      </c>
      <c r="G381" s="63" t="s">
        <v>130</v>
      </c>
      <c r="H381" s="63" t="s">
        <v>131</v>
      </c>
      <c r="I381" s="68" t="s">
        <v>132</v>
      </c>
      <c r="J381" s="53" t="s">
        <v>126</v>
      </c>
      <c r="K381" s="63" t="s">
        <v>133</v>
      </c>
      <c r="L381" s="58">
        <v>400000000</v>
      </c>
      <c r="M381" s="59">
        <v>300000000</v>
      </c>
      <c r="N381" s="59">
        <v>20000000</v>
      </c>
      <c r="O381" s="84">
        <v>17000000</v>
      </c>
      <c r="P381" s="62" t="s">
        <v>3039</v>
      </c>
      <c r="Q381" s="62" t="s">
        <v>2528</v>
      </c>
      <c r="R381" s="62"/>
      <c r="S381" s="53" t="s">
        <v>516</v>
      </c>
      <c r="T381" s="55"/>
      <c r="U381" s="53" t="s">
        <v>2541</v>
      </c>
      <c r="V381" s="62"/>
      <c r="W381" s="53" t="s">
        <v>2542</v>
      </c>
      <c r="X381" s="53" t="s">
        <v>2630</v>
      </c>
      <c r="Y381" s="62" t="s">
        <v>2630</v>
      </c>
      <c r="Z381" s="62"/>
      <c r="AA381" s="62"/>
      <c r="AB381" s="62"/>
      <c r="AC381" s="62"/>
      <c r="AD381" s="55"/>
      <c r="AE381" s="53" t="s">
        <v>2630</v>
      </c>
      <c r="AF381" s="53" t="s">
        <v>2630</v>
      </c>
      <c r="AG381" s="62"/>
      <c r="AH381" s="62"/>
      <c r="AI381" s="62"/>
      <c r="AJ381" s="62"/>
      <c r="AK381" s="62"/>
      <c r="AL381" s="62"/>
      <c r="AM381" s="53" t="s">
        <v>2643</v>
      </c>
      <c r="AN381" s="62"/>
      <c r="AO381" s="108"/>
    </row>
    <row r="382" spans="1:41" ht="15" customHeight="1">
      <c r="A382" s="104">
        <v>379</v>
      </c>
      <c r="B382" s="53" t="s">
        <v>21</v>
      </c>
      <c r="C382" s="55" t="s">
        <v>2181</v>
      </c>
      <c r="D382" s="65" t="s">
        <v>2755</v>
      </c>
      <c r="E382" s="55" t="s">
        <v>2182</v>
      </c>
      <c r="F382" s="55" t="s">
        <v>2607</v>
      </c>
      <c r="G382" s="56" t="s">
        <v>2183</v>
      </c>
      <c r="H382" s="63" t="s">
        <v>2184</v>
      </c>
      <c r="I382" s="63" t="s">
        <v>2184</v>
      </c>
      <c r="J382" s="55" t="s">
        <v>2185</v>
      </c>
      <c r="K382" s="63" t="s">
        <v>2186</v>
      </c>
      <c r="L382" s="58">
        <v>800000000</v>
      </c>
      <c r="M382" s="59">
        <v>600000000</v>
      </c>
      <c r="N382" s="59">
        <v>20000000</v>
      </c>
      <c r="O382" s="84">
        <v>17000000</v>
      </c>
      <c r="P382" s="53" t="s">
        <v>3039</v>
      </c>
      <c r="Q382" s="53" t="s">
        <v>2528</v>
      </c>
      <c r="R382" s="53"/>
      <c r="S382" s="53" t="s">
        <v>2536</v>
      </c>
      <c r="T382" s="55" t="s">
        <v>2541</v>
      </c>
      <c r="U382" s="53" t="s">
        <v>2541</v>
      </c>
      <c r="V382" s="53"/>
      <c r="W382" s="53" t="s">
        <v>2542</v>
      </c>
      <c r="X382" s="53" t="s">
        <v>2630</v>
      </c>
      <c r="Y382" s="62" t="s">
        <v>2630</v>
      </c>
      <c r="Z382" s="61"/>
      <c r="AA382" s="61"/>
      <c r="AB382" s="61"/>
      <c r="AC382" s="61"/>
      <c r="AD382" s="53"/>
      <c r="AE382" s="60"/>
      <c r="AF382" s="53"/>
      <c r="AG382" s="53"/>
      <c r="AH382" s="53"/>
      <c r="AI382" s="53"/>
      <c r="AJ382" s="53"/>
      <c r="AK382" s="53"/>
      <c r="AL382" s="53"/>
      <c r="AM382" s="53" t="s">
        <v>2643</v>
      </c>
      <c r="AN382" s="53"/>
      <c r="AO382" s="106" t="s">
        <v>2643</v>
      </c>
    </row>
    <row r="383" spans="1:41" ht="15" customHeight="1">
      <c r="A383" s="104">
        <v>380</v>
      </c>
      <c r="B383" s="62" t="s">
        <v>21</v>
      </c>
      <c r="C383" s="53" t="s">
        <v>928</v>
      </c>
      <c r="D383" s="65" t="s">
        <v>2756</v>
      </c>
      <c r="E383" s="55" t="s">
        <v>929</v>
      </c>
      <c r="F383" s="55" t="s">
        <v>2607</v>
      </c>
      <c r="G383" s="56" t="s">
        <v>930</v>
      </c>
      <c r="H383" s="67" t="s">
        <v>931</v>
      </c>
      <c r="I383" s="67" t="s">
        <v>932</v>
      </c>
      <c r="J383" s="53" t="s">
        <v>126</v>
      </c>
      <c r="K383" s="67" t="s">
        <v>933</v>
      </c>
      <c r="L383" s="58">
        <v>800000000</v>
      </c>
      <c r="M383" s="59">
        <v>600000000</v>
      </c>
      <c r="N383" s="59">
        <v>20000000</v>
      </c>
      <c r="O383" s="84">
        <v>17000000</v>
      </c>
      <c r="P383" s="62" t="s">
        <v>3039</v>
      </c>
      <c r="Q383" s="62" t="s">
        <v>2528</v>
      </c>
      <c r="R383" s="62"/>
      <c r="S383" s="53" t="s">
        <v>2536</v>
      </c>
      <c r="T383" s="55" t="s">
        <v>2541</v>
      </c>
      <c r="U383" s="53" t="s">
        <v>2541</v>
      </c>
      <c r="V383" s="62"/>
      <c r="W383" s="53" t="s">
        <v>2542</v>
      </c>
      <c r="X383" s="53" t="s">
        <v>2630</v>
      </c>
      <c r="Y383" s="62" t="s">
        <v>2630</v>
      </c>
      <c r="Z383" s="61"/>
      <c r="AA383" s="61" t="s">
        <v>2630</v>
      </c>
      <c r="AB383" s="60" t="s">
        <v>2630</v>
      </c>
      <c r="AC383" s="61"/>
      <c r="AD383" s="53"/>
      <c r="AE383" s="60"/>
      <c r="AF383" s="60" t="s">
        <v>2630</v>
      </c>
      <c r="AG383" s="53"/>
      <c r="AH383" s="53"/>
      <c r="AI383" s="53"/>
      <c r="AJ383" s="53" t="s">
        <v>2637</v>
      </c>
      <c r="AK383" s="53"/>
      <c r="AL383" s="53"/>
      <c r="AM383" s="53"/>
      <c r="AN383" s="53" t="s">
        <v>2643</v>
      </c>
      <c r="AO383" s="106" t="s">
        <v>2643</v>
      </c>
    </row>
    <row r="384" spans="1:41" ht="15" customHeight="1">
      <c r="A384" s="104">
        <v>381</v>
      </c>
      <c r="B384" s="53" t="s">
        <v>21</v>
      </c>
      <c r="C384" s="53" t="s">
        <v>1124</v>
      </c>
      <c r="D384" s="65" t="s">
        <v>2757</v>
      </c>
      <c r="E384" s="55" t="s">
        <v>1125</v>
      </c>
      <c r="F384" s="55" t="s">
        <v>2608</v>
      </c>
      <c r="G384" s="56" t="s">
        <v>1126</v>
      </c>
      <c r="H384" s="63" t="s">
        <v>1127</v>
      </c>
      <c r="I384" s="63" t="s">
        <v>1127</v>
      </c>
      <c r="J384" s="53" t="s">
        <v>38</v>
      </c>
      <c r="K384" s="63" t="s">
        <v>1128</v>
      </c>
      <c r="L384" s="58">
        <v>300000000</v>
      </c>
      <c r="M384" s="59">
        <v>225000000</v>
      </c>
      <c r="N384" s="59">
        <v>20000000</v>
      </c>
      <c r="O384" s="84">
        <v>17000000</v>
      </c>
      <c r="P384" s="53" t="s">
        <v>3039</v>
      </c>
      <c r="Q384" s="53" t="s">
        <v>2528</v>
      </c>
      <c r="R384" s="53" t="s">
        <v>2529</v>
      </c>
      <c r="S384" s="53" t="s">
        <v>516</v>
      </c>
      <c r="T384" s="55" t="s">
        <v>2541</v>
      </c>
      <c r="U384" s="53" t="s">
        <v>2541</v>
      </c>
      <c r="V384" s="53"/>
      <c r="W384" s="53" t="s">
        <v>2542</v>
      </c>
      <c r="X384" s="53"/>
      <c r="Y384" s="62"/>
      <c r="Z384" s="61" t="s">
        <v>2630</v>
      </c>
      <c r="AA384" s="61" t="s">
        <v>2630</v>
      </c>
      <c r="AB384" s="61"/>
      <c r="AC384" s="61"/>
      <c r="AD384" s="53"/>
      <c r="AE384" s="60"/>
      <c r="AF384" s="53"/>
      <c r="AG384" s="53"/>
      <c r="AH384" s="53"/>
      <c r="AI384" s="53"/>
      <c r="AJ384" s="53"/>
      <c r="AK384" s="53"/>
      <c r="AL384" s="53"/>
      <c r="AM384" s="53" t="s">
        <v>2643</v>
      </c>
      <c r="AN384" s="53"/>
      <c r="AO384" s="106" t="s">
        <v>2643</v>
      </c>
    </row>
    <row r="385" spans="1:41" ht="15" customHeight="1">
      <c r="A385" s="104">
        <v>382</v>
      </c>
      <c r="B385" s="62" t="s">
        <v>21</v>
      </c>
      <c r="C385" s="55" t="s">
        <v>182</v>
      </c>
      <c r="D385" s="54" t="s">
        <v>3022</v>
      </c>
      <c r="E385" s="55" t="s">
        <v>183</v>
      </c>
      <c r="F385" s="55" t="s">
        <v>2612</v>
      </c>
      <c r="G385" s="63" t="s">
        <v>184</v>
      </c>
      <c r="H385" s="63" t="s">
        <v>185</v>
      </c>
      <c r="I385" s="63" t="s">
        <v>186</v>
      </c>
      <c r="J385" s="53" t="s">
        <v>57</v>
      </c>
      <c r="K385" s="63" t="s">
        <v>187</v>
      </c>
      <c r="L385" s="58">
        <v>300000000</v>
      </c>
      <c r="M385" s="59">
        <v>225000000</v>
      </c>
      <c r="N385" s="59">
        <v>20000000</v>
      </c>
      <c r="O385" s="84">
        <v>17000000</v>
      </c>
      <c r="P385" s="62" t="s">
        <v>2529</v>
      </c>
      <c r="Q385" s="62" t="s">
        <v>2528</v>
      </c>
      <c r="R385" s="62"/>
      <c r="S385" s="53" t="s">
        <v>516</v>
      </c>
      <c r="T385" s="55"/>
      <c r="U385" s="53" t="s">
        <v>2541</v>
      </c>
      <c r="V385" s="53" t="s">
        <v>2541</v>
      </c>
      <c r="W385" s="53" t="s">
        <v>2542</v>
      </c>
      <c r="X385" s="53" t="s">
        <v>2630</v>
      </c>
      <c r="Y385" s="62"/>
      <c r="Z385" s="62" t="s">
        <v>2630</v>
      </c>
      <c r="AA385" s="62" t="s">
        <v>2630</v>
      </c>
      <c r="AB385" s="53" t="s">
        <v>2630</v>
      </c>
      <c r="AC385" s="62"/>
      <c r="AD385" s="55"/>
      <c r="AE385" s="53" t="s">
        <v>2630</v>
      </c>
      <c r="AF385" s="62"/>
      <c r="AG385" s="53" t="s">
        <v>2642</v>
      </c>
      <c r="AH385" s="53" t="s">
        <v>2640</v>
      </c>
      <c r="AI385" s="62"/>
      <c r="AJ385" s="53" t="s">
        <v>2637</v>
      </c>
      <c r="AK385" s="62"/>
      <c r="AL385" s="62"/>
      <c r="AM385" s="53" t="s">
        <v>2643</v>
      </c>
      <c r="AN385" s="53" t="s">
        <v>2643</v>
      </c>
      <c r="AO385" s="108"/>
    </row>
    <row r="386" spans="1:41" ht="15" customHeight="1">
      <c r="A386" s="104">
        <v>383</v>
      </c>
      <c r="B386" s="62" t="s">
        <v>21</v>
      </c>
      <c r="C386" s="55" t="s">
        <v>402</v>
      </c>
      <c r="D386" s="54" t="s">
        <v>3023</v>
      </c>
      <c r="E386" s="55" t="s">
        <v>403</v>
      </c>
      <c r="F386" s="55" t="s">
        <v>2611</v>
      </c>
      <c r="G386" s="63" t="s">
        <v>404</v>
      </c>
      <c r="H386" s="63" t="s">
        <v>405</v>
      </c>
      <c r="I386" s="63" t="s">
        <v>405</v>
      </c>
      <c r="J386" s="53" t="s">
        <v>126</v>
      </c>
      <c r="K386" s="63" t="s">
        <v>406</v>
      </c>
      <c r="L386" s="58">
        <v>800000000</v>
      </c>
      <c r="M386" s="59">
        <v>600000000</v>
      </c>
      <c r="N386" s="59">
        <v>20000000</v>
      </c>
      <c r="O386" s="84">
        <v>17000000</v>
      </c>
      <c r="P386" s="62" t="s">
        <v>2529</v>
      </c>
      <c r="Q386" s="62" t="s">
        <v>3039</v>
      </c>
      <c r="R386" s="62"/>
      <c r="S386" s="53" t="s">
        <v>516</v>
      </c>
      <c r="T386" s="55"/>
      <c r="U386" s="53" t="s">
        <v>2541</v>
      </c>
      <c r="V386" s="53" t="s">
        <v>2541</v>
      </c>
      <c r="W386" s="53" t="s">
        <v>2542</v>
      </c>
      <c r="X386" s="53" t="s">
        <v>2630</v>
      </c>
      <c r="Y386" s="62" t="s">
        <v>2630</v>
      </c>
      <c r="Z386" s="62" t="s">
        <v>2630</v>
      </c>
      <c r="AA386" s="62" t="s">
        <v>2630</v>
      </c>
      <c r="AB386" s="62"/>
      <c r="AC386" s="62"/>
      <c r="AD386" s="55"/>
      <c r="AE386" s="53"/>
      <c r="AF386" s="62"/>
      <c r="AG386" s="53" t="s">
        <v>2640</v>
      </c>
      <c r="AH386" s="62"/>
      <c r="AI386" s="62"/>
      <c r="AJ386" s="62"/>
      <c r="AK386" s="62"/>
      <c r="AL386" s="62"/>
      <c r="AM386" s="62"/>
      <c r="AN386" s="62"/>
      <c r="AO386" s="106" t="s">
        <v>2643</v>
      </c>
    </row>
    <row r="387" spans="1:41" ht="15" customHeight="1">
      <c r="A387" s="104">
        <v>384</v>
      </c>
      <c r="B387" s="53" t="s">
        <v>21</v>
      </c>
      <c r="C387" s="53" t="s">
        <v>1273</v>
      </c>
      <c r="D387" s="65" t="s">
        <v>2578</v>
      </c>
      <c r="E387" s="55" t="s">
        <v>1274</v>
      </c>
      <c r="F387" s="55" t="s">
        <v>2610</v>
      </c>
      <c r="G387" s="56" t="s">
        <v>1275</v>
      </c>
      <c r="H387" s="63" t="s">
        <v>1276</v>
      </c>
      <c r="I387" s="63" t="s">
        <v>1277</v>
      </c>
      <c r="J387" s="53" t="s">
        <v>57</v>
      </c>
      <c r="K387" s="63" t="s">
        <v>1278</v>
      </c>
      <c r="L387" s="58">
        <v>300000000</v>
      </c>
      <c r="M387" s="59">
        <v>225000000</v>
      </c>
      <c r="N387" s="59">
        <v>20000000</v>
      </c>
      <c r="O387" s="84">
        <v>17000000</v>
      </c>
      <c r="P387" s="53" t="s">
        <v>2528</v>
      </c>
      <c r="Q387" s="53" t="s">
        <v>2529</v>
      </c>
      <c r="R387" s="53"/>
      <c r="S387" s="53" t="s">
        <v>2536</v>
      </c>
      <c r="T387" s="55" t="s">
        <v>2541</v>
      </c>
      <c r="U387" s="53" t="s">
        <v>2541</v>
      </c>
      <c r="V387" s="53"/>
      <c r="W387" s="53" t="s">
        <v>2542</v>
      </c>
      <c r="X387" s="53" t="s">
        <v>2630</v>
      </c>
      <c r="Y387" s="53" t="s">
        <v>2630</v>
      </c>
      <c r="Z387" s="61"/>
      <c r="AA387" s="61" t="s">
        <v>2630</v>
      </c>
      <c r="AB387" s="61"/>
      <c r="AC387" s="61"/>
      <c r="AD387" s="53"/>
      <c r="AE387" s="60"/>
      <c r="AF387" s="53"/>
      <c r="AG387" s="53"/>
      <c r="AH387" s="53"/>
      <c r="AI387" s="53"/>
      <c r="AJ387" s="53"/>
      <c r="AK387" s="53"/>
      <c r="AL387" s="53"/>
      <c r="AM387" s="53" t="s">
        <v>2643</v>
      </c>
      <c r="AN387" s="53" t="s">
        <v>2643</v>
      </c>
      <c r="AO387" s="106"/>
    </row>
    <row r="388" spans="1:41" ht="15" customHeight="1">
      <c r="A388" s="104">
        <v>385</v>
      </c>
      <c r="B388" s="62" t="s">
        <v>21</v>
      </c>
      <c r="C388" s="55" t="s">
        <v>369</v>
      </c>
      <c r="D388" s="54" t="s">
        <v>2567</v>
      </c>
      <c r="E388" s="55" t="s">
        <v>370</v>
      </c>
      <c r="F388" s="55" t="s">
        <v>2611</v>
      </c>
      <c r="G388" s="63" t="s">
        <v>371</v>
      </c>
      <c r="H388" s="63" t="s">
        <v>372</v>
      </c>
      <c r="I388" s="63" t="s">
        <v>373</v>
      </c>
      <c r="J388" s="53" t="s">
        <v>69</v>
      </c>
      <c r="K388" s="63" t="s">
        <v>374</v>
      </c>
      <c r="L388" s="58">
        <v>300000000</v>
      </c>
      <c r="M388" s="59">
        <v>225000000</v>
      </c>
      <c r="N388" s="59">
        <v>20000000</v>
      </c>
      <c r="O388" s="84">
        <v>17000000</v>
      </c>
      <c r="P388" s="62" t="s">
        <v>2529</v>
      </c>
      <c r="Q388" s="62" t="s">
        <v>3039</v>
      </c>
      <c r="R388" s="62"/>
      <c r="S388" s="53" t="s">
        <v>516</v>
      </c>
      <c r="T388" s="55"/>
      <c r="U388" s="53" t="s">
        <v>2541</v>
      </c>
      <c r="V388" s="62"/>
      <c r="W388" s="53" t="s">
        <v>2542</v>
      </c>
      <c r="X388" s="53" t="s">
        <v>2630</v>
      </c>
      <c r="Y388" s="62" t="s">
        <v>2630</v>
      </c>
      <c r="Z388" s="62" t="s">
        <v>2630</v>
      </c>
      <c r="AA388" s="62"/>
      <c r="AB388" s="62"/>
      <c r="AC388" s="62"/>
      <c r="AD388" s="55"/>
      <c r="AE388" s="53"/>
      <c r="AF388" s="62"/>
      <c r="AG388" s="53" t="s">
        <v>2641</v>
      </c>
      <c r="AH388" s="62"/>
      <c r="AI388" s="62"/>
      <c r="AJ388" s="62"/>
      <c r="AK388" s="62"/>
      <c r="AL388" s="62"/>
      <c r="AM388" s="53" t="s">
        <v>2643</v>
      </c>
      <c r="AN388" s="62"/>
      <c r="AO388" s="106" t="s">
        <v>2643</v>
      </c>
    </row>
    <row r="389" spans="1:41" ht="15" customHeight="1">
      <c r="A389" s="104">
        <v>386</v>
      </c>
      <c r="B389" s="53" t="s">
        <v>21</v>
      </c>
      <c r="C389" s="80" t="s">
        <v>2352</v>
      </c>
      <c r="D389" s="65" t="s">
        <v>2598</v>
      </c>
      <c r="E389" s="81" t="s">
        <v>2353</v>
      </c>
      <c r="F389" s="55" t="s">
        <v>2607</v>
      </c>
      <c r="G389" s="56" t="s">
        <v>2354</v>
      </c>
      <c r="H389" s="63" t="s">
        <v>2355</v>
      </c>
      <c r="I389" s="63" t="s">
        <v>2355</v>
      </c>
      <c r="J389" s="55" t="s">
        <v>1701</v>
      </c>
      <c r="K389" s="63" t="s">
        <v>2356</v>
      </c>
      <c r="L389" s="58">
        <v>800000000</v>
      </c>
      <c r="M389" s="59">
        <v>600000000</v>
      </c>
      <c r="N389" s="59">
        <v>20000000</v>
      </c>
      <c r="O389" s="84">
        <v>17000000</v>
      </c>
      <c r="P389" s="53" t="s">
        <v>3039</v>
      </c>
      <c r="Q389" s="53" t="s">
        <v>2528</v>
      </c>
      <c r="R389" s="53"/>
      <c r="S389" s="53" t="s">
        <v>2536</v>
      </c>
      <c r="T389" s="55" t="s">
        <v>2541</v>
      </c>
      <c r="U389" s="53" t="s">
        <v>2541</v>
      </c>
      <c r="V389" s="53" t="s">
        <v>2541</v>
      </c>
      <c r="W389" s="53" t="s">
        <v>2542</v>
      </c>
      <c r="X389" s="53" t="s">
        <v>2630</v>
      </c>
      <c r="Y389" s="62" t="s">
        <v>2630</v>
      </c>
      <c r="Z389" s="61"/>
      <c r="AA389" s="61"/>
      <c r="AB389" s="61"/>
      <c r="AC389" s="61"/>
      <c r="AD389" s="53"/>
      <c r="AE389" s="60"/>
      <c r="AF389" s="53"/>
      <c r="AG389" s="53" t="s">
        <v>2641</v>
      </c>
      <c r="AH389" s="53"/>
      <c r="AI389" s="53"/>
      <c r="AJ389" s="53"/>
      <c r="AK389" s="53"/>
      <c r="AL389" s="53"/>
      <c r="AM389" s="53" t="s">
        <v>2643</v>
      </c>
      <c r="AN389" s="53"/>
      <c r="AO389" s="106" t="s">
        <v>2643</v>
      </c>
    </row>
    <row r="390" spans="1:41" ht="15" customHeight="1">
      <c r="A390" s="104">
        <v>387</v>
      </c>
      <c r="B390" s="53" t="s">
        <v>21</v>
      </c>
      <c r="C390" s="53" t="s">
        <v>1129</v>
      </c>
      <c r="D390" s="65" t="s">
        <v>2575</v>
      </c>
      <c r="E390" s="55" t="s">
        <v>1130</v>
      </c>
      <c r="F390" s="55" t="s">
        <v>2608</v>
      </c>
      <c r="G390" s="56" t="s">
        <v>1131</v>
      </c>
      <c r="H390" s="63" t="s">
        <v>1132</v>
      </c>
      <c r="I390" s="63" t="s">
        <v>1133</v>
      </c>
      <c r="J390" s="53" t="s">
        <v>38</v>
      </c>
      <c r="K390" s="63" t="s">
        <v>1134</v>
      </c>
      <c r="L390" s="58">
        <v>300000000</v>
      </c>
      <c r="M390" s="59">
        <v>225000000</v>
      </c>
      <c r="N390" s="59">
        <v>20000000</v>
      </c>
      <c r="O390" s="84">
        <v>17000000</v>
      </c>
      <c r="P390" s="53" t="s">
        <v>3039</v>
      </c>
      <c r="Q390" s="53" t="s">
        <v>2528</v>
      </c>
      <c r="R390" s="53" t="s">
        <v>2529</v>
      </c>
      <c r="S390" s="53" t="s">
        <v>516</v>
      </c>
      <c r="T390" s="55" t="s">
        <v>2541</v>
      </c>
      <c r="U390" s="53" t="s">
        <v>2541</v>
      </c>
      <c r="V390" s="53"/>
      <c r="W390" s="53" t="s">
        <v>2542</v>
      </c>
      <c r="X390" s="53"/>
      <c r="Y390" s="62"/>
      <c r="Z390" s="61" t="s">
        <v>2630</v>
      </c>
      <c r="AA390" s="61" t="s">
        <v>2630</v>
      </c>
      <c r="AB390" s="61"/>
      <c r="AC390" s="60" t="s">
        <v>2630</v>
      </c>
      <c r="AD390" s="53" t="s">
        <v>2630</v>
      </c>
      <c r="AE390" s="60"/>
      <c r="AF390" s="53"/>
      <c r="AG390" s="53"/>
      <c r="AH390" s="53"/>
      <c r="AI390" s="53"/>
      <c r="AJ390" s="53"/>
      <c r="AK390" s="53"/>
      <c r="AL390" s="53"/>
      <c r="AM390" s="53" t="s">
        <v>2643</v>
      </c>
      <c r="AN390" s="53" t="s">
        <v>2643</v>
      </c>
      <c r="AO390" s="106" t="s">
        <v>2643</v>
      </c>
    </row>
    <row r="391" spans="1:41" ht="15" customHeight="1">
      <c r="A391" s="104">
        <v>388</v>
      </c>
      <c r="B391" s="62" t="s">
        <v>21</v>
      </c>
      <c r="C391" s="55" t="s">
        <v>461</v>
      </c>
      <c r="D391" s="54" t="s">
        <v>2691</v>
      </c>
      <c r="E391" s="55" t="s">
        <v>462</v>
      </c>
      <c r="F391" s="55" t="s">
        <v>2611</v>
      </c>
      <c r="G391" s="63" t="s">
        <v>463</v>
      </c>
      <c r="H391" s="63" t="s">
        <v>464</v>
      </c>
      <c r="I391" s="63" t="s">
        <v>465</v>
      </c>
      <c r="J391" s="53" t="s">
        <v>111</v>
      </c>
      <c r="K391" s="63" t="s">
        <v>466</v>
      </c>
      <c r="L391" s="58">
        <v>300000000</v>
      </c>
      <c r="M391" s="59">
        <v>225000000</v>
      </c>
      <c r="N391" s="59">
        <v>20000000</v>
      </c>
      <c r="O391" s="84">
        <v>17000000</v>
      </c>
      <c r="P391" s="62" t="s">
        <v>2529</v>
      </c>
      <c r="Q391" s="62" t="s">
        <v>3039</v>
      </c>
      <c r="R391" s="62"/>
      <c r="S391" s="53" t="s">
        <v>516</v>
      </c>
      <c r="T391" s="55"/>
      <c r="U391" s="53" t="s">
        <v>2541</v>
      </c>
      <c r="V391" s="62"/>
      <c r="W391" s="53" t="s">
        <v>2542</v>
      </c>
      <c r="X391" s="53" t="s">
        <v>2630</v>
      </c>
      <c r="Y391" s="62" t="s">
        <v>2630</v>
      </c>
      <c r="Z391" s="62" t="s">
        <v>2630</v>
      </c>
      <c r="AA391" s="62" t="s">
        <v>2630</v>
      </c>
      <c r="AB391" s="53" t="s">
        <v>2630</v>
      </c>
      <c r="AC391" s="53" t="s">
        <v>2630</v>
      </c>
      <c r="AD391" s="53" t="s">
        <v>2630</v>
      </c>
      <c r="AE391" s="53" t="s">
        <v>2630</v>
      </c>
      <c r="AF391" s="53" t="s">
        <v>2630</v>
      </c>
      <c r="AG391" s="53" t="s">
        <v>2642</v>
      </c>
      <c r="AH391" s="62"/>
      <c r="AI391" s="62"/>
      <c r="AJ391" s="62"/>
      <c r="AK391" s="62"/>
      <c r="AL391" s="62"/>
      <c r="AM391" s="53" t="s">
        <v>2643</v>
      </c>
      <c r="AN391" s="62"/>
      <c r="AO391" s="108"/>
    </row>
    <row r="392" spans="1:41" ht="15" customHeight="1">
      <c r="A392" s="104">
        <v>389</v>
      </c>
      <c r="B392" s="53" t="s">
        <v>21</v>
      </c>
      <c r="C392" s="53" t="s">
        <v>964</v>
      </c>
      <c r="D392" s="65" t="s">
        <v>2571</v>
      </c>
      <c r="E392" s="55" t="s">
        <v>965</v>
      </c>
      <c r="F392" s="55" t="s">
        <v>2607</v>
      </c>
      <c r="G392" s="56" t="s">
        <v>966</v>
      </c>
      <c r="H392" s="64" t="s">
        <v>967</v>
      </c>
      <c r="I392" s="64" t="s">
        <v>967</v>
      </c>
      <c r="J392" s="53" t="s">
        <v>45</v>
      </c>
      <c r="K392" s="63" t="s">
        <v>968</v>
      </c>
      <c r="L392" s="58">
        <v>100000000</v>
      </c>
      <c r="M392" s="59">
        <v>75000000</v>
      </c>
      <c r="N392" s="59">
        <v>20000000</v>
      </c>
      <c r="O392" s="84">
        <v>17000000</v>
      </c>
      <c r="P392" s="53" t="s">
        <v>3039</v>
      </c>
      <c r="Q392" s="53" t="s">
        <v>2528</v>
      </c>
      <c r="R392" s="53"/>
      <c r="S392" s="53" t="s">
        <v>2536</v>
      </c>
      <c r="T392" s="55" t="s">
        <v>2541</v>
      </c>
      <c r="U392" s="53" t="s">
        <v>2541</v>
      </c>
      <c r="V392" s="53" t="s">
        <v>2541</v>
      </c>
      <c r="W392" s="53" t="s">
        <v>2542</v>
      </c>
      <c r="X392" s="53" t="s">
        <v>2630</v>
      </c>
      <c r="Y392" s="62" t="s">
        <v>2630</v>
      </c>
      <c r="Z392" s="61"/>
      <c r="AA392" s="61"/>
      <c r="AB392" s="61"/>
      <c r="AC392" s="61"/>
      <c r="AD392" s="53"/>
      <c r="AE392" s="60"/>
      <c r="AF392" s="60"/>
      <c r="AG392" s="53"/>
      <c r="AH392" s="53"/>
      <c r="AI392" s="53"/>
      <c r="AJ392" s="53"/>
      <c r="AK392" s="53"/>
      <c r="AL392" s="53"/>
      <c r="AM392" s="53" t="s">
        <v>2643</v>
      </c>
      <c r="AN392" s="53" t="s">
        <v>2643</v>
      </c>
      <c r="AO392" s="106"/>
    </row>
    <row r="393" spans="1:41" ht="15" customHeight="1">
      <c r="A393" s="104">
        <v>390</v>
      </c>
      <c r="B393" s="53" t="s">
        <v>21</v>
      </c>
      <c r="C393" s="53" t="s">
        <v>1066</v>
      </c>
      <c r="D393" s="65" t="s">
        <v>2574</v>
      </c>
      <c r="E393" s="55" t="s">
        <v>1067</v>
      </c>
      <c r="F393" s="55" t="s">
        <v>2610</v>
      </c>
      <c r="G393" s="56" t="s">
        <v>1068</v>
      </c>
      <c r="H393" s="63" t="s">
        <v>1069</v>
      </c>
      <c r="I393" s="63" t="s">
        <v>1070</v>
      </c>
      <c r="J393" s="53" t="s">
        <v>45</v>
      </c>
      <c r="K393" s="63" t="s">
        <v>1071</v>
      </c>
      <c r="L393" s="58">
        <v>300000000</v>
      </c>
      <c r="M393" s="59">
        <v>225000000</v>
      </c>
      <c r="N393" s="59">
        <v>20000000</v>
      </c>
      <c r="O393" s="84">
        <v>17000000</v>
      </c>
      <c r="P393" s="53" t="s">
        <v>2528</v>
      </c>
      <c r="Q393" s="53" t="s">
        <v>2529</v>
      </c>
      <c r="R393" s="53"/>
      <c r="S393" s="53" t="s">
        <v>2536</v>
      </c>
      <c r="T393" s="55" t="s">
        <v>2541</v>
      </c>
      <c r="U393" s="53" t="s">
        <v>2541</v>
      </c>
      <c r="V393" s="53" t="s">
        <v>2541</v>
      </c>
      <c r="W393" s="53" t="s">
        <v>2542</v>
      </c>
      <c r="X393" s="53" t="s">
        <v>2630</v>
      </c>
      <c r="Y393" s="53" t="s">
        <v>2630</v>
      </c>
      <c r="Z393" s="61"/>
      <c r="AA393" s="61"/>
      <c r="AB393" s="61"/>
      <c r="AC393" s="61"/>
      <c r="AD393" s="53"/>
      <c r="AE393" s="60"/>
      <c r="AF393" s="60"/>
      <c r="AG393" s="53" t="s">
        <v>2642</v>
      </c>
      <c r="AH393" s="53"/>
      <c r="AI393" s="53"/>
      <c r="AJ393" s="53"/>
      <c r="AK393" s="53"/>
      <c r="AL393" s="53"/>
      <c r="AM393" s="53" t="s">
        <v>2643</v>
      </c>
      <c r="AN393" s="53" t="s">
        <v>2643</v>
      </c>
      <c r="AO393" s="106" t="s">
        <v>2643</v>
      </c>
    </row>
    <row r="394" spans="1:41" ht="15" customHeight="1">
      <c r="A394" s="104">
        <v>391</v>
      </c>
      <c r="B394" s="62" t="s">
        <v>21</v>
      </c>
      <c r="C394" s="55" t="s">
        <v>208</v>
      </c>
      <c r="D394" s="54" t="s">
        <v>2561</v>
      </c>
      <c r="E394" s="55" t="s">
        <v>209</v>
      </c>
      <c r="F394" s="55" t="s">
        <v>2612</v>
      </c>
      <c r="G394" s="63" t="s">
        <v>210</v>
      </c>
      <c r="H394" s="63" t="s">
        <v>211</v>
      </c>
      <c r="I394" s="63" t="s">
        <v>211</v>
      </c>
      <c r="J394" s="53" t="s">
        <v>69</v>
      </c>
      <c r="K394" s="63" t="s">
        <v>121</v>
      </c>
      <c r="L394" s="58">
        <v>800000000</v>
      </c>
      <c r="M394" s="59">
        <v>600000000</v>
      </c>
      <c r="N394" s="59">
        <v>20000000</v>
      </c>
      <c r="O394" s="84">
        <v>17000000</v>
      </c>
      <c r="P394" s="62" t="s">
        <v>2529</v>
      </c>
      <c r="Q394" s="62" t="s">
        <v>2528</v>
      </c>
      <c r="R394" s="62"/>
      <c r="S394" s="53" t="s">
        <v>516</v>
      </c>
      <c r="T394" s="55"/>
      <c r="U394" s="53" t="s">
        <v>2541</v>
      </c>
      <c r="V394" s="62"/>
      <c r="W394" s="53" t="s">
        <v>2542</v>
      </c>
      <c r="X394" s="53" t="s">
        <v>2630</v>
      </c>
      <c r="Y394" s="62"/>
      <c r="Z394" s="62" t="s">
        <v>2630</v>
      </c>
      <c r="AA394" s="62" t="s">
        <v>2630</v>
      </c>
      <c r="AB394" s="62"/>
      <c r="AC394" s="62"/>
      <c r="AD394" s="55"/>
      <c r="AE394" s="53"/>
      <c r="AF394" s="62"/>
      <c r="AG394" s="53" t="s">
        <v>2640</v>
      </c>
      <c r="AH394" s="53"/>
      <c r="AI394" s="62"/>
      <c r="AJ394" s="62"/>
      <c r="AK394" s="53" t="s">
        <v>2638</v>
      </c>
      <c r="AL394" s="62"/>
      <c r="AM394" s="53" t="s">
        <v>2643</v>
      </c>
      <c r="AN394" s="53" t="s">
        <v>2643</v>
      </c>
      <c r="AO394" s="106" t="s">
        <v>2643</v>
      </c>
    </row>
    <row r="395" spans="1:41" ht="15" customHeight="1">
      <c r="A395" s="104">
        <v>392</v>
      </c>
      <c r="B395" s="62" t="s">
        <v>21</v>
      </c>
      <c r="C395" s="55" t="s">
        <v>407</v>
      </c>
      <c r="D395" s="54" t="s">
        <v>2568</v>
      </c>
      <c r="E395" s="55" t="s">
        <v>408</v>
      </c>
      <c r="F395" s="55" t="s">
        <v>2611</v>
      </c>
      <c r="G395" s="63" t="s">
        <v>409</v>
      </c>
      <c r="H395" s="63" t="s">
        <v>410</v>
      </c>
      <c r="I395" s="63" t="s">
        <v>410</v>
      </c>
      <c r="J395" s="53" t="s">
        <v>45</v>
      </c>
      <c r="K395" s="63" t="s">
        <v>411</v>
      </c>
      <c r="L395" s="58">
        <v>200000000</v>
      </c>
      <c r="M395" s="59">
        <v>150000000</v>
      </c>
      <c r="N395" s="59">
        <v>20000000</v>
      </c>
      <c r="O395" s="84">
        <v>17000000</v>
      </c>
      <c r="P395" s="62" t="s">
        <v>2529</v>
      </c>
      <c r="Q395" s="62" t="s">
        <v>3039</v>
      </c>
      <c r="R395" s="62"/>
      <c r="S395" s="53" t="s">
        <v>516</v>
      </c>
      <c r="T395" s="55"/>
      <c r="U395" s="53" t="s">
        <v>2541</v>
      </c>
      <c r="V395" s="62"/>
      <c r="W395" s="53" t="s">
        <v>2542</v>
      </c>
      <c r="X395" s="53" t="s">
        <v>2630</v>
      </c>
      <c r="Y395" s="62" t="s">
        <v>2630</v>
      </c>
      <c r="Z395" s="62" t="s">
        <v>2630</v>
      </c>
      <c r="AA395" s="62" t="s">
        <v>2630</v>
      </c>
      <c r="AB395" s="62"/>
      <c r="AC395" s="62"/>
      <c r="AD395" s="55"/>
      <c r="AE395" s="53"/>
      <c r="AF395" s="53" t="s">
        <v>2630</v>
      </c>
      <c r="AG395" s="62"/>
      <c r="AH395" s="62"/>
      <c r="AI395" s="62"/>
      <c r="AJ395" s="62"/>
      <c r="AK395" s="62"/>
      <c r="AL395" s="62"/>
      <c r="AM395" s="62"/>
      <c r="AN395" s="62"/>
      <c r="AO395" s="106" t="s">
        <v>2643</v>
      </c>
    </row>
    <row r="396" spans="1:41" ht="15" customHeight="1">
      <c r="A396" s="104">
        <v>393</v>
      </c>
      <c r="B396" s="53" t="s">
        <v>21</v>
      </c>
      <c r="C396" s="53" t="s">
        <v>1900</v>
      </c>
      <c r="D396" s="65" t="s">
        <v>2592</v>
      </c>
      <c r="E396" s="55" t="s">
        <v>1901</v>
      </c>
      <c r="F396" s="66" t="s">
        <v>2607</v>
      </c>
      <c r="G396" s="56" t="s">
        <v>1902</v>
      </c>
      <c r="H396" s="63" t="s">
        <v>1903</v>
      </c>
      <c r="I396" s="63" t="s">
        <v>1903</v>
      </c>
      <c r="J396" s="53" t="s">
        <v>26</v>
      </c>
      <c r="K396" s="63" t="s">
        <v>1904</v>
      </c>
      <c r="L396" s="58">
        <v>800000000</v>
      </c>
      <c r="M396" s="59">
        <v>600000000</v>
      </c>
      <c r="N396" s="59">
        <v>20000000</v>
      </c>
      <c r="O396" s="84">
        <v>17000000</v>
      </c>
      <c r="P396" s="53" t="s">
        <v>3039</v>
      </c>
      <c r="Q396" s="53" t="s">
        <v>2528</v>
      </c>
      <c r="R396" s="53"/>
      <c r="S396" s="53" t="s">
        <v>2536</v>
      </c>
      <c r="T396" s="55" t="s">
        <v>2541</v>
      </c>
      <c r="U396" s="53" t="s">
        <v>2541</v>
      </c>
      <c r="V396" s="53"/>
      <c r="W396" s="53" t="s">
        <v>2542</v>
      </c>
      <c r="X396" s="53" t="s">
        <v>2630</v>
      </c>
      <c r="Y396" s="62" t="s">
        <v>2630</v>
      </c>
      <c r="Z396" s="61"/>
      <c r="AA396" s="61"/>
      <c r="AB396" s="61"/>
      <c r="AC396" s="60" t="s">
        <v>2630</v>
      </c>
      <c r="AD396" s="53"/>
      <c r="AE396" s="60" t="s">
        <v>2630</v>
      </c>
      <c r="AF396" s="53"/>
      <c r="AG396" s="53" t="s">
        <v>2642</v>
      </c>
      <c r="AH396" s="53"/>
      <c r="AI396" s="53"/>
      <c r="AJ396" s="53" t="s">
        <v>2637</v>
      </c>
      <c r="AK396" s="53"/>
      <c r="AL396" s="53"/>
      <c r="AM396" s="53" t="s">
        <v>2643</v>
      </c>
      <c r="AN396" s="53" t="s">
        <v>2643</v>
      </c>
      <c r="AO396" s="106"/>
    </row>
    <row r="397" spans="1:41" ht="15" customHeight="1">
      <c r="A397" s="104">
        <v>394</v>
      </c>
      <c r="B397" s="62" t="s">
        <v>21</v>
      </c>
      <c r="C397" s="55" t="s">
        <v>294</v>
      </c>
      <c r="D397" s="54" t="s">
        <v>2563</v>
      </c>
      <c r="E397" s="55" t="s">
        <v>295</v>
      </c>
      <c r="F397" s="55" t="s">
        <v>2612</v>
      </c>
      <c r="G397" s="63" t="s">
        <v>296</v>
      </c>
      <c r="H397" s="63" t="s">
        <v>297</v>
      </c>
      <c r="I397" s="63" t="s">
        <v>298</v>
      </c>
      <c r="J397" s="53" t="s">
        <v>45</v>
      </c>
      <c r="K397" s="63" t="s">
        <v>299</v>
      </c>
      <c r="L397" s="58">
        <v>500000000</v>
      </c>
      <c r="M397" s="59">
        <v>375000000</v>
      </c>
      <c r="N397" s="59">
        <v>20000000</v>
      </c>
      <c r="O397" s="84">
        <v>17000000</v>
      </c>
      <c r="P397" s="62" t="s">
        <v>2529</v>
      </c>
      <c r="Q397" s="62" t="s">
        <v>2528</v>
      </c>
      <c r="R397" s="62"/>
      <c r="S397" s="53" t="s">
        <v>516</v>
      </c>
      <c r="T397" s="55"/>
      <c r="U397" s="53" t="s">
        <v>2541</v>
      </c>
      <c r="V397" s="62"/>
      <c r="W397" s="53" t="s">
        <v>2542</v>
      </c>
      <c r="X397" s="53" t="s">
        <v>2630</v>
      </c>
      <c r="Y397" s="62"/>
      <c r="Z397" s="62" t="s">
        <v>2630</v>
      </c>
      <c r="AA397" s="62" t="s">
        <v>2630</v>
      </c>
      <c r="AB397" s="53" t="s">
        <v>2630</v>
      </c>
      <c r="AC397" s="53" t="s">
        <v>2630</v>
      </c>
      <c r="AD397" s="55"/>
      <c r="AE397" s="53"/>
      <c r="AF397" s="62"/>
      <c r="AG397" s="53"/>
      <c r="AH397" s="62"/>
      <c r="AI397" s="62"/>
      <c r="AJ397" s="53" t="s">
        <v>2637</v>
      </c>
      <c r="AK397" s="62"/>
      <c r="AL397" s="62"/>
      <c r="AM397" s="53" t="s">
        <v>2643</v>
      </c>
      <c r="AN397" s="53" t="s">
        <v>2643</v>
      </c>
      <c r="AO397" s="108"/>
    </row>
    <row r="398" spans="1:41" ht="15" customHeight="1">
      <c r="A398" s="104">
        <v>395</v>
      </c>
      <c r="B398" s="53" t="s">
        <v>21</v>
      </c>
      <c r="C398" s="53" t="s">
        <v>1145</v>
      </c>
      <c r="D398" s="65" t="s">
        <v>2576</v>
      </c>
      <c r="E398" s="55" t="s">
        <v>1146</v>
      </c>
      <c r="F398" s="55" t="s">
        <v>2608</v>
      </c>
      <c r="G398" s="56" t="s">
        <v>1147</v>
      </c>
      <c r="H398" s="63" t="s">
        <v>1148</v>
      </c>
      <c r="I398" s="63" t="s">
        <v>1149</v>
      </c>
      <c r="J398" s="53" t="s">
        <v>69</v>
      </c>
      <c r="K398" s="63" t="s">
        <v>1150</v>
      </c>
      <c r="L398" s="58">
        <v>200000000</v>
      </c>
      <c r="M398" s="59">
        <v>150000000</v>
      </c>
      <c r="N398" s="59">
        <v>20000000</v>
      </c>
      <c r="O398" s="84">
        <v>17000000</v>
      </c>
      <c r="P398" s="53" t="s">
        <v>3039</v>
      </c>
      <c r="Q398" s="53" t="s">
        <v>2528</v>
      </c>
      <c r="R398" s="53" t="s">
        <v>2529</v>
      </c>
      <c r="S398" s="53" t="s">
        <v>516</v>
      </c>
      <c r="T398" s="55" t="s">
        <v>2541</v>
      </c>
      <c r="U398" s="53" t="s">
        <v>2541</v>
      </c>
      <c r="V398" s="53" t="s">
        <v>2541</v>
      </c>
      <c r="W398" s="53" t="s">
        <v>2542</v>
      </c>
      <c r="X398" s="53"/>
      <c r="Y398" s="62"/>
      <c r="Z398" s="61" t="s">
        <v>2630</v>
      </c>
      <c r="AA398" s="61" t="s">
        <v>2630</v>
      </c>
      <c r="AB398" s="61"/>
      <c r="AC398" s="60" t="s">
        <v>2630</v>
      </c>
      <c r="AD398" s="53"/>
      <c r="AE398" s="60"/>
      <c r="AF398" s="53" t="s">
        <v>2630</v>
      </c>
      <c r="AG398" s="53" t="s">
        <v>2642</v>
      </c>
      <c r="AH398" s="53"/>
      <c r="AI398" s="53"/>
      <c r="AJ398" s="53"/>
      <c r="AK398" s="53"/>
      <c r="AL398" s="53"/>
      <c r="AM398" s="53" t="s">
        <v>2643</v>
      </c>
      <c r="AN398" s="53"/>
      <c r="AO398" s="106" t="s">
        <v>2643</v>
      </c>
    </row>
    <row r="399" spans="1:41" ht="15" customHeight="1">
      <c r="A399" s="104">
        <v>396</v>
      </c>
      <c r="B399" s="53" t="s">
        <v>21</v>
      </c>
      <c r="C399" s="53" t="s">
        <v>1641</v>
      </c>
      <c r="D399" s="65" t="s">
        <v>2692</v>
      </c>
      <c r="E399" s="55" t="s">
        <v>1642</v>
      </c>
      <c r="F399" s="55" t="s">
        <v>2607</v>
      </c>
      <c r="G399" s="56" t="s">
        <v>1643</v>
      </c>
      <c r="H399" s="78" t="s">
        <v>1644</v>
      </c>
      <c r="I399" s="78" t="s">
        <v>1644</v>
      </c>
      <c r="J399" s="53" t="s">
        <v>19</v>
      </c>
      <c r="K399" s="63" t="s">
        <v>1645</v>
      </c>
      <c r="L399" s="58">
        <v>300000000</v>
      </c>
      <c r="M399" s="59">
        <v>225000000</v>
      </c>
      <c r="N399" s="59">
        <v>20000000</v>
      </c>
      <c r="O399" s="84">
        <v>17000000</v>
      </c>
      <c r="P399" s="53" t="s">
        <v>3039</v>
      </c>
      <c r="Q399" s="53" t="s">
        <v>2528</v>
      </c>
      <c r="R399" s="53"/>
      <c r="S399" s="53" t="s">
        <v>2536</v>
      </c>
      <c r="T399" s="55" t="s">
        <v>2541</v>
      </c>
      <c r="U399" s="53" t="s">
        <v>2541</v>
      </c>
      <c r="V399" s="53"/>
      <c r="W399" s="53" t="s">
        <v>2542</v>
      </c>
      <c r="X399" s="53" t="s">
        <v>2630</v>
      </c>
      <c r="Y399" s="62" t="s">
        <v>2630</v>
      </c>
      <c r="Z399" s="61"/>
      <c r="AA399" s="61"/>
      <c r="AB399" s="61"/>
      <c r="AC399" s="61"/>
      <c r="AD399" s="53"/>
      <c r="AE399" s="60"/>
      <c r="AF399" s="53"/>
      <c r="AG399" s="53"/>
      <c r="AH399" s="53"/>
      <c r="AI399" s="53"/>
      <c r="AJ399" s="53"/>
      <c r="AK399" s="53"/>
      <c r="AL399" s="53"/>
      <c r="AM399" s="53"/>
      <c r="AN399" s="53" t="s">
        <v>2643</v>
      </c>
      <c r="AO399" s="106" t="s">
        <v>2643</v>
      </c>
    </row>
    <row r="400" spans="1:41" ht="15" customHeight="1">
      <c r="A400" s="104">
        <v>397</v>
      </c>
      <c r="B400" s="53" t="s">
        <v>21</v>
      </c>
      <c r="C400" s="53" t="s">
        <v>1974</v>
      </c>
      <c r="D400" s="65" t="s">
        <v>2758</v>
      </c>
      <c r="E400" s="55" t="s">
        <v>1975</v>
      </c>
      <c r="F400" s="55" t="s">
        <v>2607</v>
      </c>
      <c r="G400" s="56" t="s">
        <v>1976</v>
      </c>
      <c r="H400" s="63" t="s">
        <v>1977</v>
      </c>
      <c r="I400" s="63" t="s">
        <v>1977</v>
      </c>
      <c r="J400" s="53" t="s">
        <v>38</v>
      </c>
      <c r="K400" s="63" t="s">
        <v>1978</v>
      </c>
      <c r="L400" s="58">
        <v>400000000</v>
      </c>
      <c r="M400" s="59">
        <v>300000000</v>
      </c>
      <c r="N400" s="59">
        <v>20000000</v>
      </c>
      <c r="O400" s="84">
        <v>17000000</v>
      </c>
      <c r="P400" s="53" t="s">
        <v>3039</v>
      </c>
      <c r="Q400" s="53" t="s">
        <v>2528</v>
      </c>
      <c r="R400" s="53"/>
      <c r="S400" s="53" t="s">
        <v>2536</v>
      </c>
      <c r="T400" s="55" t="s">
        <v>2541</v>
      </c>
      <c r="U400" s="53" t="s">
        <v>2541</v>
      </c>
      <c r="V400" s="53" t="s">
        <v>2541</v>
      </c>
      <c r="W400" s="53" t="s">
        <v>2542</v>
      </c>
      <c r="X400" s="53" t="s">
        <v>2630</v>
      </c>
      <c r="Y400" s="62" t="s">
        <v>2630</v>
      </c>
      <c r="Z400" s="61"/>
      <c r="AA400" s="61" t="s">
        <v>2630</v>
      </c>
      <c r="AB400" s="61"/>
      <c r="AC400" s="61"/>
      <c r="AD400" s="53"/>
      <c r="AE400" s="60"/>
      <c r="AF400" s="53" t="s">
        <v>2630</v>
      </c>
      <c r="AG400" s="53"/>
      <c r="AH400" s="53"/>
      <c r="AI400" s="53"/>
      <c r="AJ400" s="53"/>
      <c r="AK400" s="53" t="s">
        <v>2638</v>
      </c>
      <c r="AL400" s="53"/>
      <c r="AM400" s="53" t="s">
        <v>2643</v>
      </c>
      <c r="AN400" s="53"/>
      <c r="AO400" s="106"/>
    </row>
    <row r="401" spans="1:41" ht="15" customHeight="1">
      <c r="A401" s="104">
        <v>398</v>
      </c>
      <c r="B401" s="62" t="s">
        <v>21</v>
      </c>
      <c r="C401" s="55" t="s">
        <v>300</v>
      </c>
      <c r="D401" s="54" t="s">
        <v>2759</v>
      </c>
      <c r="E401" s="55" t="s">
        <v>301</v>
      </c>
      <c r="F401" s="55" t="s">
        <v>2612</v>
      </c>
      <c r="G401" s="63" t="s">
        <v>302</v>
      </c>
      <c r="H401" s="63" t="s">
        <v>303</v>
      </c>
      <c r="I401" s="63" t="s">
        <v>303</v>
      </c>
      <c r="J401" s="53" t="s">
        <v>126</v>
      </c>
      <c r="K401" s="63" t="s">
        <v>304</v>
      </c>
      <c r="L401" s="58">
        <v>900000000</v>
      </c>
      <c r="M401" s="59">
        <v>675000000</v>
      </c>
      <c r="N401" s="59">
        <v>20000000</v>
      </c>
      <c r="O401" s="84">
        <v>17000000</v>
      </c>
      <c r="P401" s="62" t="s">
        <v>2529</v>
      </c>
      <c r="Q401" s="62" t="s">
        <v>2528</v>
      </c>
      <c r="R401" s="62"/>
      <c r="S401" s="53" t="s">
        <v>516</v>
      </c>
      <c r="T401" s="55"/>
      <c r="U401" s="53" t="s">
        <v>2541</v>
      </c>
      <c r="V401" s="62"/>
      <c r="W401" s="53" t="s">
        <v>2542</v>
      </c>
      <c r="X401" s="53" t="s">
        <v>2630</v>
      </c>
      <c r="Y401" s="62"/>
      <c r="Z401" s="62" t="s">
        <v>2630</v>
      </c>
      <c r="AA401" s="62" t="s">
        <v>2630</v>
      </c>
      <c r="AB401" s="53" t="s">
        <v>2630</v>
      </c>
      <c r="AC401" s="53" t="s">
        <v>2630</v>
      </c>
      <c r="AD401" s="55"/>
      <c r="AE401" s="53"/>
      <c r="AF401" s="62"/>
      <c r="AG401" s="53"/>
      <c r="AH401" s="62"/>
      <c r="AI401" s="62"/>
      <c r="AJ401" s="53" t="s">
        <v>2637</v>
      </c>
      <c r="AK401" s="62"/>
      <c r="AL401" s="62"/>
      <c r="AM401" s="53" t="s">
        <v>2643</v>
      </c>
      <c r="AN401" s="62"/>
      <c r="AO401" s="106" t="s">
        <v>2643</v>
      </c>
    </row>
    <row r="402" spans="1:41" ht="15" customHeight="1">
      <c r="A402" s="104">
        <v>399</v>
      </c>
      <c r="B402" s="53" t="s">
        <v>21</v>
      </c>
      <c r="C402" s="55" t="s">
        <v>2310</v>
      </c>
      <c r="D402" s="65" t="s">
        <v>2760</v>
      </c>
      <c r="E402" s="55" t="s">
        <v>2311</v>
      </c>
      <c r="F402" s="55" t="s">
        <v>2609</v>
      </c>
      <c r="G402" s="56" t="s">
        <v>2312</v>
      </c>
      <c r="H402" s="63" t="s">
        <v>2313</v>
      </c>
      <c r="I402" s="63" t="s">
        <v>2313</v>
      </c>
      <c r="J402" s="55" t="s">
        <v>1701</v>
      </c>
      <c r="K402" s="63" t="s">
        <v>2314</v>
      </c>
      <c r="L402" s="58">
        <v>500000000</v>
      </c>
      <c r="M402" s="59">
        <v>375000000</v>
      </c>
      <c r="N402" s="59">
        <v>20000000</v>
      </c>
      <c r="O402" s="84">
        <v>17000000</v>
      </c>
      <c r="P402" s="53" t="s">
        <v>2528</v>
      </c>
      <c r="Q402" s="53"/>
      <c r="R402" s="53"/>
      <c r="S402" s="53" t="s">
        <v>2536</v>
      </c>
      <c r="T402" s="55" t="s">
        <v>2541</v>
      </c>
      <c r="U402" s="53" t="s">
        <v>2541</v>
      </c>
      <c r="V402" s="53" t="s">
        <v>2541</v>
      </c>
      <c r="W402" s="53" t="s">
        <v>2542</v>
      </c>
      <c r="X402" s="53" t="s">
        <v>2630</v>
      </c>
      <c r="Y402" s="62" t="s">
        <v>2630</v>
      </c>
      <c r="Z402" s="61"/>
      <c r="AA402" s="61" t="s">
        <v>2630</v>
      </c>
      <c r="AB402" s="61"/>
      <c r="AC402" s="61"/>
      <c r="AD402" s="53" t="s">
        <v>2630</v>
      </c>
      <c r="AE402" s="60" t="s">
        <v>2630</v>
      </c>
      <c r="AF402" s="53"/>
      <c r="AG402" s="53" t="s">
        <v>2642</v>
      </c>
      <c r="AH402" s="53"/>
      <c r="AI402" s="53"/>
      <c r="AJ402" s="53"/>
      <c r="AK402" s="53"/>
      <c r="AL402" s="53"/>
      <c r="AM402" s="53" t="s">
        <v>2643</v>
      </c>
      <c r="AN402" s="53"/>
      <c r="AO402" s="106"/>
    </row>
    <row r="403" spans="1:41" ht="15" customHeight="1">
      <c r="A403" s="104">
        <v>400</v>
      </c>
      <c r="B403" s="62" t="s">
        <v>21</v>
      </c>
      <c r="C403" s="53" t="s">
        <v>655</v>
      </c>
      <c r="D403" s="54" t="s">
        <v>2789</v>
      </c>
      <c r="E403" s="55" t="s">
        <v>656</v>
      </c>
      <c r="F403" s="55" t="s">
        <v>2610</v>
      </c>
      <c r="G403" s="56" t="s">
        <v>657</v>
      </c>
      <c r="H403" s="67" t="s">
        <v>658</v>
      </c>
      <c r="I403" s="67" t="s">
        <v>658</v>
      </c>
      <c r="J403" s="53" t="s">
        <v>126</v>
      </c>
      <c r="K403" s="67" t="s">
        <v>659</v>
      </c>
      <c r="L403" s="58">
        <v>500000000</v>
      </c>
      <c r="M403" s="59">
        <v>375000000</v>
      </c>
      <c r="N403" s="59">
        <v>20000000</v>
      </c>
      <c r="O403" s="84">
        <v>17000000</v>
      </c>
      <c r="P403" s="62" t="s">
        <v>2528</v>
      </c>
      <c r="Q403" s="62" t="s">
        <v>2529</v>
      </c>
      <c r="R403" s="62"/>
      <c r="S403" s="53" t="s">
        <v>2536</v>
      </c>
      <c r="T403" s="55" t="s">
        <v>2541</v>
      </c>
      <c r="U403" s="53" t="s">
        <v>2541</v>
      </c>
      <c r="V403" s="53" t="s">
        <v>2541</v>
      </c>
      <c r="W403" s="53" t="s">
        <v>2542</v>
      </c>
      <c r="X403" s="53" t="s">
        <v>2630</v>
      </c>
      <c r="Y403" s="53" t="s">
        <v>2630</v>
      </c>
      <c r="Z403" s="61"/>
      <c r="AA403" s="61" t="s">
        <v>2630</v>
      </c>
      <c r="AB403" s="60" t="s">
        <v>2630</v>
      </c>
      <c r="AC403" s="61"/>
      <c r="AD403" s="53"/>
      <c r="AE403" s="60"/>
      <c r="AF403" s="61"/>
      <c r="AG403" s="53"/>
      <c r="AH403" s="53"/>
      <c r="AI403" s="53"/>
      <c r="AJ403" s="53"/>
      <c r="AK403" s="53" t="s">
        <v>2638</v>
      </c>
      <c r="AL403" s="53"/>
      <c r="AM403" s="53" t="s">
        <v>2643</v>
      </c>
      <c r="AN403" s="53" t="s">
        <v>2643</v>
      </c>
      <c r="AO403" s="106"/>
    </row>
    <row r="404" spans="1:41" ht="15" customHeight="1">
      <c r="A404" s="104">
        <v>401</v>
      </c>
      <c r="B404" s="53" t="s">
        <v>21</v>
      </c>
      <c r="C404" s="53" t="s">
        <v>2053</v>
      </c>
      <c r="D404" s="65" t="s">
        <v>3024</v>
      </c>
      <c r="E404" s="55" t="s">
        <v>2054</v>
      </c>
      <c r="F404" s="55" t="s">
        <v>2607</v>
      </c>
      <c r="G404" s="56" t="s">
        <v>2055</v>
      </c>
      <c r="H404" s="63" t="s">
        <v>2056</v>
      </c>
      <c r="I404" s="63" t="s">
        <v>2057</v>
      </c>
      <c r="J404" s="53" t="s">
        <v>69</v>
      </c>
      <c r="K404" s="63" t="s">
        <v>2058</v>
      </c>
      <c r="L404" s="58">
        <v>200000000</v>
      </c>
      <c r="M404" s="59">
        <v>150000000</v>
      </c>
      <c r="N404" s="59">
        <v>20000000</v>
      </c>
      <c r="O404" s="84">
        <v>17000000</v>
      </c>
      <c r="P404" s="53" t="s">
        <v>3039</v>
      </c>
      <c r="Q404" s="53" t="s">
        <v>2528</v>
      </c>
      <c r="R404" s="53"/>
      <c r="S404" s="53" t="s">
        <v>2536</v>
      </c>
      <c r="T404" s="55" t="s">
        <v>2541</v>
      </c>
      <c r="U404" s="53" t="s">
        <v>2541</v>
      </c>
      <c r="V404" s="53"/>
      <c r="W404" s="53" t="s">
        <v>2542</v>
      </c>
      <c r="X404" s="53" t="s">
        <v>2630</v>
      </c>
      <c r="Y404" s="62" t="s">
        <v>2630</v>
      </c>
      <c r="Z404" s="61"/>
      <c r="AA404" s="61"/>
      <c r="AB404" s="61"/>
      <c r="AC404" s="61"/>
      <c r="AD404" s="53"/>
      <c r="AE404" s="60"/>
      <c r="AF404" s="53"/>
      <c r="AG404" s="53" t="s">
        <v>2641</v>
      </c>
      <c r="AH404" s="53"/>
      <c r="AI404" s="53"/>
      <c r="AJ404" s="53"/>
      <c r="AK404" s="53"/>
      <c r="AL404" s="53"/>
      <c r="AM404" s="53" t="s">
        <v>2643</v>
      </c>
      <c r="AN404" s="53"/>
      <c r="AO404" s="106"/>
    </row>
    <row r="405" spans="1:41" ht="15" customHeight="1">
      <c r="A405" s="104">
        <v>402</v>
      </c>
      <c r="B405" s="53" t="s">
        <v>21</v>
      </c>
      <c r="C405" s="53" t="s">
        <v>1214</v>
      </c>
      <c r="D405" s="65" t="s">
        <v>2577</v>
      </c>
      <c r="E405" s="55" t="s">
        <v>1215</v>
      </c>
      <c r="F405" s="55" t="s">
        <v>2607</v>
      </c>
      <c r="G405" s="56" t="s">
        <v>1216</v>
      </c>
      <c r="H405" s="63" t="s">
        <v>1217</v>
      </c>
      <c r="I405" s="63" t="s">
        <v>1217</v>
      </c>
      <c r="J405" s="53" t="s">
        <v>45</v>
      </c>
      <c r="K405" s="63" t="s">
        <v>1218</v>
      </c>
      <c r="L405" s="58">
        <v>300000000</v>
      </c>
      <c r="M405" s="59">
        <v>225000000</v>
      </c>
      <c r="N405" s="59">
        <v>20000000</v>
      </c>
      <c r="O405" s="84">
        <v>17000000</v>
      </c>
      <c r="P405" s="53" t="s">
        <v>3039</v>
      </c>
      <c r="Q405" s="53" t="s">
        <v>2528</v>
      </c>
      <c r="R405" s="53"/>
      <c r="S405" s="53" t="s">
        <v>2536</v>
      </c>
      <c r="T405" s="55" t="s">
        <v>2541</v>
      </c>
      <c r="U405" s="53" t="s">
        <v>2541</v>
      </c>
      <c r="V405" s="53" t="s">
        <v>2541</v>
      </c>
      <c r="W405" s="53" t="s">
        <v>2542</v>
      </c>
      <c r="X405" s="53" t="s">
        <v>2630</v>
      </c>
      <c r="Y405" s="62" t="s">
        <v>2630</v>
      </c>
      <c r="Z405" s="61"/>
      <c r="AA405" s="61"/>
      <c r="AB405" s="61"/>
      <c r="AC405" s="61"/>
      <c r="AD405" s="53"/>
      <c r="AE405" s="60"/>
      <c r="AF405" s="53"/>
      <c r="AG405" s="53"/>
      <c r="AH405" s="53"/>
      <c r="AI405" s="53"/>
      <c r="AJ405" s="53"/>
      <c r="AK405" s="53"/>
      <c r="AL405" s="53"/>
      <c r="AM405" s="53" t="s">
        <v>2643</v>
      </c>
      <c r="AN405" s="53" t="s">
        <v>2643</v>
      </c>
      <c r="AO405" s="106" t="s">
        <v>2643</v>
      </c>
    </row>
    <row r="406" spans="1:41" ht="15" customHeight="1">
      <c r="A406" s="104">
        <v>403</v>
      </c>
      <c r="B406" s="62" t="s">
        <v>21</v>
      </c>
      <c r="C406" s="55" t="s">
        <v>212</v>
      </c>
      <c r="D406" s="54" t="s">
        <v>2884</v>
      </c>
      <c r="E406" s="55" t="s">
        <v>213</v>
      </c>
      <c r="F406" s="55" t="s">
        <v>2612</v>
      </c>
      <c r="G406" s="63" t="s">
        <v>214</v>
      </c>
      <c r="H406" s="63" t="s">
        <v>215</v>
      </c>
      <c r="I406" s="63" t="s">
        <v>216</v>
      </c>
      <c r="J406" s="53" t="s">
        <v>126</v>
      </c>
      <c r="K406" s="63" t="s">
        <v>217</v>
      </c>
      <c r="L406" s="58">
        <v>300000000</v>
      </c>
      <c r="M406" s="59">
        <v>225000000</v>
      </c>
      <c r="N406" s="59">
        <v>20000000</v>
      </c>
      <c r="O406" s="84">
        <v>17000000</v>
      </c>
      <c r="P406" s="62" t="s">
        <v>2529</v>
      </c>
      <c r="Q406" s="62" t="s">
        <v>2528</v>
      </c>
      <c r="R406" s="62"/>
      <c r="S406" s="53" t="s">
        <v>516</v>
      </c>
      <c r="T406" s="55"/>
      <c r="U406" s="53" t="s">
        <v>2541</v>
      </c>
      <c r="V406" s="62"/>
      <c r="W406" s="53" t="s">
        <v>2542</v>
      </c>
      <c r="X406" s="53" t="s">
        <v>2630</v>
      </c>
      <c r="Y406" s="62"/>
      <c r="Z406" s="62" t="s">
        <v>2630</v>
      </c>
      <c r="AA406" s="62" t="s">
        <v>2630</v>
      </c>
      <c r="AB406" s="62"/>
      <c r="AC406" s="53" t="s">
        <v>2630</v>
      </c>
      <c r="AD406" s="55"/>
      <c r="AE406" s="53"/>
      <c r="AF406" s="62"/>
      <c r="AG406" s="62"/>
      <c r="AH406" s="62"/>
      <c r="AI406" s="62"/>
      <c r="AJ406" s="62"/>
      <c r="AK406" s="62"/>
      <c r="AL406" s="62"/>
      <c r="AM406" s="53" t="s">
        <v>2643</v>
      </c>
      <c r="AN406" s="62"/>
      <c r="AO406" s="106" t="s">
        <v>2643</v>
      </c>
    </row>
    <row r="407" spans="1:41" ht="15" customHeight="1">
      <c r="A407" s="104">
        <v>404</v>
      </c>
      <c r="B407" s="62" t="s">
        <v>21</v>
      </c>
      <c r="C407" s="53" t="s">
        <v>803</v>
      </c>
      <c r="D407" s="54" t="s">
        <v>3025</v>
      </c>
      <c r="E407" s="55" t="s">
        <v>804</v>
      </c>
      <c r="F407" s="55" t="s">
        <v>2607</v>
      </c>
      <c r="G407" s="56" t="s">
        <v>805</v>
      </c>
      <c r="H407" s="63" t="s">
        <v>806</v>
      </c>
      <c r="I407" s="63" t="s">
        <v>806</v>
      </c>
      <c r="J407" s="53" t="s">
        <v>126</v>
      </c>
      <c r="K407" s="63" t="s">
        <v>807</v>
      </c>
      <c r="L407" s="58">
        <v>100000000</v>
      </c>
      <c r="M407" s="59">
        <v>75000000</v>
      </c>
      <c r="N407" s="59">
        <v>20000000</v>
      </c>
      <c r="O407" s="84">
        <v>17000000</v>
      </c>
      <c r="P407" s="53" t="s">
        <v>3039</v>
      </c>
      <c r="Q407" s="53" t="s">
        <v>2528</v>
      </c>
      <c r="R407" s="53"/>
      <c r="S407" s="53" t="s">
        <v>2536</v>
      </c>
      <c r="T407" s="55" t="s">
        <v>2541</v>
      </c>
      <c r="U407" s="53" t="s">
        <v>2541</v>
      </c>
      <c r="V407" s="53" t="s">
        <v>2541</v>
      </c>
      <c r="W407" s="53" t="s">
        <v>2542</v>
      </c>
      <c r="X407" s="53" t="s">
        <v>2630</v>
      </c>
      <c r="Y407" s="62" t="s">
        <v>2630</v>
      </c>
      <c r="Z407" s="61"/>
      <c r="AA407" s="61" t="s">
        <v>2630</v>
      </c>
      <c r="AB407" s="61"/>
      <c r="AC407" s="61"/>
      <c r="AD407" s="53"/>
      <c r="AE407" s="60"/>
      <c r="AF407" s="60"/>
      <c r="AG407" s="53" t="s">
        <v>2642</v>
      </c>
      <c r="AH407" s="53"/>
      <c r="AI407" s="53"/>
      <c r="AJ407" s="53"/>
      <c r="AK407" s="53"/>
      <c r="AL407" s="53"/>
      <c r="AM407" s="53" t="s">
        <v>2643</v>
      </c>
      <c r="AN407" s="53"/>
      <c r="AO407" s="106" t="s">
        <v>2643</v>
      </c>
    </row>
    <row r="408" spans="1:41" ht="15" customHeight="1">
      <c r="A408" s="104">
        <v>405</v>
      </c>
      <c r="B408" s="53" t="s">
        <v>21</v>
      </c>
      <c r="C408" s="53" t="s">
        <v>2118</v>
      </c>
      <c r="D408" s="65" t="s">
        <v>2790</v>
      </c>
      <c r="E408" s="55" t="s">
        <v>2119</v>
      </c>
      <c r="F408" s="66" t="s">
        <v>2607</v>
      </c>
      <c r="G408" s="56" t="s">
        <v>2120</v>
      </c>
      <c r="H408" s="63" t="s">
        <v>2121</v>
      </c>
      <c r="I408" s="63"/>
      <c r="J408" s="53" t="s">
        <v>19</v>
      </c>
      <c r="K408" s="63" t="s">
        <v>2122</v>
      </c>
      <c r="L408" s="58">
        <v>200000000</v>
      </c>
      <c r="M408" s="59">
        <v>150000000</v>
      </c>
      <c r="N408" s="59">
        <v>20000000</v>
      </c>
      <c r="O408" s="84">
        <v>17000000</v>
      </c>
      <c r="P408" s="53" t="s">
        <v>3039</v>
      </c>
      <c r="Q408" s="53" t="s">
        <v>2528</v>
      </c>
      <c r="R408" s="53"/>
      <c r="S408" s="53" t="s">
        <v>2536</v>
      </c>
      <c r="T408" s="55" t="s">
        <v>2541</v>
      </c>
      <c r="U408" s="53"/>
      <c r="V408" s="53" t="s">
        <v>2541</v>
      </c>
      <c r="W408" s="53" t="s">
        <v>2542</v>
      </c>
      <c r="X408" s="53" t="s">
        <v>2630</v>
      </c>
      <c r="Y408" s="62" t="s">
        <v>2630</v>
      </c>
      <c r="Z408" s="61"/>
      <c r="AA408" s="61"/>
      <c r="AB408" s="61"/>
      <c r="AC408" s="61"/>
      <c r="AD408" s="53"/>
      <c r="AE408" s="60"/>
      <c r="AF408" s="53" t="s">
        <v>2630</v>
      </c>
      <c r="AG408" s="53"/>
      <c r="AH408" s="53"/>
      <c r="AI408" s="53"/>
      <c r="AJ408" s="53"/>
      <c r="AK408" s="53"/>
      <c r="AL408" s="53"/>
      <c r="AM408" s="53" t="s">
        <v>2643</v>
      </c>
      <c r="AN408" s="53"/>
      <c r="AO408" s="106" t="s">
        <v>2643</v>
      </c>
    </row>
    <row r="409" spans="1:41" ht="15" customHeight="1">
      <c r="A409" s="104">
        <v>406</v>
      </c>
      <c r="B409" s="53" t="s">
        <v>21</v>
      </c>
      <c r="C409" s="53" t="s">
        <v>2626</v>
      </c>
      <c r="D409" s="65" t="s">
        <v>2693</v>
      </c>
      <c r="E409" s="55" t="s">
        <v>2087</v>
      </c>
      <c r="F409" s="55" t="s">
        <v>2607</v>
      </c>
      <c r="G409" s="56" t="s">
        <v>2088</v>
      </c>
      <c r="H409" s="63" t="s">
        <v>2089</v>
      </c>
      <c r="I409" s="63" t="s">
        <v>2089</v>
      </c>
      <c r="J409" s="53" t="s">
        <v>126</v>
      </c>
      <c r="K409" s="63" t="s">
        <v>2090</v>
      </c>
      <c r="L409" s="58">
        <v>300000000</v>
      </c>
      <c r="M409" s="59">
        <v>225000000</v>
      </c>
      <c r="N409" s="59">
        <v>20000000</v>
      </c>
      <c r="O409" s="84">
        <v>17000000</v>
      </c>
      <c r="P409" s="53" t="s">
        <v>3039</v>
      </c>
      <c r="Q409" s="53" t="s">
        <v>2528</v>
      </c>
      <c r="R409" s="53"/>
      <c r="S409" s="53" t="s">
        <v>2536</v>
      </c>
      <c r="T409" s="55" t="s">
        <v>2541</v>
      </c>
      <c r="U409" s="53" t="s">
        <v>2541</v>
      </c>
      <c r="V409" s="53"/>
      <c r="W409" s="53" t="s">
        <v>2542</v>
      </c>
      <c r="X409" s="53" t="s">
        <v>2630</v>
      </c>
      <c r="Y409" s="62" t="s">
        <v>2630</v>
      </c>
      <c r="Z409" s="61"/>
      <c r="AA409" s="61"/>
      <c r="AB409" s="61"/>
      <c r="AC409" s="61"/>
      <c r="AD409" s="53"/>
      <c r="AE409" s="60"/>
      <c r="AF409" s="53"/>
      <c r="AG409" s="53"/>
      <c r="AH409" s="53"/>
      <c r="AI409" s="53"/>
      <c r="AJ409" s="53"/>
      <c r="AK409" s="53"/>
      <c r="AL409" s="53"/>
      <c r="AM409" s="53" t="s">
        <v>2643</v>
      </c>
      <c r="AN409" s="53"/>
      <c r="AO409" s="106" t="s">
        <v>2643</v>
      </c>
    </row>
    <row r="410" spans="1:41" ht="15" customHeight="1">
      <c r="A410" s="104">
        <v>407</v>
      </c>
      <c r="B410" s="53" t="s">
        <v>21</v>
      </c>
      <c r="C410" s="55" t="s">
        <v>2165</v>
      </c>
      <c r="D410" s="65" t="s">
        <v>2694</v>
      </c>
      <c r="E410" s="55" t="s">
        <v>2166</v>
      </c>
      <c r="F410" s="55" t="s">
        <v>2609</v>
      </c>
      <c r="G410" s="56" t="s">
        <v>2167</v>
      </c>
      <c r="H410" s="63" t="s">
        <v>2168</v>
      </c>
      <c r="I410" s="63" t="s">
        <v>2168</v>
      </c>
      <c r="J410" s="55" t="s">
        <v>1664</v>
      </c>
      <c r="K410" s="63" t="s">
        <v>2169</v>
      </c>
      <c r="L410" s="58">
        <v>800000000</v>
      </c>
      <c r="M410" s="59">
        <v>600000000</v>
      </c>
      <c r="N410" s="59">
        <v>30000000</v>
      </c>
      <c r="O410" s="84">
        <v>25500000</v>
      </c>
      <c r="P410" s="53" t="s">
        <v>2528</v>
      </c>
      <c r="Q410" s="53"/>
      <c r="R410" s="53"/>
      <c r="S410" s="53" t="s">
        <v>2536</v>
      </c>
      <c r="T410" s="55" t="s">
        <v>2541</v>
      </c>
      <c r="U410" s="53" t="s">
        <v>2541</v>
      </c>
      <c r="V410" s="53"/>
      <c r="W410" s="53" t="s">
        <v>2542</v>
      </c>
      <c r="X410" s="53" t="s">
        <v>2630</v>
      </c>
      <c r="Y410" s="62" t="s">
        <v>2630</v>
      </c>
      <c r="Z410" s="61"/>
      <c r="AA410" s="61"/>
      <c r="AB410" s="61"/>
      <c r="AC410" s="61"/>
      <c r="AD410" s="53"/>
      <c r="AE410" s="60"/>
      <c r="AF410" s="53"/>
      <c r="AG410" s="53"/>
      <c r="AH410" s="53"/>
      <c r="AI410" s="53"/>
      <c r="AJ410" s="53"/>
      <c r="AK410" s="53"/>
      <c r="AL410" s="53"/>
      <c r="AM410" s="53" t="s">
        <v>2643</v>
      </c>
      <c r="AN410" s="53" t="s">
        <v>2643</v>
      </c>
      <c r="AO410" s="106"/>
    </row>
    <row r="411" spans="1:41" ht="15" customHeight="1">
      <c r="A411" s="104">
        <v>408</v>
      </c>
      <c r="B411" s="62" t="s">
        <v>21</v>
      </c>
      <c r="C411" s="55" t="s">
        <v>358</v>
      </c>
      <c r="D411" s="54" t="s">
        <v>2566</v>
      </c>
      <c r="E411" s="55" t="s">
        <v>359</v>
      </c>
      <c r="F411" s="55" t="s">
        <v>2611</v>
      </c>
      <c r="G411" s="63" t="s">
        <v>360</v>
      </c>
      <c r="H411" s="63" t="s">
        <v>361</v>
      </c>
      <c r="I411" s="63" t="s">
        <v>362</v>
      </c>
      <c r="J411" s="53" t="s">
        <v>45</v>
      </c>
      <c r="K411" s="63" t="s">
        <v>363</v>
      </c>
      <c r="L411" s="58">
        <v>600000000</v>
      </c>
      <c r="M411" s="59">
        <v>450000000</v>
      </c>
      <c r="N411" s="59">
        <v>30000000</v>
      </c>
      <c r="O411" s="84">
        <v>25500000</v>
      </c>
      <c r="P411" s="62" t="s">
        <v>2529</v>
      </c>
      <c r="Q411" s="62" t="s">
        <v>3039</v>
      </c>
      <c r="R411" s="62"/>
      <c r="S411" s="53" t="s">
        <v>516</v>
      </c>
      <c r="T411" s="55"/>
      <c r="U411" s="53" t="s">
        <v>2541</v>
      </c>
      <c r="V411" s="62"/>
      <c r="W411" s="53" t="s">
        <v>2542</v>
      </c>
      <c r="X411" s="53" t="s">
        <v>2630</v>
      </c>
      <c r="Y411" s="62" t="s">
        <v>2630</v>
      </c>
      <c r="Z411" s="62" t="s">
        <v>2630</v>
      </c>
      <c r="AA411" s="62"/>
      <c r="AB411" s="62"/>
      <c r="AC411" s="62"/>
      <c r="AD411" s="53" t="s">
        <v>2630</v>
      </c>
      <c r="AE411" s="53"/>
      <c r="AF411" s="62"/>
      <c r="AG411" s="62"/>
      <c r="AH411" s="62"/>
      <c r="AI411" s="62"/>
      <c r="AJ411" s="62"/>
      <c r="AK411" s="62"/>
      <c r="AL411" s="62"/>
      <c r="AM411" s="53" t="s">
        <v>2643</v>
      </c>
      <c r="AN411" s="62"/>
      <c r="AO411" s="106" t="s">
        <v>2643</v>
      </c>
    </row>
    <row r="412" spans="1:41" ht="15" customHeight="1">
      <c r="A412" s="104">
        <v>409</v>
      </c>
      <c r="B412" s="62" t="s">
        <v>21</v>
      </c>
      <c r="C412" s="55" t="s">
        <v>315</v>
      </c>
      <c r="D412" s="54" t="s">
        <v>2564</v>
      </c>
      <c r="E412" s="55" t="s">
        <v>316</v>
      </c>
      <c r="F412" s="55" t="s">
        <v>2611</v>
      </c>
      <c r="G412" s="63" t="s">
        <v>317</v>
      </c>
      <c r="H412" s="63" t="s">
        <v>318</v>
      </c>
      <c r="I412" s="63" t="s">
        <v>318</v>
      </c>
      <c r="J412" s="53" t="s">
        <v>260</v>
      </c>
      <c r="K412" s="63" t="s">
        <v>319</v>
      </c>
      <c r="L412" s="58">
        <v>600000000</v>
      </c>
      <c r="M412" s="59">
        <v>450000000</v>
      </c>
      <c r="N412" s="59">
        <v>30000000</v>
      </c>
      <c r="O412" s="84">
        <v>25500000</v>
      </c>
      <c r="P412" s="62" t="s">
        <v>2529</v>
      </c>
      <c r="Q412" s="62" t="s">
        <v>3039</v>
      </c>
      <c r="R412" s="62"/>
      <c r="S412" s="53" t="s">
        <v>516</v>
      </c>
      <c r="T412" s="55"/>
      <c r="U412" s="53" t="s">
        <v>2541</v>
      </c>
      <c r="V412" s="62"/>
      <c r="W412" s="53" t="s">
        <v>2542</v>
      </c>
      <c r="X412" s="53" t="s">
        <v>2630</v>
      </c>
      <c r="Y412" s="62" t="s">
        <v>2630</v>
      </c>
      <c r="Z412" s="62" t="s">
        <v>2630</v>
      </c>
      <c r="AA412" s="62" t="s">
        <v>2630</v>
      </c>
      <c r="AB412" s="53" t="s">
        <v>2630</v>
      </c>
      <c r="AC412" s="62"/>
      <c r="AD412" s="55"/>
      <c r="AE412" s="53"/>
      <c r="AF412" s="62"/>
      <c r="AG412" s="62"/>
      <c r="AH412" s="62"/>
      <c r="AI412" s="62"/>
      <c r="AJ412" s="62"/>
      <c r="AK412" s="62"/>
      <c r="AL412" s="62"/>
      <c r="AM412" s="53" t="s">
        <v>2643</v>
      </c>
      <c r="AN412" s="62"/>
      <c r="AO412" s="108"/>
    </row>
    <row r="413" spans="1:41" ht="15" customHeight="1">
      <c r="A413" s="104">
        <v>410</v>
      </c>
      <c r="B413" s="53" t="s">
        <v>21</v>
      </c>
      <c r="C413" s="53" t="s">
        <v>1369</v>
      </c>
      <c r="D413" s="65" t="s">
        <v>2761</v>
      </c>
      <c r="E413" s="55" t="s">
        <v>1370</v>
      </c>
      <c r="F413" s="55" t="s">
        <v>2610</v>
      </c>
      <c r="G413" s="56" t="s">
        <v>1371</v>
      </c>
      <c r="H413" s="64" t="s">
        <v>1372</v>
      </c>
      <c r="I413" s="64" t="s">
        <v>1372</v>
      </c>
      <c r="J413" s="53" t="s">
        <v>69</v>
      </c>
      <c r="K413" s="63" t="s">
        <v>1373</v>
      </c>
      <c r="L413" s="58">
        <v>300000000</v>
      </c>
      <c r="M413" s="59">
        <v>225000000</v>
      </c>
      <c r="N413" s="59">
        <v>30000000</v>
      </c>
      <c r="O413" s="84">
        <v>25500000</v>
      </c>
      <c r="P413" s="53" t="s">
        <v>2528</v>
      </c>
      <c r="Q413" s="53" t="s">
        <v>2529</v>
      </c>
      <c r="R413" s="53"/>
      <c r="S413" s="53" t="s">
        <v>516</v>
      </c>
      <c r="T413" s="55" t="s">
        <v>2541</v>
      </c>
      <c r="U413" s="53" t="s">
        <v>2541</v>
      </c>
      <c r="V413" s="53" t="s">
        <v>2541</v>
      </c>
      <c r="W413" s="53" t="s">
        <v>2542</v>
      </c>
      <c r="X413" s="53" t="s">
        <v>2630</v>
      </c>
      <c r="Y413" s="53" t="s">
        <v>2630</v>
      </c>
      <c r="Z413" s="61"/>
      <c r="AA413" s="61"/>
      <c r="AB413" s="61"/>
      <c r="AC413" s="60" t="s">
        <v>2630</v>
      </c>
      <c r="AD413" s="53"/>
      <c r="AE413" s="60"/>
      <c r="AF413" s="53"/>
      <c r="AG413" s="53"/>
      <c r="AH413" s="53"/>
      <c r="AI413" s="53"/>
      <c r="AJ413" s="53"/>
      <c r="AK413" s="53" t="s">
        <v>2638</v>
      </c>
      <c r="AL413" s="53"/>
      <c r="AM413" s="53" t="s">
        <v>2643</v>
      </c>
      <c r="AN413" s="53" t="s">
        <v>2643</v>
      </c>
      <c r="AO413" s="106" t="s">
        <v>2643</v>
      </c>
    </row>
    <row r="414" spans="1:41" ht="15" customHeight="1">
      <c r="A414" s="104">
        <v>411</v>
      </c>
      <c r="B414" s="62" t="s">
        <v>21</v>
      </c>
      <c r="C414" s="55" t="s">
        <v>479</v>
      </c>
      <c r="D414" s="54" t="s">
        <v>2762</v>
      </c>
      <c r="E414" s="55" t="s">
        <v>480</v>
      </c>
      <c r="F414" s="55" t="s">
        <v>2611</v>
      </c>
      <c r="G414" s="63" t="s">
        <v>481</v>
      </c>
      <c r="H414" s="63" t="s">
        <v>482</v>
      </c>
      <c r="I414" s="63" t="s">
        <v>483</v>
      </c>
      <c r="J414" s="53" t="s">
        <v>126</v>
      </c>
      <c r="K414" s="63" t="s">
        <v>484</v>
      </c>
      <c r="L414" s="58">
        <v>100000000</v>
      </c>
      <c r="M414" s="59">
        <v>75000000</v>
      </c>
      <c r="N414" s="59">
        <v>30000000</v>
      </c>
      <c r="O414" s="84">
        <v>25500000</v>
      </c>
      <c r="P414" s="62" t="s">
        <v>2529</v>
      </c>
      <c r="Q414" s="62" t="s">
        <v>3039</v>
      </c>
      <c r="R414" s="62"/>
      <c r="S414" s="53" t="s">
        <v>516</v>
      </c>
      <c r="T414" s="55"/>
      <c r="U414" s="53" t="s">
        <v>2541</v>
      </c>
      <c r="V414" s="62"/>
      <c r="W414" s="53" t="s">
        <v>2542</v>
      </c>
      <c r="X414" s="53" t="s">
        <v>2630</v>
      </c>
      <c r="Y414" s="62" t="s">
        <v>2630</v>
      </c>
      <c r="Z414" s="62" t="s">
        <v>2630</v>
      </c>
      <c r="AA414" s="62" t="s">
        <v>2630</v>
      </c>
      <c r="AB414" s="53" t="s">
        <v>2630</v>
      </c>
      <c r="AC414" s="62"/>
      <c r="AD414" s="53" t="s">
        <v>2630</v>
      </c>
      <c r="AE414" s="53"/>
      <c r="AF414" s="62"/>
      <c r="AG414" s="62"/>
      <c r="AH414" s="62"/>
      <c r="AI414" s="62"/>
      <c r="AJ414" s="62"/>
      <c r="AK414" s="62"/>
      <c r="AL414" s="62"/>
      <c r="AM414" s="53" t="s">
        <v>2643</v>
      </c>
      <c r="AN414" s="62"/>
      <c r="AO414" s="108"/>
    </row>
    <row r="415" spans="1:41" ht="15" customHeight="1">
      <c r="A415" s="104">
        <v>412</v>
      </c>
      <c r="B415" s="53" t="s">
        <v>21</v>
      </c>
      <c r="C415" s="53" t="s">
        <v>1181</v>
      </c>
      <c r="D415" s="65" t="s">
        <v>2763</v>
      </c>
      <c r="E415" s="55" t="s">
        <v>1182</v>
      </c>
      <c r="F415" s="55" t="s">
        <v>2607</v>
      </c>
      <c r="G415" s="56" t="s">
        <v>1183</v>
      </c>
      <c r="H415" s="63" t="s">
        <v>1184</v>
      </c>
      <c r="I415" s="63" t="s">
        <v>1184</v>
      </c>
      <c r="J415" s="53" t="s">
        <v>69</v>
      </c>
      <c r="K415" s="63" t="s">
        <v>1185</v>
      </c>
      <c r="L415" s="58">
        <v>100000000</v>
      </c>
      <c r="M415" s="59">
        <v>75000000</v>
      </c>
      <c r="N415" s="59">
        <v>30000000</v>
      </c>
      <c r="O415" s="84">
        <v>25500000</v>
      </c>
      <c r="P415" s="53" t="s">
        <v>3039</v>
      </c>
      <c r="Q415" s="53" t="s">
        <v>2528</v>
      </c>
      <c r="R415" s="53"/>
      <c r="S415" s="53" t="s">
        <v>2536</v>
      </c>
      <c r="T415" s="55" t="s">
        <v>2541</v>
      </c>
      <c r="U415" s="53" t="s">
        <v>2541</v>
      </c>
      <c r="V415" s="53" t="s">
        <v>2541</v>
      </c>
      <c r="W415" s="53" t="s">
        <v>2542</v>
      </c>
      <c r="X415" s="53" t="s">
        <v>2630</v>
      </c>
      <c r="Y415" s="62" t="s">
        <v>2630</v>
      </c>
      <c r="Z415" s="61"/>
      <c r="AA415" s="61"/>
      <c r="AB415" s="61"/>
      <c r="AC415" s="61"/>
      <c r="AD415" s="53" t="s">
        <v>2630</v>
      </c>
      <c r="AE415" s="60"/>
      <c r="AF415" s="53" t="s">
        <v>2630</v>
      </c>
      <c r="AG415" s="53" t="s">
        <v>2640</v>
      </c>
      <c r="AH415" s="62" t="s">
        <v>2642</v>
      </c>
      <c r="AI415" s="53"/>
      <c r="AJ415" s="53"/>
      <c r="AK415" s="53"/>
      <c r="AL415" s="53"/>
      <c r="AM415" s="53" t="s">
        <v>2643</v>
      </c>
      <c r="AN415" s="53" t="s">
        <v>2643</v>
      </c>
      <c r="AO415" s="106" t="s">
        <v>2643</v>
      </c>
    </row>
    <row r="416" spans="1:41" ht="15" customHeight="1">
      <c r="A416" s="104">
        <v>413</v>
      </c>
      <c r="B416" s="62" t="s">
        <v>21</v>
      </c>
      <c r="C416" s="55" t="s">
        <v>134</v>
      </c>
      <c r="D416" s="54" t="s">
        <v>2764</v>
      </c>
      <c r="E416" s="55" t="s">
        <v>135</v>
      </c>
      <c r="F416" s="55" t="s">
        <v>2612</v>
      </c>
      <c r="G416" s="63" t="s">
        <v>136</v>
      </c>
      <c r="H416" s="63" t="s">
        <v>137</v>
      </c>
      <c r="I416" s="63" t="s">
        <v>138</v>
      </c>
      <c r="J416" s="53" t="s">
        <v>45</v>
      </c>
      <c r="K416" s="63" t="s">
        <v>139</v>
      </c>
      <c r="L416" s="58">
        <v>200000000</v>
      </c>
      <c r="M416" s="59">
        <v>150000000</v>
      </c>
      <c r="N416" s="59">
        <v>30000000</v>
      </c>
      <c r="O416" s="84">
        <v>25500000</v>
      </c>
      <c r="P416" s="62" t="s">
        <v>2529</v>
      </c>
      <c r="Q416" s="62" t="s">
        <v>2528</v>
      </c>
      <c r="R416" s="62"/>
      <c r="S416" s="53" t="s">
        <v>516</v>
      </c>
      <c r="T416" s="55"/>
      <c r="U416" s="53" t="s">
        <v>2541</v>
      </c>
      <c r="V416" s="53" t="s">
        <v>2541</v>
      </c>
      <c r="W416" s="53" t="s">
        <v>2542</v>
      </c>
      <c r="X416" s="53" t="s">
        <v>2630</v>
      </c>
      <c r="Y416" s="62"/>
      <c r="Z416" s="62" t="s">
        <v>2630</v>
      </c>
      <c r="AA416" s="62"/>
      <c r="AB416" s="62"/>
      <c r="AC416" s="62"/>
      <c r="AD416" s="55"/>
      <c r="AE416" s="53" t="s">
        <v>2630</v>
      </c>
      <c r="AF416" s="53" t="s">
        <v>2630</v>
      </c>
      <c r="AG416" s="53" t="s">
        <v>2641</v>
      </c>
      <c r="AH416" s="62"/>
      <c r="AI416" s="62"/>
      <c r="AJ416" s="62"/>
      <c r="AK416" s="62"/>
      <c r="AL416" s="62"/>
      <c r="AM416" s="53" t="s">
        <v>2643</v>
      </c>
      <c r="AN416" s="53" t="s">
        <v>2643</v>
      </c>
      <c r="AO416" s="108"/>
    </row>
    <row r="417" spans="1:41" ht="15" customHeight="1">
      <c r="A417" s="104">
        <v>414</v>
      </c>
      <c r="B417" s="53" t="s">
        <v>21</v>
      </c>
      <c r="C417" s="53" t="s">
        <v>1305</v>
      </c>
      <c r="D417" s="65" t="s">
        <v>2765</v>
      </c>
      <c r="E417" s="55" t="s">
        <v>1306</v>
      </c>
      <c r="F417" s="55" t="s">
        <v>2607</v>
      </c>
      <c r="G417" s="56" t="s">
        <v>1307</v>
      </c>
      <c r="H417" s="63" t="s">
        <v>1308</v>
      </c>
      <c r="I417" s="63" t="s">
        <v>1308</v>
      </c>
      <c r="J417" s="53" t="s">
        <v>57</v>
      </c>
      <c r="K417" s="63" t="s">
        <v>1309</v>
      </c>
      <c r="L417" s="58">
        <v>300000000</v>
      </c>
      <c r="M417" s="59">
        <v>225000000</v>
      </c>
      <c r="N417" s="59">
        <v>30000000</v>
      </c>
      <c r="O417" s="84">
        <v>25500000</v>
      </c>
      <c r="P417" s="53" t="s">
        <v>3039</v>
      </c>
      <c r="Q417" s="53" t="s">
        <v>2528</v>
      </c>
      <c r="R417" s="53"/>
      <c r="S417" s="53" t="s">
        <v>2536</v>
      </c>
      <c r="T417" s="55" t="s">
        <v>2541</v>
      </c>
      <c r="U417" s="53" t="s">
        <v>2541</v>
      </c>
      <c r="V417" s="53"/>
      <c r="W417" s="53" t="s">
        <v>2542</v>
      </c>
      <c r="X417" s="53" t="s">
        <v>2630</v>
      </c>
      <c r="Y417" s="62" t="s">
        <v>2630</v>
      </c>
      <c r="Z417" s="61"/>
      <c r="AA417" s="61" t="s">
        <v>2630</v>
      </c>
      <c r="AB417" s="61"/>
      <c r="AC417" s="61"/>
      <c r="AD417" s="53" t="s">
        <v>2630</v>
      </c>
      <c r="AE417" s="60"/>
      <c r="AF417" s="53" t="s">
        <v>2630</v>
      </c>
      <c r="AG417" s="53"/>
      <c r="AH417" s="53"/>
      <c r="AI417" s="53"/>
      <c r="AJ417" s="53"/>
      <c r="AK417" s="53"/>
      <c r="AL417" s="53"/>
      <c r="AM417" s="53" t="s">
        <v>2643</v>
      </c>
      <c r="AN417" s="53"/>
      <c r="AO417" s="106" t="s">
        <v>2643</v>
      </c>
    </row>
    <row r="418" spans="1:41" ht="15" customHeight="1">
      <c r="A418" s="104">
        <v>415</v>
      </c>
      <c r="B418" s="53" t="s">
        <v>21</v>
      </c>
      <c r="C418" s="55" t="s">
        <v>2290</v>
      </c>
      <c r="D418" s="65" t="s">
        <v>2885</v>
      </c>
      <c r="E418" s="55" t="s">
        <v>2291</v>
      </c>
      <c r="F418" s="55" t="s">
        <v>2609</v>
      </c>
      <c r="G418" s="56" t="s">
        <v>2292</v>
      </c>
      <c r="H418" s="63" t="s">
        <v>2293</v>
      </c>
      <c r="I418" s="63" t="s">
        <v>2293</v>
      </c>
      <c r="J418" s="55" t="s">
        <v>32</v>
      </c>
      <c r="K418" s="63" t="s">
        <v>1025</v>
      </c>
      <c r="L418" s="58">
        <v>900000000</v>
      </c>
      <c r="M418" s="59">
        <v>675000000</v>
      </c>
      <c r="N418" s="59">
        <v>30000000</v>
      </c>
      <c r="O418" s="84">
        <v>25500000</v>
      </c>
      <c r="P418" s="53" t="s">
        <v>2528</v>
      </c>
      <c r="Q418" s="53"/>
      <c r="R418" s="53"/>
      <c r="S418" s="53" t="s">
        <v>2536</v>
      </c>
      <c r="T418" s="55" t="s">
        <v>2541</v>
      </c>
      <c r="U418" s="53" t="s">
        <v>2541</v>
      </c>
      <c r="V418" s="53"/>
      <c r="W418" s="53" t="s">
        <v>2542</v>
      </c>
      <c r="X418" s="53" t="s">
        <v>2630</v>
      </c>
      <c r="Y418" s="62" t="s">
        <v>2630</v>
      </c>
      <c r="Z418" s="61"/>
      <c r="AA418" s="61" t="s">
        <v>2630</v>
      </c>
      <c r="AB418" s="61"/>
      <c r="AC418" s="61"/>
      <c r="AD418" s="53" t="s">
        <v>2630</v>
      </c>
      <c r="AE418" s="60"/>
      <c r="AF418" s="53" t="s">
        <v>2630</v>
      </c>
      <c r="AG418" s="53" t="s">
        <v>2641</v>
      </c>
      <c r="AH418" s="53" t="s">
        <v>2640</v>
      </c>
      <c r="AI418" s="53" t="s">
        <v>2642</v>
      </c>
      <c r="AJ418" s="53"/>
      <c r="AK418" s="53"/>
      <c r="AL418" s="53"/>
      <c r="AM418" s="53" t="s">
        <v>2643</v>
      </c>
      <c r="AN418" s="53" t="s">
        <v>2643</v>
      </c>
      <c r="AO418" s="106"/>
    </row>
    <row r="419" spans="1:41" ht="15" customHeight="1">
      <c r="A419" s="104">
        <v>416</v>
      </c>
      <c r="B419" s="53" t="s">
        <v>21</v>
      </c>
      <c r="C419" s="53" t="s">
        <v>1359</v>
      </c>
      <c r="D419" s="65" t="s">
        <v>3026</v>
      </c>
      <c r="E419" s="55" t="s">
        <v>1360</v>
      </c>
      <c r="F419" s="55" t="s">
        <v>2610</v>
      </c>
      <c r="G419" s="56" t="s">
        <v>1361</v>
      </c>
      <c r="H419" s="63" t="s">
        <v>1362</v>
      </c>
      <c r="I419" s="63" t="s">
        <v>1362</v>
      </c>
      <c r="J419" s="53" t="s">
        <v>45</v>
      </c>
      <c r="K419" s="63" t="s">
        <v>1363</v>
      </c>
      <c r="L419" s="58">
        <v>900000000</v>
      </c>
      <c r="M419" s="59">
        <v>675000000</v>
      </c>
      <c r="N419" s="59">
        <v>30000000</v>
      </c>
      <c r="O419" s="84">
        <v>25500000</v>
      </c>
      <c r="P419" s="53" t="s">
        <v>2528</v>
      </c>
      <c r="Q419" s="53" t="s">
        <v>2529</v>
      </c>
      <c r="R419" s="53"/>
      <c r="S419" s="53" t="s">
        <v>2536</v>
      </c>
      <c r="T419" s="55" t="s">
        <v>2541</v>
      </c>
      <c r="U419" s="53" t="s">
        <v>2541</v>
      </c>
      <c r="V419" s="53" t="s">
        <v>2541</v>
      </c>
      <c r="W419" s="53" t="s">
        <v>2542</v>
      </c>
      <c r="X419" s="53" t="s">
        <v>2630</v>
      </c>
      <c r="Y419" s="53" t="s">
        <v>2630</v>
      </c>
      <c r="Z419" s="61"/>
      <c r="AA419" s="61"/>
      <c r="AB419" s="61"/>
      <c r="AC419" s="61"/>
      <c r="AD419" s="53" t="s">
        <v>2630</v>
      </c>
      <c r="AE419" s="60"/>
      <c r="AF419" s="53"/>
      <c r="AG419" s="53"/>
      <c r="AH419" s="53"/>
      <c r="AI419" s="53"/>
      <c r="AJ419" s="53" t="s">
        <v>2637</v>
      </c>
      <c r="AK419" s="53"/>
      <c r="AL419" s="53"/>
      <c r="AM419" s="53" t="s">
        <v>2643</v>
      </c>
      <c r="AN419" s="53" t="s">
        <v>2643</v>
      </c>
      <c r="AO419" s="106" t="s">
        <v>2643</v>
      </c>
    </row>
    <row r="420" spans="1:41" ht="15" customHeight="1">
      <c r="A420" s="104">
        <v>417</v>
      </c>
      <c r="B420" s="53" t="s">
        <v>21</v>
      </c>
      <c r="C420" s="53" t="s">
        <v>1558</v>
      </c>
      <c r="D420" s="65" t="s">
        <v>2886</v>
      </c>
      <c r="E420" s="55" t="s">
        <v>1559</v>
      </c>
      <c r="F420" s="55" t="s">
        <v>2608</v>
      </c>
      <c r="G420" s="56" t="s">
        <v>1560</v>
      </c>
      <c r="H420" s="63" t="s">
        <v>1561</v>
      </c>
      <c r="I420" s="63" t="s">
        <v>1562</v>
      </c>
      <c r="J420" s="53" t="s">
        <v>45</v>
      </c>
      <c r="K420" s="63" t="s">
        <v>828</v>
      </c>
      <c r="L420" s="58">
        <v>800000000</v>
      </c>
      <c r="M420" s="59">
        <v>600000000</v>
      </c>
      <c r="N420" s="59">
        <v>30000000</v>
      </c>
      <c r="O420" s="84">
        <v>25500000</v>
      </c>
      <c r="P420" s="53" t="s">
        <v>3039</v>
      </c>
      <c r="Q420" s="53" t="s">
        <v>2528</v>
      </c>
      <c r="R420" s="53" t="s">
        <v>2529</v>
      </c>
      <c r="S420" s="53" t="s">
        <v>516</v>
      </c>
      <c r="T420" s="55" t="s">
        <v>2541</v>
      </c>
      <c r="U420" s="53" t="s">
        <v>2541</v>
      </c>
      <c r="V420" s="53" t="s">
        <v>2541</v>
      </c>
      <c r="W420" s="53" t="s">
        <v>2542</v>
      </c>
      <c r="X420" s="53"/>
      <c r="Y420" s="62"/>
      <c r="Z420" s="61" t="s">
        <v>2630</v>
      </c>
      <c r="AA420" s="61"/>
      <c r="AB420" s="61"/>
      <c r="AC420" s="60" t="s">
        <v>2630</v>
      </c>
      <c r="AD420" s="53" t="s">
        <v>2630</v>
      </c>
      <c r="AE420" s="60"/>
      <c r="AF420" s="53"/>
      <c r="AG420" s="53" t="s">
        <v>2642</v>
      </c>
      <c r="AH420" s="53"/>
      <c r="AI420" s="53"/>
      <c r="AJ420" s="53"/>
      <c r="AK420" s="53" t="s">
        <v>2638</v>
      </c>
      <c r="AL420" s="53"/>
      <c r="AM420" s="53" t="s">
        <v>2643</v>
      </c>
      <c r="AN420" s="53" t="s">
        <v>2643</v>
      </c>
      <c r="AO420" s="106" t="s">
        <v>2643</v>
      </c>
    </row>
    <row r="421" spans="1:41" ht="15" customHeight="1">
      <c r="A421" s="104">
        <v>418</v>
      </c>
      <c r="B421" s="53" t="s">
        <v>21</v>
      </c>
      <c r="C421" s="55" t="s">
        <v>2239</v>
      </c>
      <c r="D421" s="65" t="s">
        <v>2887</v>
      </c>
      <c r="E421" s="55" t="s">
        <v>2240</v>
      </c>
      <c r="F421" s="55" t="s">
        <v>2609</v>
      </c>
      <c r="G421" s="56" t="s">
        <v>2241</v>
      </c>
      <c r="H421" s="63" t="s">
        <v>2242</v>
      </c>
      <c r="I421" s="63" t="s">
        <v>2242</v>
      </c>
      <c r="J421" s="55" t="s">
        <v>1664</v>
      </c>
      <c r="K421" s="63" t="s">
        <v>2243</v>
      </c>
      <c r="L421" s="58">
        <v>500000000</v>
      </c>
      <c r="M421" s="59">
        <v>375000000</v>
      </c>
      <c r="N421" s="59">
        <v>30000000</v>
      </c>
      <c r="O421" s="84">
        <v>25500000</v>
      </c>
      <c r="P421" s="53" t="s">
        <v>2528</v>
      </c>
      <c r="Q421" s="53"/>
      <c r="R421" s="53"/>
      <c r="S421" s="53" t="s">
        <v>2536</v>
      </c>
      <c r="T421" s="55" t="s">
        <v>2541</v>
      </c>
      <c r="U421" s="53" t="s">
        <v>2541</v>
      </c>
      <c r="V421" s="53"/>
      <c r="W421" s="53" t="s">
        <v>2542</v>
      </c>
      <c r="X421" s="53" t="s">
        <v>2630</v>
      </c>
      <c r="Y421" s="62" t="s">
        <v>2630</v>
      </c>
      <c r="Z421" s="61"/>
      <c r="AA421" s="61"/>
      <c r="AB421" s="61"/>
      <c r="AC421" s="61"/>
      <c r="AD421" s="53" t="s">
        <v>2630</v>
      </c>
      <c r="AE421" s="60"/>
      <c r="AF421" s="53"/>
      <c r="AG421" s="53" t="s">
        <v>2642</v>
      </c>
      <c r="AH421" s="53"/>
      <c r="AI421" s="53"/>
      <c r="AJ421" s="53"/>
      <c r="AK421" s="53"/>
      <c r="AL421" s="53"/>
      <c r="AM421" s="53" t="s">
        <v>2643</v>
      </c>
      <c r="AN421" s="53"/>
      <c r="AO421" s="106" t="s">
        <v>2643</v>
      </c>
    </row>
    <row r="422" spans="1:41" ht="15" customHeight="1">
      <c r="A422" s="104">
        <v>419</v>
      </c>
      <c r="B422" s="53" t="s">
        <v>21</v>
      </c>
      <c r="C422" s="69" t="s">
        <v>1044</v>
      </c>
      <c r="D422" s="74" t="s">
        <v>2888</v>
      </c>
      <c r="E422" s="55" t="s">
        <v>1045</v>
      </c>
      <c r="F422" s="55" t="s">
        <v>2608</v>
      </c>
      <c r="G422" s="56" t="s">
        <v>1046</v>
      </c>
      <c r="H422" s="63" t="s">
        <v>1047</v>
      </c>
      <c r="I422" s="63" t="s">
        <v>1047</v>
      </c>
      <c r="J422" s="69" t="s">
        <v>1048</v>
      </c>
      <c r="K422" s="63" t="s">
        <v>1049</v>
      </c>
      <c r="L422" s="58">
        <v>300000000</v>
      </c>
      <c r="M422" s="59">
        <v>225000000</v>
      </c>
      <c r="N422" s="59">
        <v>30000000</v>
      </c>
      <c r="O422" s="84">
        <v>25500000</v>
      </c>
      <c r="P422" s="53" t="s">
        <v>3039</v>
      </c>
      <c r="Q422" s="53" t="s">
        <v>2528</v>
      </c>
      <c r="R422" s="53" t="s">
        <v>2529</v>
      </c>
      <c r="S422" s="53" t="s">
        <v>516</v>
      </c>
      <c r="T422" s="55" t="s">
        <v>2541</v>
      </c>
      <c r="U422" s="53" t="s">
        <v>2541</v>
      </c>
      <c r="V422" s="53" t="s">
        <v>2541</v>
      </c>
      <c r="W422" s="53" t="s">
        <v>2542</v>
      </c>
      <c r="X422" s="53"/>
      <c r="Y422" s="62"/>
      <c r="Z422" s="61" t="s">
        <v>2630</v>
      </c>
      <c r="AA422" s="61"/>
      <c r="AB422" s="61"/>
      <c r="AC422" s="60" t="s">
        <v>2630</v>
      </c>
      <c r="AD422" s="53"/>
      <c r="AE422" s="60"/>
      <c r="AF422" s="60"/>
      <c r="AG422" s="53" t="s">
        <v>2642</v>
      </c>
      <c r="AH422" s="53"/>
      <c r="AI422" s="53"/>
      <c r="AJ422" s="53"/>
      <c r="AK422" s="53" t="s">
        <v>2638</v>
      </c>
      <c r="AL422" s="53"/>
      <c r="AM422" s="53" t="s">
        <v>2643</v>
      </c>
      <c r="AN422" s="53"/>
      <c r="AO422" s="106" t="s">
        <v>2643</v>
      </c>
    </row>
    <row r="423" spans="1:41" ht="15" customHeight="1">
      <c r="A423" s="104">
        <v>420</v>
      </c>
      <c r="B423" s="62" t="s">
        <v>21</v>
      </c>
      <c r="C423" s="55" t="s">
        <v>347</v>
      </c>
      <c r="D423" s="54" t="s">
        <v>2889</v>
      </c>
      <c r="E423" s="55" t="s">
        <v>348</v>
      </c>
      <c r="F423" s="55" t="s">
        <v>2611</v>
      </c>
      <c r="G423" s="63" t="s">
        <v>349</v>
      </c>
      <c r="H423" s="63" t="s">
        <v>350</v>
      </c>
      <c r="I423" s="63" t="s">
        <v>350</v>
      </c>
      <c r="J423" s="53" t="s">
        <v>45</v>
      </c>
      <c r="K423" s="63" t="s">
        <v>351</v>
      </c>
      <c r="L423" s="58">
        <v>600000000</v>
      </c>
      <c r="M423" s="59">
        <v>450000000</v>
      </c>
      <c r="N423" s="59">
        <v>30000000</v>
      </c>
      <c r="O423" s="84">
        <v>25500000</v>
      </c>
      <c r="P423" s="62" t="s">
        <v>2529</v>
      </c>
      <c r="Q423" s="62" t="s">
        <v>3039</v>
      </c>
      <c r="R423" s="62"/>
      <c r="S423" s="53" t="s">
        <v>516</v>
      </c>
      <c r="T423" s="55"/>
      <c r="U423" s="53" t="s">
        <v>2541</v>
      </c>
      <c r="V423" s="53" t="s">
        <v>2541</v>
      </c>
      <c r="W423" s="53" t="s">
        <v>2542</v>
      </c>
      <c r="X423" s="53" t="s">
        <v>2630</v>
      </c>
      <c r="Y423" s="62" t="s">
        <v>2630</v>
      </c>
      <c r="Z423" s="62" t="s">
        <v>2630</v>
      </c>
      <c r="AA423" s="62"/>
      <c r="AB423" s="53" t="s">
        <v>2630</v>
      </c>
      <c r="AC423" s="62"/>
      <c r="AD423" s="55"/>
      <c r="AE423" s="53" t="s">
        <v>2630</v>
      </c>
      <c r="AF423" s="62"/>
      <c r="AG423" s="53" t="s">
        <v>2642</v>
      </c>
      <c r="AH423" s="62"/>
      <c r="AI423" s="53"/>
      <c r="AJ423" s="53" t="s">
        <v>2637</v>
      </c>
      <c r="AK423" s="62"/>
      <c r="AL423" s="53" t="s">
        <v>2639</v>
      </c>
      <c r="AM423" s="53" t="s">
        <v>2643</v>
      </c>
      <c r="AN423" s="53" t="s">
        <v>2643</v>
      </c>
      <c r="AO423" s="106" t="s">
        <v>2643</v>
      </c>
    </row>
    <row r="424" spans="1:41" ht="15" customHeight="1">
      <c r="A424" s="104">
        <v>421</v>
      </c>
      <c r="B424" s="53" t="s">
        <v>21</v>
      </c>
      <c r="C424" s="53" t="s">
        <v>1631</v>
      </c>
      <c r="D424" s="65" t="s">
        <v>3027</v>
      </c>
      <c r="E424" s="55" t="s">
        <v>1632</v>
      </c>
      <c r="F424" s="55" t="s">
        <v>2610</v>
      </c>
      <c r="G424" s="56" t="s">
        <v>1633</v>
      </c>
      <c r="H424" s="63" t="s">
        <v>1634</v>
      </c>
      <c r="I424" s="63" t="s">
        <v>1635</v>
      </c>
      <c r="J424" s="53" t="s">
        <v>45</v>
      </c>
      <c r="K424" s="63" t="s">
        <v>1636</v>
      </c>
      <c r="L424" s="58">
        <v>800000000</v>
      </c>
      <c r="M424" s="59">
        <v>600000000</v>
      </c>
      <c r="N424" s="59">
        <v>30000000</v>
      </c>
      <c r="O424" s="84">
        <v>25500000</v>
      </c>
      <c r="P424" s="53" t="s">
        <v>2528</v>
      </c>
      <c r="Q424" s="53" t="s">
        <v>2529</v>
      </c>
      <c r="R424" s="53"/>
      <c r="S424" s="53" t="s">
        <v>516</v>
      </c>
      <c r="T424" s="55" t="s">
        <v>2541</v>
      </c>
      <c r="U424" s="53" t="s">
        <v>2541</v>
      </c>
      <c r="V424" s="53" t="s">
        <v>2541</v>
      </c>
      <c r="W424" s="53" t="s">
        <v>2542</v>
      </c>
      <c r="X424" s="53" t="s">
        <v>2630</v>
      </c>
      <c r="Y424" s="53" t="s">
        <v>2630</v>
      </c>
      <c r="Z424" s="61"/>
      <c r="AA424" s="61"/>
      <c r="AB424" s="61"/>
      <c r="AC424" s="61"/>
      <c r="AD424" s="53"/>
      <c r="AE424" s="60"/>
      <c r="AF424" s="53"/>
      <c r="AG424" s="53" t="s">
        <v>2642</v>
      </c>
      <c r="AH424" s="53"/>
      <c r="AI424" s="77"/>
      <c r="AJ424" s="53" t="s">
        <v>2637</v>
      </c>
      <c r="AK424" s="53" t="s">
        <v>2638</v>
      </c>
      <c r="AL424" s="77"/>
      <c r="AM424" s="53"/>
      <c r="AN424" s="53" t="s">
        <v>2643</v>
      </c>
      <c r="AO424" s="106"/>
    </row>
    <row r="425" spans="1:41" ht="15" customHeight="1">
      <c r="A425" s="104">
        <v>422</v>
      </c>
      <c r="B425" s="62" t="s">
        <v>21</v>
      </c>
      <c r="C425" s="55" t="s">
        <v>495</v>
      </c>
      <c r="D425" s="54" t="s">
        <v>2569</v>
      </c>
      <c r="E425" s="55" t="s">
        <v>496</v>
      </c>
      <c r="F425" s="55" t="s">
        <v>2610</v>
      </c>
      <c r="G425" s="63" t="s">
        <v>497</v>
      </c>
      <c r="H425" s="63" t="s">
        <v>498</v>
      </c>
      <c r="I425" s="63" t="s">
        <v>499</v>
      </c>
      <c r="J425" s="53" t="s">
        <v>45</v>
      </c>
      <c r="K425" s="63" t="s">
        <v>500</v>
      </c>
      <c r="L425" s="58">
        <v>900000000</v>
      </c>
      <c r="M425" s="59">
        <v>675000000</v>
      </c>
      <c r="N425" s="59">
        <v>30000000</v>
      </c>
      <c r="O425" s="84">
        <v>25500000</v>
      </c>
      <c r="P425" s="62" t="s">
        <v>2528</v>
      </c>
      <c r="Q425" s="62" t="s">
        <v>2529</v>
      </c>
      <c r="R425" s="62"/>
      <c r="S425" s="53" t="s">
        <v>516</v>
      </c>
      <c r="T425" s="55"/>
      <c r="U425" s="53" t="s">
        <v>2541</v>
      </c>
      <c r="V425" s="53" t="s">
        <v>2541</v>
      </c>
      <c r="W425" s="53" t="s">
        <v>2542</v>
      </c>
      <c r="X425" s="53" t="s">
        <v>2630</v>
      </c>
      <c r="Y425" s="62"/>
      <c r="Z425" s="62"/>
      <c r="AA425" s="62"/>
      <c r="AB425" s="53" t="s">
        <v>2630</v>
      </c>
      <c r="AC425" s="62"/>
      <c r="AD425" s="55"/>
      <c r="AE425" s="53"/>
      <c r="AF425" s="62"/>
      <c r="AG425" s="53" t="s">
        <v>2640</v>
      </c>
      <c r="AH425" s="62" t="s">
        <v>2642</v>
      </c>
      <c r="AI425" s="53"/>
      <c r="AJ425" s="62"/>
      <c r="AK425" s="62"/>
      <c r="AL425" s="53" t="s">
        <v>2639</v>
      </c>
      <c r="AM425" s="53" t="s">
        <v>2643</v>
      </c>
      <c r="AN425" s="53" t="s">
        <v>2643</v>
      </c>
      <c r="AO425" s="108"/>
    </row>
    <row r="426" spans="1:41" ht="15" customHeight="1">
      <c r="A426" s="104">
        <v>423</v>
      </c>
      <c r="B426" s="53" t="s">
        <v>21</v>
      </c>
      <c r="C426" s="53" t="s">
        <v>1837</v>
      </c>
      <c r="D426" s="65" t="s">
        <v>2590</v>
      </c>
      <c r="E426" s="55" t="s">
        <v>1838</v>
      </c>
      <c r="F426" s="66" t="s">
        <v>2607</v>
      </c>
      <c r="G426" s="56" t="s">
        <v>1839</v>
      </c>
      <c r="H426" s="63" t="s">
        <v>1840</v>
      </c>
      <c r="I426" s="63" t="s">
        <v>1840</v>
      </c>
      <c r="J426" s="53" t="s">
        <v>1701</v>
      </c>
      <c r="K426" s="63" t="s">
        <v>1841</v>
      </c>
      <c r="L426" s="58">
        <v>400000000</v>
      </c>
      <c r="M426" s="59">
        <v>300000000</v>
      </c>
      <c r="N426" s="59">
        <v>30000000</v>
      </c>
      <c r="O426" s="84">
        <v>25500000</v>
      </c>
      <c r="P426" s="53" t="s">
        <v>3039</v>
      </c>
      <c r="Q426" s="53" t="s">
        <v>2528</v>
      </c>
      <c r="R426" s="53"/>
      <c r="S426" s="53" t="s">
        <v>2536</v>
      </c>
      <c r="T426" s="55" t="s">
        <v>2541</v>
      </c>
      <c r="U426" s="53" t="s">
        <v>2541</v>
      </c>
      <c r="V426" s="53"/>
      <c r="W426" s="53" t="s">
        <v>2542</v>
      </c>
      <c r="X426" s="53" t="s">
        <v>2630</v>
      </c>
      <c r="Y426" s="62" t="s">
        <v>2630</v>
      </c>
      <c r="Z426" s="61"/>
      <c r="AA426" s="61"/>
      <c r="AB426" s="61"/>
      <c r="AC426" s="61"/>
      <c r="AD426" s="53"/>
      <c r="AE426" s="60"/>
      <c r="AF426" s="53"/>
      <c r="AG426" s="53"/>
      <c r="AH426" s="53"/>
      <c r="AI426" s="53"/>
      <c r="AJ426" s="53" t="s">
        <v>2637</v>
      </c>
      <c r="AK426" s="53"/>
      <c r="AL426" s="53"/>
      <c r="AM426" s="53" t="s">
        <v>2643</v>
      </c>
      <c r="AN426" s="53"/>
      <c r="AO426" s="106" t="s">
        <v>2643</v>
      </c>
    </row>
    <row r="427" spans="1:41" ht="15" customHeight="1">
      <c r="A427" s="104">
        <v>424</v>
      </c>
      <c r="B427" s="53" t="s">
        <v>21</v>
      </c>
      <c r="C427" s="53" t="s">
        <v>1161</v>
      </c>
      <c r="D427" s="65" t="s">
        <v>2695</v>
      </c>
      <c r="E427" s="55" t="s">
        <v>1162</v>
      </c>
      <c r="F427" s="55" t="s">
        <v>2607</v>
      </c>
      <c r="G427" s="56" t="s">
        <v>1163</v>
      </c>
      <c r="H427" s="63" t="s">
        <v>1164</v>
      </c>
      <c r="I427" s="63" t="s">
        <v>1164</v>
      </c>
      <c r="J427" s="53" t="s">
        <v>57</v>
      </c>
      <c r="K427" s="63" t="s">
        <v>1165</v>
      </c>
      <c r="L427" s="58">
        <v>300000000</v>
      </c>
      <c r="M427" s="59">
        <v>225000000</v>
      </c>
      <c r="N427" s="59">
        <v>30000000</v>
      </c>
      <c r="O427" s="84">
        <v>25500000</v>
      </c>
      <c r="P427" s="53" t="s">
        <v>3039</v>
      </c>
      <c r="Q427" s="53" t="s">
        <v>2528</v>
      </c>
      <c r="R427" s="53"/>
      <c r="S427" s="53" t="s">
        <v>2536</v>
      </c>
      <c r="T427" s="55" t="s">
        <v>2541</v>
      </c>
      <c r="U427" s="53" t="s">
        <v>2541</v>
      </c>
      <c r="V427" s="53"/>
      <c r="W427" s="53" t="s">
        <v>2542</v>
      </c>
      <c r="X427" s="53" t="s">
        <v>2630</v>
      </c>
      <c r="Y427" s="62" t="s">
        <v>2630</v>
      </c>
      <c r="Z427" s="61"/>
      <c r="AA427" s="61"/>
      <c r="AB427" s="61"/>
      <c r="AC427" s="61"/>
      <c r="AD427" s="53"/>
      <c r="AE427" s="60"/>
      <c r="AF427" s="53"/>
      <c r="AG427" s="53"/>
      <c r="AH427" s="53"/>
      <c r="AI427" s="53"/>
      <c r="AJ427" s="53"/>
      <c r="AK427" s="53"/>
      <c r="AL427" s="53"/>
      <c r="AM427" s="53" t="s">
        <v>2643</v>
      </c>
      <c r="AN427" s="53"/>
      <c r="AO427" s="106" t="s">
        <v>2643</v>
      </c>
    </row>
    <row r="428" spans="1:41" ht="15" customHeight="1">
      <c r="A428" s="104">
        <v>425</v>
      </c>
      <c r="B428" s="62" t="s">
        <v>21</v>
      </c>
      <c r="C428" s="53" t="s">
        <v>97</v>
      </c>
      <c r="D428" s="65" t="s">
        <v>2696</v>
      </c>
      <c r="E428" s="55" t="s">
        <v>98</v>
      </c>
      <c r="F428" s="66" t="s">
        <v>2607</v>
      </c>
      <c r="G428" s="56" t="s">
        <v>99</v>
      </c>
      <c r="H428" s="63" t="s">
        <v>100</v>
      </c>
      <c r="I428" s="63" t="s">
        <v>100</v>
      </c>
      <c r="J428" s="53" t="s">
        <v>69</v>
      </c>
      <c r="K428" s="63" t="s">
        <v>101</v>
      </c>
      <c r="L428" s="58">
        <v>100000000</v>
      </c>
      <c r="M428" s="59">
        <v>75000000</v>
      </c>
      <c r="N428" s="59">
        <v>30000000</v>
      </c>
      <c r="O428" s="84">
        <v>25500000</v>
      </c>
      <c r="P428" s="53" t="s">
        <v>3039</v>
      </c>
      <c r="Q428" s="53" t="s">
        <v>2528</v>
      </c>
      <c r="R428" s="53"/>
      <c r="S428" s="53" t="s">
        <v>2536</v>
      </c>
      <c r="T428" s="55" t="s">
        <v>2541</v>
      </c>
      <c r="U428" s="53" t="s">
        <v>2541</v>
      </c>
      <c r="V428" s="53" t="s">
        <v>2541</v>
      </c>
      <c r="W428" s="53" t="s">
        <v>2542</v>
      </c>
      <c r="X428" s="53" t="s">
        <v>2630</v>
      </c>
      <c r="Y428" s="62" t="s">
        <v>2630</v>
      </c>
      <c r="Z428" s="53"/>
      <c r="AA428" s="53"/>
      <c r="AB428" s="53"/>
      <c r="AC428" s="53"/>
      <c r="AD428" s="53" t="s">
        <v>2630</v>
      </c>
      <c r="AE428" s="60"/>
      <c r="AF428" s="53"/>
      <c r="AG428" s="53" t="s">
        <v>2642</v>
      </c>
      <c r="AH428" s="53"/>
      <c r="AI428" s="53"/>
      <c r="AJ428" s="53"/>
      <c r="AK428" s="53"/>
      <c r="AL428" s="53"/>
      <c r="AM428" s="53" t="s">
        <v>2643</v>
      </c>
      <c r="AN428" s="53"/>
      <c r="AO428" s="106"/>
    </row>
    <row r="429" spans="1:41" ht="15" customHeight="1">
      <c r="A429" s="104">
        <v>426</v>
      </c>
      <c r="B429" s="53" t="s">
        <v>21</v>
      </c>
      <c r="C429" s="53" t="s">
        <v>2623</v>
      </c>
      <c r="D429" s="65" t="s">
        <v>2594</v>
      </c>
      <c r="E429" s="55" t="s">
        <v>2009</v>
      </c>
      <c r="F429" s="55" t="s">
        <v>2610</v>
      </c>
      <c r="G429" s="56" t="s">
        <v>2010</v>
      </c>
      <c r="H429" s="63" t="s">
        <v>2011</v>
      </c>
      <c r="I429" s="63" t="s">
        <v>2011</v>
      </c>
      <c r="J429" s="53" t="s">
        <v>111</v>
      </c>
      <c r="K429" s="63" t="s">
        <v>2012</v>
      </c>
      <c r="L429" s="58">
        <v>100000000</v>
      </c>
      <c r="M429" s="59">
        <v>75000000</v>
      </c>
      <c r="N429" s="59">
        <v>30000000</v>
      </c>
      <c r="O429" s="84">
        <v>25500000</v>
      </c>
      <c r="P429" s="53" t="s">
        <v>2528</v>
      </c>
      <c r="Q429" s="53" t="s">
        <v>2529</v>
      </c>
      <c r="R429" s="53"/>
      <c r="S429" s="53" t="s">
        <v>516</v>
      </c>
      <c r="T429" s="55" t="s">
        <v>2541</v>
      </c>
      <c r="U429" s="53" t="s">
        <v>2541</v>
      </c>
      <c r="V429" s="53"/>
      <c r="W429" s="53" t="s">
        <v>2542</v>
      </c>
      <c r="X429" s="53" t="s">
        <v>2630</v>
      </c>
      <c r="Y429" s="53" t="s">
        <v>2630</v>
      </c>
      <c r="Z429" s="61"/>
      <c r="AA429" s="61"/>
      <c r="AB429" s="61"/>
      <c r="AC429" s="61"/>
      <c r="AD429" s="53"/>
      <c r="AE429" s="60"/>
      <c r="AF429" s="53"/>
      <c r="AG429" s="53"/>
      <c r="AH429" s="53"/>
      <c r="AI429" s="53"/>
      <c r="AJ429" s="53"/>
      <c r="AK429" s="53" t="s">
        <v>2638</v>
      </c>
      <c r="AL429" s="53"/>
      <c r="AM429" s="53" t="s">
        <v>2643</v>
      </c>
      <c r="AN429" s="53" t="s">
        <v>2643</v>
      </c>
      <c r="AO429" s="106" t="s">
        <v>2643</v>
      </c>
    </row>
    <row r="430" spans="1:41" ht="15" customHeight="1">
      <c r="A430" s="104">
        <v>427</v>
      </c>
      <c r="B430" s="53" t="s">
        <v>21</v>
      </c>
      <c r="C430" s="53" t="s">
        <v>1733</v>
      </c>
      <c r="D430" s="65" t="s">
        <v>2697</v>
      </c>
      <c r="E430" s="55" t="s">
        <v>1734</v>
      </c>
      <c r="F430" s="66" t="s">
        <v>2607</v>
      </c>
      <c r="G430" s="56" t="s">
        <v>1735</v>
      </c>
      <c r="H430" s="63" t="s">
        <v>1736</v>
      </c>
      <c r="I430" s="63" t="s">
        <v>1737</v>
      </c>
      <c r="J430" s="53" t="s">
        <v>1664</v>
      </c>
      <c r="K430" s="63" t="s">
        <v>1738</v>
      </c>
      <c r="L430" s="58">
        <v>300000000</v>
      </c>
      <c r="M430" s="59">
        <v>225000000</v>
      </c>
      <c r="N430" s="59">
        <v>40000000</v>
      </c>
      <c r="O430" s="84">
        <v>34000000</v>
      </c>
      <c r="P430" s="53" t="s">
        <v>3039</v>
      </c>
      <c r="Q430" s="53" t="s">
        <v>2528</v>
      </c>
      <c r="R430" s="53"/>
      <c r="S430" s="53" t="s">
        <v>2536</v>
      </c>
      <c r="T430" s="55" t="s">
        <v>2541</v>
      </c>
      <c r="U430" s="53" t="s">
        <v>2541</v>
      </c>
      <c r="V430" s="53"/>
      <c r="W430" s="53" t="s">
        <v>2542</v>
      </c>
      <c r="X430" s="53" t="s">
        <v>2630</v>
      </c>
      <c r="Y430" s="62" t="s">
        <v>2630</v>
      </c>
      <c r="Z430" s="61"/>
      <c r="AA430" s="61"/>
      <c r="AB430" s="60" t="s">
        <v>2630</v>
      </c>
      <c r="AC430" s="61"/>
      <c r="AD430" s="53" t="s">
        <v>2630</v>
      </c>
      <c r="AE430" s="60"/>
      <c r="AF430" s="53"/>
      <c r="AG430" s="53"/>
      <c r="AH430" s="53"/>
      <c r="AI430" s="53"/>
      <c r="AJ430" s="53"/>
      <c r="AK430" s="53"/>
      <c r="AL430" s="53"/>
      <c r="AM430" s="53" t="s">
        <v>2643</v>
      </c>
      <c r="AN430" s="53" t="s">
        <v>2643</v>
      </c>
      <c r="AO430" s="106" t="s">
        <v>2643</v>
      </c>
    </row>
    <row r="431" spans="1:41" ht="15" customHeight="1">
      <c r="A431" s="104">
        <v>428</v>
      </c>
      <c r="B431" s="53" t="s">
        <v>21</v>
      </c>
      <c r="C431" s="53" t="s">
        <v>1364</v>
      </c>
      <c r="D431" s="65" t="s">
        <v>3028</v>
      </c>
      <c r="E431" s="55" t="s">
        <v>1365</v>
      </c>
      <c r="F431" s="55" t="s">
        <v>2607</v>
      </c>
      <c r="G431" s="56" t="s">
        <v>1366</v>
      </c>
      <c r="H431" s="63" t="s">
        <v>1367</v>
      </c>
      <c r="I431" s="63" t="s">
        <v>1367</v>
      </c>
      <c r="J431" s="53" t="s">
        <v>45</v>
      </c>
      <c r="K431" s="63" t="s">
        <v>1368</v>
      </c>
      <c r="L431" s="58">
        <v>300000000</v>
      </c>
      <c r="M431" s="59">
        <v>225000000</v>
      </c>
      <c r="N431" s="59">
        <v>40000000</v>
      </c>
      <c r="O431" s="84">
        <v>34000000</v>
      </c>
      <c r="P431" s="53" t="s">
        <v>3039</v>
      </c>
      <c r="Q431" s="53" t="s">
        <v>2528</v>
      </c>
      <c r="R431" s="53"/>
      <c r="S431" s="53" t="s">
        <v>2536</v>
      </c>
      <c r="T431" s="55" t="s">
        <v>2541</v>
      </c>
      <c r="U431" s="53" t="s">
        <v>2541</v>
      </c>
      <c r="V431" s="53" t="s">
        <v>2541</v>
      </c>
      <c r="W431" s="53" t="s">
        <v>2542</v>
      </c>
      <c r="X431" s="53" t="s">
        <v>2630</v>
      </c>
      <c r="Y431" s="62" t="s">
        <v>2630</v>
      </c>
      <c r="Z431" s="61"/>
      <c r="AA431" s="61"/>
      <c r="AB431" s="61"/>
      <c r="AC431" s="60" t="s">
        <v>2630</v>
      </c>
      <c r="AD431" s="53"/>
      <c r="AE431" s="60" t="s">
        <v>2630</v>
      </c>
      <c r="AF431" s="53"/>
      <c r="AG431" s="53" t="s">
        <v>2641</v>
      </c>
      <c r="AH431" s="53"/>
      <c r="AI431" s="53"/>
      <c r="AJ431" s="53"/>
      <c r="AK431" s="53"/>
      <c r="AL431" s="53"/>
      <c r="AM431" s="53" t="s">
        <v>2643</v>
      </c>
      <c r="AN431" s="53" t="s">
        <v>2643</v>
      </c>
      <c r="AO431" s="106"/>
    </row>
    <row r="432" spans="1:41" ht="15" customHeight="1">
      <c r="A432" s="104">
        <v>429</v>
      </c>
      <c r="B432" s="62" t="s">
        <v>21</v>
      </c>
      <c r="C432" s="53" t="s">
        <v>627</v>
      </c>
      <c r="D432" s="54" t="s">
        <v>2766</v>
      </c>
      <c r="E432" s="55" t="s">
        <v>628</v>
      </c>
      <c r="F432" s="55" t="s">
        <v>2610</v>
      </c>
      <c r="G432" s="56" t="s">
        <v>629</v>
      </c>
      <c r="H432" s="67" t="s">
        <v>630</v>
      </c>
      <c r="I432" s="67" t="s">
        <v>631</v>
      </c>
      <c r="J432" s="53" t="s">
        <v>45</v>
      </c>
      <c r="K432" s="67" t="s">
        <v>632</v>
      </c>
      <c r="L432" s="58">
        <v>300000000</v>
      </c>
      <c r="M432" s="59">
        <v>225000000</v>
      </c>
      <c r="N432" s="59">
        <v>40000000</v>
      </c>
      <c r="O432" s="84">
        <v>34000000</v>
      </c>
      <c r="P432" s="62" t="s">
        <v>2528</v>
      </c>
      <c r="Q432" s="62" t="s">
        <v>2529</v>
      </c>
      <c r="R432" s="62"/>
      <c r="S432" s="53" t="s">
        <v>2536</v>
      </c>
      <c r="T432" s="55" t="s">
        <v>2541</v>
      </c>
      <c r="U432" s="53" t="s">
        <v>2541</v>
      </c>
      <c r="V432" s="62"/>
      <c r="W432" s="53" t="s">
        <v>2542</v>
      </c>
      <c r="X432" s="53" t="s">
        <v>2630</v>
      </c>
      <c r="Y432" s="53" t="s">
        <v>2630</v>
      </c>
      <c r="Z432" s="61"/>
      <c r="AA432" s="61" t="s">
        <v>2630</v>
      </c>
      <c r="AB432" s="60" t="s">
        <v>2630</v>
      </c>
      <c r="AC432" s="61"/>
      <c r="AD432" s="53"/>
      <c r="AE432" s="60"/>
      <c r="AF432" s="61"/>
      <c r="AG432" s="53"/>
      <c r="AH432" s="53"/>
      <c r="AI432" s="53"/>
      <c r="AJ432" s="53"/>
      <c r="AK432" s="53"/>
      <c r="AL432" s="53"/>
      <c r="AM432" s="53" t="s">
        <v>2643</v>
      </c>
      <c r="AN432" s="53" t="s">
        <v>2643</v>
      </c>
      <c r="AO432" s="106" t="s">
        <v>2643</v>
      </c>
    </row>
    <row r="433" spans="1:41" ht="15" customHeight="1">
      <c r="A433" s="104">
        <v>430</v>
      </c>
      <c r="B433" s="62" t="s">
        <v>21</v>
      </c>
      <c r="C433" s="53" t="s">
        <v>649</v>
      </c>
      <c r="D433" s="54" t="s">
        <v>2602</v>
      </c>
      <c r="E433" s="55" t="s">
        <v>650</v>
      </c>
      <c r="F433" s="55" t="s">
        <v>2607</v>
      </c>
      <c r="G433" s="56" t="s">
        <v>651</v>
      </c>
      <c r="H433" s="67" t="s">
        <v>652</v>
      </c>
      <c r="I433" s="67" t="s">
        <v>653</v>
      </c>
      <c r="J433" s="53" t="s">
        <v>38</v>
      </c>
      <c r="K433" s="67" t="s">
        <v>654</v>
      </c>
      <c r="L433" s="58">
        <v>300000000</v>
      </c>
      <c r="M433" s="59">
        <v>225000000</v>
      </c>
      <c r="N433" s="59">
        <v>40000000</v>
      </c>
      <c r="O433" s="84">
        <v>34000000</v>
      </c>
      <c r="P433" s="62" t="s">
        <v>3039</v>
      </c>
      <c r="Q433" s="62" t="s">
        <v>2528</v>
      </c>
      <c r="R433" s="62"/>
      <c r="S433" s="53" t="s">
        <v>2536</v>
      </c>
      <c r="T433" s="55" t="s">
        <v>2541</v>
      </c>
      <c r="U433" s="53" t="s">
        <v>2541</v>
      </c>
      <c r="V433" s="53" t="s">
        <v>2541</v>
      </c>
      <c r="W433" s="53" t="s">
        <v>2542</v>
      </c>
      <c r="X433" s="53" t="s">
        <v>2630</v>
      </c>
      <c r="Y433" s="62" t="s">
        <v>2630</v>
      </c>
      <c r="Z433" s="61"/>
      <c r="AA433" s="61" t="s">
        <v>2630</v>
      </c>
      <c r="AB433" s="60" t="s">
        <v>2630</v>
      </c>
      <c r="AC433" s="61"/>
      <c r="AD433" s="53"/>
      <c r="AE433" s="60"/>
      <c r="AF433" s="61"/>
      <c r="AG433" s="53" t="s">
        <v>2642</v>
      </c>
      <c r="AH433" s="53"/>
      <c r="AI433" s="53"/>
      <c r="AJ433" s="53"/>
      <c r="AK433" s="53"/>
      <c r="AL433" s="53"/>
      <c r="AM433" s="53" t="s">
        <v>2643</v>
      </c>
      <c r="AN433" s="53" t="s">
        <v>2643</v>
      </c>
      <c r="AO433" s="106" t="s">
        <v>2643</v>
      </c>
    </row>
    <row r="434" spans="1:41" ht="15" customHeight="1">
      <c r="A434" s="104">
        <v>431</v>
      </c>
      <c r="B434" s="53" t="s">
        <v>21</v>
      </c>
      <c r="C434" s="53" t="s">
        <v>1793</v>
      </c>
      <c r="D434" s="65" t="s">
        <v>2588</v>
      </c>
      <c r="E434" s="55" t="s">
        <v>1794</v>
      </c>
      <c r="F434" s="55" t="s">
        <v>2607</v>
      </c>
      <c r="G434" s="56" t="s">
        <v>1795</v>
      </c>
      <c r="H434" s="63" t="s">
        <v>1796</v>
      </c>
      <c r="I434" s="63" t="s">
        <v>1796</v>
      </c>
      <c r="J434" s="53" t="s">
        <v>126</v>
      </c>
      <c r="K434" s="63" t="s">
        <v>1797</v>
      </c>
      <c r="L434" s="58">
        <v>900000000</v>
      </c>
      <c r="M434" s="59">
        <v>675000000</v>
      </c>
      <c r="N434" s="59">
        <v>40000000</v>
      </c>
      <c r="O434" s="84">
        <v>34000000</v>
      </c>
      <c r="P434" s="53" t="s">
        <v>3039</v>
      </c>
      <c r="Q434" s="53" t="s">
        <v>2528</v>
      </c>
      <c r="R434" s="53"/>
      <c r="S434" s="53" t="s">
        <v>2536</v>
      </c>
      <c r="T434" s="55" t="s">
        <v>2541</v>
      </c>
      <c r="U434" s="53" t="s">
        <v>2541</v>
      </c>
      <c r="V434" s="53" t="s">
        <v>2541</v>
      </c>
      <c r="W434" s="53" t="s">
        <v>2542</v>
      </c>
      <c r="X434" s="53" t="s">
        <v>2630</v>
      </c>
      <c r="Y434" s="62" t="s">
        <v>2630</v>
      </c>
      <c r="Z434" s="61"/>
      <c r="AA434" s="61"/>
      <c r="AB434" s="61"/>
      <c r="AC434" s="61"/>
      <c r="AD434" s="53" t="s">
        <v>2630</v>
      </c>
      <c r="AE434" s="60"/>
      <c r="AF434" s="53" t="s">
        <v>2630</v>
      </c>
      <c r="AG434" s="53"/>
      <c r="AH434" s="53"/>
      <c r="AI434" s="53"/>
      <c r="AJ434" s="53" t="s">
        <v>2637</v>
      </c>
      <c r="AK434" s="53"/>
      <c r="AL434" s="53"/>
      <c r="AM434" s="53"/>
      <c r="AN434" s="53" t="s">
        <v>2643</v>
      </c>
      <c r="AO434" s="106" t="s">
        <v>2643</v>
      </c>
    </row>
    <row r="435" spans="1:41" ht="15" customHeight="1">
      <c r="A435" s="104">
        <v>432</v>
      </c>
      <c r="B435" s="53" t="s">
        <v>21</v>
      </c>
      <c r="C435" s="53" t="s">
        <v>1676</v>
      </c>
      <c r="D435" s="65" t="s">
        <v>2586</v>
      </c>
      <c r="E435" s="55" t="s">
        <v>1677</v>
      </c>
      <c r="F435" s="55" t="s">
        <v>2607</v>
      </c>
      <c r="G435" s="56" t="s">
        <v>1678</v>
      </c>
      <c r="H435" s="63" t="s">
        <v>1679</v>
      </c>
      <c r="I435" s="63" t="s">
        <v>1679</v>
      </c>
      <c r="J435" s="53" t="s">
        <v>57</v>
      </c>
      <c r="K435" s="63" t="s">
        <v>1680</v>
      </c>
      <c r="L435" s="58">
        <v>400000000</v>
      </c>
      <c r="M435" s="59">
        <v>300000000</v>
      </c>
      <c r="N435" s="59">
        <v>40000000</v>
      </c>
      <c r="O435" s="84">
        <v>34000000</v>
      </c>
      <c r="P435" s="53" t="s">
        <v>3039</v>
      </c>
      <c r="Q435" s="53" t="s">
        <v>2528</v>
      </c>
      <c r="R435" s="53"/>
      <c r="S435" s="53" t="s">
        <v>2536</v>
      </c>
      <c r="T435" s="55" t="s">
        <v>2541</v>
      </c>
      <c r="U435" s="53" t="s">
        <v>2541</v>
      </c>
      <c r="V435" s="53"/>
      <c r="W435" s="53" t="s">
        <v>2542</v>
      </c>
      <c r="X435" s="53" t="s">
        <v>2630</v>
      </c>
      <c r="Y435" s="62" t="s">
        <v>2630</v>
      </c>
      <c r="Z435" s="61"/>
      <c r="AA435" s="61" t="s">
        <v>2630</v>
      </c>
      <c r="AB435" s="61"/>
      <c r="AC435" s="61"/>
      <c r="AD435" s="53"/>
      <c r="AE435" s="60"/>
      <c r="AF435" s="53"/>
      <c r="AG435" s="53" t="s">
        <v>2641</v>
      </c>
      <c r="AH435" s="53"/>
      <c r="AI435" s="53"/>
      <c r="AJ435" s="53"/>
      <c r="AK435" s="53"/>
      <c r="AL435" s="53"/>
      <c r="AM435" s="53" t="s">
        <v>2643</v>
      </c>
      <c r="AN435" s="53" t="s">
        <v>2643</v>
      </c>
      <c r="AO435" s="106" t="s">
        <v>2643</v>
      </c>
    </row>
    <row r="436" spans="1:41" ht="15" customHeight="1">
      <c r="A436" s="104">
        <v>433</v>
      </c>
      <c r="B436" s="53" t="s">
        <v>21</v>
      </c>
      <c r="C436" s="53" t="s">
        <v>1703</v>
      </c>
      <c r="D436" s="65" t="s">
        <v>2698</v>
      </c>
      <c r="E436" s="55" t="s">
        <v>1704</v>
      </c>
      <c r="F436" s="66" t="s">
        <v>2607</v>
      </c>
      <c r="G436" s="56" t="s">
        <v>1705</v>
      </c>
      <c r="H436" s="63" t="s">
        <v>1706</v>
      </c>
      <c r="I436" s="63" t="s">
        <v>1707</v>
      </c>
      <c r="J436" s="53" t="s">
        <v>1664</v>
      </c>
      <c r="K436" s="63" t="s">
        <v>1708</v>
      </c>
      <c r="L436" s="58">
        <v>800000000</v>
      </c>
      <c r="M436" s="59">
        <v>600000000</v>
      </c>
      <c r="N436" s="59">
        <v>40000000</v>
      </c>
      <c r="O436" s="84">
        <v>34000000</v>
      </c>
      <c r="P436" s="53" t="s">
        <v>3039</v>
      </c>
      <c r="Q436" s="53" t="s">
        <v>2528</v>
      </c>
      <c r="R436" s="53"/>
      <c r="S436" s="53" t="s">
        <v>2536</v>
      </c>
      <c r="T436" s="55" t="s">
        <v>2541</v>
      </c>
      <c r="U436" s="53" t="s">
        <v>2541</v>
      </c>
      <c r="V436" s="53"/>
      <c r="W436" s="53" t="s">
        <v>2542</v>
      </c>
      <c r="X436" s="53" t="s">
        <v>2630</v>
      </c>
      <c r="Y436" s="62" t="s">
        <v>2630</v>
      </c>
      <c r="Z436" s="61"/>
      <c r="AA436" s="61" t="s">
        <v>2630</v>
      </c>
      <c r="AB436" s="60" t="s">
        <v>2630</v>
      </c>
      <c r="AC436" s="61"/>
      <c r="AD436" s="53"/>
      <c r="AE436" s="60"/>
      <c r="AF436" s="53" t="s">
        <v>2630</v>
      </c>
      <c r="AG436" s="53"/>
      <c r="AH436" s="53"/>
      <c r="AI436" s="53"/>
      <c r="AJ436" s="53" t="s">
        <v>2637</v>
      </c>
      <c r="AK436" s="53"/>
      <c r="AL436" s="53" t="s">
        <v>2639</v>
      </c>
      <c r="AM436" s="53" t="s">
        <v>2643</v>
      </c>
      <c r="AN436" s="53" t="s">
        <v>2643</v>
      </c>
      <c r="AO436" s="106"/>
    </row>
    <row r="437" spans="1:41" ht="15" customHeight="1">
      <c r="A437" s="104">
        <v>434</v>
      </c>
      <c r="B437" s="62" t="s">
        <v>21</v>
      </c>
      <c r="C437" s="53" t="s">
        <v>606</v>
      </c>
      <c r="D437" s="54" t="s">
        <v>3029</v>
      </c>
      <c r="E437" s="55" t="s">
        <v>607</v>
      </c>
      <c r="F437" s="55" t="s">
        <v>2608</v>
      </c>
      <c r="G437" s="56" t="s">
        <v>608</v>
      </c>
      <c r="H437" s="67" t="s">
        <v>609</v>
      </c>
      <c r="I437" s="67" t="s">
        <v>610</v>
      </c>
      <c r="J437" s="53" t="s">
        <v>69</v>
      </c>
      <c r="K437" s="67" t="s">
        <v>611</v>
      </c>
      <c r="L437" s="58">
        <v>300000000</v>
      </c>
      <c r="M437" s="59">
        <v>225000000</v>
      </c>
      <c r="N437" s="59">
        <v>40000000</v>
      </c>
      <c r="O437" s="84">
        <v>34000000</v>
      </c>
      <c r="P437" s="62" t="s">
        <v>3039</v>
      </c>
      <c r="Q437" s="62" t="s">
        <v>2528</v>
      </c>
      <c r="R437" s="62" t="s">
        <v>2529</v>
      </c>
      <c r="S437" s="53" t="s">
        <v>516</v>
      </c>
      <c r="T437" s="55" t="s">
        <v>2541</v>
      </c>
      <c r="U437" s="53" t="s">
        <v>2541</v>
      </c>
      <c r="V437" s="62"/>
      <c r="W437" s="53" t="s">
        <v>2542</v>
      </c>
      <c r="X437" s="62"/>
      <c r="Y437" s="62"/>
      <c r="Z437" s="61" t="s">
        <v>2630</v>
      </c>
      <c r="AA437" s="61"/>
      <c r="AB437" s="60" t="s">
        <v>2630</v>
      </c>
      <c r="AC437" s="61"/>
      <c r="AD437" s="53"/>
      <c r="AE437" s="60" t="s">
        <v>2630</v>
      </c>
      <c r="AF437" s="61"/>
      <c r="AG437" s="53" t="s">
        <v>2641</v>
      </c>
      <c r="AH437" s="53"/>
      <c r="AI437" s="53"/>
      <c r="AJ437" s="53" t="s">
        <v>2637</v>
      </c>
      <c r="AK437" s="53" t="s">
        <v>2638</v>
      </c>
      <c r="AL437" s="53"/>
      <c r="AM437" s="53" t="s">
        <v>2643</v>
      </c>
      <c r="AN437" s="53" t="s">
        <v>2643</v>
      </c>
      <c r="AO437" s="106" t="s">
        <v>2643</v>
      </c>
    </row>
    <row r="438" spans="1:41" ht="15" customHeight="1">
      <c r="A438" s="104">
        <v>435</v>
      </c>
      <c r="B438" s="62" t="s">
        <v>21</v>
      </c>
      <c r="C438" s="53" t="s">
        <v>789</v>
      </c>
      <c r="D438" s="54" t="s">
        <v>2605</v>
      </c>
      <c r="E438" s="55" t="s">
        <v>790</v>
      </c>
      <c r="F438" s="55" t="s">
        <v>2609</v>
      </c>
      <c r="G438" s="56" t="s">
        <v>791</v>
      </c>
      <c r="H438" s="64" t="s">
        <v>792</v>
      </c>
      <c r="I438" s="64" t="s">
        <v>792</v>
      </c>
      <c r="J438" s="53" t="s">
        <v>69</v>
      </c>
      <c r="K438" s="63" t="s">
        <v>611</v>
      </c>
      <c r="L438" s="58">
        <v>300000000</v>
      </c>
      <c r="M438" s="59">
        <v>225000000</v>
      </c>
      <c r="N438" s="59">
        <v>40000000</v>
      </c>
      <c r="O438" s="84">
        <v>34000000</v>
      </c>
      <c r="P438" s="53" t="s">
        <v>2528</v>
      </c>
      <c r="Q438" s="53"/>
      <c r="R438" s="53"/>
      <c r="S438" s="53" t="s">
        <v>2536</v>
      </c>
      <c r="T438" s="55" t="s">
        <v>2541</v>
      </c>
      <c r="U438" s="53" t="s">
        <v>2541</v>
      </c>
      <c r="V438" s="53" t="s">
        <v>2541</v>
      </c>
      <c r="W438" s="53" t="s">
        <v>2542</v>
      </c>
      <c r="X438" s="53" t="s">
        <v>2630</v>
      </c>
      <c r="Y438" s="62" t="s">
        <v>2630</v>
      </c>
      <c r="Z438" s="61"/>
      <c r="AA438" s="61" t="s">
        <v>2630</v>
      </c>
      <c r="AB438" s="61"/>
      <c r="AC438" s="61"/>
      <c r="AD438" s="53"/>
      <c r="AE438" s="60" t="s">
        <v>2630</v>
      </c>
      <c r="AF438" s="60"/>
      <c r="AG438" s="53"/>
      <c r="AH438" s="53"/>
      <c r="AI438" s="53"/>
      <c r="AJ438" s="53"/>
      <c r="AK438" s="53"/>
      <c r="AL438" s="53"/>
      <c r="AM438" s="53"/>
      <c r="AN438" s="53" t="s">
        <v>2643</v>
      </c>
      <c r="AO438" s="106"/>
    </row>
    <row r="439" spans="1:41" ht="15" customHeight="1">
      <c r="A439" s="104">
        <v>436</v>
      </c>
      <c r="B439" s="53" t="s">
        <v>21</v>
      </c>
      <c r="C439" s="53" t="s">
        <v>1449</v>
      </c>
      <c r="D439" s="65" t="s">
        <v>2582</v>
      </c>
      <c r="E439" s="55" t="s">
        <v>1450</v>
      </c>
      <c r="F439" s="55" t="s">
        <v>2608</v>
      </c>
      <c r="G439" s="56" t="s">
        <v>1451</v>
      </c>
      <c r="H439" s="63" t="s">
        <v>1452</v>
      </c>
      <c r="I439" s="63" t="s">
        <v>1453</v>
      </c>
      <c r="J439" s="53" t="s">
        <v>111</v>
      </c>
      <c r="K439" s="63" t="s">
        <v>1454</v>
      </c>
      <c r="L439" s="58">
        <v>300000000</v>
      </c>
      <c r="M439" s="59">
        <v>225000000</v>
      </c>
      <c r="N439" s="59">
        <v>40000000</v>
      </c>
      <c r="O439" s="84">
        <v>34000000</v>
      </c>
      <c r="P439" s="53" t="s">
        <v>3039</v>
      </c>
      <c r="Q439" s="53" t="s">
        <v>2528</v>
      </c>
      <c r="R439" s="53" t="s">
        <v>2529</v>
      </c>
      <c r="S439" s="53" t="s">
        <v>516</v>
      </c>
      <c r="T439" s="55" t="s">
        <v>2541</v>
      </c>
      <c r="U439" s="53" t="s">
        <v>2541</v>
      </c>
      <c r="V439" s="53" t="s">
        <v>2541</v>
      </c>
      <c r="W439" s="53" t="s">
        <v>2542</v>
      </c>
      <c r="X439" s="53"/>
      <c r="Y439" s="62"/>
      <c r="Z439" s="61" t="s">
        <v>2630</v>
      </c>
      <c r="AA439" s="61"/>
      <c r="AB439" s="61"/>
      <c r="AC439" s="61"/>
      <c r="AD439" s="53" t="s">
        <v>2630</v>
      </c>
      <c r="AE439" s="60"/>
      <c r="AF439" s="53"/>
      <c r="AG439" s="53"/>
      <c r="AH439" s="53"/>
      <c r="AI439" s="53"/>
      <c r="AJ439" s="53" t="s">
        <v>2637</v>
      </c>
      <c r="AK439" s="53"/>
      <c r="AL439" s="53"/>
      <c r="AM439" s="53" t="s">
        <v>2643</v>
      </c>
      <c r="AN439" s="53" t="s">
        <v>2643</v>
      </c>
      <c r="AO439" s="106"/>
    </row>
    <row r="440" spans="1:41" ht="15" customHeight="1">
      <c r="A440" s="104">
        <v>437</v>
      </c>
      <c r="B440" s="62" t="s">
        <v>21</v>
      </c>
      <c r="C440" s="53" t="s">
        <v>860</v>
      </c>
      <c r="D440" s="71" t="s">
        <v>2699</v>
      </c>
      <c r="E440" s="55" t="s">
        <v>861</v>
      </c>
      <c r="F440" s="55" t="s">
        <v>2609</v>
      </c>
      <c r="G440" s="56" t="s">
        <v>862</v>
      </c>
      <c r="H440" s="67" t="s">
        <v>863</v>
      </c>
      <c r="I440" s="67" t="s">
        <v>863</v>
      </c>
      <c r="J440" s="53" t="s">
        <v>45</v>
      </c>
      <c r="K440" s="67" t="s">
        <v>864</v>
      </c>
      <c r="L440" s="58">
        <v>100000000</v>
      </c>
      <c r="M440" s="59">
        <v>75000000</v>
      </c>
      <c r="N440" s="59">
        <v>40000000</v>
      </c>
      <c r="O440" s="84">
        <v>34000000</v>
      </c>
      <c r="P440" s="62" t="s">
        <v>2528</v>
      </c>
      <c r="Q440" s="62"/>
      <c r="R440" s="62"/>
      <c r="S440" s="53" t="s">
        <v>2536</v>
      </c>
      <c r="T440" s="55" t="s">
        <v>2541</v>
      </c>
      <c r="U440" s="53" t="s">
        <v>2541</v>
      </c>
      <c r="V440" s="53" t="s">
        <v>2541</v>
      </c>
      <c r="W440" s="53" t="s">
        <v>2542</v>
      </c>
      <c r="X440" s="53" t="s">
        <v>2630</v>
      </c>
      <c r="Y440" s="62" t="s">
        <v>2630</v>
      </c>
      <c r="Z440" s="61"/>
      <c r="AA440" s="61"/>
      <c r="AB440" s="60" t="s">
        <v>2630</v>
      </c>
      <c r="AC440" s="61"/>
      <c r="AD440" s="53"/>
      <c r="AE440" s="60"/>
      <c r="AF440" s="60"/>
      <c r="AG440" s="53" t="s">
        <v>2641</v>
      </c>
      <c r="AH440" s="53"/>
      <c r="AI440" s="53"/>
      <c r="AJ440" s="53"/>
      <c r="AK440" s="53" t="s">
        <v>2638</v>
      </c>
      <c r="AL440" s="53"/>
      <c r="AM440" s="53" t="s">
        <v>2643</v>
      </c>
      <c r="AN440" s="53"/>
      <c r="AO440" s="106"/>
    </row>
    <row r="441" spans="1:41" ht="15" customHeight="1">
      <c r="A441" s="104">
        <v>438</v>
      </c>
      <c r="B441" s="53" t="s">
        <v>21</v>
      </c>
      <c r="C441" s="53" t="s">
        <v>2082</v>
      </c>
      <c r="D441" s="65" t="s">
        <v>2767</v>
      </c>
      <c r="E441" s="55" t="s">
        <v>2083</v>
      </c>
      <c r="F441" s="55" t="s">
        <v>2607</v>
      </c>
      <c r="G441" s="56" t="s">
        <v>2084</v>
      </c>
      <c r="H441" s="63" t="s">
        <v>2085</v>
      </c>
      <c r="I441" s="63" t="s">
        <v>2085</v>
      </c>
      <c r="J441" s="53" t="s">
        <v>38</v>
      </c>
      <c r="K441" s="63" t="s">
        <v>2086</v>
      </c>
      <c r="L441" s="58">
        <v>300000000</v>
      </c>
      <c r="M441" s="59">
        <v>225000000</v>
      </c>
      <c r="N441" s="59">
        <v>40000000</v>
      </c>
      <c r="O441" s="84">
        <v>34000000</v>
      </c>
      <c r="P441" s="53" t="s">
        <v>3039</v>
      </c>
      <c r="Q441" s="53" t="s">
        <v>2528</v>
      </c>
      <c r="R441" s="53"/>
      <c r="S441" s="53" t="s">
        <v>2536</v>
      </c>
      <c r="T441" s="55" t="s">
        <v>2541</v>
      </c>
      <c r="U441" s="53" t="s">
        <v>2541</v>
      </c>
      <c r="V441" s="53" t="s">
        <v>2541</v>
      </c>
      <c r="W441" s="53" t="s">
        <v>2542</v>
      </c>
      <c r="X441" s="53" t="s">
        <v>2630</v>
      </c>
      <c r="Y441" s="62" t="s">
        <v>2630</v>
      </c>
      <c r="Z441" s="61"/>
      <c r="AA441" s="60" t="s">
        <v>2630</v>
      </c>
      <c r="AB441" s="61"/>
      <c r="AC441" s="61"/>
      <c r="AD441" s="53"/>
      <c r="AE441" s="60" t="s">
        <v>2630</v>
      </c>
      <c r="AF441" s="53"/>
      <c r="AG441" s="53"/>
      <c r="AH441" s="53"/>
      <c r="AI441" s="53"/>
      <c r="AJ441" s="53"/>
      <c r="AK441" s="53"/>
      <c r="AL441" s="53"/>
      <c r="AM441" s="53" t="s">
        <v>2643</v>
      </c>
      <c r="AN441" s="53"/>
      <c r="AO441" s="106" t="s">
        <v>2643</v>
      </c>
    </row>
    <row r="442" spans="1:41" ht="15" customHeight="1">
      <c r="A442" s="104">
        <v>439</v>
      </c>
      <c r="B442" s="53" t="s">
        <v>21</v>
      </c>
      <c r="C442" s="53" t="s">
        <v>1195</v>
      </c>
      <c r="D442" s="65" t="s">
        <v>2700</v>
      </c>
      <c r="E442" s="55" t="s">
        <v>1196</v>
      </c>
      <c r="F442" s="55" t="s">
        <v>2607</v>
      </c>
      <c r="G442" s="56" t="s">
        <v>1197</v>
      </c>
      <c r="H442" s="63" t="s">
        <v>1198</v>
      </c>
      <c r="I442" s="63" t="s">
        <v>1198</v>
      </c>
      <c r="J442" s="53" t="s">
        <v>126</v>
      </c>
      <c r="K442" s="63" t="s">
        <v>1199</v>
      </c>
      <c r="L442" s="58">
        <v>500000000</v>
      </c>
      <c r="M442" s="59">
        <v>375000000</v>
      </c>
      <c r="N442" s="59">
        <v>40000000</v>
      </c>
      <c r="O442" s="84">
        <v>34000000</v>
      </c>
      <c r="P442" s="53" t="s">
        <v>3039</v>
      </c>
      <c r="Q442" s="53" t="s">
        <v>2528</v>
      </c>
      <c r="R442" s="53"/>
      <c r="S442" s="53" t="s">
        <v>2536</v>
      </c>
      <c r="T442" s="55" t="s">
        <v>2541</v>
      </c>
      <c r="U442" s="53" t="s">
        <v>2541</v>
      </c>
      <c r="V442" s="53"/>
      <c r="W442" s="53" t="s">
        <v>2542</v>
      </c>
      <c r="X442" s="53" t="s">
        <v>2630</v>
      </c>
      <c r="Y442" s="62" t="s">
        <v>2630</v>
      </c>
      <c r="Z442" s="61"/>
      <c r="AA442" s="61"/>
      <c r="AB442" s="61"/>
      <c r="AC442" s="60" t="s">
        <v>2630</v>
      </c>
      <c r="AD442" s="53"/>
      <c r="AE442" s="60"/>
      <c r="AF442" s="53"/>
      <c r="AG442" s="53"/>
      <c r="AH442" s="53"/>
      <c r="AI442" s="53"/>
      <c r="AJ442" s="53" t="s">
        <v>2637</v>
      </c>
      <c r="AK442" s="53"/>
      <c r="AL442" s="53"/>
      <c r="AM442" s="53" t="s">
        <v>2643</v>
      </c>
      <c r="AN442" s="53" t="s">
        <v>2643</v>
      </c>
      <c r="AO442" s="106"/>
    </row>
    <row r="443" spans="1:41" ht="15" customHeight="1">
      <c r="A443" s="104">
        <v>440</v>
      </c>
      <c r="B443" s="53" t="s">
        <v>21</v>
      </c>
      <c r="C443" s="53" t="s">
        <v>1191</v>
      </c>
      <c r="D443" s="65" t="s">
        <v>2701</v>
      </c>
      <c r="E443" s="55" t="s">
        <v>1192</v>
      </c>
      <c r="F443" s="55" t="s">
        <v>2607</v>
      </c>
      <c r="G443" s="56" t="s">
        <v>1193</v>
      </c>
      <c r="H443" s="63" t="s">
        <v>1194</v>
      </c>
      <c r="I443" s="63" t="s">
        <v>1194</v>
      </c>
      <c r="J443" s="53" t="s">
        <v>19</v>
      </c>
      <c r="K443" s="63" t="s">
        <v>1004</v>
      </c>
      <c r="L443" s="58">
        <v>300000000</v>
      </c>
      <c r="M443" s="59">
        <v>225000000</v>
      </c>
      <c r="N443" s="59">
        <v>40000000</v>
      </c>
      <c r="O443" s="84">
        <v>34000000</v>
      </c>
      <c r="P443" s="53" t="s">
        <v>3039</v>
      </c>
      <c r="Q443" s="53" t="s">
        <v>2528</v>
      </c>
      <c r="R443" s="53"/>
      <c r="S443" s="53" t="s">
        <v>2536</v>
      </c>
      <c r="T443" s="55" t="s">
        <v>2541</v>
      </c>
      <c r="U443" s="53" t="s">
        <v>2541</v>
      </c>
      <c r="V443" s="53" t="s">
        <v>2541</v>
      </c>
      <c r="W443" s="53" t="s">
        <v>2542</v>
      </c>
      <c r="X443" s="53" t="s">
        <v>2630</v>
      </c>
      <c r="Y443" s="62" t="s">
        <v>2630</v>
      </c>
      <c r="Z443" s="61"/>
      <c r="AA443" s="61"/>
      <c r="AB443" s="61"/>
      <c r="AC443" s="61"/>
      <c r="AD443" s="53"/>
      <c r="AE443" s="60"/>
      <c r="AF443" s="53"/>
      <c r="AG443" s="53" t="s">
        <v>2642</v>
      </c>
      <c r="AH443" s="53"/>
      <c r="AI443" s="53"/>
      <c r="AJ443" s="53" t="s">
        <v>2637</v>
      </c>
      <c r="AK443" s="53"/>
      <c r="AL443" s="53"/>
      <c r="AM443" s="53" t="s">
        <v>2643</v>
      </c>
      <c r="AN443" s="53" t="s">
        <v>2643</v>
      </c>
      <c r="AO443" s="106"/>
    </row>
    <row r="444" spans="1:41" ht="15" customHeight="1">
      <c r="A444" s="104">
        <v>441</v>
      </c>
      <c r="B444" s="53" t="s">
        <v>21</v>
      </c>
      <c r="C444" s="82" t="s">
        <v>2463</v>
      </c>
      <c r="D444" s="65" t="s">
        <v>2768</v>
      </c>
      <c r="E444" s="83" t="s">
        <v>2464</v>
      </c>
      <c r="F444" s="55" t="s">
        <v>2609</v>
      </c>
      <c r="G444" s="56" t="s">
        <v>2465</v>
      </c>
      <c r="H444" s="63" t="s">
        <v>2466</v>
      </c>
      <c r="I444" s="63" t="s">
        <v>2466</v>
      </c>
      <c r="J444" s="55" t="s">
        <v>1664</v>
      </c>
      <c r="K444" s="63" t="s">
        <v>2467</v>
      </c>
      <c r="L444" s="58">
        <v>300000000</v>
      </c>
      <c r="M444" s="59">
        <v>225000000</v>
      </c>
      <c r="N444" s="59">
        <v>40000000</v>
      </c>
      <c r="O444" s="84">
        <v>34000000</v>
      </c>
      <c r="P444" s="53" t="s">
        <v>2528</v>
      </c>
      <c r="Q444" s="53"/>
      <c r="R444" s="53"/>
      <c r="S444" s="53" t="s">
        <v>2536</v>
      </c>
      <c r="T444" s="55" t="s">
        <v>2541</v>
      </c>
      <c r="U444" s="53" t="s">
        <v>2541</v>
      </c>
      <c r="V444" s="53" t="s">
        <v>2541</v>
      </c>
      <c r="W444" s="53" t="s">
        <v>2542</v>
      </c>
      <c r="X444" s="53" t="s">
        <v>2630</v>
      </c>
      <c r="Y444" s="62" t="s">
        <v>2630</v>
      </c>
      <c r="Z444" s="61"/>
      <c r="AA444" s="61"/>
      <c r="AB444" s="60" t="s">
        <v>2630</v>
      </c>
      <c r="AC444" s="61"/>
      <c r="AD444" s="53"/>
      <c r="AE444" s="60" t="s">
        <v>2630</v>
      </c>
      <c r="AF444" s="53"/>
      <c r="AG444" s="53"/>
      <c r="AH444" s="53"/>
      <c r="AI444" s="53"/>
      <c r="AJ444" s="53"/>
      <c r="AK444" s="53"/>
      <c r="AL444" s="53"/>
      <c r="AM444" s="53" t="s">
        <v>2643</v>
      </c>
      <c r="AN444" s="53"/>
      <c r="AO444" s="106"/>
    </row>
    <row r="445" spans="1:41" ht="15" customHeight="1">
      <c r="A445" s="104">
        <v>442</v>
      </c>
      <c r="B445" s="62" t="s">
        <v>21</v>
      </c>
      <c r="C445" s="53" t="s">
        <v>553</v>
      </c>
      <c r="D445" s="54" t="s">
        <v>2890</v>
      </c>
      <c r="E445" s="55" t="s">
        <v>554</v>
      </c>
      <c r="F445" s="55" t="s">
        <v>2608</v>
      </c>
      <c r="G445" s="56" t="s">
        <v>555</v>
      </c>
      <c r="H445" s="67" t="s">
        <v>556</v>
      </c>
      <c r="I445" s="67" t="s">
        <v>556</v>
      </c>
      <c r="J445" s="53" t="s">
        <v>126</v>
      </c>
      <c r="K445" s="67" t="s">
        <v>557</v>
      </c>
      <c r="L445" s="58">
        <v>900000000</v>
      </c>
      <c r="M445" s="59">
        <v>675000000</v>
      </c>
      <c r="N445" s="59">
        <v>40000000</v>
      </c>
      <c r="O445" s="84">
        <v>34000000</v>
      </c>
      <c r="P445" s="62" t="s">
        <v>3039</v>
      </c>
      <c r="Q445" s="62" t="s">
        <v>2528</v>
      </c>
      <c r="R445" s="62" t="s">
        <v>2529</v>
      </c>
      <c r="S445" s="53" t="s">
        <v>516</v>
      </c>
      <c r="T445" s="55" t="s">
        <v>2541</v>
      </c>
      <c r="U445" s="53" t="s">
        <v>2541</v>
      </c>
      <c r="V445" s="53" t="s">
        <v>2541</v>
      </c>
      <c r="W445" s="53" t="s">
        <v>2542</v>
      </c>
      <c r="X445" s="62"/>
      <c r="Y445" s="62"/>
      <c r="Z445" s="61" t="s">
        <v>2630</v>
      </c>
      <c r="AA445" s="61"/>
      <c r="AB445" s="61"/>
      <c r="AC445" s="60" t="s">
        <v>2630</v>
      </c>
      <c r="AD445" s="53" t="s">
        <v>2630</v>
      </c>
      <c r="AE445" s="60"/>
      <c r="AF445" s="60" t="s">
        <v>2630</v>
      </c>
      <c r="AG445" s="53"/>
      <c r="AH445" s="53"/>
      <c r="AI445" s="53"/>
      <c r="AJ445" s="53"/>
      <c r="AK445" s="53"/>
      <c r="AL445" s="53"/>
      <c r="AM445" s="53" t="s">
        <v>2643</v>
      </c>
      <c r="AN445" s="53" t="s">
        <v>2643</v>
      </c>
      <c r="AO445" s="106" t="s">
        <v>2643</v>
      </c>
    </row>
    <row r="446" spans="1:41" ht="15" customHeight="1">
      <c r="A446" s="104">
        <v>443</v>
      </c>
      <c r="B446" s="53" t="s">
        <v>21</v>
      </c>
      <c r="C446" s="80" t="s">
        <v>2453</v>
      </c>
      <c r="D446" s="65" t="s">
        <v>2702</v>
      </c>
      <c r="E446" s="81" t="s">
        <v>2454</v>
      </c>
      <c r="F446" s="55" t="s">
        <v>2609</v>
      </c>
      <c r="G446" s="56" t="s">
        <v>2455</v>
      </c>
      <c r="H446" s="63" t="s">
        <v>2456</v>
      </c>
      <c r="I446" s="63" t="s">
        <v>2457</v>
      </c>
      <c r="J446" s="55" t="s">
        <v>45</v>
      </c>
      <c r="K446" s="63" t="s">
        <v>2458</v>
      </c>
      <c r="L446" s="58">
        <v>900000000</v>
      </c>
      <c r="M446" s="59">
        <v>675000000</v>
      </c>
      <c r="N446" s="59">
        <v>40000000</v>
      </c>
      <c r="O446" s="84">
        <v>34000000</v>
      </c>
      <c r="P446" s="53" t="s">
        <v>2528</v>
      </c>
      <c r="Q446" s="53"/>
      <c r="R446" s="53"/>
      <c r="S446" s="53" t="s">
        <v>2536</v>
      </c>
      <c r="T446" s="55" t="s">
        <v>2541</v>
      </c>
      <c r="U446" s="53" t="s">
        <v>2541</v>
      </c>
      <c r="V446" s="53" t="s">
        <v>2541</v>
      </c>
      <c r="W446" s="53" t="s">
        <v>2542</v>
      </c>
      <c r="X446" s="53" t="s">
        <v>2630</v>
      </c>
      <c r="Y446" s="62" t="s">
        <v>2630</v>
      </c>
      <c r="Z446" s="61"/>
      <c r="AA446" s="61"/>
      <c r="AB446" s="60" t="s">
        <v>2630</v>
      </c>
      <c r="AC446" s="60" t="s">
        <v>2630</v>
      </c>
      <c r="AD446" s="53"/>
      <c r="AE446" s="60"/>
      <c r="AF446" s="53"/>
      <c r="AG446" s="53" t="s">
        <v>2642</v>
      </c>
      <c r="AH446" s="53"/>
      <c r="AI446" s="53"/>
      <c r="AJ446" s="53"/>
      <c r="AK446" s="53"/>
      <c r="AL446" s="53"/>
      <c r="AM446" s="53"/>
      <c r="AN446" s="53" t="s">
        <v>2643</v>
      </c>
      <c r="AO446" s="106" t="s">
        <v>2643</v>
      </c>
    </row>
    <row r="447" spans="1:41" ht="15" customHeight="1">
      <c r="A447" s="104">
        <v>444</v>
      </c>
      <c r="B447" s="53" t="s">
        <v>21</v>
      </c>
      <c r="C447" s="53" t="s">
        <v>1466</v>
      </c>
      <c r="D447" s="65" t="s">
        <v>2769</v>
      </c>
      <c r="E447" s="55" t="s">
        <v>1467</v>
      </c>
      <c r="F447" s="55" t="s">
        <v>2608</v>
      </c>
      <c r="G447" s="56" t="s">
        <v>1468</v>
      </c>
      <c r="H447" s="63" t="s">
        <v>1469</v>
      </c>
      <c r="I447" s="63" t="s">
        <v>1470</v>
      </c>
      <c r="J447" s="53" t="s">
        <v>69</v>
      </c>
      <c r="K447" s="63" t="s">
        <v>1471</v>
      </c>
      <c r="L447" s="58">
        <v>300000000</v>
      </c>
      <c r="M447" s="59">
        <v>225000000</v>
      </c>
      <c r="N447" s="59">
        <v>40000000</v>
      </c>
      <c r="O447" s="84">
        <v>34000000</v>
      </c>
      <c r="P447" s="53" t="s">
        <v>3039</v>
      </c>
      <c r="Q447" s="53" t="s">
        <v>2528</v>
      </c>
      <c r="R447" s="53" t="s">
        <v>2529</v>
      </c>
      <c r="S447" s="53" t="s">
        <v>516</v>
      </c>
      <c r="T447" s="55" t="s">
        <v>2541</v>
      </c>
      <c r="U447" s="53" t="s">
        <v>2541</v>
      </c>
      <c r="V447" s="53"/>
      <c r="W447" s="53" t="s">
        <v>2542</v>
      </c>
      <c r="X447" s="53"/>
      <c r="Y447" s="62"/>
      <c r="Z447" s="61" t="s">
        <v>2630</v>
      </c>
      <c r="AA447" s="61" t="s">
        <v>2630</v>
      </c>
      <c r="AB447" s="61"/>
      <c r="AC447" s="61"/>
      <c r="AD447" s="53"/>
      <c r="AE447" s="60"/>
      <c r="AF447" s="53"/>
      <c r="AG447" s="53"/>
      <c r="AH447" s="53"/>
      <c r="AI447" s="53"/>
      <c r="AJ447" s="53" t="s">
        <v>2637</v>
      </c>
      <c r="AK447" s="53"/>
      <c r="AL447" s="53"/>
      <c r="AM447" s="53" t="s">
        <v>2643</v>
      </c>
      <c r="AN447" s="53" t="s">
        <v>2643</v>
      </c>
      <c r="AO447" s="106"/>
    </row>
    <row r="448" spans="1:41" ht="15" customHeight="1">
      <c r="A448" s="104">
        <v>445</v>
      </c>
      <c r="B448" s="62" t="s">
        <v>21</v>
      </c>
      <c r="C448" s="53" t="s">
        <v>527</v>
      </c>
      <c r="D448" s="54" t="s">
        <v>2770</v>
      </c>
      <c r="E448" s="55" t="s">
        <v>528</v>
      </c>
      <c r="F448" s="55" t="s">
        <v>2608</v>
      </c>
      <c r="G448" s="56" t="s">
        <v>529</v>
      </c>
      <c r="H448" s="67" t="s">
        <v>530</v>
      </c>
      <c r="I448" s="67" t="s">
        <v>530</v>
      </c>
      <c r="J448" s="53" t="s">
        <v>69</v>
      </c>
      <c r="K448" s="67" t="s">
        <v>531</v>
      </c>
      <c r="L448" s="58">
        <v>500000000</v>
      </c>
      <c r="M448" s="59">
        <v>375000000</v>
      </c>
      <c r="N448" s="59">
        <v>40000000</v>
      </c>
      <c r="O448" s="84">
        <v>34000000</v>
      </c>
      <c r="P448" s="62" t="s">
        <v>3039</v>
      </c>
      <c r="Q448" s="62" t="s">
        <v>2528</v>
      </c>
      <c r="R448" s="62" t="s">
        <v>2529</v>
      </c>
      <c r="S448" s="53" t="s">
        <v>516</v>
      </c>
      <c r="T448" s="55" t="s">
        <v>2541</v>
      </c>
      <c r="U448" s="53" t="s">
        <v>2541</v>
      </c>
      <c r="V448" s="53" t="s">
        <v>2541</v>
      </c>
      <c r="W448" s="53" t="s">
        <v>2542</v>
      </c>
      <c r="X448" s="62"/>
      <c r="Y448" s="62"/>
      <c r="Z448" s="61" t="s">
        <v>2630</v>
      </c>
      <c r="AA448" s="61" t="s">
        <v>2630</v>
      </c>
      <c r="AB448" s="61"/>
      <c r="AC448" s="61"/>
      <c r="AD448" s="53"/>
      <c r="AE448" s="60" t="s">
        <v>2630</v>
      </c>
      <c r="AF448" s="61"/>
      <c r="AG448" s="53"/>
      <c r="AH448" s="53"/>
      <c r="AI448" s="53"/>
      <c r="AJ448" s="53"/>
      <c r="AK448" s="53"/>
      <c r="AL448" s="53"/>
      <c r="AM448" s="53" t="s">
        <v>2643</v>
      </c>
      <c r="AN448" s="53" t="s">
        <v>2643</v>
      </c>
      <c r="AO448" s="106" t="s">
        <v>2643</v>
      </c>
    </row>
    <row r="449" spans="1:41" ht="15" customHeight="1">
      <c r="A449" s="104">
        <v>446</v>
      </c>
      <c r="B449" s="53" t="s">
        <v>21</v>
      </c>
      <c r="C449" s="55" t="s">
        <v>2628</v>
      </c>
      <c r="D449" s="65" t="s">
        <v>2597</v>
      </c>
      <c r="E449" s="55" t="s">
        <v>2330</v>
      </c>
      <c r="F449" s="55" t="s">
        <v>2607</v>
      </c>
      <c r="G449" s="56" t="s">
        <v>2331</v>
      </c>
      <c r="H449" s="63" t="s">
        <v>2332</v>
      </c>
      <c r="I449" s="63" t="s">
        <v>2332</v>
      </c>
      <c r="J449" s="55" t="s">
        <v>26</v>
      </c>
      <c r="K449" s="63" t="s">
        <v>1499</v>
      </c>
      <c r="L449" s="58">
        <v>200000000</v>
      </c>
      <c r="M449" s="59">
        <v>150000000</v>
      </c>
      <c r="N449" s="59">
        <v>40000000</v>
      </c>
      <c r="O449" s="84">
        <v>34000000</v>
      </c>
      <c r="P449" s="53" t="s">
        <v>3039</v>
      </c>
      <c r="Q449" s="53" t="s">
        <v>2528</v>
      </c>
      <c r="R449" s="53"/>
      <c r="S449" s="53" t="s">
        <v>2536</v>
      </c>
      <c r="T449" s="55" t="s">
        <v>2541</v>
      </c>
      <c r="U449" s="53" t="s">
        <v>2541</v>
      </c>
      <c r="V449" s="53" t="s">
        <v>2541</v>
      </c>
      <c r="W449" s="53" t="s">
        <v>2542</v>
      </c>
      <c r="X449" s="53" t="s">
        <v>2630</v>
      </c>
      <c r="Y449" s="62" t="s">
        <v>2630</v>
      </c>
      <c r="Z449" s="61"/>
      <c r="AA449" s="61"/>
      <c r="AB449" s="60" t="s">
        <v>2630</v>
      </c>
      <c r="AC449" s="61"/>
      <c r="AD449" s="53"/>
      <c r="AE449" s="60"/>
      <c r="AF449" s="53" t="s">
        <v>2630</v>
      </c>
      <c r="AG449" s="53"/>
      <c r="AH449" s="53"/>
      <c r="AI449" s="53"/>
      <c r="AJ449" s="53"/>
      <c r="AK449" s="53"/>
      <c r="AL449" s="53"/>
      <c r="AM449" s="53" t="s">
        <v>2643</v>
      </c>
      <c r="AN449" s="53"/>
      <c r="AO449" s="106" t="s">
        <v>2643</v>
      </c>
    </row>
    <row r="450" spans="1:41" ht="15" customHeight="1">
      <c r="A450" s="104">
        <v>447</v>
      </c>
      <c r="B450" s="53" t="s">
        <v>21</v>
      </c>
      <c r="C450" s="53" t="s">
        <v>1330</v>
      </c>
      <c r="D450" s="65" t="s">
        <v>2579</v>
      </c>
      <c r="E450" s="55" t="s">
        <v>1331</v>
      </c>
      <c r="F450" s="66" t="s">
        <v>2610</v>
      </c>
      <c r="G450" s="56" t="s">
        <v>1332</v>
      </c>
      <c r="H450" s="63" t="s">
        <v>1333</v>
      </c>
      <c r="I450" s="63" t="s">
        <v>1333</v>
      </c>
      <c r="J450" s="53" t="s">
        <v>69</v>
      </c>
      <c r="K450" s="63" t="s">
        <v>674</v>
      </c>
      <c r="L450" s="58">
        <v>300000000</v>
      </c>
      <c r="M450" s="59">
        <v>225000000</v>
      </c>
      <c r="N450" s="59">
        <v>50000000</v>
      </c>
      <c r="O450" s="84">
        <v>42500000</v>
      </c>
      <c r="P450" s="53" t="s">
        <v>2528</v>
      </c>
      <c r="Q450" s="53" t="s">
        <v>2529</v>
      </c>
      <c r="R450" s="53"/>
      <c r="S450" s="53" t="s">
        <v>516</v>
      </c>
      <c r="T450" s="55" t="s">
        <v>2541</v>
      </c>
      <c r="U450" s="53" t="s">
        <v>2541</v>
      </c>
      <c r="V450" s="53" t="s">
        <v>2541</v>
      </c>
      <c r="W450" s="53" t="s">
        <v>2542</v>
      </c>
      <c r="X450" s="53" t="s">
        <v>2630</v>
      </c>
      <c r="Y450" s="53" t="s">
        <v>2630</v>
      </c>
      <c r="Z450" s="61"/>
      <c r="AA450" s="61" t="s">
        <v>2630</v>
      </c>
      <c r="AB450" s="61"/>
      <c r="AC450" s="60" t="s">
        <v>2630</v>
      </c>
      <c r="AD450" s="53"/>
      <c r="AE450" s="60"/>
      <c r="AF450" s="53" t="s">
        <v>2630</v>
      </c>
      <c r="AG450" s="53"/>
      <c r="AH450" s="53"/>
      <c r="AI450" s="53"/>
      <c r="AJ450" s="53" t="s">
        <v>2637</v>
      </c>
      <c r="AK450" s="53"/>
      <c r="AL450" s="53"/>
      <c r="AM450" s="53"/>
      <c r="AN450" s="53"/>
      <c r="AO450" s="106" t="s">
        <v>2643</v>
      </c>
    </row>
    <row r="451" spans="1:41" ht="15" customHeight="1">
      <c r="A451" s="104">
        <v>448</v>
      </c>
      <c r="B451" s="53" t="s">
        <v>21</v>
      </c>
      <c r="C451" s="53" t="s">
        <v>1957</v>
      </c>
      <c r="D451" s="65" t="s">
        <v>2593</v>
      </c>
      <c r="E451" s="55" t="s">
        <v>1958</v>
      </c>
      <c r="F451" s="55" t="s">
        <v>2609</v>
      </c>
      <c r="G451" s="56" t="s">
        <v>1959</v>
      </c>
      <c r="H451" s="63" t="s">
        <v>1960</v>
      </c>
      <c r="I451" s="63" t="s">
        <v>1961</v>
      </c>
      <c r="J451" s="53" t="s">
        <v>69</v>
      </c>
      <c r="K451" s="63" t="s">
        <v>1962</v>
      </c>
      <c r="L451" s="58">
        <v>100000000</v>
      </c>
      <c r="M451" s="59">
        <v>75000000</v>
      </c>
      <c r="N451" s="59">
        <v>50000000</v>
      </c>
      <c r="O451" s="84">
        <v>42500000</v>
      </c>
      <c r="P451" s="53" t="s">
        <v>2528</v>
      </c>
      <c r="Q451" s="53"/>
      <c r="R451" s="53"/>
      <c r="S451" s="53" t="s">
        <v>2536</v>
      </c>
      <c r="T451" s="55" t="s">
        <v>2541</v>
      </c>
      <c r="U451" s="53" t="s">
        <v>2541</v>
      </c>
      <c r="V451" s="53" t="s">
        <v>2541</v>
      </c>
      <c r="W451" s="53" t="s">
        <v>2542</v>
      </c>
      <c r="X451" s="53" t="s">
        <v>2630</v>
      </c>
      <c r="Y451" s="62" t="s">
        <v>2630</v>
      </c>
      <c r="Z451" s="61"/>
      <c r="AA451" s="61" t="s">
        <v>2630</v>
      </c>
      <c r="AB451" s="61"/>
      <c r="AC451" s="61"/>
      <c r="AD451" s="53"/>
      <c r="AE451" s="60"/>
      <c r="AF451" s="53" t="s">
        <v>2630</v>
      </c>
      <c r="AG451" s="53"/>
      <c r="AH451" s="53"/>
      <c r="AI451" s="53"/>
      <c r="AJ451" s="53"/>
      <c r="AK451" s="53"/>
      <c r="AL451" s="53"/>
      <c r="AM451" s="53" t="s">
        <v>2643</v>
      </c>
      <c r="AN451" s="53"/>
      <c r="AO451" s="106"/>
    </row>
    <row r="452" spans="1:41" ht="15" customHeight="1">
      <c r="A452" s="104">
        <v>449</v>
      </c>
      <c r="B452" s="53" t="s">
        <v>21</v>
      </c>
      <c r="C452" s="53" t="s">
        <v>1622</v>
      </c>
      <c r="D452" s="65" t="s">
        <v>2583</v>
      </c>
      <c r="E452" s="55" t="s">
        <v>1623</v>
      </c>
      <c r="F452" s="55" t="s">
        <v>2610</v>
      </c>
      <c r="G452" s="56" t="s">
        <v>1624</v>
      </c>
      <c r="H452" s="63" t="s">
        <v>1625</v>
      </c>
      <c r="I452" s="63" t="s">
        <v>1625</v>
      </c>
      <c r="J452" s="53" t="s">
        <v>19</v>
      </c>
      <c r="K452" s="63" t="s">
        <v>854</v>
      </c>
      <c r="L452" s="58">
        <v>300000000</v>
      </c>
      <c r="M452" s="59">
        <v>225000000</v>
      </c>
      <c r="N452" s="59">
        <v>50000000</v>
      </c>
      <c r="O452" s="84">
        <v>42500000</v>
      </c>
      <c r="P452" s="53" t="s">
        <v>2528</v>
      </c>
      <c r="Q452" s="53" t="s">
        <v>2529</v>
      </c>
      <c r="R452" s="53"/>
      <c r="S452" s="53" t="s">
        <v>516</v>
      </c>
      <c r="T452" s="55" t="s">
        <v>2541</v>
      </c>
      <c r="U452" s="53" t="s">
        <v>2541</v>
      </c>
      <c r="V452" s="53"/>
      <c r="W452" s="53" t="s">
        <v>2542</v>
      </c>
      <c r="X452" s="53" t="s">
        <v>2630</v>
      </c>
      <c r="Y452" s="53" t="s">
        <v>2630</v>
      </c>
      <c r="Z452" s="61"/>
      <c r="AA452" s="61"/>
      <c r="AB452" s="61"/>
      <c r="AC452" s="61"/>
      <c r="AD452" s="53"/>
      <c r="AE452" s="60"/>
      <c r="AF452" s="53" t="s">
        <v>2630</v>
      </c>
      <c r="AG452" s="53"/>
      <c r="AH452" s="53"/>
      <c r="AI452" s="53"/>
      <c r="AJ452" s="53"/>
      <c r="AK452" s="53"/>
      <c r="AL452" s="53"/>
      <c r="AM452" s="53" t="s">
        <v>2643</v>
      </c>
      <c r="AN452" s="53"/>
      <c r="AO452" s="106"/>
    </row>
    <row r="453" spans="1:41" ht="15" customHeight="1">
      <c r="A453" s="104">
        <v>450</v>
      </c>
      <c r="B453" s="53" t="s">
        <v>21</v>
      </c>
      <c r="C453" s="53" t="s">
        <v>1823</v>
      </c>
      <c r="D453" s="65" t="s">
        <v>2589</v>
      </c>
      <c r="E453" s="55" t="s">
        <v>1824</v>
      </c>
      <c r="F453" s="66" t="s">
        <v>2609</v>
      </c>
      <c r="G453" s="56" t="s">
        <v>1825</v>
      </c>
      <c r="H453" s="63" t="s">
        <v>1826</v>
      </c>
      <c r="I453" s="63" t="s">
        <v>1826</v>
      </c>
      <c r="J453" s="53" t="s">
        <v>1664</v>
      </c>
      <c r="K453" s="63" t="s">
        <v>1827</v>
      </c>
      <c r="L453" s="58">
        <v>100000000</v>
      </c>
      <c r="M453" s="59">
        <v>75000000</v>
      </c>
      <c r="N453" s="59">
        <v>50000000</v>
      </c>
      <c r="O453" s="84">
        <v>42500000</v>
      </c>
      <c r="P453" s="53" t="s">
        <v>2528</v>
      </c>
      <c r="Q453" s="53"/>
      <c r="R453" s="53"/>
      <c r="S453" s="53" t="s">
        <v>2536</v>
      </c>
      <c r="T453" s="55" t="s">
        <v>2541</v>
      </c>
      <c r="U453" s="53" t="s">
        <v>2541</v>
      </c>
      <c r="V453" s="53" t="s">
        <v>2541</v>
      </c>
      <c r="W453" s="53" t="s">
        <v>2542</v>
      </c>
      <c r="X453" s="53" t="s">
        <v>2630</v>
      </c>
      <c r="Y453" s="62" t="s">
        <v>2630</v>
      </c>
      <c r="Z453" s="61"/>
      <c r="AA453" s="61"/>
      <c r="AB453" s="60" t="s">
        <v>2630</v>
      </c>
      <c r="AC453" s="61"/>
      <c r="AD453" s="53" t="s">
        <v>2630</v>
      </c>
      <c r="AE453" s="60"/>
      <c r="AF453" s="53"/>
      <c r="AG453" s="53"/>
      <c r="AH453" s="53"/>
      <c r="AI453" s="53"/>
      <c r="AJ453" s="53" t="s">
        <v>2637</v>
      </c>
      <c r="AK453" s="53"/>
      <c r="AL453" s="53"/>
      <c r="AM453" s="53" t="s">
        <v>2643</v>
      </c>
      <c r="AN453" s="53"/>
      <c r="AO453" s="106"/>
    </row>
    <row r="454" spans="1:41" ht="15" customHeight="1">
      <c r="A454" s="104">
        <v>451</v>
      </c>
      <c r="B454" s="53" t="s">
        <v>21</v>
      </c>
      <c r="C454" s="53" t="s">
        <v>1709</v>
      </c>
      <c r="D454" s="65" t="s">
        <v>2587</v>
      </c>
      <c r="E454" s="55" t="s">
        <v>1710</v>
      </c>
      <c r="F454" s="66" t="s">
        <v>2609</v>
      </c>
      <c r="G454" s="56" t="s">
        <v>1711</v>
      </c>
      <c r="H454" s="63" t="s">
        <v>1712</v>
      </c>
      <c r="I454" s="63" t="s">
        <v>1713</v>
      </c>
      <c r="J454" s="53" t="s">
        <v>1701</v>
      </c>
      <c r="K454" s="63" t="s">
        <v>1714</v>
      </c>
      <c r="L454" s="58">
        <v>900000000</v>
      </c>
      <c r="M454" s="59">
        <v>675000000</v>
      </c>
      <c r="N454" s="59">
        <v>50000000</v>
      </c>
      <c r="O454" s="84">
        <v>42500000</v>
      </c>
      <c r="P454" s="53" t="s">
        <v>2528</v>
      </c>
      <c r="Q454" s="53"/>
      <c r="R454" s="53"/>
      <c r="S454" s="53" t="s">
        <v>2536</v>
      </c>
      <c r="T454" s="55" t="s">
        <v>2541</v>
      </c>
      <c r="U454" s="53" t="s">
        <v>2541</v>
      </c>
      <c r="V454" s="53" t="s">
        <v>2541</v>
      </c>
      <c r="W454" s="53" t="s">
        <v>2542</v>
      </c>
      <c r="X454" s="53" t="s">
        <v>2630</v>
      </c>
      <c r="Y454" s="62" t="s">
        <v>2630</v>
      </c>
      <c r="Z454" s="61"/>
      <c r="AA454" s="61" t="s">
        <v>2630</v>
      </c>
      <c r="AB454" s="60" t="s">
        <v>2630</v>
      </c>
      <c r="AC454" s="61"/>
      <c r="AD454" s="53" t="s">
        <v>2630</v>
      </c>
      <c r="AE454" s="60" t="s">
        <v>2630</v>
      </c>
      <c r="AF454" s="53"/>
      <c r="AG454" s="53"/>
      <c r="AH454" s="53"/>
      <c r="AI454" s="53"/>
      <c r="AJ454" s="53" t="s">
        <v>2637</v>
      </c>
      <c r="AK454" s="53"/>
      <c r="AL454" s="53"/>
      <c r="AM454" s="53" t="s">
        <v>2643</v>
      </c>
      <c r="AN454" s="53"/>
      <c r="AO454" s="106"/>
    </row>
    <row r="455" spans="1:41" ht="15" customHeight="1">
      <c r="A455" s="104">
        <v>452</v>
      </c>
      <c r="B455" s="53" t="s">
        <v>21</v>
      </c>
      <c r="C455" s="53" t="s">
        <v>1088</v>
      </c>
      <c r="D455" s="65" t="s">
        <v>3030</v>
      </c>
      <c r="E455" s="55" t="s">
        <v>1089</v>
      </c>
      <c r="F455" s="55" t="s">
        <v>2608</v>
      </c>
      <c r="G455" s="56" t="s">
        <v>1090</v>
      </c>
      <c r="H455" s="63" t="s">
        <v>1091</v>
      </c>
      <c r="I455" s="63" t="s">
        <v>1091</v>
      </c>
      <c r="J455" s="53" t="s">
        <v>69</v>
      </c>
      <c r="K455" s="63" t="s">
        <v>1092</v>
      </c>
      <c r="L455" s="58">
        <v>800000000</v>
      </c>
      <c r="M455" s="59">
        <v>600000000</v>
      </c>
      <c r="N455" s="59">
        <v>50000000</v>
      </c>
      <c r="O455" s="84">
        <v>42500000</v>
      </c>
      <c r="P455" s="53" t="s">
        <v>3039</v>
      </c>
      <c r="Q455" s="53" t="s">
        <v>2528</v>
      </c>
      <c r="R455" s="53" t="s">
        <v>2529</v>
      </c>
      <c r="S455" s="53" t="s">
        <v>516</v>
      </c>
      <c r="T455" s="55" t="s">
        <v>2541</v>
      </c>
      <c r="U455" s="53" t="s">
        <v>2541</v>
      </c>
      <c r="V455" s="53"/>
      <c r="W455" s="53" t="s">
        <v>2542</v>
      </c>
      <c r="X455" s="53"/>
      <c r="Y455" s="62"/>
      <c r="Z455" s="61" t="s">
        <v>2630</v>
      </c>
      <c r="AA455" s="61"/>
      <c r="AB455" s="61"/>
      <c r="AC455" s="61"/>
      <c r="AD455" s="53"/>
      <c r="AE455" s="60"/>
      <c r="AF455" s="60"/>
      <c r="AG455" s="53" t="s">
        <v>2641</v>
      </c>
      <c r="AH455" s="53" t="s">
        <v>2640</v>
      </c>
      <c r="AI455" s="53"/>
      <c r="AJ455" s="53"/>
      <c r="AK455" s="53"/>
      <c r="AL455" s="53"/>
      <c r="AM455" s="53" t="s">
        <v>2643</v>
      </c>
      <c r="AN455" s="53" t="s">
        <v>2643</v>
      </c>
      <c r="AO455" s="106"/>
    </row>
    <row r="456" spans="1:41" ht="15" customHeight="1">
      <c r="A456" s="104">
        <v>453</v>
      </c>
      <c r="B456" s="62" t="s">
        <v>21</v>
      </c>
      <c r="C456" s="53" t="s">
        <v>706</v>
      </c>
      <c r="D456" s="54" t="s">
        <v>3031</v>
      </c>
      <c r="E456" s="55" t="s">
        <v>707</v>
      </c>
      <c r="F456" s="55" t="s">
        <v>2606</v>
      </c>
      <c r="G456" s="56" t="s">
        <v>708</v>
      </c>
      <c r="H456" s="67" t="s">
        <v>709</v>
      </c>
      <c r="I456" s="67" t="s">
        <v>709</v>
      </c>
      <c r="J456" s="53" t="s">
        <v>69</v>
      </c>
      <c r="K456" s="67" t="s">
        <v>611</v>
      </c>
      <c r="L456" s="58">
        <v>900000000</v>
      </c>
      <c r="M456" s="59">
        <v>675000000</v>
      </c>
      <c r="N456" s="59">
        <v>50000000</v>
      </c>
      <c r="O456" s="84">
        <v>42500000</v>
      </c>
      <c r="P456" s="62" t="s">
        <v>2529</v>
      </c>
      <c r="Q456" s="62"/>
      <c r="R456" s="62"/>
      <c r="S456" s="53" t="s">
        <v>2536</v>
      </c>
      <c r="T456" s="55" t="s">
        <v>2541</v>
      </c>
      <c r="U456" s="53" t="s">
        <v>2541</v>
      </c>
      <c r="V456" s="62"/>
      <c r="W456" s="53" t="s">
        <v>2542</v>
      </c>
      <c r="X456" s="62"/>
      <c r="Y456" s="62"/>
      <c r="Z456" s="61" t="s">
        <v>2630</v>
      </c>
      <c r="AA456" s="61"/>
      <c r="AB456" s="60" t="s">
        <v>2630</v>
      </c>
      <c r="AC456" s="60" t="s">
        <v>2630</v>
      </c>
      <c r="AD456" s="53" t="s">
        <v>2630</v>
      </c>
      <c r="AE456" s="60"/>
      <c r="AF456" s="61"/>
      <c r="AG456" s="53"/>
      <c r="AH456" s="53"/>
      <c r="AI456" s="53"/>
      <c r="AJ456" s="53"/>
      <c r="AK456" s="53"/>
      <c r="AL456" s="53"/>
      <c r="AM456" s="53" t="s">
        <v>2643</v>
      </c>
      <c r="AN456" s="53" t="s">
        <v>2643</v>
      </c>
      <c r="AO456" s="106" t="s">
        <v>2643</v>
      </c>
    </row>
    <row r="457" spans="1:41" ht="15" customHeight="1">
      <c r="A457" s="104">
        <v>454</v>
      </c>
      <c r="B457" s="53" t="s">
        <v>21</v>
      </c>
      <c r="C457" s="53" t="s">
        <v>1660</v>
      </c>
      <c r="D457" s="65" t="s">
        <v>2584</v>
      </c>
      <c r="E457" s="55" t="s">
        <v>1661</v>
      </c>
      <c r="F457" s="66" t="s">
        <v>2609</v>
      </c>
      <c r="G457" s="56" t="s">
        <v>1662</v>
      </c>
      <c r="H457" s="63" t="s">
        <v>1663</v>
      </c>
      <c r="I457" s="63" t="s">
        <v>1663</v>
      </c>
      <c r="J457" s="53" t="s">
        <v>1664</v>
      </c>
      <c r="K457" s="63" t="s">
        <v>1665</v>
      </c>
      <c r="L457" s="58">
        <v>900000000</v>
      </c>
      <c r="M457" s="59">
        <v>675000000</v>
      </c>
      <c r="N457" s="59">
        <v>50000000</v>
      </c>
      <c r="O457" s="84">
        <v>42500000</v>
      </c>
      <c r="P457" s="53" t="s">
        <v>2528</v>
      </c>
      <c r="Q457" s="53"/>
      <c r="R457" s="53"/>
      <c r="S457" s="53" t="s">
        <v>2536</v>
      </c>
      <c r="T457" s="55" t="s">
        <v>2541</v>
      </c>
      <c r="U457" s="53" t="s">
        <v>2541</v>
      </c>
      <c r="V457" s="53" t="s">
        <v>2541</v>
      </c>
      <c r="W457" s="53" t="s">
        <v>2542</v>
      </c>
      <c r="X457" s="53" t="s">
        <v>2630</v>
      </c>
      <c r="Y457" s="62" t="s">
        <v>2630</v>
      </c>
      <c r="Z457" s="61"/>
      <c r="AA457" s="61"/>
      <c r="AB457" s="61"/>
      <c r="AC457" s="61"/>
      <c r="AD457" s="53"/>
      <c r="AE457" s="60"/>
      <c r="AF457" s="53"/>
      <c r="AG457" s="53" t="s">
        <v>2642</v>
      </c>
      <c r="AH457" s="53" t="s">
        <v>2640</v>
      </c>
      <c r="AI457" s="53"/>
      <c r="AJ457" s="53" t="s">
        <v>2637</v>
      </c>
      <c r="AK457" s="53" t="s">
        <v>2638</v>
      </c>
      <c r="AL457" s="53"/>
      <c r="AM457" s="53" t="s">
        <v>2643</v>
      </c>
      <c r="AN457" s="53" t="s">
        <v>2643</v>
      </c>
      <c r="AO457" s="106" t="s">
        <v>2643</v>
      </c>
    </row>
    <row r="458" spans="1:41" ht="15" customHeight="1">
      <c r="A458" s="104">
        <v>455</v>
      </c>
      <c r="B458" s="53" t="s">
        <v>21</v>
      </c>
      <c r="C458" s="53" t="s">
        <v>995</v>
      </c>
      <c r="D458" s="65" t="s">
        <v>3032</v>
      </c>
      <c r="E458" s="55" t="s">
        <v>996</v>
      </c>
      <c r="F458" s="55" t="s">
        <v>2609</v>
      </c>
      <c r="G458" s="56" t="s">
        <v>997</v>
      </c>
      <c r="H458" s="63" t="s">
        <v>998</v>
      </c>
      <c r="I458" s="63" t="s">
        <v>998</v>
      </c>
      <c r="J458" s="53" t="s">
        <v>45</v>
      </c>
      <c r="K458" s="63" t="s">
        <v>999</v>
      </c>
      <c r="L458" s="58">
        <v>300000000</v>
      </c>
      <c r="M458" s="59">
        <v>225000000</v>
      </c>
      <c r="N458" s="59">
        <v>50000000</v>
      </c>
      <c r="O458" s="84">
        <v>42500000</v>
      </c>
      <c r="P458" s="53" t="s">
        <v>2528</v>
      </c>
      <c r="Q458" s="53"/>
      <c r="R458" s="53"/>
      <c r="S458" s="53" t="s">
        <v>2536</v>
      </c>
      <c r="T458" s="55" t="s">
        <v>2541</v>
      </c>
      <c r="U458" s="53" t="s">
        <v>2541</v>
      </c>
      <c r="V458" s="53" t="s">
        <v>2541</v>
      </c>
      <c r="W458" s="53" t="s">
        <v>2542</v>
      </c>
      <c r="X458" s="53" t="s">
        <v>2630</v>
      </c>
      <c r="Y458" s="62" t="s">
        <v>2630</v>
      </c>
      <c r="Z458" s="61"/>
      <c r="AA458" s="61"/>
      <c r="AB458" s="60" t="s">
        <v>2630</v>
      </c>
      <c r="AC458" s="60" t="s">
        <v>2630</v>
      </c>
      <c r="AD458" s="53" t="s">
        <v>2630</v>
      </c>
      <c r="AE458" s="60"/>
      <c r="AF458" s="60" t="s">
        <v>2630</v>
      </c>
      <c r="AG458" s="53" t="s">
        <v>2640</v>
      </c>
      <c r="AH458" s="53"/>
      <c r="AI458" s="53"/>
      <c r="AJ458" s="53" t="s">
        <v>2637</v>
      </c>
      <c r="AK458" s="53"/>
      <c r="AL458" s="53" t="s">
        <v>2639</v>
      </c>
      <c r="AM458" s="56"/>
      <c r="AN458" s="73" t="s">
        <v>2643</v>
      </c>
      <c r="AO458" s="106"/>
    </row>
    <row r="459" spans="1:41" ht="15" customHeight="1">
      <c r="A459" s="104">
        <v>456</v>
      </c>
      <c r="B459" s="53" t="s">
        <v>21</v>
      </c>
      <c r="C459" s="53" t="s">
        <v>1036</v>
      </c>
      <c r="D459" s="65" t="s">
        <v>2573</v>
      </c>
      <c r="E459" s="55" t="s">
        <v>1037</v>
      </c>
      <c r="F459" s="55" t="s">
        <v>2610</v>
      </c>
      <c r="G459" s="56" t="s">
        <v>1038</v>
      </c>
      <c r="H459" s="63" t="s">
        <v>1039</v>
      </c>
      <c r="I459" s="63" t="s">
        <v>1039</v>
      </c>
      <c r="J459" s="53" t="s">
        <v>69</v>
      </c>
      <c r="K459" s="63" t="s">
        <v>611</v>
      </c>
      <c r="L459" s="58">
        <v>400000000</v>
      </c>
      <c r="M459" s="59">
        <v>300000000</v>
      </c>
      <c r="N459" s="59">
        <v>60000000</v>
      </c>
      <c r="O459" s="84">
        <v>51000000</v>
      </c>
      <c r="P459" s="53" t="s">
        <v>2528</v>
      </c>
      <c r="Q459" s="53" t="s">
        <v>2529</v>
      </c>
      <c r="R459" s="53"/>
      <c r="S459" s="53" t="s">
        <v>2536</v>
      </c>
      <c r="T459" s="55" t="s">
        <v>2541</v>
      </c>
      <c r="U459" s="53" t="s">
        <v>2541</v>
      </c>
      <c r="V459" s="53" t="s">
        <v>2541</v>
      </c>
      <c r="W459" s="53" t="s">
        <v>2542</v>
      </c>
      <c r="X459" s="53" t="s">
        <v>2630</v>
      </c>
      <c r="Y459" s="53" t="s">
        <v>2630</v>
      </c>
      <c r="Z459" s="61"/>
      <c r="AA459" s="61"/>
      <c r="AB459" s="61"/>
      <c r="AC459" s="61"/>
      <c r="AD459" s="53" t="s">
        <v>2630</v>
      </c>
      <c r="AE459" s="60" t="s">
        <v>2630</v>
      </c>
      <c r="AF459" s="60" t="s">
        <v>2630</v>
      </c>
      <c r="AG459" s="53"/>
      <c r="AH459" s="53"/>
      <c r="AI459" s="53"/>
      <c r="AJ459" s="53" t="s">
        <v>2637</v>
      </c>
      <c r="AK459" s="53"/>
      <c r="AL459" s="53"/>
      <c r="AM459" s="53" t="s">
        <v>2643</v>
      </c>
      <c r="AN459" s="53" t="s">
        <v>2643</v>
      </c>
      <c r="AO459" s="106" t="s">
        <v>2643</v>
      </c>
    </row>
    <row r="460" spans="1:41" ht="15" customHeight="1">
      <c r="A460" s="104">
        <v>457</v>
      </c>
      <c r="B460" s="53" t="s">
        <v>21</v>
      </c>
      <c r="C460" s="53" t="s">
        <v>1803</v>
      </c>
      <c r="D460" s="65" t="s">
        <v>2891</v>
      </c>
      <c r="E460" s="55" t="s">
        <v>1804</v>
      </c>
      <c r="F460" s="66" t="s">
        <v>2607</v>
      </c>
      <c r="G460" s="56" t="s">
        <v>1805</v>
      </c>
      <c r="H460" s="63" t="s">
        <v>1806</v>
      </c>
      <c r="I460" s="63" t="s">
        <v>1807</v>
      </c>
      <c r="J460" s="53" t="s">
        <v>38</v>
      </c>
      <c r="K460" s="63" t="s">
        <v>1808</v>
      </c>
      <c r="L460" s="58">
        <v>300000000</v>
      </c>
      <c r="M460" s="59">
        <v>225000000</v>
      </c>
      <c r="N460" s="59">
        <v>60000000</v>
      </c>
      <c r="O460" s="84">
        <v>51000000</v>
      </c>
      <c r="P460" s="53" t="s">
        <v>3039</v>
      </c>
      <c r="Q460" s="53" t="s">
        <v>2528</v>
      </c>
      <c r="R460" s="53"/>
      <c r="S460" s="53" t="s">
        <v>2536</v>
      </c>
      <c r="T460" s="55" t="s">
        <v>2541</v>
      </c>
      <c r="U460" s="53" t="s">
        <v>2541</v>
      </c>
      <c r="V460" s="53"/>
      <c r="W460" s="53" t="s">
        <v>2542</v>
      </c>
      <c r="X460" s="53" t="s">
        <v>2630</v>
      </c>
      <c r="Y460" s="62" t="s">
        <v>2630</v>
      </c>
      <c r="Z460" s="61"/>
      <c r="AA460" s="61"/>
      <c r="AB460" s="61"/>
      <c r="AC460" s="61"/>
      <c r="AD460" s="53" t="s">
        <v>2630</v>
      </c>
      <c r="AE460" s="60"/>
      <c r="AF460" s="53"/>
      <c r="AG460" s="53" t="s">
        <v>2641</v>
      </c>
      <c r="AH460" s="53" t="s">
        <v>2640</v>
      </c>
      <c r="AI460" s="53"/>
      <c r="AJ460" s="53"/>
      <c r="AK460" s="53"/>
      <c r="AL460" s="53"/>
      <c r="AM460" s="53" t="s">
        <v>2643</v>
      </c>
      <c r="AN460" s="53" t="s">
        <v>2643</v>
      </c>
      <c r="AO460" s="106"/>
    </row>
    <row r="461" spans="1:41" ht="15" customHeight="1">
      <c r="A461" s="104">
        <v>458</v>
      </c>
      <c r="B461" s="62" t="s">
        <v>21</v>
      </c>
      <c r="C461" s="53" t="s">
        <v>506</v>
      </c>
      <c r="D461" s="54" t="s">
        <v>2601</v>
      </c>
      <c r="E461" s="55" t="s">
        <v>507</v>
      </c>
      <c r="F461" s="55" t="s">
        <v>2608</v>
      </c>
      <c r="G461" s="56" t="s">
        <v>508</v>
      </c>
      <c r="H461" s="67" t="s">
        <v>509</v>
      </c>
      <c r="I461" s="67" t="s">
        <v>509</v>
      </c>
      <c r="J461" s="53" t="s">
        <v>126</v>
      </c>
      <c r="K461" s="67" t="s">
        <v>510</v>
      </c>
      <c r="L461" s="58">
        <v>100000000</v>
      </c>
      <c r="M461" s="59">
        <v>75000000</v>
      </c>
      <c r="N461" s="59">
        <v>60000000</v>
      </c>
      <c r="O461" s="84">
        <v>51000000</v>
      </c>
      <c r="P461" s="62" t="s">
        <v>3039</v>
      </c>
      <c r="Q461" s="62" t="s">
        <v>2528</v>
      </c>
      <c r="R461" s="62" t="s">
        <v>2529</v>
      </c>
      <c r="S461" s="53" t="s">
        <v>516</v>
      </c>
      <c r="T461" s="55" t="s">
        <v>2541</v>
      </c>
      <c r="U461" s="53" t="s">
        <v>2541</v>
      </c>
      <c r="V461" s="53" t="s">
        <v>2541</v>
      </c>
      <c r="W461" s="53" t="s">
        <v>2542</v>
      </c>
      <c r="X461" s="62"/>
      <c r="Y461" s="62"/>
      <c r="Z461" s="61" t="s">
        <v>2630</v>
      </c>
      <c r="AA461" s="61"/>
      <c r="AB461" s="60" t="s">
        <v>2630</v>
      </c>
      <c r="AC461" s="61"/>
      <c r="AD461" s="53"/>
      <c r="AE461" s="60"/>
      <c r="AF461" s="60" t="s">
        <v>2630</v>
      </c>
      <c r="AG461" s="53" t="s">
        <v>2640</v>
      </c>
      <c r="AH461" s="62"/>
      <c r="AI461" s="62"/>
      <c r="AJ461" s="62"/>
      <c r="AK461" s="62"/>
      <c r="AL461" s="62"/>
      <c r="AM461" s="53" t="s">
        <v>2643</v>
      </c>
      <c r="AN461" s="53" t="s">
        <v>2643</v>
      </c>
      <c r="AO461" s="106" t="s">
        <v>2643</v>
      </c>
    </row>
    <row r="462" spans="1:41" ht="15" customHeight="1">
      <c r="A462" s="104">
        <v>459</v>
      </c>
      <c r="B462" s="53" t="s">
        <v>21</v>
      </c>
      <c r="C462" s="53" t="s">
        <v>1880</v>
      </c>
      <c r="D462" s="65" t="s">
        <v>2892</v>
      </c>
      <c r="E462" s="55" t="s">
        <v>1881</v>
      </c>
      <c r="F462" s="66" t="s">
        <v>2607</v>
      </c>
      <c r="G462" s="56" t="s">
        <v>1882</v>
      </c>
      <c r="H462" s="63" t="s">
        <v>1883</v>
      </c>
      <c r="I462" s="63" t="s">
        <v>1883</v>
      </c>
      <c r="J462" s="53" t="s">
        <v>26</v>
      </c>
      <c r="K462" s="63" t="s">
        <v>1884</v>
      </c>
      <c r="L462" s="58">
        <v>100000000</v>
      </c>
      <c r="M462" s="59">
        <v>75000000</v>
      </c>
      <c r="N462" s="59">
        <v>60000000</v>
      </c>
      <c r="O462" s="84">
        <v>51000000</v>
      </c>
      <c r="P462" s="53" t="s">
        <v>3039</v>
      </c>
      <c r="Q462" s="53" t="s">
        <v>2528</v>
      </c>
      <c r="R462" s="53"/>
      <c r="S462" s="53" t="s">
        <v>2536</v>
      </c>
      <c r="T462" s="55" t="s">
        <v>2541</v>
      </c>
      <c r="U462" s="53" t="s">
        <v>2541</v>
      </c>
      <c r="V462" s="53"/>
      <c r="W462" s="53" t="s">
        <v>2542</v>
      </c>
      <c r="X462" s="53" t="s">
        <v>2630</v>
      </c>
      <c r="Y462" s="62" t="s">
        <v>2630</v>
      </c>
      <c r="Z462" s="61"/>
      <c r="AA462" s="61"/>
      <c r="AB462" s="61"/>
      <c r="AC462" s="60" t="s">
        <v>2630</v>
      </c>
      <c r="AD462" s="53" t="s">
        <v>2630</v>
      </c>
      <c r="AE462" s="60"/>
      <c r="AF462" s="53"/>
      <c r="AG462" s="53"/>
      <c r="AH462" s="53"/>
      <c r="AI462" s="53"/>
      <c r="AJ462" s="53"/>
      <c r="AK462" s="53"/>
      <c r="AL462" s="53"/>
      <c r="AM462" s="53" t="s">
        <v>2643</v>
      </c>
      <c r="AN462" s="53" t="s">
        <v>2643</v>
      </c>
      <c r="AO462" s="106" t="s">
        <v>2643</v>
      </c>
    </row>
    <row r="463" spans="1:41" ht="15" customHeight="1">
      <c r="A463" s="104">
        <v>460</v>
      </c>
      <c r="B463" s="62" t="s">
        <v>21</v>
      </c>
      <c r="C463" s="53" t="s">
        <v>923</v>
      </c>
      <c r="D463" s="65" t="s">
        <v>2893</v>
      </c>
      <c r="E463" s="55" t="s">
        <v>924</v>
      </c>
      <c r="F463" s="55" t="s">
        <v>2609</v>
      </c>
      <c r="G463" s="56" t="s">
        <v>925</v>
      </c>
      <c r="H463" s="67" t="s">
        <v>926</v>
      </c>
      <c r="I463" s="67" t="s">
        <v>926</v>
      </c>
      <c r="J463" s="53" t="s">
        <v>45</v>
      </c>
      <c r="K463" s="67" t="s">
        <v>927</v>
      </c>
      <c r="L463" s="58">
        <v>600000000</v>
      </c>
      <c r="M463" s="59">
        <v>450000000</v>
      </c>
      <c r="N463" s="59">
        <v>60000000</v>
      </c>
      <c r="O463" s="84">
        <v>51000000</v>
      </c>
      <c r="P463" s="62" t="s">
        <v>2528</v>
      </c>
      <c r="Q463" s="62"/>
      <c r="R463" s="62"/>
      <c r="S463" s="53" t="s">
        <v>2536</v>
      </c>
      <c r="T463" s="55" t="s">
        <v>2541</v>
      </c>
      <c r="U463" s="53" t="s">
        <v>2541</v>
      </c>
      <c r="V463" s="62"/>
      <c r="W463" s="53" t="s">
        <v>2542</v>
      </c>
      <c r="X463" s="53" t="s">
        <v>2630</v>
      </c>
      <c r="Y463" s="62" t="s">
        <v>2630</v>
      </c>
      <c r="Z463" s="61"/>
      <c r="AA463" s="61" t="s">
        <v>2630</v>
      </c>
      <c r="AB463" s="60" t="s">
        <v>2630</v>
      </c>
      <c r="AC463" s="61"/>
      <c r="AD463" s="53"/>
      <c r="AE463" s="60"/>
      <c r="AF463" s="60" t="s">
        <v>2630</v>
      </c>
      <c r="AG463" s="53"/>
      <c r="AH463" s="53"/>
      <c r="AI463" s="53"/>
      <c r="AJ463" s="53"/>
      <c r="AK463" s="53"/>
      <c r="AL463" s="53"/>
      <c r="AM463" s="53" t="s">
        <v>2643</v>
      </c>
      <c r="AN463" s="53" t="s">
        <v>2643</v>
      </c>
      <c r="AO463" s="106" t="s">
        <v>2643</v>
      </c>
    </row>
    <row r="464" spans="1:41" ht="15" customHeight="1">
      <c r="A464" s="104">
        <v>461</v>
      </c>
      <c r="B464" s="62" t="s">
        <v>21</v>
      </c>
      <c r="C464" s="55" t="s">
        <v>151</v>
      </c>
      <c r="D464" s="54" t="s">
        <v>2600</v>
      </c>
      <c r="E464" s="55" t="s">
        <v>152</v>
      </c>
      <c r="F464" s="55" t="s">
        <v>2612</v>
      </c>
      <c r="G464" s="63" t="s">
        <v>153</v>
      </c>
      <c r="H464" s="63" t="s">
        <v>154</v>
      </c>
      <c r="I464" s="63" t="s">
        <v>155</v>
      </c>
      <c r="J464" s="53" t="s">
        <v>57</v>
      </c>
      <c r="K464" s="63" t="s">
        <v>156</v>
      </c>
      <c r="L464" s="58">
        <v>300000000</v>
      </c>
      <c r="M464" s="59">
        <v>225000000</v>
      </c>
      <c r="N464" s="59">
        <v>60000000</v>
      </c>
      <c r="O464" s="84">
        <v>51000000</v>
      </c>
      <c r="P464" s="62" t="s">
        <v>2529</v>
      </c>
      <c r="Q464" s="62" t="s">
        <v>2528</v>
      </c>
      <c r="R464" s="62"/>
      <c r="S464" s="53" t="s">
        <v>516</v>
      </c>
      <c r="T464" s="55"/>
      <c r="U464" s="53" t="s">
        <v>2541</v>
      </c>
      <c r="V464" s="62"/>
      <c r="W464" s="53" t="s">
        <v>2542</v>
      </c>
      <c r="X464" s="53" t="s">
        <v>2630</v>
      </c>
      <c r="Y464" s="62"/>
      <c r="Z464" s="62" t="s">
        <v>2630</v>
      </c>
      <c r="AA464" s="62"/>
      <c r="AB464" s="53" t="s">
        <v>2630</v>
      </c>
      <c r="AC464" s="62"/>
      <c r="AD464" s="53" t="s">
        <v>2630</v>
      </c>
      <c r="AE464" s="53"/>
      <c r="AF464" s="62"/>
      <c r="AG464" s="53" t="s">
        <v>2640</v>
      </c>
      <c r="AH464" s="62"/>
      <c r="AI464" s="62"/>
      <c r="AJ464" s="62"/>
      <c r="AK464" s="62"/>
      <c r="AL464" s="62"/>
      <c r="AM464" s="53" t="s">
        <v>2643</v>
      </c>
      <c r="AN464" s="53" t="s">
        <v>2643</v>
      </c>
      <c r="AO464" s="106" t="s">
        <v>2643</v>
      </c>
    </row>
    <row r="465" spans="1:41" ht="15" customHeight="1">
      <c r="A465" s="104">
        <v>462</v>
      </c>
      <c r="B465" s="62" t="s">
        <v>21</v>
      </c>
      <c r="C465" s="53" t="s">
        <v>914</v>
      </c>
      <c r="D465" s="65" t="s">
        <v>2570</v>
      </c>
      <c r="E465" s="55" t="s">
        <v>915</v>
      </c>
      <c r="F465" s="55" t="s">
        <v>2607</v>
      </c>
      <c r="G465" s="56" t="s">
        <v>916</v>
      </c>
      <c r="H465" s="67" t="s">
        <v>917</v>
      </c>
      <c r="I465" s="67" t="s">
        <v>917</v>
      </c>
      <c r="J465" s="53" t="s">
        <v>126</v>
      </c>
      <c r="K465" s="67" t="s">
        <v>918</v>
      </c>
      <c r="L465" s="58">
        <v>500000000</v>
      </c>
      <c r="M465" s="59">
        <v>375000000</v>
      </c>
      <c r="N465" s="59">
        <v>60000000</v>
      </c>
      <c r="O465" s="84">
        <v>51000000</v>
      </c>
      <c r="P465" s="62" t="s">
        <v>3039</v>
      </c>
      <c r="Q465" s="62" t="s">
        <v>2528</v>
      </c>
      <c r="R465" s="62"/>
      <c r="S465" s="53" t="s">
        <v>2536</v>
      </c>
      <c r="T465" s="55" t="s">
        <v>2541</v>
      </c>
      <c r="U465" s="53" t="s">
        <v>2541</v>
      </c>
      <c r="V465" s="62"/>
      <c r="W465" s="53" t="s">
        <v>2542</v>
      </c>
      <c r="X465" s="53" t="s">
        <v>2630</v>
      </c>
      <c r="Y465" s="62" t="s">
        <v>2630</v>
      </c>
      <c r="Z465" s="61"/>
      <c r="AA465" s="61" t="s">
        <v>2630</v>
      </c>
      <c r="AB465" s="60" t="s">
        <v>2630</v>
      </c>
      <c r="AC465" s="61"/>
      <c r="AD465" s="53" t="s">
        <v>2630</v>
      </c>
      <c r="AE465" s="60"/>
      <c r="AF465" s="60"/>
      <c r="AG465" s="53"/>
      <c r="AH465" s="53"/>
      <c r="AI465" s="53"/>
      <c r="AJ465" s="53" t="s">
        <v>2637</v>
      </c>
      <c r="AK465" s="53"/>
      <c r="AL465" s="53"/>
      <c r="AM465" s="53"/>
      <c r="AN465" s="53" t="s">
        <v>2643</v>
      </c>
      <c r="AO465" s="106" t="s">
        <v>2643</v>
      </c>
    </row>
    <row r="466" spans="1:41" ht="15" customHeight="1">
      <c r="A466" s="104">
        <v>463</v>
      </c>
      <c r="B466" s="62" t="s">
        <v>21</v>
      </c>
      <c r="C466" s="53" t="s">
        <v>92</v>
      </c>
      <c r="D466" s="65" t="s">
        <v>2559</v>
      </c>
      <c r="E466" s="55" t="s">
        <v>93</v>
      </c>
      <c r="F466" s="55" t="s">
        <v>2607</v>
      </c>
      <c r="G466" s="56" t="s">
        <v>94</v>
      </c>
      <c r="H466" s="63" t="s">
        <v>95</v>
      </c>
      <c r="I466" s="63" t="s">
        <v>95</v>
      </c>
      <c r="J466" s="53" t="s">
        <v>45</v>
      </c>
      <c r="K466" s="63" t="s">
        <v>96</v>
      </c>
      <c r="L466" s="58">
        <v>300000000</v>
      </c>
      <c r="M466" s="59">
        <v>225000000</v>
      </c>
      <c r="N466" s="59">
        <v>60000000</v>
      </c>
      <c r="O466" s="84">
        <v>51000000</v>
      </c>
      <c r="P466" s="53" t="s">
        <v>3039</v>
      </c>
      <c r="Q466" s="53" t="s">
        <v>2528</v>
      </c>
      <c r="R466" s="53"/>
      <c r="S466" s="53" t="s">
        <v>2536</v>
      </c>
      <c r="T466" s="55" t="s">
        <v>2541</v>
      </c>
      <c r="U466" s="53" t="s">
        <v>2541</v>
      </c>
      <c r="V466" s="53"/>
      <c r="W466" s="53" t="s">
        <v>2542</v>
      </c>
      <c r="X466" s="53" t="s">
        <v>2630</v>
      </c>
      <c r="Y466" s="62" t="s">
        <v>2630</v>
      </c>
      <c r="Z466" s="53"/>
      <c r="AA466" s="53"/>
      <c r="AB466" s="53"/>
      <c r="AC466" s="53" t="s">
        <v>2630</v>
      </c>
      <c r="AD466" s="53" t="s">
        <v>2630</v>
      </c>
      <c r="AE466" s="60"/>
      <c r="AF466" s="53"/>
      <c r="AG466" s="53"/>
      <c r="AH466" s="53"/>
      <c r="AI466" s="53"/>
      <c r="AJ466" s="53" t="s">
        <v>2637</v>
      </c>
      <c r="AK466" s="53"/>
      <c r="AL466" s="53"/>
      <c r="AM466" s="53" t="s">
        <v>2643</v>
      </c>
      <c r="AN466" s="53"/>
      <c r="AO466" s="106" t="s">
        <v>2643</v>
      </c>
    </row>
    <row r="467" spans="1:41" ht="15" customHeight="1">
      <c r="A467" s="104">
        <v>464</v>
      </c>
      <c r="B467" s="62" t="s">
        <v>21</v>
      </c>
      <c r="C467" s="53" t="s">
        <v>721</v>
      </c>
      <c r="D467" s="54" t="s">
        <v>2603</v>
      </c>
      <c r="E467" s="55" t="s">
        <v>722</v>
      </c>
      <c r="F467" s="55" t="s">
        <v>2610</v>
      </c>
      <c r="G467" s="56" t="s">
        <v>723</v>
      </c>
      <c r="H467" s="67" t="s">
        <v>724</v>
      </c>
      <c r="I467" s="67" t="s">
        <v>724</v>
      </c>
      <c r="J467" s="53" t="s">
        <v>57</v>
      </c>
      <c r="K467" s="67" t="s">
        <v>725</v>
      </c>
      <c r="L467" s="58">
        <v>400000000</v>
      </c>
      <c r="M467" s="59">
        <v>300000000</v>
      </c>
      <c r="N467" s="59">
        <v>60000000</v>
      </c>
      <c r="O467" s="84">
        <v>51000000</v>
      </c>
      <c r="P467" s="62" t="s">
        <v>2528</v>
      </c>
      <c r="Q467" s="62" t="s">
        <v>2529</v>
      </c>
      <c r="R467" s="62"/>
      <c r="S467" s="53" t="s">
        <v>2536</v>
      </c>
      <c r="T467" s="55" t="s">
        <v>2541</v>
      </c>
      <c r="U467" s="53" t="s">
        <v>2541</v>
      </c>
      <c r="V467" s="62"/>
      <c r="W467" s="53" t="s">
        <v>2542</v>
      </c>
      <c r="X467" s="53" t="s">
        <v>2630</v>
      </c>
      <c r="Y467" s="53" t="s">
        <v>2630</v>
      </c>
      <c r="Z467" s="61"/>
      <c r="AA467" s="61"/>
      <c r="AB467" s="60" t="s">
        <v>2630</v>
      </c>
      <c r="AC467" s="61"/>
      <c r="AD467" s="53" t="s">
        <v>2630</v>
      </c>
      <c r="AE467" s="60"/>
      <c r="AF467" s="61"/>
      <c r="AG467" s="53" t="s">
        <v>2640</v>
      </c>
      <c r="AH467" s="53"/>
      <c r="AI467" s="53"/>
      <c r="AJ467" s="53"/>
      <c r="AK467" s="53"/>
      <c r="AL467" s="53"/>
      <c r="AM467" s="53" t="s">
        <v>2643</v>
      </c>
      <c r="AN467" s="53"/>
      <c r="AO467" s="106" t="s">
        <v>2643</v>
      </c>
    </row>
    <row r="468" spans="1:41" ht="15" customHeight="1">
      <c r="A468" s="104">
        <v>465</v>
      </c>
      <c r="B468" s="53" t="s">
        <v>21</v>
      </c>
      <c r="C468" s="55" t="s">
        <v>2320</v>
      </c>
      <c r="D468" s="65" t="s">
        <v>2894</v>
      </c>
      <c r="E468" s="55" t="s">
        <v>2321</v>
      </c>
      <c r="F468" s="55" t="s">
        <v>2609</v>
      </c>
      <c r="G468" s="56" t="s">
        <v>2322</v>
      </c>
      <c r="H468" s="63" t="s">
        <v>2323</v>
      </c>
      <c r="I468" s="63" t="s">
        <v>2323</v>
      </c>
      <c r="J468" s="55" t="s">
        <v>32</v>
      </c>
      <c r="K468" s="63" t="s">
        <v>2324</v>
      </c>
      <c r="L468" s="58">
        <v>500000000</v>
      </c>
      <c r="M468" s="59">
        <v>375000000</v>
      </c>
      <c r="N468" s="59">
        <v>60000000</v>
      </c>
      <c r="O468" s="84">
        <v>51000000</v>
      </c>
      <c r="P468" s="53" t="s">
        <v>2528</v>
      </c>
      <c r="Q468" s="53"/>
      <c r="R468" s="53"/>
      <c r="S468" s="53" t="s">
        <v>2536</v>
      </c>
      <c r="T468" s="55" t="s">
        <v>2541</v>
      </c>
      <c r="U468" s="53" t="s">
        <v>2541</v>
      </c>
      <c r="V468" s="53" t="s">
        <v>2541</v>
      </c>
      <c r="W468" s="53" t="s">
        <v>2542</v>
      </c>
      <c r="X468" s="53" t="s">
        <v>2630</v>
      </c>
      <c r="Y468" s="62" t="s">
        <v>2630</v>
      </c>
      <c r="Z468" s="61"/>
      <c r="AA468" s="61"/>
      <c r="AB468" s="61"/>
      <c r="AC468" s="61"/>
      <c r="AD468" s="53"/>
      <c r="AE468" s="60"/>
      <c r="AF468" s="53"/>
      <c r="AG468" s="53"/>
      <c r="AH468" s="53"/>
      <c r="AI468" s="53"/>
      <c r="AJ468" s="53"/>
      <c r="AK468" s="53"/>
      <c r="AL468" s="53"/>
      <c r="AM468" s="53" t="s">
        <v>2643</v>
      </c>
      <c r="AN468" s="53" t="s">
        <v>2643</v>
      </c>
      <c r="AO468" s="106"/>
    </row>
    <row r="469" spans="1:41" ht="15" customHeight="1">
      <c r="A469" s="104">
        <v>466</v>
      </c>
      <c r="B469" s="62" t="s">
        <v>21</v>
      </c>
      <c r="C469" s="55" t="s">
        <v>352</v>
      </c>
      <c r="D469" s="54" t="s">
        <v>2703</v>
      </c>
      <c r="E469" s="55" t="s">
        <v>353</v>
      </c>
      <c r="F469" s="55" t="s">
        <v>2611</v>
      </c>
      <c r="G469" s="63" t="s">
        <v>354</v>
      </c>
      <c r="H469" s="63" t="s">
        <v>355</v>
      </c>
      <c r="I469" s="63" t="s">
        <v>356</v>
      </c>
      <c r="J469" s="53" t="s">
        <v>69</v>
      </c>
      <c r="K469" s="63" t="s">
        <v>357</v>
      </c>
      <c r="L469" s="58">
        <v>500000000</v>
      </c>
      <c r="M469" s="59">
        <v>375000000</v>
      </c>
      <c r="N469" s="59">
        <v>60000000</v>
      </c>
      <c r="O469" s="84">
        <v>51000000</v>
      </c>
      <c r="P469" s="62" t="s">
        <v>2529</v>
      </c>
      <c r="Q469" s="62" t="s">
        <v>3039</v>
      </c>
      <c r="R469" s="62"/>
      <c r="S469" s="53" t="s">
        <v>516</v>
      </c>
      <c r="T469" s="55"/>
      <c r="U469" s="53" t="s">
        <v>2541</v>
      </c>
      <c r="V469" s="62"/>
      <c r="W469" s="53" t="s">
        <v>2542</v>
      </c>
      <c r="X469" s="53" t="s">
        <v>2630</v>
      </c>
      <c r="Y469" s="62" t="s">
        <v>2630</v>
      </c>
      <c r="Z469" s="62" t="s">
        <v>2630</v>
      </c>
      <c r="AA469" s="62"/>
      <c r="AB469" s="62"/>
      <c r="AC469" s="62"/>
      <c r="AD469" s="53" t="s">
        <v>2630</v>
      </c>
      <c r="AE469" s="53"/>
      <c r="AF469" s="62"/>
      <c r="AG469" s="62"/>
      <c r="AH469" s="62"/>
      <c r="AI469" s="62"/>
      <c r="AJ469" s="62"/>
      <c r="AK469" s="62"/>
      <c r="AL469" s="62"/>
      <c r="AM469" s="53" t="s">
        <v>2643</v>
      </c>
      <c r="AN469" s="53" t="s">
        <v>2643</v>
      </c>
      <c r="AO469" s="106" t="s">
        <v>2643</v>
      </c>
    </row>
    <row r="470" spans="1:41" ht="15" customHeight="1">
      <c r="A470" s="104">
        <v>467</v>
      </c>
      <c r="B470" s="53" t="s">
        <v>21</v>
      </c>
      <c r="C470" s="53" t="s">
        <v>2104</v>
      </c>
      <c r="D470" s="65" t="s">
        <v>3033</v>
      </c>
      <c r="E470" s="55" t="s">
        <v>2105</v>
      </c>
      <c r="F470" s="55" t="s">
        <v>2607</v>
      </c>
      <c r="G470" s="56" t="s">
        <v>2106</v>
      </c>
      <c r="H470" s="63" t="s">
        <v>2107</v>
      </c>
      <c r="I470" s="63" t="s">
        <v>2107</v>
      </c>
      <c r="J470" s="53" t="s">
        <v>45</v>
      </c>
      <c r="K470" s="63" t="s">
        <v>2108</v>
      </c>
      <c r="L470" s="58">
        <v>800000000</v>
      </c>
      <c r="M470" s="59">
        <v>600000000</v>
      </c>
      <c r="N470" s="59">
        <v>60000000</v>
      </c>
      <c r="O470" s="84">
        <v>51000000</v>
      </c>
      <c r="P470" s="53" t="s">
        <v>3039</v>
      </c>
      <c r="Q470" s="53" t="s">
        <v>2528</v>
      </c>
      <c r="R470" s="53"/>
      <c r="S470" s="53" t="s">
        <v>2536</v>
      </c>
      <c r="T470" s="55" t="s">
        <v>2541</v>
      </c>
      <c r="U470" s="53" t="s">
        <v>2541</v>
      </c>
      <c r="V470" s="53"/>
      <c r="W470" s="53" t="s">
        <v>2542</v>
      </c>
      <c r="X470" s="53" t="s">
        <v>2630</v>
      </c>
      <c r="Y470" s="62" t="s">
        <v>2630</v>
      </c>
      <c r="Z470" s="61"/>
      <c r="AA470" s="61"/>
      <c r="AB470" s="61"/>
      <c r="AC470" s="61"/>
      <c r="AD470" s="53" t="s">
        <v>2630</v>
      </c>
      <c r="AE470" s="60"/>
      <c r="AF470" s="53"/>
      <c r="AG470" s="53" t="s">
        <v>2640</v>
      </c>
      <c r="AH470" s="53"/>
      <c r="AI470" s="53"/>
      <c r="AJ470" s="53" t="s">
        <v>2637</v>
      </c>
      <c r="AK470" s="53"/>
      <c r="AL470" s="53"/>
      <c r="AM470" s="53" t="s">
        <v>2643</v>
      </c>
      <c r="AN470" s="53" t="s">
        <v>2643</v>
      </c>
      <c r="AO470" s="106" t="s">
        <v>2643</v>
      </c>
    </row>
    <row r="471" spans="1:41" ht="15" customHeight="1">
      <c r="A471" s="104">
        <v>468</v>
      </c>
      <c r="B471" s="62" t="s">
        <v>21</v>
      </c>
      <c r="C471" s="55" t="s">
        <v>326</v>
      </c>
      <c r="D471" s="54" t="s">
        <v>2565</v>
      </c>
      <c r="E471" s="55" t="s">
        <v>327</v>
      </c>
      <c r="F471" s="55" t="s">
        <v>2611</v>
      </c>
      <c r="G471" s="63" t="s">
        <v>328</v>
      </c>
      <c r="H471" s="63" t="s">
        <v>329</v>
      </c>
      <c r="I471" s="63" t="s">
        <v>330</v>
      </c>
      <c r="J471" s="53" t="s">
        <v>126</v>
      </c>
      <c r="K471" s="63" t="s">
        <v>331</v>
      </c>
      <c r="L471" s="58">
        <v>300000000</v>
      </c>
      <c r="M471" s="59">
        <v>225000000</v>
      </c>
      <c r="N471" s="59">
        <v>60000000</v>
      </c>
      <c r="O471" s="84">
        <v>51000000</v>
      </c>
      <c r="P471" s="62" t="s">
        <v>2529</v>
      </c>
      <c r="Q471" s="62" t="s">
        <v>3039</v>
      </c>
      <c r="R471" s="62"/>
      <c r="S471" s="53" t="s">
        <v>516</v>
      </c>
      <c r="T471" s="55"/>
      <c r="U471" s="53" t="s">
        <v>2541</v>
      </c>
      <c r="V471" s="53" t="s">
        <v>2541</v>
      </c>
      <c r="W471" s="53" t="s">
        <v>2542</v>
      </c>
      <c r="X471" s="53" t="s">
        <v>2630</v>
      </c>
      <c r="Y471" s="62" t="s">
        <v>2630</v>
      </c>
      <c r="Z471" s="62" t="s">
        <v>2630</v>
      </c>
      <c r="AA471" s="62" t="s">
        <v>2630</v>
      </c>
      <c r="AB471" s="53" t="s">
        <v>2630</v>
      </c>
      <c r="AC471" s="62"/>
      <c r="AD471" s="55"/>
      <c r="AE471" s="53"/>
      <c r="AF471" s="62"/>
      <c r="AG471" s="62"/>
      <c r="AH471" s="62"/>
      <c r="AI471" s="62"/>
      <c r="AJ471" s="62"/>
      <c r="AK471" s="62"/>
      <c r="AL471" s="62"/>
      <c r="AM471" s="53" t="s">
        <v>2643</v>
      </c>
      <c r="AN471" s="53" t="s">
        <v>2643</v>
      </c>
      <c r="AO471" s="106" t="s">
        <v>2643</v>
      </c>
    </row>
    <row r="472" spans="1:41" ht="15" customHeight="1">
      <c r="A472" s="104">
        <v>469</v>
      </c>
      <c r="B472" s="53" t="s">
        <v>21</v>
      </c>
      <c r="C472" s="53" t="s">
        <v>984</v>
      </c>
      <c r="D472" s="65" t="s">
        <v>2572</v>
      </c>
      <c r="E472" s="55" t="s">
        <v>985</v>
      </c>
      <c r="F472" s="55" t="s">
        <v>2609</v>
      </c>
      <c r="G472" s="56" t="s">
        <v>986</v>
      </c>
      <c r="H472" s="63" t="s">
        <v>987</v>
      </c>
      <c r="I472" s="63" t="s">
        <v>987</v>
      </c>
      <c r="J472" s="53" t="s">
        <v>69</v>
      </c>
      <c r="K472" s="63" t="s">
        <v>988</v>
      </c>
      <c r="L472" s="58">
        <v>300000000</v>
      </c>
      <c r="M472" s="59">
        <v>225000000</v>
      </c>
      <c r="N472" s="59">
        <v>60000000</v>
      </c>
      <c r="O472" s="84">
        <v>51000000</v>
      </c>
      <c r="P472" s="53" t="s">
        <v>2528</v>
      </c>
      <c r="Q472" s="53"/>
      <c r="R472" s="53"/>
      <c r="S472" s="53" t="s">
        <v>2536</v>
      </c>
      <c r="T472" s="55" t="s">
        <v>2541</v>
      </c>
      <c r="U472" s="53" t="s">
        <v>2541</v>
      </c>
      <c r="V472" s="53" t="s">
        <v>2541</v>
      </c>
      <c r="W472" s="53" t="s">
        <v>2542</v>
      </c>
      <c r="X472" s="53" t="s">
        <v>2630</v>
      </c>
      <c r="Y472" s="62" t="s">
        <v>2630</v>
      </c>
      <c r="Z472" s="61"/>
      <c r="AA472" s="61"/>
      <c r="AB472" s="60" t="s">
        <v>2630</v>
      </c>
      <c r="AC472" s="60" t="s">
        <v>2630</v>
      </c>
      <c r="AD472" s="53"/>
      <c r="AE472" s="60" t="s">
        <v>2630</v>
      </c>
      <c r="AF472" s="60"/>
      <c r="AG472" s="53"/>
      <c r="AH472" s="53"/>
      <c r="AI472" s="53"/>
      <c r="AJ472" s="53"/>
      <c r="AK472" s="53"/>
      <c r="AL472" s="53"/>
      <c r="AM472" s="53" t="s">
        <v>2643</v>
      </c>
      <c r="AN472" s="53" t="s">
        <v>2643</v>
      </c>
      <c r="AO472" s="106"/>
    </row>
    <row r="473" spans="1:41" ht="15" customHeight="1">
      <c r="A473" s="104">
        <v>470</v>
      </c>
      <c r="B473" s="53" t="s">
        <v>21</v>
      </c>
      <c r="C473" s="53" t="s">
        <v>979</v>
      </c>
      <c r="D473" s="65" t="s">
        <v>3034</v>
      </c>
      <c r="E473" s="55" t="s">
        <v>980</v>
      </c>
      <c r="F473" s="55" t="s">
        <v>2607</v>
      </c>
      <c r="G473" s="56" t="s">
        <v>981</v>
      </c>
      <c r="H473" s="63" t="s">
        <v>982</v>
      </c>
      <c r="I473" s="63" t="s">
        <v>982</v>
      </c>
      <c r="J473" s="53" t="s">
        <v>45</v>
      </c>
      <c r="K473" s="63" t="s">
        <v>983</v>
      </c>
      <c r="L473" s="58">
        <v>800000000</v>
      </c>
      <c r="M473" s="59">
        <v>600000000</v>
      </c>
      <c r="N473" s="59">
        <v>60000000</v>
      </c>
      <c r="O473" s="84">
        <v>51000000</v>
      </c>
      <c r="P473" s="53" t="s">
        <v>3039</v>
      </c>
      <c r="Q473" s="53" t="s">
        <v>2528</v>
      </c>
      <c r="R473" s="53"/>
      <c r="S473" s="53" t="s">
        <v>2536</v>
      </c>
      <c r="T473" s="55" t="s">
        <v>2541</v>
      </c>
      <c r="U473" s="53" t="s">
        <v>2541</v>
      </c>
      <c r="V473" s="53" t="s">
        <v>2541</v>
      </c>
      <c r="W473" s="53" t="s">
        <v>2542</v>
      </c>
      <c r="X473" s="53" t="s">
        <v>2630</v>
      </c>
      <c r="Y473" s="62" t="s">
        <v>2630</v>
      </c>
      <c r="Z473" s="61"/>
      <c r="AA473" s="61"/>
      <c r="AB473" s="60" t="s">
        <v>2630</v>
      </c>
      <c r="AC473" s="60" t="s">
        <v>2630</v>
      </c>
      <c r="AD473" s="53"/>
      <c r="AE473" s="60" t="s">
        <v>2630</v>
      </c>
      <c r="AF473" s="60" t="s">
        <v>2630</v>
      </c>
      <c r="AG473" s="53" t="s">
        <v>2642</v>
      </c>
      <c r="AH473" s="53" t="s">
        <v>2640</v>
      </c>
      <c r="AI473" s="53" t="s">
        <v>2641</v>
      </c>
      <c r="AJ473" s="53"/>
      <c r="AK473" s="53"/>
      <c r="AL473" s="53"/>
      <c r="AM473" s="53" t="s">
        <v>2643</v>
      </c>
      <c r="AN473" s="53" t="s">
        <v>2643</v>
      </c>
      <c r="AO473" s="106"/>
    </row>
    <row r="474" spans="1:41" ht="15" customHeight="1">
      <c r="A474" s="104">
        <v>471</v>
      </c>
      <c r="B474" s="62" t="s">
        <v>21</v>
      </c>
      <c r="C474" s="55" t="s">
        <v>320</v>
      </c>
      <c r="D474" s="54" t="s">
        <v>3035</v>
      </c>
      <c r="E474" s="55" t="s">
        <v>321</v>
      </c>
      <c r="F474" s="55" t="s">
        <v>2611</v>
      </c>
      <c r="G474" s="63" t="s">
        <v>322</v>
      </c>
      <c r="H474" s="63" t="s">
        <v>323</v>
      </c>
      <c r="I474" s="63" t="s">
        <v>324</v>
      </c>
      <c r="J474" s="53" t="s">
        <v>45</v>
      </c>
      <c r="K474" s="63" t="s">
        <v>325</v>
      </c>
      <c r="L474" s="58">
        <v>400000000</v>
      </c>
      <c r="M474" s="59">
        <v>300000000</v>
      </c>
      <c r="N474" s="59">
        <v>60000000</v>
      </c>
      <c r="O474" s="84">
        <v>51000000</v>
      </c>
      <c r="P474" s="62" t="s">
        <v>2529</v>
      </c>
      <c r="Q474" s="62" t="s">
        <v>3039</v>
      </c>
      <c r="R474" s="62"/>
      <c r="S474" s="53" t="s">
        <v>516</v>
      </c>
      <c r="T474" s="55"/>
      <c r="U474" s="53" t="s">
        <v>2541</v>
      </c>
      <c r="V474" s="62"/>
      <c r="W474" s="53" t="s">
        <v>2542</v>
      </c>
      <c r="X474" s="53" t="s">
        <v>2630</v>
      </c>
      <c r="Y474" s="62" t="s">
        <v>2630</v>
      </c>
      <c r="Z474" s="62" t="s">
        <v>2630</v>
      </c>
      <c r="AA474" s="62" t="s">
        <v>2630</v>
      </c>
      <c r="AB474" s="53" t="s">
        <v>2630</v>
      </c>
      <c r="AC474" s="62"/>
      <c r="AD474" s="55"/>
      <c r="AE474" s="53"/>
      <c r="AF474" s="53" t="s">
        <v>2630</v>
      </c>
      <c r="AG474" s="53" t="s">
        <v>2641</v>
      </c>
      <c r="AH474" s="62"/>
      <c r="AI474" s="62"/>
      <c r="AJ474" s="62"/>
      <c r="AK474" s="62"/>
      <c r="AL474" s="62"/>
      <c r="AM474" s="53" t="s">
        <v>2643</v>
      </c>
      <c r="AN474" s="62"/>
      <c r="AO474" s="108"/>
    </row>
    <row r="475" spans="1:41" ht="15" customHeight="1">
      <c r="A475" s="104">
        <v>472</v>
      </c>
      <c r="B475" s="62" t="s">
        <v>21</v>
      </c>
      <c r="C475" s="53" t="s">
        <v>82</v>
      </c>
      <c r="D475" s="65" t="s">
        <v>2558</v>
      </c>
      <c r="E475" s="55" t="s">
        <v>83</v>
      </c>
      <c r="F475" s="55" t="s">
        <v>2607</v>
      </c>
      <c r="G475" s="56" t="s">
        <v>84</v>
      </c>
      <c r="H475" s="63" t="s">
        <v>85</v>
      </c>
      <c r="I475" s="63" t="s">
        <v>85</v>
      </c>
      <c r="J475" s="53" t="s">
        <v>45</v>
      </c>
      <c r="K475" s="63" t="s">
        <v>86</v>
      </c>
      <c r="L475" s="58">
        <v>300000000</v>
      </c>
      <c r="M475" s="59">
        <v>225000000</v>
      </c>
      <c r="N475" s="59">
        <v>60000000</v>
      </c>
      <c r="O475" s="84">
        <v>51000000</v>
      </c>
      <c r="P475" s="53" t="s">
        <v>3039</v>
      </c>
      <c r="Q475" s="53" t="s">
        <v>2528</v>
      </c>
      <c r="R475" s="53"/>
      <c r="S475" s="53" t="s">
        <v>2536</v>
      </c>
      <c r="T475" s="55" t="s">
        <v>2541</v>
      </c>
      <c r="U475" s="53" t="s">
        <v>2541</v>
      </c>
      <c r="V475" s="53"/>
      <c r="W475" s="53" t="s">
        <v>2542</v>
      </c>
      <c r="X475" s="53" t="s">
        <v>2630</v>
      </c>
      <c r="Y475" s="62" t="s">
        <v>2630</v>
      </c>
      <c r="Z475" s="53"/>
      <c r="AA475" s="53"/>
      <c r="AB475" s="53" t="s">
        <v>2630</v>
      </c>
      <c r="AC475" s="53" t="s">
        <v>2630</v>
      </c>
      <c r="AD475" s="53"/>
      <c r="AE475" s="60" t="s">
        <v>2630</v>
      </c>
      <c r="AF475" s="53"/>
      <c r="AG475" s="53" t="s">
        <v>2641</v>
      </c>
      <c r="AH475" s="53"/>
      <c r="AI475" s="53"/>
      <c r="AJ475" s="53" t="s">
        <v>2637</v>
      </c>
      <c r="AK475" s="53" t="s">
        <v>2638</v>
      </c>
      <c r="AL475" s="53"/>
      <c r="AM475" s="53" t="s">
        <v>2643</v>
      </c>
      <c r="AN475" s="53" t="s">
        <v>2643</v>
      </c>
      <c r="AO475" s="106"/>
    </row>
    <row r="476" spans="1:41" ht="15" customHeight="1">
      <c r="A476" s="104">
        <v>473</v>
      </c>
      <c r="B476" s="62" t="s">
        <v>21</v>
      </c>
      <c r="C476" s="53" t="s">
        <v>501</v>
      </c>
      <c r="D476" s="54" t="s">
        <v>2704</v>
      </c>
      <c r="E476" s="55" t="s">
        <v>502</v>
      </c>
      <c r="F476" s="55" t="s">
        <v>2609</v>
      </c>
      <c r="G476" s="56" t="s">
        <v>503</v>
      </c>
      <c r="H476" s="67" t="s">
        <v>504</v>
      </c>
      <c r="I476" s="67" t="s">
        <v>504</v>
      </c>
      <c r="J476" s="62" t="s">
        <v>126</v>
      </c>
      <c r="K476" s="67" t="s">
        <v>505</v>
      </c>
      <c r="L476" s="58">
        <v>600000000</v>
      </c>
      <c r="M476" s="59">
        <v>450000000</v>
      </c>
      <c r="N476" s="59">
        <v>60000000</v>
      </c>
      <c r="O476" s="84">
        <v>51000000</v>
      </c>
      <c r="P476" s="62" t="s">
        <v>2528</v>
      </c>
      <c r="Q476" s="62"/>
      <c r="R476" s="62"/>
      <c r="S476" s="53" t="s">
        <v>2536</v>
      </c>
      <c r="T476" s="55" t="s">
        <v>2541</v>
      </c>
      <c r="U476" s="53" t="s">
        <v>2541</v>
      </c>
      <c r="V476" s="53" t="s">
        <v>2541</v>
      </c>
      <c r="W476" s="53" t="s">
        <v>2542</v>
      </c>
      <c r="X476" s="53" t="s">
        <v>2630</v>
      </c>
      <c r="Y476" s="62" t="s">
        <v>2630</v>
      </c>
      <c r="Z476" s="61"/>
      <c r="AA476" s="61"/>
      <c r="AB476" s="60" t="s">
        <v>2630</v>
      </c>
      <c r="AC476" s="61"/>
      <c r="AD476" s="53"/>
      <c r="AE476" s="60"/>
      <c r="AF476" s="61"/>
      <c r="AG476" s="62"/>
      <c r="AH476" s="62"/>
      <c r="AI476" s="62"/>
      <c r="AJ476" s="62"/>
      <c r="AK476" s="62"/>
      <c r="AL476" s="62"/>
      <c r="AM476" s="53" t="s">
        <v>2643</v>
      </c>
      <c r="AN476" s="62"/>
      <c r="AO476" s="106" t="s">
        <v>2643</v>
      </c>
    </row>
    <row r="477" spans="1:41" ht="15" customHeight="1">
      <c r="A477" s="104">
        <v>474</v>
      </c>
      <c r="B477" s="53" t="s">
        <v>21</v>
      </c>
      <c r="C477" s="80" t="s">
        <v>2405</v>
      </c>
      <c r="D477" s="65" t="s">
        <v>2705</v>
      </c>
      <c r="E477" s="81" t="s">
        <v>2406</v>
      </c>
      <c r="F477" s="55" t="s">
        <v>2607</v>
      </c>
      <c r="G477" s="56" t="s">
        <v>2407</v>
      </c>
      <c r="H477" s="63" t="s">
        <v>2408</v>
      </c>
      <c r="I477" s="63" t="s">
        <v>2409</v>
      </c>
      <c r="J477" s="55" t="s">
        <v>32</v>
      </c>
      <c r="K477" s="63" t="s">
        <v>2410</v>
      </c>
      <c r="L477" s="58">
        <v>300000000</v>
      </c>
      <c r="M477" s="59">
        <v>225000000</v>
      </c>
      <c r="N477" s="59">
        <v>60000000</v>
      </c>
      <c r="O477" s="84">
        <v>51000000</v>
      </c>
      <c r="P477" s="53" t="s">
        <v>3039</v>
      </c>
      <c r="Q477" s="53" t="s">
        <v>2528</v>
      </c>
      <c r="R477" s="53"/>
      <c r="S477" s="53" t="s">
        <v>2536</v>
      </c>
      <c r="T477" s="55" t="s">
        <v>2541</v>
      </c>
      <c r="U477" s="53" t="s">
        <v>2541</v>
      </c>
      <c r="V477" s="53" t="s">
        <v>2541</v>
      </c>
      <c r="W477" s="53" t="s">
        <v>2542</v>
      </c>
      <c r="X477" s="53" t="s">
        <v>2630</v>
      </c>
      <c r="Y477" s="62" t="s">
        <v>2630</v>
      </c>
      <c r="Z477" s="61"/>
      <c r="AA477" s="61"/>
      <c r="AB477" s="61"/>
      <c r="AC477" s="60" t="s">
        <v>2630</v>
      </c>
      <c r="AD477" s="53"/>
      <c r="AE477" s="60"/>
      <c r="AF477" s="53" t="s">
        <v>2630</v>
      </c>
      <c r="AG477" s="53"/>
      <c r="AH477" s="53"/>
      <c r="AI477" s="53"/>
      <c r="AJ477" s="53"/>
      <c r="AK477" s="53"/>
      <c r="AL477" s="53"/>
      <c r="AM477" s="53" t="s">
        <v>2643</v>
      </c>
      <c r="AN477" s="53" t="s">
        <v>2643</v>
      </c>
      <c r="AO477" s="106" t="s">
        <v>2643</v>
      </c>
    </row>
    <row r="478" spans="1:41" ht="15" customHeight="1">
      <c r="A478" s="104">
        <v>475</v>
      </c>
      <c r="B478" s="62" t="s">
        <v>21</v>
      </c>
      <c r="C478" s="55" t="s">
        <v>167</v>
      </c>
      <c r="D478" s="54" t="s">
        <v>3036</v>
      </c>
      <c r="E478" s="55" t="s">
        <v>168</v>
      </c>
      <c r="F478" s="55" t="s">
        <v>2612</v>
      </c>
      <c r="G478" s="63" t="s">
        <v>169</v>
      </c>
      <c r="H478" s="63" t="s">
        <v>170</v>
      </c>
      <c r="I478" s="63" t="s">
        <v>170</v>
      </c>
      <c r="J478" s="53" t="s">
        <v>126</v>
      </c>
      <c r="K478" s="63" t="s">
        <v>171</v>
      </c>
      <c r="L478" s="58">
        <v>800000000</v>
      </c>
      <c r="M478" s="59">
        <v>600000000</v>
      </c>
      <c r="N478" s="59">
        <v>60000000</v>
      </c>
      <c r="O478" s="84">
        <v>51000000</v>
      </c>
      <c r="P478" s="62" t="s">
        <v>2529</v>
      </c>
      <c r="Q478" s="62" t="s">
        <v>2528</v>
      </c>
      <c r="R478" s="62"/>
      <c r="S478" s="53" t="s">
        <v>516</v>
      </c>
      <c r="T478" s="55"/>
      <c r="U478" s="53" t="s">
        <v>2541</v>
      </c>
      <c r="V478" s="62"/>
      <c r="W478" s="53" t="s">
        <v>2542</v>
      </c>
      <c r="X478" s="53" t="s">
        <v>2630</v>
      </c>
      <c r="Y478" s="62"/>
      <c r="Z478" s="62" t="s">
        <v>2630</v>
      </c>
      <c r="AA478" s="62" t="s">
        <v>2630</v>
      </c>
      <c r="AB478" s="53" t="s">
        <v>2630</v>
      </c>
      <c r="AC478" s="62"/>
      <c r="AD478" s="55"/>
      <c r="AE478" s="53"/>
      <c r="AF478" s="62"/>
      <c r="AG478" s="53"/>
      <c r="AH478" s="62"/>
      <c r="AI478" s="62"/>
      <c r="AJ478" s="53" t="s">
        <v>2637</v>
      </c>
      <c r="AK478" s="62"/>
      <c r="AL478" s="62"/>
      <c r="AM478" s="62"/>
      <c r="AN478" s="62"/>
      <c r="AO478" s="106" t="s">
        <v>2643</v>
      </c>
    </row>
    <row r="479" spans="1:41" ht="15" customHeight="1">
      <c r="A479" s="104">
        <v>476</v>
      </c>
      <c r="B479" s="53" t="s">
        <v>21</v>
      </c>
      <c r="C479" s="55" t="s">
        <v>2257</v>
      </c>
      <c r="D479" s="65" t="s">
        <v>2791</v>
      </c>
      <c r="E479" s="55" t="s">
        <v>2258</v>
      </c>
      <c r="F479" s="55" t="s">
        <v>2609</v>
      </c>
      <c r="G479" s="56" t="s">
        <v>2259</v>
      </c>
      <c r="H479" s="63" t="s">
        <v>2260</v>
      </c>
      <c r="I479" s="63" t="s">
        <v>2260</v>
      </c>
      <c r="J479" s="55" t="s">
        <v>32</v>
      </c>
      <c r="K479" s="63" t="s">
        <v>611</v>
      </c>
      <c r="L479" s="58">
        <v>300000000</v>
      </c>
      <c r="M479" s="59">
        <v>225000000</v>
      </c>
      <c r="N479" s="59">
        <v>60000000</v>
      </c>
      <c r="O479" s="84">
        <v>51000000</v>
      </c>
      <c r="P479" s="53" t="s">
        <v>2528</v>
      </c>
      <c r="Q479" s="53"/>
      <c r="R479" s="53"/>
      <c r="S479" s="53" t="s">
        <v>2536</v>
      </c>
      <c r="T479" s="55" t="s">
        <v>2541</v>
      </c>
      <c r="U479" s="53" t="s">
        <v>2541</v>
      </c>
      <c r="V479" s="53" t="s">
        <v>2541</v>
      </c>
      <c r="W479" s="53" t="s">
        <v>2542</v>
      </c>
      <c r="X479" s="53" t="s">
        <v>2630</v>
      </c>
      <c r="Y479" s="62" t="s">
        <v>2630</v>
      </c>
      <c r="Z479" s="61"/>
      <c r="AA479" s="61"/>
      <c r="AB479" s="60" t="s">
        <v>2630</v>
      </c>
      <c r="AC479" s="61"/>
      <c r="AD479" s="53"/>
      <c r="AE479" s="60"/>
      <c r="AF479" s="53" t="s">
        <v>2630</v>
      </c>
      <c r="AG479" s="53"/>
      <c r="AH479" s="53"/>
      <c r="AI479" s="53"/>
      <c r="AJ479" s="53"/>
      <c r="AK479" s="53"/>
      <c r="AL479" s="53"/>
      <c r="AM479" s="53"/>
      <c r="AN479" s="53"/>
      <c r="AO479" s="106" t="s">
        <v>2643</v>
      </c>
    </row>
    <row r="480" spans="1:41" ht="15" customHeight="1">
      <c r="A480" s="104">
        <v>477</v>
      </c>
      <c r="B480" s="53" t="s">
        <v>21</v>
      </c>
      <c r="C480" s="53" t="s">
        <v>2043</v>
      </c>
      <c r="D480" s="65" t="s">
        <v>2595</v>
      </c>
      <c r="E480" s="55" t="s">
        <v>2044</v>
      </c>
      <c r="F480" s="55" t="s">
        <v>2607</v>
      </c>
      <c r="G480" s="56" t="s">
        <v>2045</v>
      </c>
      <c r="H480" s="63" t="s">
        <v>2046</v>
      </c>
      <c r="I480" s="63" t="s">
        <v>2046</v>
      </c>
      <c r="J480" s="53" t="s">
        <v>38</v>
      </c>
      <c r="K480" s="63" t="s">
        <v>2047</v>
      </c>
      <c r="L480" s="58">
        <v>100000000</v>
      </c>
      <c r="M480" s="59">
        <v>75000000</v>
      </c>
      <c r="N480" s="59">
        <v>60000000</v>
      </c>
      <c r="O480" s="84">
        <v>51000000</v>
      </c>
      <c r="P480" s="53" t="s">
        <v>3039</v>
      </c>
      <c r="Q480" s="53" t="s">
        <v>2528</v>
      </c>
      <c r="R480" s="53"/>
      <c r="S480" s="53" t="s">
        <v>2536</v>
      </c>
      <c r="T480" s="55" t="s">
        <v>2541</v>
      </c>
      <c r="U480" s="53" t="s">
        <v>2541</v>
      </c>
      <c r="V480" s="53"/>
      <c r="W480" s="53" t="s">
        <v>2542</v>
      </c>
      <c r="X480" s="53" t="s">
        <v>2630</v>
      </c>
      <c r="Y480" s="62" t="s">
        <v>2630</v>
      </c>
      <c r="Z480" s="61"/>
      <c r="AA480" s="61"/>
      <c r="AB480" s="61"/>
      <c r="AC480" s="61"/>
      <c r="AD480" s="53"/>
      <c r="AE480" s="60"/>
      <c r="AF480" s="53"/>
      <c r="AG480" s="53"/>
      <c r="AH480" s="53"/>
      <c r="AI480" s="53"/>
      <c r="AJ480" s="53"/>
      <c r="AK480" s="53"/>
      <c r="AL480" s="53"/>
      <c r="AM480" s="53"/>
      <c r="AN480" s="53"/>
      <c r="AO480" s="106"/>
    </row>
    <row r="481" spans="1:41" ht="15" customHeight="1">
      <c r="A481" s="104">
        <v>478</v>
      </c>
      <c r="B481" s="53" t="s">
        <v>21</v>
      </c>
      <c r="C481" s="53" t="s">
        <v>1395</v>
      </c>
      <c r="D481" s="65" t="s">
        <v>2580</v>
      </c>
      <c r="E481" s="55" t="s">
        <v>1396</v>
      </c>
      <c r="F481" s="55" t="s">
        <v>2607</v>
      </c>
      <c r="G481" s="56" t="s">
        <v>1397</v>
      </c>
      <c r="H481" s="63" t="s">
        <v>1398</v>
      </c>
      <c r="I481" s="63" t="s">
        <v>1398</v>
      </c>
      <c r="J481" s="53" t="s">
        <v>38</v>
      </c>
      <c r="K481" s="63" t="s">
        <v>1399</v>
      </c>
      <c r="L481" s="58">
        <v>900000000</v>
      </c>
      <c r="M481" s="59">
        <v>675000000</v>
      </c>
      <c r="N481" s="59">
        <v>60000000</v>
      </c>
      <c r="O481" s="84">
        <v>51000000</v>
      </c>
      <c r="P481" s="53" t="s">
        <v>3039</v>
      </c>
      <c r="Q481" s="53" t="s">
        <v>2528</v>
      </c>
      <c r="R481" s="53"/>
      <c r="S481" s="53" t="s">
        <v>2536</v>
      </c>
      <c r="T481" s="55" t="s">
        <v>2541</v>
      </c>
      <c r="U481" s="53" t="s">
        <v>2541</v>
      </c>
      <c r="V481" s="53"/>
      <c r="W481" s="53" t="s">
        <v>2542</v>
      </c>
      <c r="X481" s="53" t="s">
        <v>2630</v>
      </c>
      <c r="Y481" s="62" t="s">
        <v>2630</v>
      </c>
      <c r="Z481" s="61"/>
      <c r="AA481" s="61"/>
      <c r="AB481" s="61"/>
      <c r="AC481" s="61"/>
      <c r="AD481" s="53" t="s">
        <v>2630</v>
      </c>
      <c r="AE481" s="60"/>
      <c r="AF481" s="53"/>
      <c r="AG481" s="53" t="s">
        <v>2641</v>
      </c>
      <c r="AH481" s="53" t="s">
        <v>2640</v>
      </c>
      <c r="AI481" s="53" t="s">
        <v>2642</v>
      </c>
      <c r="AJ481" s="53"/>
      <c r="AK481" s="53"/>
      <c r="AL481" s="53"/>
      <c r="AM481" s="53" t="s">
        <v>2643</v>
      </c>
      <c r="AN481" s="53" t="s">
        <v>2643</v>
      </c>
      <c r="AO481" s="106" t="s">
        <v>2643</v>
      </c>
    </row>
    <row r="482" spans="1:41" ht="15" customHeight="1">
      <c r="A482" s="104">
        <v>479</v>
      </c>
      <c r="B482" s="62" t="s">
        <v>21</v>
      </c>
      <c r="C482" s="53" t="s">
        <v>575</v>
      </c>
      <c r="D482" s="54" t="s">
        <v>2706</v>
      </c>
      <c r="E482" s="55" t="s">
        <v>576</v>
      </c>
      <c r="F482" s="55" t="s">
        <v>2610</v>
      </c>
      <c r="G482" s="56" t="s">
        <v>577</v>
      </c>
      <c r="H482" s="67" t="s">
        <v>578</v>
      </c>
      <c r="I482" s="67" t="s">
        <v>578</v>
      </c>
      <c r="J482" s="53" t="s">
        <v>126</v>
      </c>
      <c r="K482" s="67" t="s">
        <v>579</v>
      </c>
      <c r="L482" s="58">
        <v>500000000</v>
      </c>
      <c r="M482" s="59">
        <v>375000000</v>
      </c>
      <c r="N482" s="59">
        <v>60000000</v>
      </c>
      <c r="O482" s="84">
        <v>51000000</v>
      </c>
      <c r="P482" s="62" t="s">
        <v>2528</v>
      </c>
      <c r="Q482" s="62" t="s">
        <v>2529</v>
      </c>
      <c r="R482" s="62"/>
      <c r="S482" s="53" t="s">
        <v>2536</v>
      </c>
      <c r="T482" s="55" t="s">
        <v>2541</v>
      </c>
      <c r="U482" s="53" t="s">
        <v>2541</v>
      </c>
      <c r="V482" s="53" t="s">
        <v>2541</v>
      </c>
      <c r="W482" s="53" t="s">
        <v>2542</v>
      </c>
      <c r="X482" s="53" t="s">
        <v>2630</v>
      </c>
      <c r="Y482" s="53" t="s">
        <v>2630</v>
      </c>
      <c r="Z482" s="61"/>
      <c r="AA482" s="61"/>
      <c r="AB482" s="61"/>
      <c r="AC482" s="61"/>
      <c r="AD482" s="53"/>
      <c r="AE482" s="60"/>
      <c r="AF482" s="61"/>
      <c r="AG482" s="53"/>
      <c r="AH482" s="53"/>
      <c r="AI482" s="53"/>
      <c r="AJ482" s="53"/>
      <c r="AK482" s="53"/>
      <c r="AL482" s="53"/>
      <c r="AM482" s="53" t="s">
        <v>2643</v>
      </c>
      <c r="AN482" s="53"/>
      <c r="AO482" s="106" t="s">
        <v>2643</v>
      </c>
    </row>
    <row r="483" spans="1:41" ht="15" customHeight="1">
      <c r="A483" s="104">
        <v>480</v>
      </c>
      <c r="B483" s="62" t="s">
        <v>21</v>
      </c>
      <c r="C483" s="55" t="s">
        <v>177</v>
      </c>
      <c r="D483" s="54" t="s">
        <v>2560</v>
      </c>
      <c r="E483" s="55" t="s">
        <v>178</v>
      </c>
      <c r="F483" s="55" t="s">
        <v>2612</v>
      </c>
      <c r="G483" s="63" t="s">
        <v>179</v>
      </c>
      <c r="H483" s="63" t="s">
        <v>180</v>
      </c>
      <c r="I483" s="63" t="s">
        <v>180</v>
      </c>
      <c r="J483" s="53" t="s">
        <v>126</v>
      </c>
      <c r="K483" s="63" t="s">
        <v>181</v>
      </c>
      <c r="L483" s="58">
        <v>200000000</v>
      </c>
      <c r="M483" s="59">
        <v>150000000</v>
      </c>
      <c r="N483" s="59">
        <v>60000000</v>
      </c>
      <c r="O483" s="84">
        <v>51000000</v>
      </c>
      <c r="P483" s="62" t="s">
        <v>2529</v>
      </c>
      <c r="Q483" s="62" t="s">
        <v>2528</v>
      </c>
      <c r="R483" s="62"/>
      <c r="S483" s="53" t="s">
        <v>516</v>
      </c>
      <c r="T483" s="55"/>
      <c r="U483" s="53" t="s">
        <v>2541</v>
      </c>
      <c r="V483" s="53" t="s">
        <v>2541</v>
      </c>
      <c r="W483" s="53" t="s">
        <v>2542</v>
      </c>
      <c r="X483" s="53" t="s">
        <v>2630</v>
      </c>
      <c r="Y483" s="62"/>
      <c r="Z483" s="62" t="s">
        <v>2630</v>
      </c>
      <c r="AA483" s="62" t="s">
        <v>2630</v>
      </c>
      <c r="AB483" s="53" t="s">
        <v>2630</v>
      </c>
      <c r="AC483" s="62"/>
      <c r="AD483" s="55"/>
      <c r="AE483" s="53" t="s">
        <v>2630</v>
      </c>
      <c r="AF483" s="62"/>
      <c r="AG483" s="53" t="s">
        <v>2641</v>
      </c>
      <c r="AH483" s="62"/>
      <c r="AI483" s="62"/>
      <c r="AJ483" s="53" t="s">
        <v>2637</v>
      </c>
      <c r="AK483" s="62"/>
      <c r="AL483" s="62"/>
      <c r="AM483" s="53" t="s">
        <v>2643</v>
      </c>
      <c r="AN483" s="62"/>
      <c r="AO483" s="108"/>
    </row>
    <row r="484" spans="1:41" ht="15" customHeight="1">
      <c r="A484" s="104">
        <v>481</v>
      </c>
      <c r="B484" s="53" t="s">
        <v>21</v>
      </c>
      <c r="C484" s="53" t="s">
        <v>2625</v>
      </c>
      <c r="D484" s="65" t="s">
        <v>2707</v>
      </c>
      <c r="E484" s="55" t="s">
        <v>2063</v>
      </c>
      <c r="F484" s="55" t="s">
        <v>2607</v>
      </c>
      <c r="G484" s="56" t="s">
        <v>2064</v>
      </c>
      <c r="H484" s="63" t="s">
        <v>2065</v>
      </c>
      <c r="I484" s="63" t="s">
        <v>2065</v>
      </c>
      <c r="J484" s="53" t="s">
        <v>38</v>
      </c>
      <c r="K484" s="63" t="s">
        <v>2066</v>
      </c>
      <c r="L484" s="58">
        <v>300000000</v>
      </c>
      <c r="M484" s="59">
        <v>225000000</v>
      </c>
      <c r="N484" s="59">
        <v>60000000</v>
      </c>
      <c r="O484" s="84">
        <v>51000000</v>
      </c>
      <c r="P484" s="53" t="s">
        <v>3039</v>
      </c>
      <c r="Q484" s="53" t="s">
        <v>2528</v>
      </c>
      <c r="R484" s="53"/>
      <c r="S484" s="53" t="s">
        <v>2536</v>
      </c>
      <c r="T484" s="55" t="s">
        <v>2541</v>
      </c>
      <c r="U484" s="53" t="s">
        <v>2541</v>
      </c>
      <c r="V484" s="53"/>
      <c r="W484" s="53" t="s">
        <v>2542</v>
      </c>
      <c r="X484" s="53" t="s">
        <v>2630</v>
      </c>
      <c r="Y484" s="62" t="s">
        <v>2630</v>
      </c>
      <c r="Z484" s="61"/>
      <c r="AA484" s="61"/>
      <c r="AB484" s="60" t="s">
        <v>2630</v>
      </c>
      <c r="AC484" s="61"/>
      <c r="AD484" s="53"/>
      <c r="AE484" s="60"/>
      <c r="AF484" s="53" t="s">
        <v>2630</v>
      </c>
      <c r="AG484" s="53"/>
      <c r="AH484" s="53"/>
      <c r="AI484" s="53"/>
      <c r="AJ484" s="53"/>
      <c r="AK484" s="53"/>
      <c r="AL484" s="53"/>
      <c r="AM484" s="53" t="s">
        <v>2643</v>
      </c>
      <c r="AN484" s="53"/>
      <c r="AO484" s="106"/>
    </row>
    <row r="485" spans="1:41" ht="15" customHeight="1">
      <c r="A485" s="104">
        <v>482</v>
      </c>
      <c r="B485" s="53" t="s">
        <v>21</v>
      </c>
      <c r="C485" s="53" t="s">
        <v>1672</v>
      </c>
      <c r="D485" s="65" t="s">
        <v>2585</v>
      </c>
      <c r="E485" s="55" t="s">
        <v>1673</v>
      </c>
      <c r="F485" s="55" t="s">
        <v>2607</v>
      </c>
      <c r="G485" s="56" t="s">
        <v>1674</v>
      </c>
      <c r="H485" s="63" t="s">
        <v>1675</v>
      </c>
      <c r="I485" s="63" t="s">
        <v>1675</v>
      </c>
      <c r="J485" s="53" t="s">
        <v>1664</v>
      </c>
      <c r="K485" s="63" t="s">
        <v>864</v>
      </c>
      <c r="L485" s="58">
        <v>300000000</v>
      </c>
      <c r="M485" s="59">
        <v>225000000</v>
      </c>
      <c r="N485" s="59">
        <v>70000000</v>
      </c>
      <c r="O485" s="84">
        <v>59500000</v>
      </c>
      <c r="P485" s="53" t="s">
        <v>3039</v>
      </c>
      <c r="Q485" s="53" t="s">
        <v>2528</v>
      </c>
      <c r="R485" s="53"/>
      <c r="S485" s="53" t="s">
        <v>2536</v>
      </c>
      <c r="T485" s="55" t="s">
        <v>2541</v>
      </c>
      <c r="U485" s="53" t="s">
        <v>2541</v>
      </c>
      <c r="V485" s="53" t="s">
        <v>2541</v>
      </c>
      <c r="W485" s="53" t="s">
        <v>2542</v>
      </c>
      <c r="X485" s="53" t="s">
        <v>2630</v>
      </c>
      <c r="Y485" s="62" t="s">
        <v>2630</v>
      </c>
      <c r="Z485" s="61"/>
      <c r="AA485" s="61"/>
      <c r="AB485" s="61"/>
      <c r="AC485" s="61"/>
      <c r="AD485" s="53"/>
      <c r="AE485" s="60"/>
      <c r="AF485" s="53"/>
      <c r="AG485" s="53"/>
      <c r="AH485" s="53"/>
      <c r="AI485" s="53"/>
      <c r="AJ485" s="53" t="s">
        <v>2637</v>
      </c>
      <c r="AK485" s="53"/>
      <c r="AL485" s="53"/>
      <c r="AM485" s="53" t="s">
        <v>2643</v>
      </c>
      <c r="AN485" s="53" t="s">
        <v>2643</v>
      </c>
      <c r="AO485" s="106" t="s">
        <v>2643</v>
      </c>
    </row>
    <row r="486" spans="1:41" ht="15" customHeight="1">
      <c r="A486" s="104">
        <v>483</v>
      </c>
      <c r="B486" s="62" t="s">
        <v>21</v>
      </c>
      <c r="C486" s="53" t="s">
        <v>532</v>
      </c>
      <c r="D486" s="54" t="s">
        <v>2895</v>
      </c>
      <c r="E486" s="55" t="s">
        <v>533</v>
      </c>
      <c r="F486" s="55" t="s">
        <v>2608</v>
      </c>
      <c r="G486" s="56" t="s">
        <v>534</v>
      </c>
      <c r="H486" s="67" t="s">
        <v>535</v>
      </c>
      <c r="I486" s="67" t="s">
        <v>536</v>
      </c>
      <c r="J486" s="53" t="s">
        <v>45</v>
      </c>
      <c r="K486" s="67" t="s">
        <v>537</v>
      </c>
      <c r="L486" s="58">
        <v>800000000</v>
      </c>
      <c r="M486" s="59">
        <v>600000000</v>
      </c>
      <c r="N486" s="59">
        <v>70000000</v>
      </c>
      <c r="O486" s="84">
        <v>59500000</v>
      </c>
      <c r="P486" s="62" t="s">
        <v>3039</v>
      </c>
      <c r="Q486" s="62" t="s">
        <v>2528</v>
      </c>
      <c r="R486" s="62" t="s">
        <v>2529</v>
      </c>
      <c r="S486" s="53" t="s">
        <v>516</v>
      </c>
      <c r="T486" s="55" t="s">
        <v>2541</v>
      </c>
      <c r="U486" s="53" t="s">
        <v>2541</v>
      </c>
      <c r="V486" s="53" t="s">
        <v>2541</v>
      </c>
      <c r="W486" s="53" t="s">
        <v>2542</v>
      </c>
      <c r="X486" s="62"/>
      <c r="Y486" s="62"/>
      <c r="Z486" s="61" t="s">
        <v>2630</v>
      </c>
      <c r="AA486" s="61" t="s">
        <v>2630</v>
      </c>
      <c r="AB486" s="61"/>
      <c r="AC486" s="61"/>
      <c r="AD486" s="53" t="s">
        <v>2630</v>
      </c>
      <c r="AE486" s="60" t="s">
        <v>2630</v>
      </c>
      <c r="AF486" s="61"/>
      <c r="AG486" s="53"/>
      <c r="AH486" s="53"/>
      <c r="AI486" s="53"/>
      <c r="AJ486" s="53"/>
      <c r="AK486" s="53"/>
      <c r="AL486" s="53"/>
      <c r="AM486" s="53" t="s">
        <v>2643</v>
      </c>
      <c r="AN486" s="53" t="s">
        <v>2643</v>
      </c>
      <c r="AO486" s="106"/>
    </row>
    <row r="487" spans="1:41" ht="15" customHeight="1">
      <c r="A487" s="104">
        <v>484</v>
      </c>
      <c r="B487" s="53" t="s">
        <v>21</v>
      </c>
      <c r="C487" s="80" t="s">
        <v>2468</v>
      </c>
      <c r="D487" s="65" t="s">
        <v>3037</v>
      </c>
      <c r="E487" s="81" t="s">
        <v>2469</v>
      </c>
      <c r="F487" s="55" t="s">
        <v>2609</v>
      </c>
      <c r="G487" s="56" t="s">
        <v>2470</v>
      </c>
      <c r="H487" s="63" t="s">
        <v>2471</v>
      </c>
      <c r="I487" s="63" t="s">
        <v>2471</v>
      </c>
      <c r="J487" s="55" t="s">
        <v>32</v>
      </c>
      <c r="K487" s="63" t="s">
        <v>1025</v>
      </c>
      <c r="L487" s="58">
        <v>600000000</v>
      </c>
      <c r="M487" s="59">
        <v>450000000</v>
      </c>
      <c r="N487" s="59">
        <v>70000000</v>
      </c>
      <c r="O487" s="84">
        <v>59500000</v>
      </c>
      <c r="P487" s="53" t="s">
        <v>2528</v>
      </c>
      <c r="Q487" s="53"/>
      <c r="R487" s="53"/>
      <c r="S487" s="53" t="s">
        <v>2536</v>
      </c>
      <c r="T487" s="55" t="s">
        <v>2541</v>
      </c>
      <c r="U487" s="53" t="s">
        <v>2541</v>
      </c>
      <c r="V487" s="53"/>
      <c r="W487" s="53" t="s">
        <v>2542</v>
      </c>
      <c r="X487" s="53" t="s">
        <v>2630</v>
      </c>
      <c r="Y487" s="62" t="s">
        <v>2630</v>
      </c>
      <c r="Z487" s="61"/>
      <c r="AA487" s="61"/>
      <c r="AB487" s="60" t="s">
        <v>2630</v>
      </c>
      <c r="AC487" s="61"/>
      <c r="AD487" s="53"/>
      <c r="AE487" s="60"/>
      <c r="AF487" s="53"/>
      <c r="AG487" s="53" t="s">
        <v>2640</v>
      </c>
      <c r="AH487" s="53"/>
      <c r="AI487" s="53"/>
      <c r="AJ487" s="53"/>
      <c r="AK487" s="53" t="s">
        <v>2638</v>
      </c>
      <c r="AL487" s="53" t="s">
        <v>2639</v>
      </c>
      <c r="AM487" s="53" t="s">
        <v>2643</v>
      </c>
      <c r="AN487" s="53"/>
      <c r="AO487" s="106" t="s">
        <v>2643</v>
      </c>
    </row>
    <row r="488" spans="1:41">
      <c r="AB488" s="50"/>
    </row>
    <row r="491" spans="1:41">
      <c r="AG491" s="50"/>
    </row>
    <row r="668" spans="162:166" ht="24">
      <c r="FF668" s="41" ph="1"/>
      <c r="FG668" s="41" ph="1"/>
      <c r="FH668" s="41" ph="1"/>
      <c r="FI668" s="41" ph="1"/>
      <c r="FJ668" s="41" ph="1"/>
    </row>
  </sheetData>
  <mergeCells count="2">
    <mergeCell ref="X2:AF2"/>
    <mergeCell ref="AG2:AN2"/>
  </mergeCells>
  <phoneticPr fontId="4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분석서</vt:lpstr>
      <vt:lpstr>통계자료</vt:lpstr>
      <vt:lpstr>역량등급 조건표</vt:lpstr>
      <vt:lpstr>분석서_실습</vt:lpstr>
      <vt:lpstr>데이터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이재형</dc:creator>
  <cp:lastModifiedBy>이재형</cp:lastModifiedBy>
  <dcterms:created xsi:type="dcterms:W3CDTF">2021-01-13T14:56:23Z</dcterms:created>
  <dcterms:modified xsi:type="dcterms:W3CDTF">2021-01-22T07:26:20Z</dcterms:modified>
</cp:coreProperties>
</file>