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1\Sample\"/>
    </mc:Choice>
  </mc:AlternateContent>
  <xr:revisionPtr revIDLastSave="0" documentId="8_{06B030B8-15F3-4DB3-8935-5664DA6F0E7F}" xr6:coauthVersionLast="36" xr6:coauthVersionMax="36" xr10:uidLastSave="{00000000-0000-0000-0000-000000000000}"/>
  <bookViews>
    <workbookView xWindow="0" yWindow="0" windowWidth="15280" windowHeight="8110" xr2:uid="{B4D48332-4F04-4525-9E45-C16CF29B43B0}"/>
  </bookViews>
  <sheets>
    <sheet name="발주서" sheetId="1" r:id="rId1"/>
    <sheet name="결재란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R31" i="1"/>
  <c r="N31" i="1" s="1"/>
  <c r="R30" i="1"/>
  <c r="P30" i="1" s="1"/>
  <c r="R29" i="1"/>
  <c r="Q29" i="1" s="1"/>
  <c r="R28" i="1"/>
  <c r="O28" i="1" s="1"/>
  <c r="R27" i="1"/>
  <c r="N27" i="1" s="1"/>
  <c r="R26" i="1"/>
  <c r="P26" i="1" s="1"/>
  <c r="L26" i="1"/>
  <c r="R25" i="1"/>
  <c r="Q25" i="1" s="1"/>
  <c r="R24" i="1"/>
  <c r="O24" i="1" s="1"/>
  <c r="R23" i="1"/>
  <c r="N23" i="1" s="1"/>
  <c r="R22" i="1"/>
  <c r="O22" i="1" s="1"/>
  <c r="P22" i="1"/>
  <c r="L22" i="1"/>
  <c r="R21" i="1"/>
  <c r="N21" i="1" s="1"/>
  <c r="R20" i="1"/>
  <c r="P20" i="1" s="1"/>
  <c r="R19" i="1"/>
  <c r="Q19" i="1" s="1"/>
  <c r="R18" i="1"/>
  <c r="O18" i="1" s="1"/>
  <c r="P18" i="1"/>
  <c r="L18" i="1"/>
  <c r="R17" i="1"/>
  <c r="N17" i="1" s="1"/>
  <c r="B4" i="1"/>
  <c r="J19" i="1" l="1"/>
  <c r="N19" i="1"/>
  <c r="L24" i="1"/>
  <c r="P24" i="1"/>
  <c r="J25" i="1"/>
  <c r="N25" i="1"/>
  <c r="L28" i="1"/>
  <c r="P28" i="1"/>
  <c r="J29" i="1"/>
  <c r="N29" i="1"/>
  <c r="K17" i="1"/>
  <c r="O17" i="1"/>
  <c r="I18" i="1"/>
  <c r="M18" i="1"/>
  <c r="Q18" i="1"/>
  <c r="K19" i="1"/>
  <c r="O19" i="1"/>
  <c r="I20" i="1"/>
  <c r="M20" i="1"/>
  <c r="Q20" i="1"/>
  <c r="K21" i="1"/>
  <c r="O21" i="1"/>
  <c r="I22" i="1"/>
  <c r="M22" i="1"/>
  <c r="Q22" i="1"/>
  <c r="K23" i="1"/>
  <c r="O23" i="1"/>
  <c r="I24" i="1"/>
  <c r="M24" i="1"/>
  <c r="Q24" i="1"/>
  <c r="K25" i="1"/>
  <c r="O25" i="1"/>
  <c r="I26" i="1"/>
  <c r="M26" i="1"/>
  <c r="Q26" i="1"/>
  <c r="K27" i="1"/>
  <c r="O27" i="1"/>
  <c r="I28" i="1"/>
  <c r="M28" i="1"/>
  <c r="Q28" i="1"/>
  <c r="K29" i="1"/>
  <c r="O29" i="1"/>
  <c r="I30" i="1"/>
  <c r="M30" i="1"/>
  <c r="Q30" i="1"/>
  <c r="K31" i="1"/>
  <c r="O31" i="1"/>
  <c r="L19" i="1"/>
  <c r="P19" i="1"/>
  <c r="J20" i="1"/>
  <c r="N20" i="1"/>
  <c r="L23" i="1"/>
  <c r="P23" i="1"/>
  <c r="J24" i="1"/>
  <c r="N24" i="1"/>
  <c r="L25" i="1"/>
  <c r="P25" i="1"/>
  <c r="J26" i="1"/>
  <c r="N26" i="1"/>
  <c r="L29" i="1"/>
  <c r="P29" i="1"/>
  <c r="J30" i="1"/>
  <c r="N30" i="1"/>
  <c r="L17" i="1"/>
  <c r="P17" i="1"/>
  <c r="J18" i="1"/>
  <c r="N18" i="1"/>
  <c r="L21" i="1"/>
  <c r="P21" i="1"/>
  <c r="J22" i="1"/>
  <c r="N22" i="1"/>
  <c r="L27" i="1"/>
  <c r="P27" i="1"/>
  <c r="J28" i="1"/>
  <c r="N28" i="1"/>
  <c r="L31" i="1"/>
  <c r="P31" i="1"/>
  <c r="I17" i="1"/>
  <c r="M17" i="1"/>
  <c r="Q17" i="1"/>
  <c r="K18" i="1"/>
  <c r="I19" i="1"/>
  <c r="M19" i="1"/>
  <c r="K20" i="1"/>
  <c r="O20" i="1"/>
  <c r="I21" i="1"/>
  <c r="M21" i="1"/>
  <c r="Q21" i="1"/>
  <c r="K22" i="1"/>
  <c r="I23" i="1"/>
  <c r="M23" i="1"/>
  <c r="Q23" i="1"/>
  <c r="K24" i="1"/>
  <c r="I25" i="1"/>
  <c r="M25" i="1"/>
  <c r="K26" i="1"/>
  <c r="O26" i="1"/>
  <c r="I27" i="1"/>
  <c r="M27" i="1"/>
  <c r="Q27" i="1"/>
  <c r="K28" i="1"/>
  <c r="I29" i="1"/>
  <c r="M29" i="1"/>
  <c r="K30" i="1"/>
  <c r="O30" i="1"/>
  <c r="I31" i="1"/>
  <c r="M31" i="1"/>
  <c r="Q31" i="1"/>
  <c r="J17" i="1"/>
  <c r="L20" i="1"/>
  <c r="J21" i="1"/>
  <c r="J23" i="1"/>
  <c r="J27" i="1"/>
  <c r="L30" i="1"/>
  <c r="J31" i="1"/>
</calcChain>
</file>

<file path=xl/sharedStrings.xml><?xml version="1.0" encoding="utf-8"?>
<sst xmlns="http://schemas.openxmlformats.org/spreadsheetml/2006/main" count="49" uniqueCount="48">
  <si>
    <t>구  매  발  주  서</t>
    <phoneticPr fontId="4" type="noConversion"/>
  </si>
  <si>
    <t>귀중</t>
    <phoneticPr fontId="4" type="noConversion"/>
  </si>
  <si>
    <t>발주번호 :</t>
    <phoneticPr fontId="4" type="noConversion"/>
  </si>
  <si>
    <t>20191119-032</t>
    <phoneticPr fontId="4" type="noConversion"/>
  </si>
  <si>
    <t>발주일자 :</t>
    <phoneticPr fontId="4" type="noConversion"/>
  </si>
  <si>
    <t>발주금액 :</t>
    <phoneticPr fontId="4" type="noConversion"/>
  </si>
  <si>
    <t>납기일자</t>
    <phoneticPr fontId="4" type="noConversion"/>
  </si>
  <si>
    <t>납품장소</t>
  </si>
  <si>
    <t>지불조건</t>
  </si>
  <si>
    <t>담당부서</t>
  </si>
  <si>
    <t>담당자</t>
  </si>
  <si>
    <t>직책</t>
  </si>
  <si>
    <t>전화번호</t>
    <phoneticPr fontId="4" type="noConversion"/>
  </si>
  <si>
    <t>송파지점</t>
    <phoneticPr fontId="3" type="noConversion"/>
  </si>
  <si>
    <t>현금</t>
    <phoneticPr fontId="3" type="noConversion"/>
  </si>
  <si>
    <t>구매부</t>
  </si>
  <si>
    <t>홍길동</t>
    <phoneticPr fontId="3" type="noConversion"/>
  </si>
  <si>
    <t>차장</t>
    <phoneticPr fontId="3" type="noConversion"/>
  </si>
  <si>
    <t>332-5471</t>
    <phoneticPr fontId="4" type="noConversion"/>
  </si>
  <si>
    <t>발주처</t>
    <phoneticPr fontId="4" type="noConversion"/>
  </si>
  <si>
    <t>주소</t>
    <phoneticPr fontId="4" type="noConversion"/>
  </si>
  <si>
    <t>대표자명</t>
    <phoneticPr fontId="4" type="noConversion"/>
  </si>
  <si>
    <t>컴가이드</t>
    <phoneticPr fontId="4" type="noConversion"/>
  </si>
  <si>
    <t>경남 진해시 남양동 342-1</t>
    <phoneticPr fontId="4" type="noConversion"/>
  </si>
  <si>
    <t>임꺽정</t>
    <phoneticPr fontId="4" type="noConversion"/>
  </si>
  <si>
    <t>472-9821</t>
    <phoneticPr fontId="4" type="noConversion"/>
  </si>
  <si>
    <t>아래와 같이 주문하오니 기일내 필히 납품시켜 주시기 바랍니다.</t>
    <phoneticPr fontId="4" type="noConversion"/>
  </si>
  <si>
    <t>품번</t>
    <phoneticPr fontId="4" type="noConversion"/>
  </si>
  <si>
    <t>품명</t>
    <phoneticPr fontId="4" type="noConversion"/>
  </si>
  <si>
    <t>규격</t>
    <phoneticPr fontId="4" type="noConversion"/>
  </si>
  <si>
    <t>수량</t>
    <phoneticPr fontId="4" type="noConversion"/>
  </si>
  <si>
    <t>단위</t>
    <phoneticPr fontId="4" type="noConversion"/>
  </si>
  <si>
    <t>단가</t>
    <phoneticPr fontId="4" type="noConversion"/>
  </si>
  <si>
    <t>금액</t>
    <phoneticPr fontId="4" type="noConversion"/>
  </si>
  <si>
    <t xml:space="preserve">M&amp;M'S PEANUT </t>
    <phoneticPr fontId="4" type="noConversion"/>
  </si>
  <si>
    <t>158.8G</t>
  </si>
  <si>
    <t>EA</t>
    <phoneticPr fontId="4" type="noConversion"/>
  </si>
  <si>
    <t>SKITTLES ORIGINAL</t>
    <phoneticPr fontId="4" type="noConversion"/>
  </si>
  <si>
    <t xml:space="preserve"> 226G</t>
    <phoneticPr fontId="4" type="noConversion"/>
  </si>
  <si>
    <t>SET</t>
    <phoneticPr fontId="4" type="noConversion"/>
  </si>
  <si>
    <t xml:space="preserve">DOVE MILK POUCH </t>
    <phoneticPr fontId="3" type="noConversion"/>
  </si>
  <si>
    <t>200G</t>
    <phoneticPr fontId="3" type="noConversion"/>
  </si>
  <si>
    <t>EA</t>
    <phoneticPr fontId="3" type="noConversion"/>
  </si>
  <si>
    <t>결  재</t>
    <phoneticPr fontId="4" type="noConversion"/>
  </si>
  <si>
    <t>담당</t>
    <phoneticPr fontId="4" type="noConversion"/>
  </si>
  <si>
    <t>과장</t>
    <phoneticPr fontId="4" type="noConversion"/>
  </si>
  <si>
    <t>부장</t>
    <phoneticPr fontId="4" type="noConversion"/>
  </si>
  <si>
    <t>대표이사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</si>
</sst>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;@"/>
    <numFmt numFmtId="177" formatCode="&quot;₩&quot;#,##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1" fillId="0" borderId="2" xfId="1" applyBorder="1">
      <alignment vertical="center"/>
    </xf>
    <xf numFmtId="0" fontId="1" fillId="0" borderId="2" xfId="1" applyBorder="1" applyAlignment="1">
      <alignment horizontal="center" vertical="center"/>
    </xf>
    <xf numFmtId="176" fontId="1" fillId="0" borderId="2" xfId="1" applyNumberFormat="1" applyBorder="1" applyAlignment="1">
      <alignment horizontal="center" vertical="center"/>
    </xf>
    <xf numFmtId="177" fontId="6" fillId="0" borderId="2" xfId="2" applyNumberFormat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176" fontId="1" fillId="0" borderId="7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41" fontId="6" fillId="0" borderId="6" xfId="3" applyFont="1" applyBorder="1">
      <alignment vertical="center"/>
    </xf>
    <xf numFmtId="0" fontId="1" fillId="0" borderId="7" xfId="1" applyBorder="1" applyAlignment="1">
      <alignment horizontal="left" vertical="center" indent="1"/>
    </xf>
    <xf numFmtId="0" fontId="1" fillId="0" borderId="7" xfId="1" applyBorder="1">
      <alignment vertical="center"/>
    </xf>
    <xf numFmtId="41" fontId="6" fillId="0" borderId="7" xfId="3" applyFont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0" fontId="1" fillId="0" borderId="16" xfId="1" applyBorder="1" applyAlignment="1">
      <alignment horizontal="center" vertical="center"/>
    </xf>
    <xf numFmtId="0" fontId="1" fillId="0" borderId="17" xfId="1" applyBorder="1" applyAlignment="1">
      <alignment horizontal="center" vertical="center"/>
    </xf>
    <xf numFmtId="41" fontId="6" fillId="0" borderId="9" xfId="3" applyFont="1" applyBorder="1">
      <alignment vertical="center"/>
    </xf>
    <xf numFmtId="0" fontId="1" fillId="0" borderId="10" xfId="1" applyBorder="1" applyAlignment="1">
      <alignment horizontal="left" vertical="center" indent="1"/>
    </xf>
    <xf numFmtId="0" fontId="1" fillId="0" borderId="10" xfId="1" applyBorder="1">
      <alignment vertical="center"/>
    </xf>
    <xf numFmtId="41" fontId="6" fillId="0" borderId="10" xfId="3" applyFont="1" applyBorder="1">
      <alignment vertical="center"/>
    </xf>
    <xf numFmtId="0" fontId="1" fillId="0" borderId="18" xfId="1" applyBorder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1" fillId="0" borderId="7" xfId="1" applyBorder="1" applyAlignment="1">
      <alignment horizontal="center" vertical="center" textRotation="255"/>
    </xf>
    <xf numFmtId="0" fontId="1" fillId="2" borderId="7" xfId="1" applyFill="1" applyBorder="1" applyAlignment="1">
      <alignment horizontal="center" vertical="center"/>
    </xf>
  </cellXfs>
  <cellStyles count="4">
    <cellStyle name="쉼표 [0] 6" xfId="3" xr:uid="{14E477AF-3F2E-4038-8DD2-7732B184AF07}"/>
    <cellStyle name="통화 [0] 4" xfId="2" xr:uid="{D13263F6-30C2-42A6-9F34-007EBDFA9337}"/>
    <cellStyle name="표준" xfId="0" builtinId="0"/>
    <cellStyle name="표준 9" xfId="1" xr:uid="{EA09A4B7-16E5-4C3F-BAEF-DA22EB24DB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505246</xdr:colOff>
          <xdr:row>3</xdr:row>
          <xdr:rowOff>92927</xdr:rowOff>
        </xdr:from>
        <xdr:to>
          <xdr:col>16</xdr:col>
          <xdr:colOff>225502</xdr:colOff>
          <xdr:row>7</xdr:row>
          <xdr:rowOff>69694</xdr:rowOff>
        </xdr:to>
        <xdr:pic>
          <xdr:nvPicPr>
            <xdr:cNvPr id="11" name="그림 10">
              <a:extLst>
                <a:ext uri="{FF2B5EF4-FFF2-40B4-BE49-F238E27FC236}">
                  <a16:creationId xmlns:a16="http://schemas.microsoft.com/office/drawing/2014/main" id="{C9E156F4-5766-4D2E-A452-A22622A135C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결재란!$B$2:$F$3" spid="_x0000_s10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029758" y="1022195"/>
              <a:ext cx="4234951" cy="121579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80EC-2F98-4F43-9983-1EDFC8140504}">
  <sheetPr>
    <tabColor theme="7"/>
  </sheetPr>
  <dimension ref="B1:R31"/>
  <sheetViews>
    <sheetView tabSelected="1" zoomScale="82" zoomScaleNormal="82" workbookViewId="0">
      <selection activeCell="C7" sqref="C7:D7"/>
    </sheetView>
  </sheetViews>
  <sheetFormatPr defaultColWidth="9" defaultRowHeight="24.75" customHeight="1" x14ac:dyDescent="0.45"/>
  <cols>
    <col min="1" max="1" width="2" style="2" customWidth="1"/>
    <col min="2" max="2" width="10" style="2" customWidth="1"/>
    <col min="3" max="4" width="10.58203125" style="2" customWidth="1"/>
    <col min="5" max="5" width="9.08203125" style="2" customWidth="1"/>
    <col min="6" max="6" width="9" style="2"/>
    <col min="7" max="7" width="7.75" style="2" customWidth="1"/>
    <col min="8" max="8" width="9" style="2"/>
    <col min="9" max="17" width="3" style="2" customWidth="1"/>
    <col min="18" max="18" width="0" style="2" hidden="1" customWidth="1"/>
    <col min="19" max="16384" width="9" style="2"/>
  </cols>
  <sheetData>
    <row r="1" spans="2:17" ht="24.75" customHeight="1" x14ac:dyDescent="0.4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7" ht="24.75" customHeight="1" x14ac:dyDescent="0.4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4" spans="2:17" ht="24.75" customHeight="1" x14ac:dyDescent="0.45">
      <c r="B4" s="3" t="str">
        <f>B12</f>
        <v>컴가이드</v>
      </c>
      <c r="C4" s="3"/>
      <c r="D4" s="4" t="s">
        <v>1</v>
      </c>
    </row>
    <row r="5" spans="2:17" ht="24.75" customHeight="1" x14ac:dyDescent="0.45">
      <c r="B5" s="5" t="s">
        <v>2</v>
      </c>
      <c r="C5" s="6" t="s">
        <v>3</v>
      </c>
      <c r="D5" s="6"/>
    </row>
    <row r="6" spans="2:17" ht="24.75" customHeight="1" x14ac:dyDescent="0.45">
      <c r="B6" s="5" t="s">
        <v>4</v>
      </c>
      <c r="C6" s="7">
        <v>43793</v>
      </c>
      <c r="D6" s="7"/>
    </row>
    <row r="7" spans="2:17" ht="24.75" customHeight="1" x14ac:dyDescent="0.45">
      <c r="B7" s="5" t="s">
        <v>5</v>
      </c>
      <c r="C7" s="8">
        <f>SUMPRODUCT(F17:F31,H17:H31)</f>
        <v>9052670</v>
      </c>
      <c r="D7" s="8"/>
    </row>
    <row r="8" spans="2:17" ht="24.75" customHeight="1" thickBot="1" x14ac:dyDescent="0.5"/>
    <row r="9" spans="2:17" s="13" customFormat="1" ht="24.75" customHeight="1" x14ac:dyDescent="0.45">
      <c r="B9" s="9" t="s">
        <v>6</v>
      </c>
      <c r="C9" s="10"/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0" t="s">
        <v>12</v>
      </c>
      <c r="J9" s="10"/>
      <c r="K9" s="10"/>
      <c r="L9" s="10"/>
      <c r="M9" s="10"/>
      <c r="N9" s="10"/>
      <c r="O9" s="10"/>
      <c r="P9" s="10"/>
      <c r="Q9" s="12"/>
    </row>
    <row r="10" spans="2:17" s="13" customFormat="1" ht="24.75" customHeight="1" x14ac:dyDescent="0.45">
      <c r="B10" s="14">
        <v>43799</v>
      </c>
      <c r="C10" s="15"/>
      <c r="D10" s="16" t="s">
        <v>13</v>
      </c>
      <c r="E10" s="16" t="s">
        <v>14</v>
      </c>
      <c r="F10" s="16" t="s">
        <v>15</v>
      </c>
      <c r="G10" s="16" t="s">
        <v>16</v>
      </c>
      <c r="H10" s="16" t="s">
        <v>17</v>
      </c>
      <c r="I10" s="17" t="s">
        <v>18</v>
      </c>
      <c r="J10" s="17"/>
      <c r="K10" s="17"/>
      <c r="L10" s="17"/>
      <c r="M10" s="17"/>
      <c r="N10" s="17"/>
      <c r="O10" s="17"/>
      <c r="P10" s="17"/>
      <c r="Q10" s="18"/>
    </row>
    <row r="11" spans="2:17" s="13" customFormat="1" ht="24.75" customHeight="1" x14ac:dyDescent="0.45">
      <c r="B11" s="19" t="s">
        <v>19</v>
      </c>
      <c r="C11" s="17"/>
      <c r="D11" s="17" t="s">
        <v>20</v>
      </c>
      <c r="E11" s="17"/>
      <c r="F11" s="17"/>
      <c r="G11" s="17"/>
      <c r="H11" s="16" t="s">
        <v>21</v>
      </c>
      <c r="I11" s="17" t="s">
        <v>12</v>
      </c>
      <c r="J11" s="17"/>
      <c r="K11" s="17"/>
      <c r="L11" s="17"/>
      <c r="M11" s="17"/>
      <c r="N11" s="17"/>
      <c r="O11" s="17"/>
      <c r="P11" s="17"/>
      <c r="Q11" s="18"/>
    </row>
    <row r="12" spans="2:17" s="13" customFormat="1" ht="24.75" customHeight="1" thickBot="1" x14ac:dyDescent="0.5">
      <c r="B12" s="20" t="s">
        <v>22</v>
      </c>
      <c r="C12" s="21"/>
      <c r="D12" s="21" t="s">
        <v>23</v>
      </c>
      <c r="E12" s="21"/>
      <c r="F12" s="21"/>
      <c r="G12" s="21"/>
      <c r="H12" s="22" t="s">
        <v>24</v>
      </c>
      <c r="I12" s="21" t="s">
        <v>25</v>
      </c>
      <c r="J12" s="21"/>
      <c r="K12" s="21"/>
      <c r="L12" s="21"/>
      <c r="M12" s="21"/>
      <c r="N12" s="21"/>
      <c r="O12" s="21"/>
      <c r="P12" s="21"/>
      <c r="Q12" s="23"/>
    </row>
    <row r="14" spans="2:17" ht="24.75" customHeight="1" x14ac:dyDescent="0.45">
      <c r="B14" s="24" t="s">
        <v>26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</row>
    <row r="15" spans="2:17" ht="24.75" customHeight="1" thickBot="1" x14ac:dyDescent="0.5"/>
    <row r="16" spans="2:17" ht="24.75" customHeight="1" x14ac:dyDescent="0.45">
      <c r="B16" s="25" t="s">
        <v>27</v>
      </c>
      <c r="C16" s="26" t="s">
        <v>28</v>
      </c>
      <c r="D16" s="26"/>
      <c r="E16" s="27" t="s">
        <v>29</v>
      </c>
      <c r="F16" s="27" t="s">
        <v>30</v>
      </c>
      <c r="G16" s="27" t="s">
        <v>31</v>
      </c>
      <c r="H16" s="27" t="s">
        <v>32</v>
      </c>
      <c r="I16" s="26" t="s">
        <v>33</v>
      </c>
      <c r="J16" s="26"/>
      <c r="K16" s="26"/>
      <c r="L16" s="26"/>
      <c r="M16" s="26"/>
      <c r="N16" s="26"/>
      <c r="O16" s="26"/>
      <c r="P16" s="26"/>
      <c r="Q16" s="28"/>
    </row>
    <row r="17" spans="2:18" ht="24.75" customHeight="1" x14ac:dyDescent="0.45">
      <c r="B17" s="29">
        <v>1</v>
      </c>
      <c r="C17" s="30" t="s">
        <v>34</v>
      </c>
      <c r="D17" s="30"/>
      <c r="E17" s="31" t="s">
        <v>35</v>
      </c>
      <c r="F17" s="32">
        <v>20</v>
      </c>
      <c r="G17" s="31" t="s">
        <v>36</v>
      </c>
      <c r="H17" s="32">
        <v>52000</v>
      </c>
      <c r="I17" s="33" t="str">
        <f>MID($R17,1,1)</f>
        <v xml:space="preserve"> </v>
      </c>
      <c r="J17" s="34" t="str">
        <f>MID($R17,2,1)</f>
        <v xml:space="preserve"> </v>
      </c>
      <c r="K17" s="35" t="str">
        <f>MID($R17,3,1)</f>
        <v>1</v>
      </c>
      <c r="L17" s="33" t="str">
        <f>MID($R17,4,1)</f>
        <v>0</v>
      </c>
      <c r="M17" s="34" t="str">
        <f>MID($R17,5,1)</f>
        <v>4</v>
      </c>
      <c r="N17" s="36" t="str">
        <f>MID($R17,6,1)</f>
        <v>0</v>
      </c>
      <c r="O17" s="37" t="str">
        <f>MID($R17,7,1)</f>
        <v>0</v>
      </c>
      <c r="P17" s="34" t="str">
        <f>MID($R17,8,1)</f>
        <v>0</v>
      </c>
      <c r="Q17" s="38" t="str">
        <f>MID($R17,9,1)</f>
        <v>0</v>
      </c>
      <c r="R17" s="2" t="str">
        <f>TEXT(F17*H17,"?????????")</f>
        <v xml:space="preserve">  1040000</v>
      </c>
    </row>
    <row r="18" spans="2:18" ht="24.75" customHeight="1" x14ac:dyDescent="0.45">
      <c r="B18" s="29">
        <v>2</v>
      </c>
      <c r="C18" s="30" t="s">
        <v>37</v>
      </c>
      <c r="D18" s="30"/>
      <c r="E18" s="31" t="s">
        <v>38</v>
      </c>
      <c r="F18" s="32">
        <v>83</v>
      </c>
      <c r="G18" s="31" t="s">
        <v>39</v>
      </c>
      <c r="H18" s="32">
        <v>73800</v>
      </c>
      <c r="I18" s="33" t="str">
        <f t="shared" ref="I18:I31" si="0">MID($R18,1,1)</f>
        <v xml:space="preserve"> </v>
      </c>
      <c r="J18" s="34" t="str">
        <f t="shared" ref="J18:J31" si="1">MID($R18,2,1)</f>
        <v xml:space="preserve"> </v>
      </c>
      <c r="K18" s="35" t="str">
        <f t="shared" ref="K18:K31" si="2">MID($R18,3,1)</f>
        <v>6</v>
      </c>
      <c r="L18" s="33" t="str">
        <f t="shared" ref="L18:L31" si="3">MID($R18,4,1)</f>
        <v>1</v>
      </c>
      <c r="M18" s="34" t="str">
        <f t="shared" ref="M18:M31" si="4">MID($R18,5,1)</f>
        <v>2</v>
      </c>
      <c r="N18" s="36" t="str">
        <f t="shared" ref="N18:N31" si="5">MID($R18,6,1)</f>
        <v>5</v>
      </c>
      <c r="O18" s="37" t="str">
        <f t="shared" ref="O18:O31" si="6">MID($R18,7,1)</f>
        <v>4</v>
      </c>
      <c r="P18" s="34" t="str">
        <f t="shared" ref="P18:P31" si="7">MID($R18,8,1)</f>
        <v>0</v>
      </c>
      <c r="Q18" s="38" t="str">
        <f t="shared" ref="Q18:Q31" si="8">MID($R18,9,1)</f>
        <v>0</v>
      </c>
      <c r="R18" s="2" t="str">
        <f t="shared" ref="R18:R31" si="9">TEXT(F18*H18,"?????????")</f>
        <v xml:space="preserve">  6125400</v>
      </c>
    </row>
    <row r="19" spans="2:18" ht="24.75" customHeight="1" x14ac:dyDescent="0.45">
      <c r="B19" s="29">
        <v>3</v>
      </c>
      <c r="C19" s="30" t="s">
        <v>40</v>
      </c>
      <c r="D19" s="30"/>
      <c r="E19" s="31" t="s">
        <v>41</v>
      </c>
      <c r="F19" s="32">
        <v>43</v>
      </c>
      <c r="G19" s="31" t="s">
        <v>42</v>
      </c>
      <c r="H19" s="32">
        <v>43890</v>
      </c>
      <c r="I19" s="33" t="str">
        <f t="shared" si="0"/>
        <v xml:space="preserve"> </v>
      </c>
      <c r="J19" s="34" t="str">
        <f t="shared" si="1"/>
        <v xml:space="preserve"> </v>
      </c>
      <c r="K19" s="35" t="str">
        <f t="shared" si="2"/>
        <v>1</v>
      </c>
      <c r="L19" s="33" t="str">
        <f t="shared" si="3"/>
        <v>8</v>
      </c>
      <c r="M19" s="34" t="str">
        <f t="shared" si="4"/>
        <v>8</v>
      </c>
      <c r="N19" s="36" t="str">
        <f t="shared" si="5"/>
        <v>7</v>
      </c>
      <c r="O19" s="37" t="str">
        <f t="shared" si="6"/>
        <v>2</v>
      </c>
      <c r="P19" s="34" t="str">
        <f t="shared" si="7"/>
        <v>7</v>
      </c>
      <c r="Q19" s="38" t="str">
        <f t="shared" si="8"/>
        <v>0</v>
      </c>
      <c r="R19" s="2" t="str">
        <f t="shared" si="9"/>
        <v xml:space="preserve">  1887270</v>
      </c>
    </row>
    <row r="20" spans="2:18" ht="24.75" customHeight="1" x14ac:dyDescent="0.45">
      <c r="B20" s="29">
        <v>4</v>
      </c>
      <c r="C20" s="30"/>
      <c r="D20" s="30"/>
      <c r="E20" s="31"/>
      <c r="F20" s="32"/>
      <c r="G20" s="31"/>
      <c r="H20" s="32"/>
      <c r="I20" s="33" t="str">
        <f t="shared" si="0"/>
        <v xml:space="preserve"> </v>
      </c>
      <c r="J20" s="34" t="str">
        <f t="shared" si="1"/>
        <v xml:space="preserve"> </v>
      </c>
      <c r="K20" s="35" t="str">
        <f t="shared" si="2"/>
        <v xml:space="preserve"> </v>
      </c>
      <c r="L20" s="33" t="str">
        <f t="shared" si="3"/>
        <v xml:space="preserve"> </v>
      </c>
      <c r="M20" s="34" t="str">
        <f t="shared" si="4"/>
        <v xml:space="preserve"> </v>
      </c>
      <c r="N20" s="36" t="str">
        <f t="shared" si="5"/>
        <v xml:space="preserve"> </v>
      </c>
      <c r="O20" s="37" t="str">
        <f t="shared" si="6"/>
        <v xml:space="preserve"> </v>
      </c>
      <c r="P20" s="34" t="str">
        <f t="shared" si="7"/>
        <v xml:space="preserve"> </v>
      </c>
      <c r="Q20" s="38" t="str">
        <f t="shared" si="8"/>
        <v xml:space="preserve"> </v>
      </c>
      <c r="R20" s="2" t="str">
        <f t="shared" si="9"/>
        <v xml:space="preserve">         </v>
      </c>
    </row>
    <row r="21" spans="2:18" ht="24.75" customHeight="1" x14ac:dyDescent="0.45">
      <c r="B21" s="29">
        <v>5</v>
      </c>
      <c r="C21" s="30"/>
      <c r="D21" s="30"/>
      <c r="E21" s="31"/>
      <c r="F21" s="32"/>
      <c r="G21" s="31"/>
      <c r="H21" s="32"/>
      <c r="I21" s="33" t="str">
        <f t="shared" si="0"/>
        <v xml:space="preserve"> </v>
      </c>
      <c r="J21" s="34" t="str">
        <f t="shared" si="1"/>
        <v xml:space="preserve"> </v>
      </c>
      <c r="K21" s="35" t="str">
        <f t="shared" si="2"/>
        <v xml:space="preserve"> </v>
      </c>
      <c r="L21" s="33" t="str">
        <f t="shared" si="3"/>
        <v xml:space="preserve"> </v>
      </c>
      <c r="M21" s="34" t="str">
        <f t="shared" si="4"/>
        <v xml:space="preserve"> </v>
      </c>
      <c r="N21" s="36" t="str">
        <f t="shared" si="5"/>
        <v xml:space="preserve"> </v>
      </c>
      <c r="O21" s="37" t="str">
        <f t="shared" si="6"/>
        <v xml:space="preserve"> </v>
      </c>
      <c r="P21" s="34" t="str">
        <f t="shared" si="7"/>
        <v xml:space="preserve"> </v>
      </c>
      <c r="Q21" s="38" t="str">
        <f t="shared" si="8"/>
        <v xml:space="preserve"> </v>
      </c>
      <c r="R21" s="2" t="str">
        <f t="shared" si="9"/>
        <v xml:space="preserve">         </v>
      </c>
    </row>
    <row r="22" spans="2:18" ht="24.75" customHeight="1" x14ac:dyDescent="0.45">
      <c r="B22" s="29">
        <v>6</v>
      </c>
      <c r="C22" s="30"/>
      <c r="D22" s="30"/>
      <c r="E22" s="31"/>
      <c r="F22" s="32"/>
      <c r="G22" s="31"/>
      <c r="H22" s="32"/>
      <c r="I22" s="33" t="str">
        <f t="shared" si="0"/>
        <v xml:space="preserve"> </v>
      </c>
      <c r="J22" s="34" t="str">
        <f t="shared" si="1"/>
        <v xml:space="preserve"> </v>
      </c>
      <c r="K22" s="35" t="str">
        <f t="shared" si="2"/>
        <v xml:space="preserve"> </v>
      </c>
      <c r="L22" s="33" t="str">
        <f t="shared" si="3"/>
        <v xml:space="preserve"> </v>
      </c>
      <c r="M22" s="34" t="str">
        <f t="shared" si="4"/>
        <v xml:space="preserve"> </v>
      </c>
      <c r="N22" s="36" t="str">
        <f t="shared" si="5"/>
        <v xml:space="preserve"> </v>
      </c>
      <c r="O22" s="37" t="str">
        <f t="shared" si="6"/>
        <v xml:space="preserve"> </v>
      </c>
      <c r="P22" s="34" t="str">
        <f t="shared" si="7"/>
        <v xml:space="preserve"> </v>
      </c>
      <c r="Q22" s="38" t="str">
        <f t="shared" si="8"/>
        <v xml:space="preserve"> </v>
      </c>
      <c r="R22" s="2" t="str">
        <f t="shared" si="9"/>
        <v xml:space="preserve">         </v>
      </c>
    </row>
    <row r="23" spans="2:18" ht="24.75" customHeight="1" x14ac:dyDescent="0.45">
      <c r="B23" s="29">
        <v>7</v>
      </c>
      <c r="C23" s="30"/>
      <c r="D23" s="30"/>
      <c r="E23" s="31"/>
      <c r="F23" s="32"/>
      <c r="G23" s="31"/>
      <c r="H23" s="32"/>
      <c r="I23" s="33" t="str">
        <f t="shared" si="0"/>
        <v xml:space="preserve"> </v>
      </c>
      <c r="J23" s="34" t="str">
        <f t="shared" si="1"/>
        <v xml:space="preserve"> </v>
      </c>
      <c r="K23" s="35" t="str">
        <f t="shared" si="2"/>
        <v xml:space="preserve"> </v>
      </c>
      <c r="L23" s="33" t="str">
        <f t="shared" si="3"/>
        <v xml:space="preserve"> </v>
      </c>
      <c r="M23" s="34" t="str">
        <f t="shared" si="4"/>
        <v xml:space="preserve"> </v>
      </c>
      <c r="N23" s="36" t="str">
        <f t="shared" si="5"/>
        <v xml:space="preserve"> </v>
      </c>
      <c r="O23" s="37" t="str">
        <f t="shared" si="6"/>
        <v xml:space="preserve"> </v>
      </c>
      <c r="P23" s="34" t="str">
        <f t="shared" si="7"/>
        <v xml:space="preserve"> </v>
      </c>
      <c r="Q23" s="38" t="str">
        <f t="shared" si="8"/>
        <v xml:space="preserve"> </v>
      </c>
      <c r="R23" s="2" t="str">
        <f t="shared" si="9"/>
        <v xml:space="preserve">         </v>
      </c>
    </row>
    <row r="24" spans="2:18" ht="24.75" customHeight="1" x14ac:dyDescent="0.45">
      <c r="B24" s="29">
        <v>8</v>
      </c>
      <c r="C24" s="30"/>
      <c r="D24" s="30"/>
      <c r="E24" s="31"/>
      <c r="F24" s="32"/>
      <c r="G24" s="31"/>
      <c r="H24" s="32"/>
      <c r="I24" s="33" t="str">
        <f t="shared" si="0"/>
        <v xml:space="preserve"> </v>
      </c>
      <c r="J24" s="34" t="str">
        <f t="shared" si="1"/>
        <v xml:space="preserve"> </v>
      </c>
      <c r="K24" s="35" t="str">
        <f t="shared" si="2"/>
        <v xml:space="preserve"> </v>
      </c>
      <c r="L24" s="33" t="str">
        <f t="shared" si="3"/>
        <v xml:space="preserve"> </v>
      </c>
      <c r="M24" s="34" t="str">
        <f t="shared" si="4"/>
        <v xml:space="preserve"> </v>
      </c>
      <c r="N24" s="36" t="str">
        <f t="shared" si="5"/>
        <v xml:space="preserve"> </v>
      </c>
      <c r="O24" s="37" t="str">
        <f t="shared" si="6"/>
        <v xml:space="preserve"> </v>
      </c>
      <c r="P24" s="34" t="str">
        <f t="shared" si="7"/>
        <v xml:space="preserve"> </v>
      </c>
      <c r="Q24" s="38" t="str">
        <f t="shared" si="8"/>
        <v xml:space="preserve"> </v>
      </c>
      <c r="R24" s="2" t="str">
        <f t="shared" si="9"/>
        <v xml:space="preserve">         </v>
      </c>
    </row>
    <row r="25" spans="2:18" ht="24.75" customHeight="1" x14ac:dyDescent="0.45">
      <c r="B25" s="29">
        <v>9</v>
      </c>
      <c r="C25" s="30"/>
      <c r="D25" s="30"/>
      <c r="E25" s="31"/>
      <c r="F25" s="32"/>
      <c r="G25" s="31"/>
      <c r="H25" s="32"/>
      <c r="I25" s="33" t="str">
        <f t="shared" si="0"/>
        <v xml:space="preserve"> </v>
      </c>
      <c r="J25" s="34" t="str">
        <f t="shared" si="1"/>
        <v xml:space="preserve"> </v>
      </c>
      <c r="K25" s="35" t="str">
        <f t="shared" si="2"/>
        <v xml:space="preserve"> </v>
      </c>
      <c r="L25" s="33" t="str">
        <f t="shared" si="3"/>
        <v xml:space="preserve"> </v>
      </c>
      <c r="M25" s="34" t="str">
        <f t="shared" si="4"/>
        <v xml:space="preserve"> </v>
      </c>
      <c r="N25" s="36" t="str">
        <f t="shared" si="5"/>
        <v xml:space="preserve"> </v>
      </c>
      <c r="O25" s="37" t="str">
        <f t="shared" si="6"/>
        <v xml:space="preserve"> </v>
      </c>
      <c r="P25" s="34" t="str">
        <f t="shared" si="7"/>
        <v xml:space="preserve"> </v>
      </c>
      <c r="Q25" s="38" t="str">
        <f t="shared" si="8"/>
        <v xml:space="preserve"> </v>
      </c>
      <c r="R25" s="2" t="str">
        <f t="shared" si="9"/>
        <v xml:space="preserve">         </v>
      </c>
    </row>
    <row r="26" spans="2:18" ht="24.75" customHeight="1" x14ac:dyDescent="0.45">
      <c r="B26" s="29">
        <v>10</v>
      </c>
      <c r="C26" s="30"/>
      <c r="D26" s="30"/>
      <c r="E26" s="31"/>
      <c r="F26" s="32"/>
      <c r="G26" s="31"/>
      <c r="H26" s="32"/>
      <c r="I26" s="33" t="str">
        <f t="shared" si="0"/>
        <v xml:space="preserve"> </v>
      </c>
      <c r="J26" s="34" t="str">
        <f t="shared" si="1"/>
        <v xml:space="preserve"> </v>
      </c>
      <c r="K26" s="35" t="str">
        <f t="shared" si="2"/>
        <v xml:space="preserve"> </v>
      </c>
      <c r="L26" s="33" t="str">
        <f t="shared" si="3"/>
        <v xml:space="preserve"> </v>
      </c>
      <c r="M26" s="34" t="str">
        <f t="shared" si="4"/>
        <v xml:space="preserve"> </v>
      </c>
      <c r="N26" s="36" t="str">
        <f t="shared" si="5"/>
        <v xml:space="preserve"> </v>
      </c>
      <c r="O26" s="37" t="str">
        <f t="shared" si="6"/>
        <v xml:space="preserve"> </v>
      </c>
      <c r="P26" s="34" t="str">
        <f t="shared" si="7"/>
        <v xml:space="preserve"> </v>
      </c>
      <c r="Q26" s="38" t="str">
        <f t="shared" si="8"/>
        <v xml:space="preserve"> </v>
      </c>
      <c r="R26" s="2" t="str">
        <f t="shared" si="9"/>
        <v xml:space="preserve">         </v>
      </c>
    </row>
    <row r="27" spans="2:18" ht="24.75" customHeight="1" x14ac:dyDescent="0.45">
      <c r="B27" s="29">
        <v>11</v>
      </c>
      <c r="C27" s="30"/>
      <c r="D27" s="30"/>
      <c r="E27" s="31"/>
      <c r="F27" s="32"/>
      <c r="G27" s="31"/>
      <c r="H27" s="32"/>
      <c r="I27" s="33" t="str">
        <f t="shared" si="0"/>
        <v xml:space="preserve"> </v>
      </c>
      <c r="J27" s="34" t="str">
        <f t="shared" si="1"/>
        <v xml:space="preserve"> </v>
      </c>
      <c r="K27" s="35" t="str">
        <f t="shared" si="2"/>
        <v xml:space="preserve"> </v>
      </c>
      <c r="L27" s="33" t="str">
        <f t="shared" si="3"/>
        <v xml:space="preserve"> </v>
      </c>
      <c r="M27" s="34" t="str">
        <f t="shared" si="4"/>
        <v xml:space="preserve"> </v>
      </c>
      <c r="N27" s="36" t="str">
        <f t="shared" si="5"/>
        <v xml:space="preserve"> </v>
      </c>
      <c r="O27" s="37" t="str">
        <f t="shared" si="6"/>
        <v xml:space="preserve"> </v>
      </c>
      <c r="P27" s="34" t="str">
        <f t="shared" si="7"/>
        <v xml:space="preserve"> </v>
      </c>
      <c r="Q27" s="38" t="str">
        <f t="shared" si="8"/>
        <v xml:space="preserve"> </v>
      </c>
      <c r="R27" s="2" t="str">
        <f t="shared" si="9"/>
        <v xml:space="preserve">         </v>
      </c>
    </row>
    <row r="28" spans="2:18" ht="24.75" customHeight="1" x14ac:dyDescent="0.45">
      <c r="B28" s="29">
        <v>12</v>
      </c>
      <c r="C28" s="30"/>
      <c r="D28" s="30"/>
      <c r="E28" s="31"/>
      <c r="F28" s="32"/>
      <c r="G28" s="31"/>
      <c r="H28" s="32"/>
      <c r="I28" s="33" t="str">
        <f t="shared" si="0"/>
        <v xml:space="preserve"> </v>
      </c>
      <c r="J28" s="34" t="str">
        <f t="shared" si="1"/>
        <v xml:space="preserve"> </v>
      </c>
      <c r="K28" s="35" t="str">
        <f t="shared" si="2"/>
        <v xml:space="preserve"> </v>
      </c>
      <c r="L28" s="33" t="str">
        <f t="shared" si="3"/>
        <v xml:space="preserve"> </v>
      </c>
      <c r="M28" s="34" t="str">
        <f t="shared" si="4"/>
        <v xml:space="preserve"> </v>
      </c>
      <c r="N28" s="36" t="str">
        <f t="shared" si="5"/>
        <v xml:space="preserve"> </v>
      </c>
      <c r="O28" s="37" t="str">
        <f t="shared" si="6"/>
        <v xml:space="preserve"> </v>
      </c>
      <c r="P28" s="34" t="str">
        <f t="shared" si="7"/>
        <v xml:space="preserve"> </v>
      </c>
      <c r="Q28" s="38" t="str">
        <f t="shared" si="8"/>
        <v xml:space="preserve"> </v>
      </c>
      <c r="R28" s="2" t="str">
        <f t="shared" si="9"/>
        <v xml:space="preserve">         </v>
      </c>
    </row>
    <row r="29" spans="2:18" ht="24.75" customHeight="1" x14ac:dyDescent="0.45">
      <c r="B29" s="29">
        <v>13</v>
      </c>
      <c r="C29" s="30"/>
      <c r="D29" s="30"/>
      <c r="E29" s="31"/>
      <c r="F29" s="32"/>
      <c r="G29" s="31"/>
      <c r="H29" s="32"/>
      <c r="I29" s="33" t="str">
        <f t="shared" si="0"/>
        <v xml:space="preserve"> </v>
      </c>
      <c r="J29" s="34" t="str">
        <f t="shared" si="1"/>
        <v xml:space="preserve"> </v>
      </c>
      <c r="K29" s="35" t="str">
        <f t="shared" si="2"/>
        <v xml:space="preserve"> </v>
      </c>
      <c r="L29" s="33" t="str">
        <f t="shared" si="3"/>
        <v xml:space="preserve"> </v>
      </c>
      <c r="M29" s="34" t="str">
        <f t="shared" si="4"/>
        <v xml:space="preserve"> </v>
      </c>
      <c r="N29" s="36" t="str">
        <f t="shared" si="5"/>
        <v xml:space="preserve"> </v>
      </c>
      <c r="O29" s="37" t="str">
        <f t="shared" si="6"/>
        <v xml:space="preserve"> </v>
      </c>
      <c r="P29" s="34" t="str">
        <f t="shared" si="7"/>
        <v xml:space="preserve"> </v>
      </c>
      <c r="Q29" s="38" t="str">
        <f t="shared" si="8"/>
        <v xml:space="preserve"> </v>
      </c>
      <c r="R29" s="2" t="str">
        <f t="shared" si="9"/>
        <v xml:space="preserve">         </v>
      </c>
    </row>
    <row r="30" spans="2:18" ht="24.75" customHeight="1" x14ac:dyDescent="0.45">
      <c r="B30" s="29">
        <v>14</v>
      </c>
      <c r="C30" s="30"/>
      <c r="D30" s="30"/>
      <c r="E30" s="31"/>
      <c r="F30" s="32"/>
      <c r="G30" s="31"/>
      <c r="H30" s="32"/>
      <c r="I30" s="33" t="str">
        <f t="shared" si="0"/>
        <v xml:space="preserve"> </v>
      </c>
      <c r="J30" s="34" t="str">
        <f t="shared" si="1"/>
        <v xml:space="preserve"> </v>
      </c>
      <c r="K30" s="35" t="str">
        <f t="shared" si="2"/>
        <v xml:space="preserve"> </v>
      </c>
      <c r="L30" s="33" t="str">
        <f t="shared" si="3"/>
        <v xml:space="preserve"> </v>
      </c>
      <c r="M30" s="34" t="str">
        <f t="shared" si="4"/>
        <v xml:space="preserve"> </v>
      </c>
      <c r="N30" s="36" t="str">
        <f t="shared" si="5"/>
        <v xml:space="preserve"> </v>
      </c>
      <c r="O30" s="37" t="str">
        <f t="shared" si="6"/>
        <v xml:space="preserve"> </v>
      </c>
      <c r="P30" s="34" t="str">
        <f t="shared" si="7"/>
        <v xml:space="preserve"> </v>
      </c>
      <c r="Q30" s="38" t="str">
        <f t="shared" si="8"/>
        <v xml:space="preserve"> </v>
      </c>
      <c r="R30" s="2" t="str">
        <f t="shared" si="9"/>
        <v xml:space="preserve">         </v>
      </c>
    </row>
    <row r="31" spans="2:18" ht="24.75" customHeight="1" thickBot="1" x14ac:dyDescent="0.5">
      <c r="B31" s="39">
        <v>15</v>
      </c>
      <c r="C31" s="40"/>
      <c r="D31" s="40"/>
      <c r="E31" s="41"/>
      <c r="F31" s="42"/>
      <c r="G31" s="41"/>
      <c r="H31" s="42"/>
      <c r="I31" s="43" t="str">
        <f t="shared" si="0"/>
        <v xml:space="preserve"> </v>
      </c>
      <c r="J31" s="44" t="str">
        <f t="shared" si="1"/>
        <v xml:space="preserve"> </v>
      </c>
      <c r="K31" s="45" t="str">
        <f t="shared" si="2"/>
        <v xml:space="preserve"> </v>
      </c>
      <c r="L31" s="43" t="str">
        <f t="shared" si="3"/>
        <v xml:space="preserve"> </v>
      </c>
      <c r="M31" s="44" t="str">
        <f t="shared" si="4"/>
        <v xml:space="preserve"> </v>
      </c>
      <c r="N31" s="46" t="str">
        <f t="shared" si="5"/>
        <v xml:space="preserve"> </v>
      </c>
      <c r="O31" s="47" t="str">
        <f t="shared" si="6"/>
        <v xml:space="preserve"> </v>
      </c>
      <c r="P31" s="44" t="str">
        <f t="shared" si="7"/>
        <v xml:space="preserve"> </v>
      </c>
      <c r="Q31" s="48" t="str">
        <f t="shared" si="8"/>
        <v xml:space="preserve"> </v>
      </c>
      <c r="R31" s="2" t="str">
        <f t="shared" si="9"/>
        <v xml:space="preserve">         </v>
      </c>
    </row>
  </sheetData>
  <mergeCells count="33"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B14:Q14"/>
    <mergeCell ref="C16:D16"/>
    <mergeCell ref="I16:Q16"/>
    <mergeCell ref="C17:D17"/>
    <mergeCell ref="C18:D18"/>
    <mergeCell ref="C19:D19"/>
    <mergeCell ref="B10:C10"/>
    <mergeCell ref="I10:Q10"/>
    <mergeCell ref="B11:C11"/>
    <mergeCell ref="D11:G11"/>
    <mergeCell ref="I11:Q11"/>
    <mergeCell ref="B12:C12"/>
    <mergeCell ref="D12:G12"/>
    <mergeCell ref="I12:Q12"/>
    <mergeCell ref="B1:Q2"/>
    <mergeCell ref="B4:C4"/>
    <mergeCell ref="C5:D5"/>
    <mergeCell ref="C6:D6"/>
    <mergeCell ref="C7:D7"/>
    <mergeCell ref="B9:C9"/>
    <mergeCell ref="I9:Q9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BC3D1-29B2-4F76-809B-70C330F9BBF3}">
  <sheetPr>
    <tabColor theme="8"/>
  </sheetPr>
  <dimension ref="B2:F3"/>
  <sheetViews>
    <sheetView workbookViewId="0">
      <selection activeCell="C3" sqref="C3:F3"/>
    </sheetView>
  </sheetViews>
  <sheetFormatPr defaultColWidth="9" defaultRowHeight="14" x14ac:dyDescent="0.45"/>
  <cols>
    <col min="1" max="1" width="9" style="2"/>
    <col min="2" max="2" width="5.25" style="2" customWidth="1"/>
    <col min="3" max="6" width="10.75" style="2" customWidth="1"/>
    <col min="7" max="16384" width="9" style="2"/>
  </cols>
  <sheetData>
    <row r="2" spans="2:6" ht="20.25" customHeight="1" x14ac:dyDescent="0.45">
      <c r="B2" s="49" t="s">
        <v>43</v>
      </c>
      <c r="C2" s="16" t="s">
        <v>44</v>
      </c>
      <c r="D2" s="16" t="s">
        <v>45</v>
      </c>
      <c r="E2" s="16" t="s">
        <v>46</v>
      </c>
      <c r="F2" s="16" t="s">
        <v>47</v>
      </c>
    </row>
    <row r="3" spans="2:6" ht="63" customHeight="1" x14ac:dyDescent="0.45">
      <c r="B3" s="49"/>
      <c r="C3" s="50"/>
      <c r="D3" s="50"/>
      <c r="E3" s="50"/>
      <c r="F3" s="50"/>
    </row>
  </sheetData>
  <mergeCells count="1">
    <mergeCell ref="B2:B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발주서</vt:lpstr>
      <vt:lpstr>결재란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2018-11-23T15:29:21Z</dcterms:created>
  <dcterms:modified xsi:type="dcterms:W3CDTF">2018-11-23T15:44:59Z</dcterms:modified>
</cp:coreProperties>
</file>