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4\Section09\"/>
    </mc:Choice>
  </mc:AlternateContent>
  <xr:revisionPtr revIDLastSave="0" documentId="8_{554CBEDD-01DD-4842-8A26-C53D0A512DD2}" xr6:coauthVersionLast="40" xr6:coauthVersionMax="40" xr10:uidLastSave="{00000000-0000-0000-0000-000000000000}"/>
  <bookViews>
    <workbookView xWindow="0" yWindow="0" windowWidth="10224" windowHeight="4296" activeTab="1" xr2:uid="{8D9626A5-C41F-4533-A0E6-AB43643C6268}"/>
  </bookViews>
  <sheets>
    <sheet name="발주내역" sheetId="1" r:id="rId1"/>
    <sheet name="조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K3" i="2"/>
  <c r="J3" i="2"/>
  <c r="I3" i="2"/>
  <c r="H3" i="2"/>
  <c r="G3" i="2"/>
  <c r="F3" i="2"/>
</calcChain>
</file>

<file path=xl/sharedStrings.xml><?xml version="1.0" encoding="utf-8"?>
<sst xmlns="http://schemas.openxmlformats.org/spreadsheetml/2006/main" count="77" uniqueCount="34">
  <si>
    <t>지역</t>
    <phoneticPr fontId="3" type="noConversion"/>
  </si>
  <si>
    <t>접수일</t>
    <phoneticPr fontId="3" type="noConversion"/>
  </si>
  <si>
    <t>유형</t>
    <phoneticPr fontId="4" type="noConversion"/>
  </si>
  <si>
    <t>제품</t>
    <phoneticPr fontId="4" type="noConversion"/>
  </si>
  <si>
    <t>세부종류</t>
    <phoneticPr fontId="4" type="noConversion"/>
  </si>
  <si>
    <t>박스 수</t>
    <phoneticPr fontId="3" type="noConversion"/>
  </si>
  <si>
    <t>납품금액</t>
    <phoneticPr fontId="4" type="noConversion"/>
  </si>
  <si>
    <t>마산</t>
    <phoneticPr fontId="3" type="noConversion"/>
  </si>
  <si>
    <t>VSL</t>
  </si>
  <si>
    <t>SEZ</t>
  </si>
  <si>
    <t>대천</t>
    <phoneticPr fontId="3" type="noConversion"/>
  </si>
  <si>
    <t>AIR</t>
  </si>
  <si>
    <t>SEV</t>
  </si>
  <si>
    <t>진해</t>
    <phoneticPr fontId="3" type="noConversion"/>
  </si>
  <si>
    <t>전주</t>
    <phoneticPr fontId="3" type="noConversion"/>
  </si>
  <si>
    <t>군산</t>
    <phoneticPr fontId="3" type="noConversion"/>
  </si>
  <si>
    <t>경산</t>
    <phoneticPr fontId="3" type="noConversion"/>
  </si>
  <si>
    <t>AIR</t>
    <phoneticPr fontId="3" type="noConversion"/>
  </si>
  <si>
    <t>광주</t>
    <phoneticPr fontId="3" type="noConversion"/>
  </si>
  <si>
    <t>대전</t>
    <phoneticPr fontId="3" type="noConversion"/>
  </si>
  <si>
    <t>POK</t>
    <phoneticPr fontId="3" type="noConversion"/>
  </si>
  <si>
    <t>인천</t>
    <phoneticPr fontId="3" type="noConversion"/>
  </si>
  <si>
    <t>제주</t>
    <phoneticPr fontId="3" type="noConversion"/>
  </si>
  <si>
    <t>진주</t>
    <phoneticPr fontId="3" type="noConversion"/>
  </si>
  <si>
    <t>부산</t>
    <phoneticPr fontId="3" type="noConversion"/>
  </si>
  <si>
    <t>담양</t>
    <phoneticPr fontId="3" type="noConversion"/>
  </si>
  <si>
    <t>대구</t>
    <phoneticPr fontId="3" type="noConversion"/>
  </si>
  <si>
    <t>목포</t>
    <phoneticPr fontId="3" type="noConversion"/>
  </si>
  <si>
    <t>용인</t>
    <phoneticPr fontId="3" type="noConversion"/>
  </si>
  <si>
    <t>이천</t>
    <phoneticPr fontId="3" type="noConversion"/>
  </si>
  <si>
    <t>구리</t>
    <phoneticPr fontId="3" type="noConversion"/>
  </si>
  <si>
    <t>안산</t>
    <phoneticPr fontId="3" type="noConversion"/>
  </si>
  <si>
    <t>여주</t>
    <phoneticPr fontId="3" type="noConversion"/>
  </si>
  <si>
    <t>서울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</si>
</sst>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1" fontId="2" fillId="2" borderId="1" xfId="1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41" fontId="6" fillId="3" borderId="1" xfId="1" applyFont="1" applyFill="1" applyBorder="1" applyAlignment="1">
      <alignment horizontal="center" vertical="center"/>
    </xf>
    <xf numFmtId="41" fontId="6" fillId="3" borderId="1" xfId="1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List" dx="26" fmlaLink="$D$1" fmlaRange="발주내역!$A$2:$A$22" noThreeD="1" sel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243840</xdr:colOff>
          <xdr:row>0</xdr:row>
          <xdr:rowOff>121920</xdr:rowOff>
        </xdr:from>
        <xdr:to>
          <xdr:col>1</xdr:col>
          <xdr:colOff>586740</xdr:colOff>
          <xdr:row>8</xdr:row>
          <xdr:rowOff>213360</xdr:rowOff>
        </xdr:to>
        <xdr:sp macro="" textlink="">
          <xdr:nvSpPr>
            <xdr:cNvPr id="1027" name="List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3500042-B77C-4356-BC26-627901025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CA36-429D-4301-9221-D4F44450A235}">
  <dimension ref="A1:G22"/>
  <sheetViews>
    <sheetView topLeftCell="A2" workbookViewId="0">
      <selection activeCell="G2" sqref="G2"/>
    </sheetView>
  </sheetViews>
  <sheetFormatPr defaultColWidth="9" defaultRowHeight="17.399999999999999"/>
  <cols>
    <col min="1" max="1" width="8.19921875" style="9" customWidth="1"/>
    <col min="2" max="2" width="11.5" style="9" customWidth="1"/>
    <col min="3" max="4" width="7.09765625" style="9" customWidth="1"/>
    <col min="5" max="5" width="9.796875" style="9" bestFit="1" customWidth="1"/>
    <col min="6" max="6" width="7.09765625" style="9" customWidth="1"/>
    <col min="7" max="7" width="10.796875" style="9" bestFit="1" customWidth="1"/>
    <col min="8" max="16384" width="9" style="9"/>
  </cols>
  <sheetData>
    <row r="1" spans="1:7" s="5" customFormat="1" ht="20.100000000000001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ht="20.100000000000001" customHeight="1">
      <c r="A2" s="6" t="s">
        <v>7</v>
      </c>
      <c r="B2" s="7">
        <v>43734</v>
      </c>
      <c r="C2" s="6" t="s">
        <v>8</v>
      </c>
      <c r="D2" s="6" t="s">
        <v>9</v>
      </c>
      <c r="E2" s="6">
        <v>112</v>
      </c>
      <c r="F2" s="8">
        <v>40</v>
      </c>
      <c r="G2" s="10">
        <v>330000</v>
      </c>
    </row>
    <row r="3" spans="1:7" ht="20.100000000000001" customHeight="1">
      <c r="A3" s="6" t="s">
        <v>10</v>
      </c>
      <c r="B3" s="7">
        <v>43754</v>
      </c>
      <c r="C3" s="6" t="s">
        <v>11</v>
      </c>
      <c r="D3" s="6" t="s">
        <v>12</v>
      </c>
      <c r="E3" s="6">
        <v>102</v>
      </c>
      <c r="F3" s="8">
        <v>36</v>
      </c>
      <c r="G3" s="10">
        <v>10000</v>
      </c>
    </row>
    <row r="4" spans="1:7" s="5" customFormat="1" ht="20.100000000000001" customHeight="1">
      <c r="A4" s="6" t="s">
        <v>13</v>
      </c>
      <c r="B4" s="7">
        <v>43760</v>
      </c>
      <c r="C4" s="6" t="s">
        <v>11</v>
      </c>
      <c r="D4" s="6" t="s">
        <v>12</v>
      </c>
      <c r="E4" s="6">
        <v>105</v>
      </c>
      <c r="F4" s="8">
        <v>42</v>
      </c>
      <c r="G4" s="10">
        <v>190000</v>
      </c>
    </row>
    <row r="5" spans="1:7" ht="20.100000000000001" customHeight="1">
      <c r="A5" s="6" t="s">
        <v>14</v>
      </c>
      <c r="B5" s="7">
        <v>43753</v>
      </c>
      <c r="C5" s="6" t="s">
        <v>11</v>
      </c>
      <c r="D5" s="6" t="s">
        <v>12</v>
      </c>
      <c r="E5" s="6">
        <v>101</v>
      </c>
      <c r="F5" s="8">
        <v>18</v>
      </c>
      <c r="G5" s="10">
        <v>710000</v>
      </c>
    </row>
    <row r="6" spans="1:7" ht="20.100000000000001" customHeight="1">
      <c r="A6" s="6" t="s">
        <v>15</v>
      </c>
      <c r="B6" s="7">
        <v>43734</v>
      </c>
      <c r="C6" s="6" t="s">
        <v>8</v>
      </c>
      <c r="D6" s="6" t="s">
        <v>9</v>
      </c>
      <c r="E6" s="6">
        <v>122</v>
      </c>
      <c r="F6" s="8">
        <v>14</v>
      </c>
      <c r="G6" s="10">
        <v>200000</v>
      </c>
    </row>
    <row r="7" spans="1:7" ht="20.100000000000001" customHeight="1">
      <c r="A7" s="6" t="s">
        <v>16</v>
      </c>
      <c r="B7" s="7">
        <v>43740</v>
      </c>
      <c r="C7" s="6" t="s">
        <v>17</v>
      </c>
      <c r="D7" s="6" t="s">
        <v>9</v>
      </c>
      <c r="E7" s="6">
        <v>115</v>
      </c>
      <c r="F7" s="8">
        <v>10</v>
      </c>
      <c r="G7" s="10">
        <v>20000</v>
      </c>
    </row>
    <row r="8" spans="1:7" ht="20.100000000000001" customHeight="1">
      <c r="A8" s="6" t="s">
        <v>18</v>
      </c>
      <c r="B8" s="7">
        <v>43754</v>
      </c>
      <c r="C8" s="6" t="s">
        <v>8</v>
      </c>
      <c r="D8" s="6" t="s">
        <v>9</v>
      </c>
      <c r="E8" s="6">
        <v>114</v>
      </c>
      <c r="F8" s="8">
        <v>27</v>
      </c>
      <c r="G8" s="10">
        <v>84000</v>
      </c>
    </row>
    <row r="9" spans="1:7" ht="20.100000000000001" customHeight="1">
      <c r="A9" s="6" t="s">
        <v>19</v>
      </c>
      <c r="B9" s="7">
        <v>43760</v>
      </c>
      <c r="C9" s="6" t="s">
        <v>8</v>
      </c>
      <c r="D9" s="6" t="s">
        <v>20</v>
      </c>
      <c r="E9" s="6">
        <v>101</v>
      </c>
      <c r="F9" s="8">
        <v>22</v>
      </c>
      <c r="G9" s="11">
        <v>120000</v>
      </c>
    </row>
    <row r="10" spans="1:7" ht="20.100000000000001" customHeight="1">
      <c r="A10" s="6" t="s">
        <v>21</v>
      </c>
      <c r="B10" s="7">
        <v>43758</v>
      </c>
      <c r="C10" s="6" t="s">
        <v>8</v>
      </c>
      <c r="D10" s="6" t="s">
        <v>9</v>
      </c>
      <c r="E10" s="6">
        <v>102</v>
      </c>
      <c r="F10" s="8">
        <v>30</v>
      </c>
      <c r="G10" s="10">
        <v>592000</v>
      </c>
    </row>
    <row r="11" spans="1:7" ht="20.100000000000001" customHeight="1">
      <c r="A11" s="6" t="s">
        <v>22</v>
      </c>
      <c r="B11" s="7">
        <v>43748</v>
      </c>
      <c r="C11" s="6" t="s">
        <v>17</v>
      </c>
      <c r="D11" s="6" t="s">
        <v>9</v>
      </c>
      <c r="E11" s="6">
        <v>111</v>
      </c>
      <c r="F11" s="8">
        <v>26</v>
      </c>
      <c r="G11" s="10">
        <v>32000</v>
      </c>
    </row>
    <row r="12" spans="1:7" ht="20.100000000000001" customHeight="1">
      <c r="A12" s="6" t="s">
        <v>23</v>
      </c>
      <c r="B12" s="7">
        <v>43748</v>
      </c>
      <c r="C12" s="6" t="s">
        <v>8</v>
      </c>
      <c r="D12" s="6" t="s">
        <v>9</v>
      </c>
      <c r="E12" s="6">
        <v>106</v>
      </c>
      <c r="F12" s="8">
        <v>22</v>
      </c>
      <c r="G12" s="10">
        <v>820000</v>
      </c>
    </row>
    <row r="13" spans="1:7" ht="20.100000000000001" customHeight="1">
      <c r="A13" s="6" t="s">
        <v>24</v>
      </c>
      <c r="B13" s="7">
        <v>43740</v>
      </c>
      <c r="C13" s="6" t="s">
        <v>11</v>
      </c>
      <c r="D13" s="6" t="s">
        <v>9</v>
      </c>
      <c r="E13" s="6">
        <v>101</v>
      </c>
      <c r="F13" s="8">
        <v>5</v>
      </c>
      <c r="G13" s="10">
        <v>930000</v>
      </c>
    </row>
    <row r="14" spans="1:7" ht="20.100000000000001" customHeight="1">
      <c r="A14" s="6" t="s">
        <v>25</v>
      </c>
      <c r="B14" s="7">
        <v>43748</v>
      </c>
      <c r="C14" s="6" t="s">
        <v>11</v>
      </c>
      <c r="D14" s="6" t="s">
        <v>12</v>
      </c>
      <c r="E14" s="6">
        <v>111</v>
      </c>
      <c r="F14" s="8">
        <v>22</v>
      </c>
      <c r="G14" s="10">
        <v>40000</v>
      </c>
    </row>
    <row r="15" spans="1:7" ht="20.100000000000001" customHeight="1">
      <c r="A15" s="6" t="s">
        <v>26</v>
      </c>
      <c r="B15" s="7">
        <v>43748</v>
      </c>
      <c r="C15" s="6" t="s">
        <v>8</v>
      </c>
      <c r="D15" s="6" t="s">
        <v>20</v>
      </c>
      <c r="E15" s="6">
        <v>103</v>
      </c>
      <c r="F15" s="8">
        <v>6</v>
      </c>
      <c r="G15" s="10">
        <v>36000</v>
      </c>
    </row>
    <row r="16" spans="1:7" ht="20.100000000000001" customHeight="1">
      <c r="A16" s="6" t="s">
        <v>27</v>
      </c>
      <c r="B16" s="7">
        <v>43746</v>
      </c>
      <c r="C16" s="6" t="s">
        <v>11</v>
      </c>
      <c r="D16" s="6" t="s">
        <v>20</v>
      </c>
      <c r="E16" s="6">
        <v>101</v>
      </c>
      <c r="F16" s="8">
        <v>3</v>
      </c>
      <c r="G16" s="10">
        <v>112000</v>
      </c>
    </row>
    <row r="17" spans="1:7" ht="20.100000000000001" customHeight="1">
      <c r="A17" s="6" t="s">
        <v>28</v>
      </c>
      <c r="B17" s="7">
        <v>43748</v>
      </c>
      <c r="C17" s="6" t="s">
        <v>8</v>
      </c>
      <c r="D17" s="6" t="s">
        <v>20</v>
      </c>
      <c r="E17" s="6">
        <v>105</v>
      </c>
      <c r="F17" s="8">
        <v>42</v>
      </c>
      <c r="G17" s="10">
        <v>412000</v>
      </c>
    </row>
    <row r="18" spans="1:7" ht="20.100000000000001" customHeight="1">
      <c r="A18" s="6" t="s">
        <v>29</v>
      </c>
      <c r="B18" s="7">
        <v>43748</v>
      </c>
      <c r="C18" s="6" t="s">
        <v>17</v>
      </c>
      <c r="D18" s="6" t="s">
        <v>9</v>
      </c>
      <c r="E18" s="6">
        <v>102</v>
      </c>
      <c r="F18" s="8">
        <v>17</v>
      </c>
      <c r="G18" s="10">
        <v>136000</v>
      </c>
    </row>
    <row r="19" spans="1:7" ht="20.100000000000001" customHeight="1">
      <c r="A19" s="6" t="s">
        <v>30</v>
      </c>
      <c r="B19" s="7">
        <v>43748</v>
      </c>
      <c r="C19" s="6" t="s">
        <v>8</v>
      </c>
      <c r="D19" s="6" t="s">
        <v>9</v>
      </c>
      <c r="E19" s="6">
        <v>101</v>
      </c>
      <c r="F19" s="8">
        <v>15</v>
      </c>
      <c r="G19" s="10">
        <v>232000</v>
      </c>
    </row>
    <row r="20" spans="1:7" ht="20.100000000000001" customHeight="1">
      <c r="A20" s="6" t="s">
        <v>31</v>
      </c>
      <c r="B20" s="7">
        <v>43754</v>
      </c>
      <c r="C20" s="6" t="s">
        <v>11</v>
      </c>
      <c r="D20" s="6" t="s">
        <v>9</v>
      </c>
      <c r="E20" s="6">
        <v>101</v>
      </c>
      <c r="F20" s="8">
        <v>10</v>
      </c>
      <c r="G20" s="10">
        <v>80000</v>
      </c>
    </row>
    <row r="21" spans="1:7" ht="20.100000000000001" customHeight="1">
      <c r="A21" s="6" t="s">
        <v>32</v>
      </c>
      <c r="B21" s="7">
        <v>43748</v>
      </c>
      <c r="C21" s="6" t="s">
        <v>8</v>
      </c>
      <c r="D21" s="6" t="s">
        <v>9</v>
      </c>
      <c r="E21" s="6">
        <v>102</v>
      </c>
      <c r="F21" s="8">
        <v>43</v>
      </c>
      <c r="G21" s="10">
        <v>28000</v>
      </c>
    </row>
    <row r="22" spans="1:7" ht="20.100000000000001" customHeight="1">
      <c r="A22" s="6" t="s">
        <v>33</v>
      </c>
      <c r="B22" s="7">
        <v>43733</v>
      </c>
      <c r="C22" s="6" t="s">
        <v>11</v>
      </c>
      <c r="D22" s="6" t="s">
        <v>20</v>
      </c>
      <c r="E22" s="6">
        <v>101</v>
      </c>
      <c r="F22" s="8">
        <v>19</v>
      </c>
      <c r="G22" s="10">
        <v>50000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3F99-473F-4647-9DBE-4DDEE7A8330E}">
  <dimension ref="D1:L3"/>
  <sheetViews>
    <sheetView tabSelected="1" workbookViewId="0">
      <selection activeCell="L3" sqref="L3"/>
    </sheetView>
  </sheetViews>
  <sheetFormatPr defaultRowHeight="17.399999999999999"/>
  <cols>
    <col min="6" max="6" width="8.19921875" customWidth="1"/>
    <col min="7" max="7" width="11.5" customWidth="1"/>
    <col min="8" max="9" width="7.09765625" customWidth="1"/>
    <col min="10" max="10" width="9.796875" bestFit="1" customWidth="1"/>
    <col min="11" max="11" width="7.09765625" customWidth="1"/>
    <col min="12" max="12" width="10.796875" bestFit="1" customWidth="1"/>
  </cols>
  <sheetData>
    <row r="1" spans="4:12">
      <c r="D1">
        <v>10</v>
      </c>
    </row>
    <row r="2" spans="4:12">
      <c r="F2" s="1" t="s">
        <v>0</v>
      </c>
      <c r="G2" s="2" t="s">
        <v>1</v>
      </c>
      <c r="H2" s="1" t="s">
        <v>2</v>
      </c>
      <c r="I2" s="1" t="s">
        <v>3</v>
      </c>
      <c r="J2" s="1" t="s">
        <v>4</v>
      </c>
      <c r="K2" s="3" t="s">
        <v>5</v>
      </c>
      <c r="L2" s="4" t="s">
        <v>6</v>
      </c>
    </row>
    <row r="3" spans="4:12">
      <c r="F3" t="str">
        <f>INDEX(발주내역!A2:G22,D1,1)</f>
        <v>제주</v>
      </c>
      <c r="G3" s="12">
        <f>INDEX(발주내역!A2:G22,D1,2)</f>
        <v>43748</v>
      </c>
      <c r="H3" t="str">
        <f>INDEX(발주내역!A2:G22,D1,3)</f>
        <v>AIR</v>
      </c>
      <c r="I3" t="str">
        <f>INDEX(발주내역!A2:G22,D1,4)</f>
        <v>SEZ</v>
      </c>
      <c r="J3">
        <f>INDEX(발주내역!A2:G22,D1,5)</f>
        <v>111</v>
      </c>
      <c r="K3">
        <f>INDEX(발주내역!A2:G22,D1,6)</f>
        <v>26</v>
      </c>
      <c r="L3">
        <f>INDEX(발주내역!A2:G22,D1,7)</f>
        <v>32000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List Box 3">
              <controlPr defaultSize="0" autoLine="0" autoPict="0">
                <anchor moveWithCells="1">
                  <from>
                    <xdr:col>0</xdr:col>
                    <xdr:colOff>243840</xdr:colOff>
                    <xdr:row>0</xdr:row>
                    <xdr:rowOff>121920</xdr:rowOff>
                  </from>
                  <to>
                    <xdr:col>1</xdr:col>
                    <xdr:colOff>586740</xdr:colOff>
                    <xdr:row>8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발주내역</vt:lpstr>
      <vt:lpstr>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2018-12-17T13:41:26Z</dcterms:created>
  <dcterms:modified xsi:type="dcterms:W3CDTF">2019-01-17T12:59:13Z</dcterms:modified>
</cp:coreProperties>
</file>