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이재형\Downloads\"/>
    </mc:Choice>
  </mc:AlternateContent>
  <xr:revisionPtr revIDLastSave="0" documentId="13_ncr:1_{83538BCC-D3A6-4A6B-9F4D-7B3BCFECF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엑셀 시작" sheetId="47" r:id="rId1"/>
    <sheet name="엑셀 레이아웃" sheetId="4" r:id="rId2"/>
    <sheet name="리본메뉴" sheetId="1" r:id="rId3"/>
    <sheet name="수식_함수" sheetId="5" r:id="rId4"/>
    <sheet name="상대_절대_혼합" sheetId="6" r:id="rId5"/>
    <sheet name="상절혼_실습" sheetId="3" r:id="rId6"/>
    <sheet name="엑셀 단축키" sheetId="8" r:id="rId7"/>
    <sheet name="데이터 빠르게 입력 01" sheetId="7" r:id="rId8"/>
    <sheet name="데이터 빠르게 입력 02" sheetId="10" r:id="rId9"/>
    <sheet name="단축키를 사용하여 업무속도를 올리는 방법" sheetId="9" r:id="rId10"/>
    <sheet name="통계 함수 01" sheetId="14" r:id="rId11"/>
    <sheet name="SUM" sheetId="11" r:id="rId12"/>
    <sheet name="AVERAGE" sheetId="15" r:id="rId13"/>
    <sheet name="수학 함수 01" sheetId="18" r:id="rId14"/>
    <sheet name="MAX_MIN_LARGE_SMALL_RANK" sheetId="32" r:id="rId15"/>
    <sheet name="수학 함수 02" sheetId="19" r:id="rId16"/>
    <sheet name="ROUND" sheetId="33" r:id="rId17"/>
    <sheet name="찾기 함수 01" sheetId="21" r:id="rId18"/>
    <sheet name="VLOOKUP_HLOOKUP" sheetId="35" r:id="rId19"/>
    <sheet name="논리 함수 01" sheetId="22" r:id="rId20"/>
    <sheet name="IF" sheetId="36" r:id="rId21"/>
    <sheet name="IFERROR" sheetId="37" r:id="rId22"/>
    <sheet name="텍스트 함수 01" sheetId="23" r:id="rId23"/>
    <sheet name="LEFT, RIGHT, MID" sheetId="38" r:id="rId24"/>
    <sheet name="텍스트 함수 02" sheetId="24" r:id="rId25"/>
    <sheet name="CON,LEN,FIND" sheetId="39" r:id="rId26"/>
    <sheet name="시간 함수 01" sheetId="26" r:id="rId27"/>
    <sheet name="YEAR.MONTH.DAY" sheetId="40" r:id="rId28"/>
    <sheet name="통계 함수 02" sheetId="27" r:id="rId29"/>
    <sheet name="COUNT" sheetId="42" r:id="rId30"/>
    <sheet name="통계, 수학 함수" sheetId="28" r:id="rId31"/>
    <sheet name="COUNTIF,SUMIF" sheetId="41" r:id="rId32"/>
    <sheet name="찾기 함수 02" sheetId="31" r:id="rId33"/>
    <sheet name="MATCH INDEX" sheetId="43" r:id="rId34"/>
    <sheet name="MATCH INDEX (2)" sheetId="45" r:id="rId35"/>
    <sheet name="OFFSET" sheetId="44" r:id="rId36"/>
    <sheet name="필터 및 수학 함수" sheetId="20" r:id="rId37"/>
    <sheet name="SUBTOTAL" sheetId="34" r:id="rId38"/>
    <sheet name="SUMPRODUCT" sheetId="17" r:id="rId39"/>
    <sheet name="찾기찾조 함수" sheetId="56" r:id="rId40"/>
    <sheet name="INDIRECT" sheetId="57" r:id="rId41"/>
    <sheet name="IF 응용_01" sheetId="59" r:id="rId42"/>
    <sheet name="IF 응용_02" sheetId="61" r:id="rId43"/>
    <sheet name="VLOOKUP 응용" sheetId="60" r:id="rId44"/>
    <sheet name="피벗테이블_01" sheetId="48" r:id="rId45"/>
    <sheet name="피벗테이블_02" sheetId="49" r:id="rId46"/>
    <sheet name="피벗테이블_03" sheetId="53" r:id="rId47"/>
    <sheet name="셀서식_01" sheetId="50" r:id="rId48"/>
    <sheet name="셀서식_02" sheetId="51" r:id="rId49"/>
    <sheet name="차트_01" sheetId="52" r:id="rId50"/>
    <sheet name="차트_02" sheetId="55" r:id="rId51"/>
  </sheets>
  <externalReferences>
    <externalReference r:id="rId52"/>
  </externalReferences>
  <definedNames>
    <definedName name="_xlnm._FilterDatabase" localSheetId="20" hidden="1">IF!$C$9:$H$9</definedName>
    <definedName name="_xlnm._FilterDatabase" localSheetId="37" hidden="1">SUBTOTAL!$C$8:$K$38</definedName>
    <definedName name="_xlnm._FilterDatabase" localSheetId="46" hidden="1">피벗테이블_03!$B$9:$M$39</definedName>
    <definedName name="_xlnm.Print_Area" localSheetId="2">리본메뉴!$A$1:$Z$41</definedName>
    <definedName name="부서">OFFSET([1]부서관리!$B$4,1,0,COUNTA([1]부서관리!$B$5:$B$29))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0" i="7" l="1"/>
  <c r="S28" i="7"/>
  <c r="S24" i="7"/>
  <c r="S20" i="7"/>
  <c r="S17" i="7"/>
  <c r="S14" i="7"/>
  <c r="S10" i="7"/>
  <c r="Q30" i="7"/>
  <c r="Q26" i="7"/>
  <c r="Q22" i="7"/>
  <c r="Q20" i="7"/>
  <c r="Q19" i="7" s="1"/>
  <c r="Q16" i="7"/>
  <c r="Q12" i="7"/>
  <c r="Q10" i="7"/>
  <c r="F11" i="61"/>
  <c r="F12" i="61"/>
  <c r="F13" i="61"/>
  <c r="F14" i="61"/>
  <c r="F15" i="61"/>
  <c r="F16" i="61"/>
  <c r="F17" i="61"/>
  <c r="F18" i="61"/>
  <c r="F19" i="61"/>
  <c r="F20" i="61"/>
  <c r="F21" i="61"/>
  <c r="F22" i="61"/>
  <c r="F23" i="61"/>
  <c r="F24" i="61"/>
  <c r="F25" i="61"/>
  <c r="F26" i="61"/>
  <c r="F27" i="61"/>
  <c r="F10" i="61"/>
  <c r="E11" i="61"/>
  <c r="E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10" i="61"/>
  <c r="O39" i="51" l="1"/>
  <c r="O38" i="51"/>
  <c r="O37" i="51"/>
  <c r="O36" i="51"/>
  <c r="O35" i="51"/>
  <c r="E29" i="51" l="1"/>
  <c r="K28" i="51"/>
  <c r="E28" i="51"/>
  <c r="K27" i="51"/>
  <c r="E27" i="51"/>
  <c r="K25" i="51"/>
  <c r="E25" i="51"/>
  <c r="K24" i="51"/>
  <c r="E24" i="51"/>
  <c r="K23" i="51"/>
  <c r="E23" i="51"/>
  <c r="F25" i="44" l="1"/>
  <c r="F26" i="44" s="1"/>
  <c r="F27" i="44" s="1"/>
  <c r="F28" i="44" s="1"/>
  <c r="F29" i="44" s="1"/>
  <c r="F30" i="44" s="1"/>
  <c r="F31" i="44" s="1"/>
  <c r="F32" i="44" s="1"/>
  <c r="F33" i="44" s="1"/>
  <c r="D11" i="37" l="1"/>
  <c r="D12" i="37"/>
  <c r="D13" i="37"/>
  <c r="D14" i="37"/>
  <c r="D15" i="37"/>
  <c r="D16" i="37"/>
  <c r="D17" i="37"/>
  <c r="D18" i="37"/>
  <c r="D19" i="37"/>
  <c r="D10" i="37"/>
</calcChain>
</file>

<file path=xl/sharedStrings.xml><?xml version="1.0" encoding="utf-8"?>
<sst xmlns="http://schemas.openxmlformats.org/spreadsheetml/2006/main" count="2646" uniqueCount="1370">
  <si>
    <t>No.</t>
    <phoneticPr fontId="3" type="noConversion"/>
  </si>
  <si>
    <t>성 명</t>
    <phoneticPr fontId="3" type="noConversion"/>
  </si>
  <si>
    <t>직급</t>
    <phoneticPr fontId="3" type="noConversion"/>
  </si>
  <si>
    <t>연차일수</t>
    <phoneticPr fontId="3" type="noConversion"/>
  </si>
  <si>
    <t>이효리</t>
    <phoneticPr fontId="3" type="noConversion"/>
  </si>
  <si>
    <t>차장</t>
    <phoneticPr fontId="3" type="noConversion"/>
  </si>
  <si>
    <t>이진</t>
    <phoneticPr fontId="3" type="noConversion"/>
  </si>
  <si>
    <t>과장</t>
    <phoneticPr fontId="3" type="noConversion"/>
  </si>
  <si>
    <t>성유리</t>
    <phoneticPr fontId="3" type="noConversion"/>
  </si>
  <si>
    <t>과장</t>
    <phoneticPr fontId="3" type="noConversion"/>
  </si>
  <si>
    <t>옥주현</t>
    <phoneticPr fontId="3" type="noConversion"/>
  </si>
  <si>
    <t>김태연</t>
    <phoneticPr fontId="3" type="noConversion"/>
  </si>
  <si>
    <t>부장</t>
    <phoneticPr fontId="3" type="noConversion"/>
  </si>
  <si>
    <t>정수연</t>
    <phoneticPr fontId="3" type="noConversion"/>
  </si>
  <si>
    <t>차장</t>
  </si>
  <si>
    <t>이순규</t>
    <phoneticPr fontId="3" type="noConversion"/>
  </si>
  <si>
    <t>황미영</t>
    <phoneticPr fontId="3" type="noConversion"/>
  </si>
  <si>
    <t>임윤아</t>
    <phoneticPr fontId="3" type="noConversion"/>
  </si>
  <si>
    <t>권유리</t>
    <phoneticPr fontId="3" type="noConversion"/>
  </si>
  <si>
    <t>대리</t>
    <phoneticPr fontId="3" type="noConversion"/>
  </si>
  <si>
    <t>최수영</t>
    <phoneticPr fontId="3" type="noConversion"/>
  </si>
  <si>
    <t>대리</t>
    <phoneticPr fontId="3" type="noConversion"/>
  </si>
  <si>
    <t>김효연</t>
    <phoneticPr fontId="3" type="noConversion"/>
  </si>
  <si>
    <t>서주현</t>
    <phoneticPr fontId="3" type="noConversion"/>
  </si>
  <si>
    <t>배주현</t>
    <phoneticPr fontId="3" type="noConversion"/>
  </si>
  <si>
    <t>사원</t>
  </si>
  <si>
    <t>강슬기</t>
    <phoneticPr fontId="3" type="noConversion"/>
  </si>
  <si>
    <t>사원</t>
    <phoneticPr fontId="3" type="noConversion"/>
  </si>
  <si>
    <t>박수영</t>
    <phoneticPr fontId="3" type="noConversion"/>
  </si>
  <si>
    <t>김예림</t>
    <phoneticPr fontId="3" type="noConversion"/>
  </si>
  <si>
    <t>사원</t>
    <phoneticPr fontId="3" type="noConversion"/>
  </si>
  <si>
    <t>손승완</t>
    <phoneticPr fontId="3" type="noConversion"/>
  </si>
  <si>
    <t>부서</t>
    <phoneticPr fontId="3" type="noConversion"/>
  </si>
  <si>
    <t>김다현</t>
    <phoneticPr fontId="3" type="noConversion"/>
  </si>
  <si>
    <t>사나</t>
    <phoneticPr fontId="3" type="noConversion"/>
  </si>
  <si>
    <t>관리팀</t>
  </si>
  <si>
    <t>기획팀</t>
  </si>
  <si>
    <t>디자인팀</t>
  </si>
  <si>
    <t>개발팀</t>
  </si>
  <si>
    <t>영업팀</t>
  </si>
  <si>
    <t>복지포인트</t>
    <phoneticPr fontId="3" type="noConversion"/>
  </si>
  <si>
    <t>비고</t>
    <phoneticPr fontId="3" type="noConversion"/>
  </si>
  <si>
    <t>직원별 복지관리 (Welfare management for each employee)</t>
    <phoneticPr fontId="3" type="noConversion"/>
  </si>
  <si>
    <t>셀 참조 방식의 종류
  - 상대참조, 절대참조, 혼합참조 3가지가 있다.</t>
    <phoneticPr fontId="3" type="noConversion"/>
  </si>
  <si>
    <t>시간제 근무 비용 정산</t>
    <phoneticPr fontId="3" type="noConversion"/>
  </si>
  <si>
    <t>편의점 창고 비용 정산</t>
    <phoneticPr fontId="3" type="noConversion"/>
  </si>
  <si>
    <t>시급</t>
    <phoneticPr fontId="3" type="noConversion"/>
  </si>
  <si>
    <t>지점</t>
    <phoneticPr fontId="3" type="noConversion"/>
  </si>
  <si>
    <t>용산</t>
    <phoneticPr fontId="3" type="noConversion"/>
  </si>
  <si>
    <t>성명</t>
    <phoneticPr fontId="3" type="noConversion"/>
  </si>
  <si>
    <t>근무시간</t>
    <phoneticPr fontId="3" type="noConversion"/>
  </si>
  <si>
    <t>일일 근무 비용</t>
    <phoneticPr fontId="3" type="noConversion"/>
  </si>
  <si>
    <t>상품명</t>
    <phoneticPr fontId="3" type="noConversion"/>
  </si>
  <si>
    <t>단가</t>
    <phoneticPr fontId="3" type="noConversion"/>
  </si>
  <si>
    <t>수량</t>
    <phoneticPr fontId="3" type="noConversion"/>
  </si>
  <si>
    <t>금액</t>
    <phoneticPr fontId="3" type="noConversion"/>
  </si>
  <si>
    <t>옥주현</t>
    <phoneticPr fontId="3" type="noConversion"/>
  </si>
  <si>
    <t>고깔콘</t>
    <phoneticPr fontId="3" type="noConversion"/>
  </si>
  <si>
    <t>손승완</t>
    <phoneticPr fontId="3" type="noConversion"/>
  </si>
  <si>
    <t>냉동만두</t>
    <phoneticPr fontId="3" type="noConversion"/>
  </si>
  <si>
    <t>성유리</t>
    <phoneticPr fontId="3" type="noConversion"/>
  </si>
  <si>
    <t>닭꼬치</t>
    <phoneticPr fontId="3" type="noConversion"/>
  </si>
  <si>
    <t>사이다</t>
    <phoneticPr fontId="3" type="noConversion"/>
  </si>
  <si>
    <t>배주현</t>
    <phoneticPr fontId="3" type="noConversion"/>
  </si>
  <si>
    <t>샌드위치</t>
    <phoneticPr fontId="3" type="noConversion"/>
  </si>
  <si>
    <t>박수영</t>
    <phoneticPr fontId="3" type="noConversion"/>
  </si>
  <si>
    <t>수타벅스커피</t>
    <phoneticPr fontId="3" type="noConversion"/>
  </si>
  <si>
    <t>김효연</t>
    <phoneticPr fontId="3" type="noConversion"/>
  </si>
  <si>
    <t>츄토스</t>
    <phoneticPr fontId="3" type="noConversion"/>
  </si>
  <si>
    <t>김태연</t>
    <phoneticPr fontId="3" type="noConversion"/>
  </si>
  <si>
    <t>치킨</t>
    <phoneticPr fontId="3" type="noConversion"/>
  </si>
  <si>
    <t>김예림</t>
    <phoneticPr fontId="3" type="noConversion"/>
  </si>
  <si>
    <t>케익</t>
    <phoneticPr fontId="3" type="noConversion"/>
  </si>
  <si>
    <t>권유리</t>
    <phoneticPr fontId="3" type="noConversion"/>
  </si>
  <si>
    <t>콜라</t>
    <phoneticPr fontId="3" type="noConversion"/>
  </si>
  <si>
    <t>햄버거</t>
    <phoneticPr fontId="3" type="noConversion"/>
  </si>
  <si>
    <t>영업사원 매출에 따른 인센티브</t>
    <phoneticPr fontId="3" type="noConversion"/>
  </si>
  <si>
    <t>성명</t>
    <phoneticPr fontId="3" type="noConversion"/>
  </si>
  <si>
    <t>회원유치수</t>
    <phoneticPr fontId="3" type="noConversion"/>
  </si>
  <si>
    <t>보험금액</t>
    <phoneticPr fontId="3" type="noConversion"/>
  </si>
  <si>
    <t>매출금액</t>
    <phoneticPr fontId="3" type="noConversion"/>
  </si>
  <si>
    <t>인센티브 적용율에 따른 금액</t>
    <phoneticPr fontId="3" type="noConversion"/>
  </si>
  <si>
    <t>홍길동</t>
    <phoneticPr fontId="3" type="noConversion"/>
  </si>
  <si>
    <t>강감찬</t>
    <phoneticPr fontId="3" type="noConversion"/>
  </si>
  <si>
    <t>신민석</t>
    <phoneticPr fontId="3" type="noConversion"/>
  </si>
  <si>
    <t>박선희</t>
    <phoneticPr fontId="3" type="noConversion"/>
  </si>
  <si>
    <t>신재우</t>
    <phoneticPr fontId="3" type="noConversion"/>
  </si>
  <si>
    <t>박병철</t>
    <phoneticPr fontId="3" type="noConversion"/>
  </si>
  <si>
    <t>한우석</t>
    <phoneticPr fontId="3" type="noConversion"/>
  </si>
  <si>
    <t>한소라</t>
    <phoneticPr fontId="3" type="noConversion"/>
  </si>
  <si>
    <t>김동진</t>
    <phoneticPr fontId="3" type="noConversion"/>
  </si>
  <si>
    <t>수식이란 ?</t>
    <phoneticPr fontId="3" type="noConversion"/>
  </si>
  <si>
    <t>※ 상대 참조와 절대 참조 이해하기</t>
    <phoneticPr fontId="3" type="noConversion"/>
  </si>
  <si>
    <t xml:space="preserve"> - 셀에 수식을 사용할 때, 셀이 적용되는 위치에 따라 셀 주소도 같이 바뀌는 참조.</t>
    <phoneticPr fontId="3" type="noConversion"/>
  </si>
  <si>
    <t xml:space="preserve"> - 셀에 수식을 사용할 때, 셀이 적용되는 위치에 상관없이 고정된 주소값에 따라 바뀌는 참조</t>
    <phoneticPr fontId="3" type="noConversion"/>
  </si>
  <si>
    <t xml:space="preserve">  - ex) B11</t>
  </si>
  <si>
    <t xml:space="preserve">  - ex) $B$11</t>
  </si>
  <si>
    <r>
      <t xml:space="preserve"> 셀 안에다 "=" 입력하고 하는 </t>
    </r>
    <r>
      <rPr>
        <b/>
        <sz val="13"/>
        <color rgb="FFFF0000"/>
        <rFont val="맑은 고딕"/>
        <family val="3"/>
        <charset val="129"/>
        <scheme val="minor"/>
      </rPr>
      <t>모든 명령</t>
    </r>
    <r>
      <rPr>
        <sz val="13"/>
        <color theme="1"/>
        <rFont val="맑은 고딕"/>
        <family val="2"/>
        <charset val="129"/>
        <scheme val="minor"/>
      </rPr>
      <t xml:space="preserve">을 이야기한다. </t>
    </r>
    <phoneticPr fontId="3" type="noConversion"/>
  </si>
  <si>
    <r>
      <t xml:space="preserve"> 셀 안에다 "=" 입력하고 뒤에 </t>
    </r>
    <r>
      <rPr>
        <b/>
        <sz val="13"/>
        <color rgb="FFFF0000"/>
        <rFont val="맑은 고딕"/>
        <family val="3"/>
        <charset val="129"/>
        <scheme val="minor"/>
      </rPr>
      <t>영어단축키가</t>
    </r>
    <r>
      <rPr>
        <sz val="13"/>
        <color theme="1"/>
        <rFont val="맑은 고딕"/>
        <family val="2"/>
        <charset val="129"/>
        <scheme val="minor"/>
      </rPr>
      <t xml:space="preserve"> 나오는 명령을 이야기한다.</t>
    </r>
    <phoneticPr fontId="3" type="noConversion"/>
  </si>
  <si>
    <t>이재형</t>
    <phoneticPr fontId="3" type="noConversion"/>
  </si>
  <si>
    <t>이민지</t>
    <phoneticPr fontId="3" type="noConversion"/>
  </si>
  <si>
    <t>실습</t>
    <phoneticPr fontId="3" type="noConversion"/>
  </si>
  <si>
    <t>제품명</t>
    <phoneticPr fontId="15" type="noConversion"/>
  </si>
  <si>
    <t>사이즈</t>
    <phoneticPr fontId="3" type="noConversion"/>
  </si>
  <si>
    <t>포함여부</t>
    <phoneticPr fontId="15" type="noConversion"/>
  </si>
  <si>
    <t>SNICKERS PNT 59G (ADJUST)</t>
  </si>
  <si>
    <t>FREE</t>
    <phoneticPr fontId="3" type="noConversion"/>
  </si>
  <si>
    <t>No</t>
  </si>
  <si>
    <t>TWIX TOP 6PACK 168G</t>
  </si>
  <si>
    <t>TWIX TOP 3PACK 84G</t>
  </si>
  <si>
    <t>M&amp;M'S MILK PEG BAG 158.8G (24*1)</t>
  </si>
  <si>
    <t>M&amp;M'S MILK SHARE BAG 400G (24*1)</t>
  </si>
  <si>
    <t>M&amp;M'S PEANUT PEG BAG 158.8G (24*1)</t>
  </si>
  <si>
    <t>M&amp;M'S PEANUT SHARE BAG 400G (24*1)</t>
  </si>
  <si>
    <t>M&amp;M'S MILK SINGLE 40G (24*9)</t>
  </si>
  <si>
    <t>SKITTLES ORIGINAL 50G (24*12)</t>
  </si>
  <si>
    <t>SKITTLES ORIGINAL 226G (24*1)</t>
  </si>
  <si>
    <t>SKITTLES SOUR 40G (24*6)</t>
  </si>
  <si>
    <t>DOVE SILK COLLECTION 160G (16*1)</t>
  </si>
  <si>
    <t>DOVE CRISPY SINGLE 40G (12*12)</t>
  </si>
  <si>
    <t>DOVE HEART BAG CREAM 160G (24*1)</t>
  </si>
  <si>
    <t>DOVE HEART BAG MILK 160G (24*1)</t>
  </si>
  <si>
    <t>DOVE MILK PEG BAG 90G (24*1)</t>
  </si>
  <si>
    <t>DOVE MILK POUCH 200G (24*1)</t>
  </si>
  <si>
    <t>DOVE CRISPY POUCH 200G (24*1)</t>
  </si>
  <si>
    <t>DOVE MILK PEG BAG 45G (36*1)</t>
  </si>
  <si>
    <t>DOVE CRISPY PEG BAG 45G (36*1)</t>
  </si>
  <si>
    <t>DOVE HAZELNUT PEG BAG 45G (36*1)</t>
  </si>
  <si>
    <t>DOVE MILK SINGLE 47G (12*12)</t>
  </si>
  <si>
    <t>DOVE HZN&amp;RSN SINGLE 47G (12*12)</t>
  </si>
  <si>
    <t>DOVE MOCHA ALMOND SINGLE 47G (12*12)</t>
  </si>
  <si>
    <t>실 습</t>
    <phoneticPr fontId="3" type="noConversion"/>
  </si>
  <si>
    <t>상품코드</t>
  </si>
  <si>
    <t>상품명</t>
  </si>
  <si>
    <t>규격</t>
    <phoneticPr fontId="15" type="noConversion"/>
  </si>
  <si>
    <t>크기</t>
    <phoneticPr fontId="15" type="noConversion"/>
  </si>
  <si>
    <t>원하는 셀로 이동</t>
    <phoneticPr fontId="3" type="noConversion"/>
  </si>
  <si>
    <t>* F5 누르기
* 이름상자에 셀 주소 입력</t>
    <phoneticPr fontId="3" type="noConversion"/>
  </si>
  <si>
    <t>H26407</t>
  </si>
  <si>
    <t>트윅스 미니어쳐 450g(16*1)</t>
  </si>
  <si>
    <t>CS</t>
  </si>
  <si>
    <t>데이터가 입력된 마지막 셀로 이동</t>
    <phoneticPr fontId="3" type="noConversion"/>
  </si>
  <si>
    <t>* CTRL + 방향키</t>
    <phoneticPr fontId="3" type="noConversion"/>
  </si>
  <si>
    <t>H66802</t>
  </si>
  <si>
    <t>스니커즈 미니어쳐 1021g(12*1)</t>
  </si>
  <si>
    <t>FC</t>
    <phoneticPr fontId="3" type="noConversion"/>
  </si>
  <si>
    <t>떨어진 여러 셀 선택</t>
    <phoneticPr fontId="3" type="noConversion"/>
  </si>
  <si>
    <t>* CTRL + 클릭 또는 드래그</t>
    <phoneticPr fontId="3" type="noConversion"/>
  </si>
  <si>
    <t>H91502</t>
  </si>
  <si>
    <t>스니커즈 미니어쳐 124g(12*1)</t>
  </si>
  <si>
    <t>영역 선택</t>
    <phoneticPr fontId="3" type="noConversion"/>
  </si>
  <si>
    <t>* SHIFT + 방향키 (한개씩)
* CTRL + SHIFT + 방향키 (한줄씩)</t>
    <phoneticPr fontId="3" type="noConversion"/>
  </si>
  <si>
    <t>M21111</t>
  </si>
  <si>
    <t>스니커즈 피넛 싱글 59g(24*8)</t>
  </si>
  <si>
    <t>BX</t>
  </si>
  <si>
    <t>전체 선택</t>
    <phoneticPr fontId="3" type="noConversion"/>
  </si>
  <si>
    <t>* CTRL + A</t>
    <phoneticPr fontId="3" type="noConversion"/>
  </si>
  <si>
    <t>M21211</t>
  </si>
  <si>
    <t>스니커즈 아몬드 50g(24*8)</t>
  </si>
  <si>
    <t>위의 셀과 같은 값</t>
    <phoneticPr fontId="3" type="noConversion"/>
  </si>
  <si>
    <t>* CTRL + D</t>
    <phoneticPr fontId="3" type="noConversion"/>
  </si>
  <si>
    <t>M22051</t>
  </si>
  <si>
    <t>스니커즈 스넥사이즈 5팩200g (24*1)</t>
  </si>
  <si>
    <t>왼쪽 셀과 같은 값</t>
    <phoneticPr fontId="3" type="noConversion"/>
  </si>
  <si>
    <t>* CTRL + R</t>
    <phoneticPr fontId="3" type="noConversion"/>
  </si>
  <si>
    <t>M23361</t>
  </si>
  <si>
    <t>스니커즈 판사이즈 800g(12*1)</t>
  </si>
  <si>
    <t>이전으로 돌아가기</t>
    <phoneticPr fontId="3" type="noConversion"/>
  </si>
  <si>
    <t>* CTRL + Z</t>
    <phoneticPr fontId="3" type="noConversion"/>
  </si>
  <si>
    <t>M28303</t>
  </si>
  <si>
    <t>엠앤드엠즈 플레인 400g(24*1)</t>
  </si>
  <si>
    <t>FC</t>
    <phoneticPr fontId="3" type="noConversion"/>
  </si>
  <si>
    <t>원상 복구(이전으로 돌아가기 반대)</t>
    <phoneticPr fontId="3" type="noConversion"/>
  </si>
  <si>
    <t>* CTRL + Y</t>
    <phoneticPr fontId="3" type="noConversion"/>
  </si>
  <si>
    <t>M54561</t>
  </si>
  <si>
    <t>엠앤드엠즈 크리스피 420g(12*1)</t>
  </si>
  <si>
    <t>셀서식</t>
    <phoneticPr fontId="3" type="noConversion"/>
  </si>
  <si>
    <t>* CTRL + 1</t>
    <phoneticPr fontId="3" type="noConversion"/>
  </si>
  <si>
    <t>엠앤드엠즈 크리스피 420g(24.*1)</t>
    <phoneticPr fontId="3" type="noConversion"/>
  </si>
  <si>
    <t>PO</t>
    <phoneticPr fontId="3" type="noConversion"/>
  </si>
  <si>
    <t>시트이동</t>
    <phoneticPr fontId="3" type="noConversion"/>
  </si>
  <si>
    <t>* CTRL + PAGE UP &amp; DOWN</t>
    <phoneticPr fontId="3" type="noConversion"/>
  </si>
  <si>
    <t>엠앤드엠즈 크리스피 420g(24.*1)</t>
    <phoneticPr fontId="3" type="noConversion"/>
  </si>
  <si>
    <t>PO</t>
    <phoneticPr fontId="3" type="noConversion"/>
  </si>
  <si>
    <t>함수란 ?</t>
    <phoneticPr fontId="3" type="noConversion"/>
  </si>
  <si>
    <t>상대 참조</t>
    <phoneticPr fontId="3" type="noConversion"/>
  </si>
  <si>
    <t>절대 참조</t>
    <phoneticPr fontId="3" type="noConversion"/>
  </si>
  <si>
    <t>혼합 참조</t>
    <phoneticPr fontId="3" type="noConversion"/>
  </si>
  <si>
    <t>설명 / 단축키명</t>
    <phoneticPr fontId="3" type="noConversion"/>
  </si>
  <si>
    <t>※ 데이터를 빠르게 입력하는 방법</t>
    <phoneticPr fontId="3" type="noConversion"/>
  </si>
  <si>
    <t>단순 반복 업무만큼 우리를 힘들게 하는 것도, 힘빠지게 하는 것도 없다.</t>
    <phoneticPr fontId="3" type="noConversion"/>
  </si>
  <si>
    <t>데이터를 넣은 셀 선택</t>
    <phoneticPr fontId="3" type="noConversion"/>
  </si>
  <si>
    <t>F5</t>
    <phoneticPr fontId="3" type="noConversion"/>
  </si>
  <si>
    <t>단순 반복 업무만큼 우리를 힘들게 하는 것도, 힘빠지게 하는 것도 없죠.</t>
    <phoneticPr fontId="3" type="noConversion"/>
  </si>
  <si>
    <t>자, 그럴 때 딱 하나만 기억해주세요</t>
    <phoneticPr fontId="3" type="noConversion"/>
  </si>
  <si>
    <t>바로 "F5"</t>
    <phoneticPr fontId="3" type="noConversion"/>
  </si>
  <si>
    <t>실습 1</t>
    <phoneticPr fontId="3" type="noConversion"/>
  </si>
  <si>
    <t>실습 2</t>
    <phoneticPr fontId="3" type="noConversion"/>
  </si>
  <si>
    <t>이동옵션 클릭</t>
    <phoneticPr fontId="3" type="noConversion"/>
  </si>
  <si>
    <t>데이터 입력 후 CTRL + ENTER</t>
    <phoneticPr fontId="3" type="noConversion"/>
  </si>
  <si>
    <t>종류 선택</t>
    <phoneticPr fontId="3" type="noConversion"/>
  </si>
  <si>
    <t>2016년도 7월 지점별 제품  매출 자료</t>
    <phoneticPr fontId="3" type="noConversion"/>
  </si>
  <si>
    <t>제품명</t>
    <phoneticPr fontId="3" type="noConversion"/>
  </si>
  <si>
    <t>AVERAGE</t>
    <phoneticPr fontId="3" type="noConversion"/>
  </si>
  <si>
    <t>ABC</t>
    <phoneticPr fontId="3" type="noConversion"/>
  </si>
  <si>
    <t>DEF</t>
    <phoneticPr fontId="3" type="noConversion"/>
  </si>
  <si>
    <t>GHI</t>
    <phoneticPr fontId="3" type="noConversion"/>
  </si>
  <si>
    <t>JKL</t>
    <phoneticPr fontId="3" type="noConversion"/>
  </si>
  <si>
    <t>MNO</t>
    <phoneticPr fontId="3" type="noConversion"/>
  </si>
  <si>
    <t>PQR</t>
    <phoneticPr fontId="3" type="noConversion"/>
  </si>
  <si>
    <t>STU</t>
    <phoneticPr fontId="3" type="noConversion"/>
  </si>
  <si>
    <t>WVX</t>
    <phoneticPr fontId="3" type="noConversion"/>
  </si>
  <si>
    <t>YZ</t>
    <phoneticPr fontId="3" type="noConversion"/>
  </si>
  <si>
    <t>POI</t>
    <phoneticPr fontId="3" type="noConversion"/>
  </si>
  <si>
    <t>OIE</t>
    <phoneticPr fontId="3" type="noConversion"/>
  </si>
  <si>
    <t>DJS</t>
    <phoneticPr fontId="3" type="noConversion"/>
  </si>
  <si>
    <t>AKS</t>
    <phoneticPr fontId="3" type="noConversion"/>
  </si>
  <si>
    <t>LWE</t>
    <phoneticPr fontId="3" type="noConversion"/>
  </si>
  <si>
    <t>JIE</t>
    <phoneticPr fontId="3" type="noConversion"/>
  </si>
  <si>
    <t>KAE</t>
    <phoneticPr fontId="3" type="noConversion"/>
  </si>
  <si>
    <t>JJG</t>
    <phoneticPr fontId="3" type="noConversion"/>
  </si>
  <si>
    <t>SEQ</t>
    <phoneticPr fontId="3" type="noConversion"/>
  </si>
  <si>
    <t>SUM</t>
    <phoneticPr fontId="3" type="noConversion"/>
  </si>
  <si>
    <t>PRODUCT</t>
    <phoneticPr fontId="3" type="noConversion"/>
  </si>
  <si>
    <t xml:space="preserve"> - 입력 혹은 선택한 숫자들의 합계를 구해준다.</t>
    <phoneticPr fontId="3" type="noConversion"/>
  </si>
  <si>
    <t xml:space="preserve"> - 입력 혹은 선택한 숫자들의 평균을 구해준다.</t>
    <phoneticPr fontId="3" type="noConversion"/>
  </si>
  <si>
    <t xml:space="preserve"> - 입력 혹은 선택한 숫자들의 곱한 값을 구해준다.</t>
    <phoneticPr fontId="3" type="noConversion"/>
  </si>
  <si>
    <t xml:space="preserve">  - ex) =SUM( 숫자1,숫자2, ……)</t>
    <phoneticPr fontId="3" type="noConversion"/>
  </si>
  <si>
    <t xml:space="preserve">  - ex) =AVERAGE( 숫자1,숫자2, ……)</t>
    <phoneticPr fontId="3" type="noConversion"/>
  </si>
  <si>
    <t xml:space="preserve">  - ex) =PRODUCT( 숫자1,숫자2, ……)</t>
    <phoneticPr fontId="3" type="noConversion"/>
  </si>
  <si>
    <t>PPO</t>
    <phoneticPr fontId="3" type="noConversion"/>
  </si>
  <si>
    <t>IOW</t>
    <phoneticPr fontId="3" type="noConversion"/>
  </si>
  <si>
    <t>HIW</t>
    <phoneticPr fontId="3" type="noConversion"/>
  </si>
  <si>
    <t>목포 지점</t>
    <phoneticPr fontId="3" type="noConversion"/>
  </si>
  <si>
    <t>광주 지점</t>
    <phoneticPr fontId="3" type="noConversion"/>
  </si>
  <si>
    <t>서울 지점</t>
    <phoneticPr fontId="3" type="noConversion"/>
  </si>
  <si>
    <t>전국 합계</t>
    <phoneticPr fontId="3" type="noConversion"/>
  </si>
  <si>
    <t>전라지역 합계</t>
    <phoneticPr fontId="3" type="noConversion"/>
  </si>
  <si>
    <t>부산 지점</t>
    <phoneticPr fontId="3" type="noConversion"/>
  </si>
  <si>
    <t>AVERAGE 함수 실습</t>
    <phoneticPr fontId="3" type="noConversion"/>
  </si>
  <si>
    <t>제품명</t>
  </si>
  <si>
    <t>아침햇살병180㎖X24</t>
  </si>
  <si>
    <t>자연은제주감귤펫1.5ℓX12</t>
  </si>
  <si>
    <t>웅진제주감귤펫1.5ℓX12</t>
  </si>
  <si>
    <t>다실로유자펫1.5ℓX12</t>
  </si>
  <si>
    <t>다실로현미생초매실펫1.5ℓX12</t>
  </si>
  <si>
    <t>하늘보리펫1.5ℓX12</t>
  </si>
  <si>
    <t>하늘보리탄산펫500㎖X20</t>
  </si>
  <si>
    <t>아침햇살펫1.5ℓX12</t>
  </si>
  <si>
    <t>자연은알로에펫1.5ℓX12</t>
  </si>
  <si>
    <t>자연은쎌제주감귤펫1.5ℓX12</t>
  </si>
  <si>
    <t>아침햇살펫500㎖X20</t>
  </si>
  <si>
    <t>자연은알로에펫500㎖X20</t>
  </si>
  <si>
    <t>자연은제주당근병180㎖X24</t>
  </si>
  <si>
    <t>다실로현미녹차펫1.5ℓX12</t>
  </si>
  <si>
    <t>하늘보리(현미)펫500㎖X20</t>
  </si>
  <si>
    <t>아침햇살(현미)병180㎖X24</t>
  </si>
  <si>
    <t>자연은알로에병180㎖X24</t>
  </si>
  <si>
    <t>수량</t>
  </si>
  <si>
    <t>단가</t>
  </si>
  <si>
    <t>SUMPRODUCT 함수 실습</t>
    <phoneticPr fontId="3" type="noConversion"/>
  </si>
  <si>
    <t>Seongjun Kim</t>
    <phoneticPr fontId="23" type="noConversion"/>
  </si>
  <si>
    <t>Juyeon Lee</t>
  </si>
  <si>
    <t>Sanghoon Ahn</t>
  </si>
  <si>
    <t>Hyejoung Shin</t>
  </si>
  <si>
    <t>Joonho Shin</t>
  </si>
  <si>
    <t>Junsun Kim</t>
  </si>
  <si>
    <t>Hyewon Kim</t>
  </si>
  <si>
    <t>Seungah Lim</t>
  </si>
  <si>
    <t>Heungsik Jo</t>
  </si>
  <si>
    <t>Wooshin Yoon</t>
  </si>
  <si>
    <t>Byungsang Park</t>
  </si>
  <si>
    <t>Hanna Kim</t>
  </si>
  <si>
    <t>Soojung Kim</t>
  </si>
  <si>
    <t>Junghyun Kim</t>
  </si>
  <si>
    <t>Sungho Jang</t>
  </si>
  <si>
    <t>신뢰도</t>
    <phoneticPr fontId="3" type="noConversion"/>
  </si>
  <si>
    <t>협업능력</t>
    <phoneticPr fontId="3" type="noConversion"/>
  </si>
  <si>
    <t>창의력</t>
    <phoneticPr fontId="3" type="noConversion"/>
  </si>
  <si>
    <t>계획성</t>
    <phoneticPr fontId="3" type="noConversion"/>
  </si>
  <si>
    <t>이름</t>
    <phoneticPr fontId="3" type="noConversion"/>
  </si>
  <si>
    <t>하반기 (Second half)</t>
    <phoneticPr fontId="3" type="noConversion"/>
  </si>
  <si>
    <t>상반기 평균
(First half average)</t>
    <phoneticPr fontId="3" type="noConversion"/>
  </si>
  <si>
    <t>2019년도 인사평가 (2019 HR evaluation)</t>
    <phoneticPr fontId="3" type="noConversion"/>
  </si>
  <si>
    <t>Hongsun Jung</t>
    <phoneticPr fontId="3" type="noConversion"/>
  </si>
  <si>
    <t>Youngkyun Lee</t>
    <phoneticPr fontId="3" type="noConversion"/>
  </si>
  <si>
    <t>Jinchun Jeong</t>
    <phoneticPr fontId="3" type="noConversion"/>
  </si>
  <si>
    <t>Jungtae Park</t>
    <phoneticPr fontId="3" type="noConversion"/>
  </si>
  <si>
    <t>Eunyoung Cho</t>
    <phoneticPr fontId="3" type="noConversion"/>
  </si>
  <si>
    <t>Yunkyung Lee</t>
    <phoneticPr fontId="3" type="noConversion"/>
  </si>
  <si>
    <t>2019 평균
(2019 average)</t>
    <phoneticPr fontId="3" type="noConversion"/>
  </si>
  <si>
    <t>하반기 평균
(Second half average)</t>
    <phoneticPr fontId="3" type="noConversion"/>
  </si>
  <si>
    <t>이름</t>
    <phoneticPr fontId="3" type="noConversion"/>
  </si>
  <si>
    <t>서울 지점</t>
    <phoneticPr fontId="3" type="noConversion"/>
  </si>
  <si>
    <t>대구 지점</t>
    <phoneticPr fontId="3" type="noConversion"/>
  </si>
  <si>
    <t>부산 지점</t>
    <phoneticPr fontId="3" type="noConversion"/>
  </si>
  <si>
    <t>서울</t>
    <phoneticPr fontId="3" type="noConversion"/>
  </si>
  <si>
    <t>대구</t>
    <phoneticPr fontId="3" type="noConversion"/>
  </si>
  <si>
    <t>부산</t>
    <phoneticPr fontId="3" type="noConversion"/>
  </si>
  <si>
    <t>가중치</t>
    <phoneticPr fontId="3" type="noConversion"/>
  </si>
  <si>
    <t>황미영</t>
    <phoneticPr fontId="3" type="noConversion"/>
  </si>
  <si>
    <t>임윤아</t>
    <phoneticPr fontId="3" type="noConversion"/>
  </si>
  <si>
    <t>권유리</t>
    <phoneticPr fontId="3" type="noConversion"/>
  </si>
  <si>
    <t>최수영</t>
    <phoneticPr fontId="3" type="noConversion"/>
  </si>
  <si>
    <t>김효연</t>
    <phoneticPr fontId="3" type="noConversion"/>
  </si>
  <si>
    <t>서주현</t>
    <phoneticPr fontId="3" type="noConversion"/>
  </si>
  <si>
    <t>강슬기</t>
    <phoneticPr fontId="3" type="noConversion"/>
  </si>
  <si>
    <t>박수영</t>
    <phoneticPr fontId="3" type="noConversion"/>
  </si>
  <si>
    <t>김예림</t>
    <phoneticPr fontId="3" type="noConversion"/>
  </si>
  <si>
    <t>김다현</t>
    <phoneticPr fontId="3" type="noConversion"/>
  </si>
  <si>
    <t>사나</t>
    <phoneticPr fontId="3" type="noConversion"/>
  </si>
  <si>
    <t>최종 포인트</t>
    <phoneticPr fontId="3" type="noConversion"/>
  </si>
  <si>
    <t>단축키를 사용하여 업무속도를 올리는 방법</t>
    <phoneticPr fontId="3" type="noConversion"/>
  </si>
  <si>
    <t>매그노날드</t>
    <phoneticPr fontId="3" type="noConversion"/>
  </si>
  <si>
    <t>텐동</t>
    <phoneticPr fontId="3" type="noConversion"/>
  </si>
  <si>
    <t>취킨</t>
    <phoneticPr fontId="3" type="noConversion"/>
  </si>
  <si>
    <t>다르코치</t>
    <phoneticPr fontId="3" type="noConversion"/>
  </si>
  <si>
    <t>말카롱</t>
    <phoneticPr fontId="3" type="noConversion"/>
  </si>
  <si>
    <t>곰보빵</t>
    <phoneticPr fontId="3" type="noConversion"/>
  </si>
  <si>
    <t>구로케</t>
    <phoneticPr fontId="3" type="noConversion"/>
  </si>
  <si>
    <t>당수육</t>
    <phoneticPr fontId="3" type="noConversion"/>
  </si>
  <si>
    <t>첫번째 셀 수식 및 함수 완성 -&gt; 모든데이터가 있는 셀 이동 -&gt; CTRL + ↓(가장 아래 데이터로 이동) -&gt; 오른쪽 한칸 이동(다시 수식 및 함수를 완성할 셀로 이동)</t>
    <phoneticPr fontId="3" type="noConversion"/>
  </si>
  <si>
    <t xml:space="preserve"> -&gt; CTRL + SHIFT + ↑ (모든 셀 선택) -&gt; CTRL + D ( 모든셀에 수식 및 함수 완성)</t>
    <phoneticPr fontId="3" type="noConversion"/>
  </si>
  <si>
    <t>재고 총 금액 (Total amount in stock)</t>
    <phoneticPr fontId="3" type="noConversion"/>
  </si>
  <si>
    <t>지점별 매출대비 복지포인트 (Welfare points to sales)</t>
    <phoneticPr fontId="3" type="noConversion"/>
  </si>
  <si>
    <t>MAX</t>
    <phoneticPr fontId="3" type="noConversion"/>
  </si>
  <si>
    <t>MIN</t>
    <phoneticPr fontId="3" type="noConversion"/>
  </si>
  <si>
    <t xml:space="preserve"> - 선택한 셀(숫자)중에서 가장 큰 값을 구해준다.</t>
    <phoneticPr fontId="3" type="noConversion"/>
  </si>
  <si>
    <t xml:space="preserve">  - ex) =MAX( 숫자1,숫자2, ……)</t>
    <phoneticPr fontId="3" type="noConversion"/>
  </si>
  <si>
    <t xml:space="preserve"> - 선택한 셀(숫자)중에서 가장 작은 값을 구해준다.</t>
    <phoneticPr fontId="3" type="noConversion"/>
  </si>
  <si>
    <t xml:space="preserve">  - ex) =MIN( 숫자1,숫자2, ……)</t>
    <phoneticPr fontId="3" type="noConversion"/>
  </si>
  <si>
    <t>MEDIAN</t>
    <phoneticPr fontId="3" type="noConversion"/>
  </si>
  <si>
    <t>LARGE</t>
    <phoneticPr fontId="3" type="noConversion"/>
  </si>
  <si>
    <t>SMALL</t>
    <phoneticPr fontId="3" type="noConversion"/>
  </si>
  <si>
    <t>RANK</t>
    <phoneticPr fontId="3" type="noConversion"/>
  </si>
  <si>
    <t xml:space="preserve"> - 선택한 셀(숫자)중에서 n번째로 큰 값을 구해준다.</t>
    <phoneticPr fontId="3" type="noConversion"/>
  </si>
  <si>
    <t xml:space="preserve"> - 선택한 셀(숫자)중에서 n번째로 작은 값을 구해준다.</t>
    <phoneticPr fontId="3" type="noConversion"/>
  </si>
  <si>
    <t xml:space="preserve">  - ex) =LARGE( 범위 , n )</t>
    <phoneticPr fontId="3" type="noConversion"/>
  </si>
  <si>
    <t xml:space="preserve">  - ex) =SMALL( 범위 , n )</t>
    <phoneticPr fontId="3" type="noConversion"/>
  </si>
  <si>
    <t xml:space="preserve"> - 선택한 숫자가 선텍힌 범위에서 높은 순서, 낮은순서 몇번째 순위에 있는지를 구해준다.</t>
    <phoneticPr fontId="3" type="noConversion"/>
  </si>
  <si>
    <t xml:space="preserve">  - ex) =RANK( 숫자 , 범위 , 0 or 1)   0은 내림차순, 1은 오름차순</t>
    <phoneticPr fontId="3" type="noConversion"/>
  </si>
  <si>
    <t>ROUND</t>
    <phoneticPr fontId="3" type="noConversion"/>
  </si>
  <si>
    <t>ROUNDDOWN</t>
    <phoneticPr fontId="3" type="noConversion"/>
  </si>
  <si>
    <t>ROUNDUP</t>
    <phoneticPr fontId="3" type="noConversion"/>
  </si>
  <si>
    <t xml:space="preserve"> - 숫자를 지정한 자리에서 반올림할 때 쓰는 함수.</t>
    <phoneticPr fontId="3" type="noConversion"/>
  </si>
  <si>
    <t xml:space="preserve"> - 숫자를 지정한 자리에서 내림할 때 쓰는 함수.</t>
    <phoneticPr fontId="3" type="noConversion"/>
  </si>
  <si>
    <t xml:space="preserve"> - 숫자를 지정한 자리에서 올림할 때 쓰는 함수.</t>
    <phoneticPr fontId="3" type="noConversion"/>
  </si>
  <si>
    <t xml:space="preserve">  - ex) =ROUND(  반올림을 적용할 숫자 ,  반올림 적용할 자리 )    양수는 소수자리 , 음수는 정수자리</t>
    <phoneticPr fontId="3" type="noConversion"/>
  </si>
  <si>
    <t xml:space="preserve">  - ex) =ROUNDDOWN(  내림을 적용할 숫자 ,  내림을 적용할 자리 )    양수는 소수자리 , 음수는 정수자리</t>
    <phoneticPr fontId="3" type="noConversion"/>
  </si>
  <si>
    <t xml:space="preserve">  - ex) =ROUNDUP(  올림을 적용할 숫자 ,  올림을 적용할 자리 )    양수는 소수자리 , 음수는 정수자리</t>
    <phoneticPr fontId="3" type="noConversion"/>
  </si>
  <si>
    <t>SUBTOTAL</t>
    <phoneticPr fontId="3" type="noConversion"/>
  </si>
  <si>
    <t>VLOOKUP</t>
    <phoneticPr fontId="3" type="noConversion"/>
  </si>
  <si>
    <t>HLOOKUP</t>
    <phoneticPr fontId="3" type="noConversion"/>
  </si>
  <si>
    <t>IF</t>
    <phoneticPr fontId="3" type="noConversion"/>
  </si>
  <si>
    <t>IFERROR</t>
    <phoneticPr fontId="3" type="noConversion"/>
  </si>
  <si>
    <t>AND</t>
    <phoneticPr fontId="3" type="noConversion"/>
  </si>
  <si>
    <t>OR</t>
    <phoneticPr fontId="3" type="noConversion"/>
  </si>
  <si>
    <t>LEFT</t>
    <phoneticPr fontId="3" type="noConversion"/>
  </si>
  <si>
    <t>RIGHT</t>
    <phoneticPr fontId="3" type="noConversion"/>
  </si>
  <si>
    <t>MID</t>
    <phoneticPr fontId="3" type="noConversion"/>
  </si>
  <si>
    <t>CONCATENATE</t>
    <phoneticPr fontId="3" type="noConversion"/>
  </si>
  <si>
    <t>REPLACE</t>
    <phoneticPr fontId="3" type="noConversion"/>
  </si>
  <si>
    <t>LEN</t>
    <phoneticPr fontId="3" type="noConversion"/>
  </si>
  <si>
    <t>FIND</t>
    <phoneticPr fontId="3" type="noConversion"/>
  </si>
  <si>
    <t>YEAR</t>
    <phoneticPr fontId="3" type="noConversion"/>
  </si>
  <si>
    <t>MONTH</t>
    <phoneticPr fontId="3" type="noConversion"/>
  </si>
  <si>
    <t>DAY</t>
    <phoneticPr fontId="3" type="noConversion"/>
  </si>
  <si>
    <t>HOUR</t>
    <phoneticPr fontId="3" type="noConversion"/>
  </si>
  <si>
    <t>MINUTE</t>
    <phoneticPr fontId="3" type="noConversion"/>
  </si>
  <si>
    <t>COUNT</t>
    <phoneticPr fontId="3" type="noConversion"/>
  </si>
  <si>
    <t>COUNTA</t>
    <phoneticPr fontId="3" type="noConversion"/>
  </si>
  <si>
    <t>COUNTBLANK</t>
    <phoneticPr fontId="3" type="noConversion"/>
  </si>
  <si>
    <t>COUNTIF</t>
    <phoneticPr fontId="3" type="noConversion"/>
  </si>
  <si>
    <t>COUNTIFS</t>
    <phoneticPr fontId="3" type="noConversion"/>
  </si>
  <si>
    <t>SUMIF</t>
    <phoneticPr fontId="3" type="noConversion"/>
  </si>
  <si>
    <t>SUMIFS</t>
    <phoneticPr fontId="3" type="noConversion"/>
  </si>
  <si>
    <t>MATCH</t>
    <phoneticPr fontId="3" type="noConversion"/>
  </si>
  <si>
    <t>INDEX</t>
    <phoneticPr fontId="3" type="noConversion"/>
  </si>
  <si>
    <t>OFFSET</t>
    <phoneticPr fontId="3" type="noConversion"/>
  </si>
  <si>
    <t>MAX / MIN 함수 실습</t>
    <phoneticPr fontId="3" type="noConversion"/>
  </si>
  <si>
    <t>본사 사이트 유입자료 (Company inflow data)</t>
    <phoneticPr fontId="3" type="noConversion"/>
  </si>
  <si>
    <t>광고명</t>
    <phoneticPr fontId="3" type="noConversion"/>
  </si>
  <si>
    <t>유입자수</t>
    <phoneticPr fontId="3" type="noConversion"/>
  </si>
  <si>
    <t>네이* 키워드</t>
    <phoneticPr fontId="3" type="noConversion"/>
  </si>
  <si>
    <t>다* 키워드</t>
    <phoneticPr fontId="3" type="noConversion"/>
  </si>
  <si>
    <t>네이* 파워링크</t>
    <phoneticPr fontId="3" type="noConversion"/>
  </si>
  <si>
    <t>네이 * 브랜드 검색</t>
    <phoneticPr fontId="3" type="noConversion"/>
  </si>
  <si>
    <t>네이* 클릭 초이스</t>
    <phoneticPr fontId="3" type="noConversion"/>
  </si>
  <si>
    <t>페이스*</t>
    <phoneticPr fontId="3" type="noConversion"/>
  </si>
  <si>
    <t>인스타**</t>
    <phoneticPr fontId="3" type="noConversion"/>
  </si>
  <si>
    <t>구* 키워드</t>
    <phoneticPr fontId="3" type="noConversion"/>
  </si>
  <si>
    <t>구* 파워링크</t>
    <phoneticPr fontId="3" type="noConversion"/>
  </si>
  <si>
    <t>다* 파워링크</t>
    <phoneticPr fontId="3" type="noConversion"/>
  </si>
  <si>
    <t>카카오* 키워드</t>
    <phoneticPr fontId="3" type="noConversion"/>
  </si>
  <si>
    <t>카카오* 파워링크</t>
    <phoneticPr fontId="3" type="noConversion"/>
  </si>
  <si>
    <t>가장 높은 유입자수</t>
    <phoneticPr fontId="3" type="noConversion"/>
  </si>
  <si>
    <t>가장 낮은 유입자수</t>
    <phoneticPr fontId="3" type="noConversion"/>
  </si>
  <si>
    <t>세번째로 높은 유입자수</t>
    <phoneticPr fontId="3" type="noConversion"/>
  </si>
  <si>
    <t>두번째로 낮은 유입자수</t>
    <phoneticPr fontId="3" type="noConversion"/>
  </si>
  <si>
    <t>유입자순 순위</t>
    <phoneticPr fontId="3" type="noConversion"/>
  </si>
  <si>
    <t>하반기 ( Second half )</t>
    <phoneticPr fontId="3" type="noConversion"/>
  </si>
  <si>
    <t>평균 (Average)</t>
    <phoneticPr fontId="3" type="noConversion"/>
  </si>
  <si>
    <t>0.1의 자리 반올림</t>
    <phoneticPr fontId="3" type="noConversion"/>
  </si>
  <si>
    <t>2019 상/하반기
(2019 average)</t>
    <phoneticPr fontId="3" type="noConversion"/>
  </si>
  <si>
    <t>0.01의 자리 올림</t>
    <phoneticPr fontId="3" type="noConversion"/>
  </si>
  <si>
    <t>1의 자리 내림</t>
    <phoneticPr fontId="3" type="noConversion"/>
  </si>
  <si>
    <t>점수</t>
    <phoneticPr fontId="3" type="noConversion"/>
  </si>
  <si>
    <t>ROUND 함수 계열 실습</t>
    <phoneticPr fontId="3" type="noConversion"/>
  </si>
  <si>
    <t xml:space="preserve"> - 통계자료에서 데이터를 필터링했을 때 결과를 원하는 함수로 바로 볼 수 있는 함수.</t>
    <phoneticPr fontId="3" type="noConversion"/>
  </si>
  <si>
    <t xml:space="preserve">  - ex) =SUBTOTAL (  적용할 함수 number ,  통계자료 )</t>
    <phoneticPr fontId="3" type="noConversion"/>
  </si>
  <si>
    <t>날짜</t>
    <phoneticPr fontId="3" type="noConversion"/>
  </si>
  <si>
    <t>지역</t>
    <phoneticPr fontId="3" type="noConversion"/>
  </si>
  <si>
    <t>구분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</si>
  <si>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</si>
  <si>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</si>
  <si>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</si>
  <si>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구매금액</t>
    <phoneticPr fontId="3" type="noConversion"/>
  </si>
  <si>
    <t>이**</t>
    <phoneticPr fontId="3" type="noConversion"/>
  </si>
  <si>
    <t>금천구</t>
  </si>
  <si>
    <t>남성의류</t>
    <phoneticPr fontId="3" type="noConversion"/>
  </si>
  <si>
    <t>상의</t>
  </si>
  <si>
    <t>맨투맨/후드티</t>
  </si>
  <si>
    <t>맨투맨티셔츠</t>
  </si>
  <si>
    <t>박**</t>
    <phoneticPr fontId="3" type="noConversion"/>
  </si>
  <si>
    <t>마포구</t>
  </si>
  <si>
    <t>여성의류</t>
    <phoneticPr fontId="3" type="noConversion"/>
  </si>
  <si>
    <t>하의</t>
  </si>
  <si>
    <t>바지/레깅스</t>
  </si>
  <si>
    <t>면바지/밴딩팬츠</t>
  </si>
  <si>
    <t>황*</t>
    <phoneticPr fontId="3" type="noConversion"/>
  </si>
  <si>
    <t>종로구</t>
  </si>
  <si>
    <t>여성의류</t>
  </si>
  <si>
    <t>청바지</t>
  </si>
  <si>
    <t>스트레이트핏</t>
  </si>
  <si>
    <t>김**</t>
    <phoneticPr fontId="3" type="noConversion"/>
  </si>
  <si>
    <t>긴팔티셔츠</t>
  </si>
  <si>
    <t>롱패딩</t>
  </si>
  <si>
    <t>유**</t>
    <phoneticPr fontId="3" type="noConversion"/>
  </si>
  <si>
    <t>하의/트레이닝</t>
  </si>
  <si>
    <t>트레이닝</t>
  </si>
  <si>
    <t>트레이닝세트</t>
  </si>
  <si>
    <t>허**</t>
    <phoneticPr fontId="3" type="noConversion"/>
  </si>
  <si>
    <t>강남구</t>
  </si>
  <si>
    <t>남성의류</t>
  </si>
  <si>
    <t>셔츠</t>
  </si>
  <si>
    <t>데님셔츠</t>
  </si>
  <si>
    <t>동작구</t>
  </si>
  <si>
    <t>임**</t>
    <phoneticPr fontId="3" type="noConversion"/>
  </si>
  <si>
    <t>성동구</t>
  </si>
  <si>
    <t>스커트</t>
  </si>
  <si>
    <t>미디스커트</t>
  </si>
  <si>
    <t>구로구</t>
  </si>
  <si>
    <t>후드티/후드집업</t>
  </si>
  <si>
    <t>관악구</t>
  </si>
  <si>
    <t>반바지</t>
  </si>
  <si>
    <t>반바지/치마바지</t>
  </si>
  <si>
    <t>송파구</t>
  </si>
  <si>
    <t>라운드넥티셔츠</t>
  </si>
  <si>
    <t>노원구</t>
  </si>
  <si>
    <t>니트</t>
  </si>
  <si>
    <t>가디건/조끼</t>
  </si>
  <si>
    <t>패딩조끼</t>
  </si>
  <si>
    <t>광진구</t>
  </si>
  <si>
    <t>솔리드셔츠</t>
  </si>
  <si>
    <t>서**</t>
    <phoneticPr fontId="3" type="noConversion"/>
  </si>
  <si>
    <t>강북구</t>
  </si>
  <si>
    <t>아우터/니트</t>
  </si>
  <si>
    <t>자켓/코트</t>
  </si>
  <si>
    <t>가죽/퍼자켓</t>
  </si>
  <si>
    <t>반팔티셔츠</t>
  </si>
  <si>
    <t>라운드넥 반팔티</t>
  </si>
  <si>
    <t>카라 반팔티</t>
  </si>
  <si>
    <t>롱스커트</t>
  </si>
  <si>
    <t>서대문구</t>
  </si>
  <si>
    <t>슬랙스</t>
    <phoneticPr fontId="3" type="noConversion"/>
  </si>
  <si>
    <t>청반바지</t>
  </si>
  <si>
    <t>양천구</t>
  </si>
  <si>
    <t>맨투맨</t>
  </si>
  <si>
    <t>도봉구</t>
  </si>
  <si>
    <t>부츠컷/와이드핏</t>
  </si>
  <si>
    <t>브이넥티셔츠</t>
  </si>
  <si>
    <t>성북구</t>
  </si>
  <si>
    <t>점퍼/야상/패딩</t>
  </si>
  <si>
    <t>사파리/야상점퍼</t>
  </si>
  <si>
    <t>프린트 반팔티</t>
  </si>
  <si>
    <t>SUBTOTAL 함수 실습</t>
    <phoneticPr fontId="3" type="noConversion"/>
  </si>
  <si>
    <t>평균</t>
    <phoneticPr fontId="3" type="noConversion"/>
  </si>
  <si>
    <t>합계</t>
    <phoneticPr fontId="3" type="noConversion"/>
  </si>
  <si>
    <t>대한민국 지역별 운항 사업 통계</t>
    <phoneticPr fontId="3" type="noConversion"/>
  </si>
  <si>
    <t>대한민국 지역별 운항 사업 통계</t>
    <phoneticPr fontId="15" type="noConversion"/>
  </si>
  <si>
    <t>통계자료</t>
    <phoneticPr fontId="3" type="noConversion"/>
  </si>
  <si>
    <t>지역</t>
    <phoneticPr fontId="15" type="noConversion"/>
  </si>
  <si>
    <t>CODE</t>
    <phoneticPr fontId="15" type="noConversion"/>
  </si>
  <si>
    <t>PLANT</t>
    <phoneticPr fontId="15" type="noConversion"/>
  </si>
  <si>
    <t>SHIPCODE</t>
    <phoneticPr fontId="3" type="noConversion"/>
  </si>
  <si>
    <t>SHIPCODE</t>
    <phoneticPr fontId="15" type="noConversion"/>
  </si>
  <si>
    <t>경기</t>
    <phoneticPr fontId="15" type="noConversion"/>
  </si>
  <si>
    <t>P003</t>
  </si>
  <si>
    <t>SIEL</t>
    <phoneticPr fontId="15" type="noConversion"/>
  </si>
  <si>
    <t>C550-14</t>
  </si>
  <si>
    <t>마산</t>
    <phoneticPr fontId="3" type="noConversion"/>
  </si>
  <si>
    <t>광주</t>
    <phoneticPr fontId="3" type="noConversion"/>
  </si>
  <si>
    <t>광주</t>
    <phoneticPr fontId="15" type="noConversion"/>
  </si>
  <si>
    <t>P004</t>
  </si>
  <si>
    <t>SSKMT</t>
    <phoneticPr fontId="15" type="noConversion"/>
  </si>
  <si>
    <t>C6K0-01</t>
  </si>
  <si>
    <t>목포</t>
    <phoneticPr fontId="3" type="noConversion"/>
  </si>
  <si>
    <t>대전</t>
    <phoneticPr fontId="15" type="noConversion"/>
  </si>
  <si>
    <t>P006</t>
  </si>
  <si>
    <t>TSTC-DI</t>
    <phoneticPr fontId="15" type="noConversion"/>
  </si>
  <si>
    <t>C6F0-04</t>
  </si>
  <si>
    <t>마산</t>
    <phoneticPr fontId="15" type="noConversion"/>
  </si>
  <si>
    <t>P010</t>
  </si>
  <si>
    <t>SEV-DI</t>
    <phoneticPr fontId="15" type="noConversion"/>
  </si>
  <si>
    <t>C5H0-07</t>
  </si>
  <si>
    <t>목포</t>
    <phoneticPr fontId="15" type="noConversion"/>
  </si>
  <si>
    <t>P009</t>
  </si>
  <si>
    <t>SEVT</t>
    <phoneticPr fontId="15" type="noConversion"/>
  </si>
  <si>
    <t>C5H2-01</t>
  </si>
  <si>
    <t>부산</t>
    <phoneticPr fontId="15" type="noConversion"/>
  </si>
  <si>
    <t>P001</t>
    <phoneticPr fontId="15" type="noConversion"/>
  </si>
  <si>
    <t>SEHZ</t>
    <phoneticPr fontId="15" type="noConversion"/>
  </si>
  <si>
    <t>C670-04</t>
  </si>
  <si>
    <t>서울</t>
    <phoneticPr fontId="15" type="noConversion"/>
  </si>
  <si>
    <t>P002</t>
  </si>
  <si>
    <t>SEV</t>
    <phoneticPr fontId="15" type="noConversion"/>
  </si>
  <si>
    <t>C5H0-01</t>
  </si>
  <si>
    <t>인천</t>
    <phoneticPr fontId="3" type="noConversion"/>
  </si>
  <si>
    <t>인천</t>
    <phoneticPr fontId="15" type="noConversion"/>
  </si>
  <si>
    <t>P005</t>
  </si>
  <si>
    <t>TSTC</t>
    <phoneticPr fontId="15" type="noConversion"/>
  </si>
  <si>
    <t>C6F0-01</t>
  </si>
  <si>
    <t>전주</t>
    <phoneticPr fontId="15" type="noConversion"/>
  </si>
  <si>
    <t>P008</t>
  </si>
  <si>
    <t>SESC</t>
    <phoneticPr fontId="15" type="noConversion"/>
  </si>
  <si>
    <t>C6H0-01</t>
    <phoneticPr fontId="15" type="noConversion"/>
  </si>
  <si>
    <t>진해</t>
    <phoneticPr fontId="3" type="noConversion"/>
  </si>
  <si>
    <t>진해</t>
    <phoneticPr fontId="15" type="noConversion"/>
  </si>
  <si>
    <t>P007</t>
  </si>
  <si>
    <t>TSOE</t>
    <phoneticPr fontId="15" type="noConversion"/>
  </si>
  <si>
    <t>K601-01</t>
  </si>
  <si>
    <t>통계자료</t>
  </si>
  <si>
    <t>수량</t>
    <phoneticPr fontId="15" type="noConversion"/>
  </si>
  <si>
    <t>P010</t>
    <phoneticPr fontId="3" type="noConversion"/>
  </si>
  <si>
    <t>P010</t>
    <phoneticPr fontId="15" type="noConversion"/>
  </si>
  <si>
    <t>P020</t>
    <phoneticPr fontId="3" type="noConversion"/>
  </si>
  <si>
    <t>P030</t>
    <phoneticPr fontId="3" type="noConversion"/>
  </si>
  <si>
    <t>P040</t>
    <phoneticPr fontId="3" type="noConversion"/>
  </si>
  <si>
    <t>P050</t>
    <phoneticPr fontId="3" type="noConversion"/>
  </si>
  <si>
    <t>P060</t>
    <phoneticPr fontId="3" type="noConversion"/>
  </si>
  <si>
    <t>P070</t>
    <phoneticPr fontId="3" type="noConversion"/>
  </si>
  <si>
    <t>P080</t>
    <phoneticPr fontId="3" type="noConversion"/>
  </si>
  <si>
    <t>P090</t>
    <phoneticPr fontId="3" type="noConversion"/>
  </si>
  <si>
    <t>P100</t>
    <phoneticPr fontId="3" type="noConversion"/>
  </si>
  <si>
    <t>P015</t>
    <phoneticPr fontId="3" type="noConversion"/>
  </si>
  <si>
    <t>P017</t>
    <phoneticPr fontId="3" type="noConversion"/>
  </si>
  <si>
    <t>P025</t>
    <phoneticPr fontId="3" type="noConversion"/>
  </si>
  <si>
    <t>P044</t>
    <phoneticPr fontId="3" type="noConversion"/>
  </si>
  <si>
    <t>P077</t>
    <phoneticPr fontId="3" type="noConversion"/>
  </si>
  <si>
    <t>P085</t>
    <phoneticPr fontId="3" type="noConversion"/>
  </si>
  <si>
    <t xml:space="preserve"> - 특정 데이터 영역에서 같은 값을 찾아 지정한 열에 입력된 값을 가져오는 함수. (단, 통계자료 정렬이 세로인 경우에만 사용 가능)</t>
    <phoneticPr fontId="3" type="noConversion"/>
  </si>
  <si>
    <t xml:space="preserve"> - 특정 데이터 영역에서 같은 값을 찾아 지정한 열에 입력된 값을 가져오는 함수. (단, 통계자료 정렬이 가로인 경우에만 사용 가능)</t>
    <phoneticPr fontId="3" type="noConversion"/>
  </si>
  <si>
    <t>VLOOKUP / HLOOKUP( 실습 )</t>
    <phoneticPr fontId="3" type="noConversion"/>
  </si>
  <si>
    <t xml:space="preserve"> - 조건에 따라 참일 때와 거짓일 때 서로 다른 결과를 표시할 경우에 사용</t>
    <phoneticPr fontId="3" type="noConversion"/>
  </si>
  <si>
    <t xml:space="preserve"> - 지정한 값이 오류이면 그 오류 메시지 대신 원하는 다른값을 표시할 때 사용</t>
    <phoneticPr fontId="3" type="noConversion"/>
  </si>
  <si>
    <r>
      <t xml:space="preserve">  - ex) =IF( </t>
    </r>
    <r>
      <rPr>
        <sz val="11"/>
        <color rgb="FFFF0000"/>
        <rFont val="맑은 고딕"/>
        <family val="3"/>
        <charset val="129"/>
        <scheme val="minor"/>
      </rPr>
      <t>기준이 되는 조건식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theme="8"/>
        <rFont val="맑은 고딕"/>
        <family val="3"/>
        <charset val="129"/>
        <scheme val="minor"/>
      </rPr>
      <t>"조건식이 참 일 때 표시할 값"</t>
    </r>
    <r>
      <rPr>
        <sz val="11"/>
        <color rgb="FFFFC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"조건식이 거짓 일 때 표시할 값"</t>
    </r>
    <r>
      <rPr>
        <sz val="11"/>
        <color theme="1"/>
        <rFont val="맑은 고딕"/>
        <family val="2"/>
        <charset val="129"/>
        <scheme val="minor"/>
      </rPr>
      <t xml:space="preserve"> )</t>
    </r>
    <phoneticPr fontId="3" type="noConversion"/>
  </si>
  <si>
    <r>
      <t xml:space="preserve">  - ex) =IFERROR( </t>
    </r>
    <r>
      <rPr>
        <sz val="11"/>
        <color rgb="FFFF0000"/>
        <rFont val="맑은 고딕"/>
        <family val="3"/>
        <charset val="129"/>
        <scheme val="minor"/>
      </rPr>
      <t>오류인지 체크할 대상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rgb="FF0070C0"/>
        <rFont val="맑은 고딕"/>
        <family val="3"/>
        <charset val="129"/>
        <scheme val="minor"/>
      </rPr>
      <t>오류 대신 표시할 값</t>
    </r>
    <r>
      <rPr>
        <sz val="11"/>
        <color theme="1"/>
        <rFont val="맑은 고딕"/>
        <family val="2"/>
        <charset val="129"/>
        <scheme val="minor"/>
      </rPr>
      <t xml:space="preserve"> )</t>
    </r>
    <phoneticPr fontId="3" type="noConversion"/>
  </si>
  <si>
    <t xml:space="preserve"> - 인수의 값, 혹은 식이 모두 참일 경우 TRUE 값을 반환한다. 그렇지 않을 경우에는 FALSE를 반환한다.</t>
    <phoneticPr fontId="3" type="noConversion"/>
  </si>
  <si>
    <t xml:space="preserve"> - 인수의 값, 혹은 식 중에서 하나만 참일 경우 TRUE 값을 반환한다. 그렇지 않을 경우에는 FALSE를 반환한다.</t>
    <phoneticPr fontId="3" type="noConversion"/>
  </si>
  <si>
    <r>
      <t xml:space="preserve">  - ex) =AND(  </t>
    </r>
    <r>
      <rPr>
        <sz val="11"/>
        <color rgb="FFFF0000"/>
        <rFont val="맑은 고딕"/>
        <family val="3"/>
        <charset val="129"/>
        <scheme val="minor"/>
      </rPr>
      <t>값 혹은 식1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rgb="FF0070C0"/>
        <rFont val="맑은 고딕"/>
        <family val="3"/>
        <charset val="129"/>
        <scheme val="minor"/>
      </rPr>
      <t>값 혹은 식2 …..</t>
    </r>
    <r>
      <rPr>
        <sz val="11"/>
        <color theme="1"/>
        <rFont val="맑은 고딕"/>
        <family val="2"/>
        <charset val="129"/>
        <scheme val="minor"/>
      </rPr>
      <t xml:space="preserve">) </t>
    </r>
    <phoneticPr fontId="3" type="noConversion"/>
  </si>
  <si>
    <r>
      <t xml:space="preserve">  - ex) =OR(  </t>
    </r>
    <r>
      <rPr>
        <sz val="11"/>
        <color rgb="FFFF0000"/>
        <rFont val="맑은 고딕"/>
        <family val="3"/>
        <charset val="129"/>
        <scheme val="minor"/>
      </rPr>
      <t>값 혹은 식1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rgb="FF0070C0"/>
        <rFont val="맑은 고딕"/>
        <family val="3"/>
        <charset val="129"/>
        <scheme val="minor"/>
      </rPr>
      <t>값 혹은 식2 …..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</si>
  <si>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IF ( 실습 )</t>
    <phoneticPr fontId="3" type="noConversion"/>
  </si>
  <si>
    <t>이름</t>
  </si>
  <si>
    <t>점수</t>
    <phoneticPr fontId="15" type="noConversion"/>
  </si>
  <si>
    <t>평가</t>
    <phoneticPr fontId="3" type="noConversion"/>
  </si>
  <si>
    <t>1월</t>
    <phoneticPr fontId="15" type="noConversion"/>
  </si>
  <si>
    <t>2월</t>
    <phoneticPr fontId="15" type="noConversion"/>
  </si>
  <si>
    <t>증가/감소</t>
    <phoneticPr fontId="3" type="noConversion"/>
  </si>
  <si>
    <t>박진희</t>
    <phoneticPr fontId="15" type="noConversion"/>
  </si>
  <si>
    <t>김진수</t>
    <phoneticPr fontId="15" type="noConversion"/>
  </si>
  <si>
    <t>한명희</t>
    <phoneticPr fontId="15" type="noConversion"/>
  </si>
  <si>
    <t>이원형</t>
    <phoneticPr fontId="15" type="noConversion"/>
  </si>
  <si>
    <t>안영찬</t>
    <phoneticPr fontId="15" type="noConversion"/>
  </si>
  <si>
    <t>이애경</t>
    <phoneticPr fontId="15" type="noConversion"/>
  </si>
  <si>
    <t>정길수</t>
    <phoneticPr fontId="15" type="noConversion"/>
  </si>
  <si>
    <t>김미애</t>
    <phoneticPr fontId="15" type="noConversion"/>
  </si>
  <si>
    <t>최영란</t>
    <phoneticPr fontId="15" type="noConversion"/>
  </si>
  <si>
    <t>김민수</t>
    <phoneticPr fontId="15" type="noConversion"/>
  </si>
  <si>
    <t>박보영</t>
    <phoneticPr fontId="15" type="noConversion"/>
  </si>
  <si>
    <t>홍의진</t>
    <phoneticPr fontId="15" type="noConversion"/>
  </si>
  <si>
    <t>최진희</t>
    <phoneticPr fontId="15" type="noConversion"/>
  </si>
  <si>
    <t>이수영</t>
    <phoneticPr fontId="15" type="noConversion"/>
  </si>
  <si>
    <t>박보경</t>
    <phoneticPr fontId="15" type="noConversion"/>
  </si>
  <si>
    <t>박찬길</t>
    <phoneticPr fontId="15" type="noConversion"/>
  </si>
  <si>
    <t>김영길</t>
    <phoneticPr fontId="15" type="noConversion"/>
  </si>
  <si>
    <t>이수희</t>
    <phoneticPr fontId="15" type="noConversion"/>
  </si>
  <si>
    <t>박남일</t>
    <phoneticPr fontId="15" type="noConversion"/>
  </si>
  <si>
    <t>이혜수</t>
    <phoneticPr fontId="15" type="noConversion"/>
  </si>
  <si>
    <t>IF_ 다중 ( 실습 )</t>
    <phoneticPr fontId="3" type="noConversion"/>
  </si>
  <si>
    <t>상반기 직무 능력 시험 평가</t>
    <phoneticPr fontId="15" type="noConversion"/>
  </si>
  <si>
    <t>평균</t>
  </si>
  <si>
    <t>학점</t>
  </si>
  <si>
    <t>임길호</t>
    <phoneticPr fontId="15" type="noConversion"/>
  </si>
  <si>
    <r>
      <t>* =IF(</t>
    </r>
    <r>
      <rPr>
        <b/>
        <sz val="16"/>
        <color rgb="FF7030A0"/>
        <rFont val="맑은 고딕"/>
        <family val="3"/>
        <charset val="129"/>
        <scheme val="minor"/>
      </rPr>
      <t>"기준이 되는 조건식"</t>
    </r>
    <r>
      <rPr>
        <b/>
        <sz val="16"/>
        <color theme="1"/>
        <rFont val="맑은 고딕"/>
        <family val="3"/>
        <charset val="129"/>
        <scheme val="minor"/>
      </rPr>
      <t>,</t>
    </r>
    <r>
      <rPr>
        <b/>
        <sz val="16"/>
        <color rgb="FFC00000"/>
        <rFont val="맑은 고딕"/>
        <family val="3"/>
        <charset val="129"/>
        <scheme val="minor"/>
      </rPr>
      <t>"조건식이 참 일 때 표시할 값"</t>
    </r>
    <r>
      <rPr>
        <b/>
        <sz val="16"/>
        <color theme="1"/>
        <rFont val="맑은 고딕"/>
        <family val="3"/>
        <charset val="129"/>
        <scheme val="minor"/>
      </rPr>
      <t>,</t>
    </r>
    <r>
      <rPr>
        <b/>
        <sz val="16"/>
        <color rgb="FF0070C0"/>
        <rFont val="맑은 고딕"/>
        <family val="3"/>
        <charset val="129"/>
        <scheme val="minor"/>
      </rPr>
      <t>"조건식이 거짓 일 때 표시할 값"</t>
    </r>
    <r>
      <rPr>
        <b/>
        <sz val="16"/>
        <color theme="1"/>
        <rFont val="맑은 고딕"/>
        <family val="3"/>
        <charset val="129"/>
        <scheme val="minor"/>
      </rPr>
      <t>)</t>
    </r>
    <phoneticPr fontId="3" type="noConversion"/>
  </si>
  <si>
    <t>기미애</t>
  </si>
  <si>
    <t>기민수</t>
  </si>
  <si>
    <t>기영길</t>
  </si>
  <si>
    <t>기진수</t>
  </si>
  <si>
    <t>임원형</t>
  </si>
  <si>
    <t>임애경</t>
  </si>
  <si>
    <t>임수영</t>
  </si>
  <si>
    <t>임수희</t>
  </si>
  <si>
    <t>임혜수</t>
  </si>
  <si>
    <t>김천</t>
    <phoneticPr fontId="3" type="noConversion"/>
  </si>
  <si>
    <t>철원</t>
    <phoneticPr fontId="3" type="noConversion"/>
  </si>
  <si>
    <t>P011</t>
    <phoneticPr fontId="3" type="noConversion"/>
  </si>
  <si>
    <t>J820-02</t>
    <phoneticPr fontId="3" type="noConversion"/>
  </si>
  <si>
    <t>단양</t>
    <phoneticPr fontId="3" type="noConversion"/>
  </si>
  <si>
    <t>가평</t>
    <phoneticPr fontId="3" type="noConversion"/>
  </si>
  <si>
    <t>P013</t>
    <phoneticPr fontId="3" type="noConversion"/>
  </si>
  <si>
    <t>K780-01</t>
    <phoneticPr fontId="3" type="noConversion"/>
  </si>
  <si>
    <t>울산</t>
    <phoneticPr fontId="3" type="noConversion"/>
  </si>
  <si>
    <t>P012</t>
    <phoneticPr fontId="3" type="noConversion"/>
  </si>
  <si>
    <t>N887-11</t>
    <phoneticPr fontId="3" type="noConversion"/>
  </si>
  <si>
    <t>정읍</t>
    <phoneticPr fontId="3" type="noConversion"/>
  </si>
  <si>
    <t>고양</t>
    <phoneticPr fontId="3" type="noConversion"/>
  </si>
  <si>
    <t>M112-13</t>
    <phoneticPr fontId="3" type="noConversion"/>
  </si>
  <si>
    <t>파주</t>
    <phoneticPr fontId="3" type="noConversion"/>
  </si>
  <si>
    <t>P016</t>
    <phoneticPr fontId="3" type="noConversion"/>
  </si>
  <si>
    <t>N887-13</t>
    <phoneticPr fontId="3" type="noConversion"/>
  </si>
  <si>
    <t>신태인</t>
    <phoneticPr fontId="3" type="noConversion"/>
  </si>
  <si>
    <t>익산</t>
    <phoneticPr fontId="3" type="noConversion"/>
  </si>
  <si>
    <t>의정부</t>
    <phoneticPr fontId="3" type="noConversion"/>
  </si>
  <si>
    <t>P018</t>
    <phoneticPr fontId="3" type="noConversion"/>
  </si>
  <si>
    <t>J820-03</t>
    <phoneticPr fontId="3" type="noConversion"/>
  </si>
  <si>
    <t>남양주</t>
    <phoneticPr fontId="3" type="noConversion"/>
  </si>
  <si>
    <t>K601-03</t>
    <phoneticPr fontId="3" type="noConversion"/>
  </si>
  <si>
    <t>지역별 운항 사업 통계</t>
    <phoneticPr fontId="15" type="noConversion"/>
  </si>
  <si>
    <t>IFERROR 실습</t>
    <phoneticPr fontId="3" type="noConversion"/>
  </si>
  <si>
    <t>산술 연산자 ( arithmetic operator)</t>
    <phoneticPr fontId="3" type="noConversion"/>
  </si>
  <si>
    <t>연산자</t>
    <phoneticPr fontId="3" type="noConversion"/>
  </si>
  <si>
    <t>내용</t>
    <phoneticPr fontId="3" type="noConversion"/>
  </si>
  <si>
    <t>+</t>
    <phoneticPr fontId="3" type="noConversion"/>
  </si>
  <si>
    <t>-</t>
    <phoneticPr fontId="3" type="noConversion"/>
  </si>
  <si>
    <t>*</t>
    <phoneticPr fontId="3" type="noConversion"/>
  </si>
  <si>
    <t xml:space="preserve"> /</t>
    <phoneticPr fontId="3" type="noConversion"/>
  </si>
  <si>
    <t>더하기</t>
    <phoneticPr fontId="3" type="noConversion"/>
  </si>
  <si>
    <t>빼기</t>
    <phoneticPr fontId="3" type="noConversion"/>
  </si>
  <si>
    <t>곱하기</t>
    <phoneticPr fontId="3" type="noConversion"/>
  </si>
  <si>
    <t>나누기</t>
    <phoneticPr fontId="3" type="noConversion"/>
  </si>
  <si>
    <t>=</t>
    <phoneticPr fontId="3" type="noConversion"/>
  </si>
  <si>
    <t>&gt; , &lt;</t>
    <phoneticPr fontId="3" type="noConversion"/>
  </si>
  <si>
    <t>크다, 작다</t>
    <phoneticPr fontId="3" type="noConversion"/>
  </si>
  <si>
    <t>&gt;= , &lt;=</t>
    <phoneticPr fontId="3" type="noConversion"/>
  </si>
  <si>
    <t>크거다 같다, 작거나 같다</t>
    <phoneticPr fontId="3" type="noConversion"/>
  </si>
  <si>
    <t>&lt;&gt;</t>
    <phoneticPr fontId="3" type="noConversion"/>
  </si>
  <si>
    <t>서로 다르다</t>
    <phoneticPr fontId="3" type="noConversion"/>
  </si>
  <si>
    <t>서로 같다</t>
    <phoneticPr fontId="3" type="noConversion"/>
  </si>
  <si>
    <t xml:space="preserve">  - ex) $B11 , B$11</t>
    <phoneticPr fontId="3" type="noConversion"/>
  </si>
  <si>
    <t xml:space="preserve"> - 셀에 수식을 사용할 때, 행 혹은 열 중에 하나만 고정주소값에 따라 바뀌는 참조</t>
    <phoneticPr fontId="3" type="noConversion"/>
  </si>
  <si>
    <t xml:space="preserve"> √ 직장인이 꼭 알아야하는 엑셀 개념</t>
    <phoneticPr fontId="3" type="noConversion"/>
  </si>
  <si>
    <t xml:space="preserve"> √ 직장인이 꼭 알아야하는 엑셀 기능 및 단축키</t>
    <phoneticPr fontId="3" type="noConversion"/>
  </si>
  <si>
    <t>개 념</t>
    <phoneticPr fontId="3" type="noConversion"/>
  </si>
  <si>
    <t xml:space="preserve"> √ 직장인이 꼭 알아야하는 엑셀 함수</t>
    <phoneticPr fontId="3" type="noConversion"/>
  </si>
  <si>
    <t xml:space="preserve"> - 입력 혹은 선택한 숫자들의 나누기한 값을 구해준다.</t>
    <phoneticPr fontId="3" type="noConversion"/>
  </si>
  <si>
    <t xml:space="preserve">  - ex) =MEDIAN( 범위[배열]1,범위[배열]2, ……)</t>
    <phoneticPr fontId="3" type="noConversion"/>
  </si>
  <si>
    <r>
      <t xml:space="preserve">  - ex) =VLOOKUP( </t>
    </r>
    <r>
      <rPr>
        <sz val="11"/>
        <color rgb="FFFF0000"/>
        <rFont val="맑은 고딕"/>
        <family val="3"/>
        <charset val="129"/>
        <scheme val="minor"/>
      </rPr>
      <t>주어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찾을범위(통계자료)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theme="5"/>
        <rFont val="맑은 고딕"/>
        <family val="3"/>
        <charset val="129"/>
        <scheme val="minor"/>
      </rPr>
      <t>가져올 열번호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rgb="FF7030A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 xml:space="preserve"> )</t>
    </r>
    <phoneticPr fontId="3" type="noConversion"/>
  </si>
  <si>
    <r>
      <t xml:space="preserve">  - ex) =HLOOKUP( </t>
    </r>
    <r>
      <rPr>
        <sz val="11"/>
        <color rgb="FFFF0000"/>
        <rFont val="맑은 고딕"/>
        <family val="3"/>
        <charset val="129"/>
        <scheme val="minor"/>
      </rPr>
      <t>주어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찾을범위(통계자료)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theme="5"/>
        <rFont val="맑은 고딕"/>
        <family val="3"/>
        <charset val="129"/>
        <scheme val="minor"/>
      </rPr>
      <t>가져올 열번호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sz val="11"/>
        <color rgb="FF7030A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 xml:space="preserve"> )</t>
    </r>
    <phoneticPr fontId="3" type="noConversion"/>
  </si>
  <si>
    <t xml:space="preserve"> - 셀에 입력된 데이터에서 왼쪽에서부터 입력한 숫자만큼 데이터를 가져오는 함수</t>
    <phoneticPr fontId="3" type="noConversion"/>
  </si>
  <si>
    <t xml:space="preserve"> - 셀에 입력된 데이터에서 오른쪽에서부터 입력한 숫자만큼 데이터를 가져오는 함수</t>
    <phoneticPr fontId="3" type="noConversion"/>
  </si>
  <si>
    <t xml:space="preserve">  - ex) =LEFT( 텍스트가 입력되어 있는 셀 , 가져올 데이터 숫자 )</t>
    <phoneticPr fontId="3" type="noConversion"/>
  </si>
  <si>
    <t xml:space="preserve">  - ex) =RIGHT( 텍스트가 입력되어 있는 셀 , 가져올 데이터 숫자 )</t>
    <phoneticPr fontId="3" type="noConversion"/>
  </si>
  <si>
    <t xml:space="preserve">  - ex) =MID( 텍스트가 입력되어 있는 셀 , 가져올 데이터가 있는 위치, 가져올 데이터 숫자 )</t>
    <phoneticPr fontId="3" type="noConversion"/>
  </si>
  <si>
    <t>회원코드</t>
    <phoneticPr fontId="3" type="noConversion"/>
  </si>
  <si>
    <t>성명</t>
  </si>
  <si>
    <t>회원 종류</t>
    <phoneticPr fontId="3" type="noConversion"/>
  </si>
  <si>
    <t>성</t>
    <phoneticPr fontId="3" type="noConversion"/>
  </si>
  <si>
    <t>BNCT-2132</t>
  </si>
  <si>
    <t>홍강희</t>
  </si>
  <si>
    <t>VIP</t>
    <phoneticPr fontId="3" type="noConversion"/>
  </si>
  <si>
    <t>BNCT-2133</t>
  </si>
  <si>
    <t>허광훈</t>
  </si>
  <si>
    <t>SILVER</t>
    <phoneticPr fontId="3" type="noConversion"/>
  </si>
  <si>
    <t>BNCT-2134</t>
  </si>
  <si>
    <t>조권찬</t>
  </si>
  <si>
    <t>BNCT-2135</t>
  </si>
  <si>
    <t>정기진</t>
  </si>
  <si>
    <t>BNCT-2136</t>
  </si>
  <si>
    <t>전길진</t>
  </si>
  <si>
    <t>GOLD</t>
    <phoneticPr fontId="3" type="noConversion"/>
  </si>
  <si>
    <t>BNCT-2137</t>
  </si>
  <si>
    <t>전김진</t>
  </si>
  <si>
    <t>BNCT-2138</t>
  </si>
  <si>
    <t>이선은</t>
  </si>
  <si>
    <t>BNCT-2139</t>
  </si>
  <si>
    <t>이성은</t>
  </si>
  <si>
    <t>BNCT-2140</t>
  </si>
  <si>
    <t>이수욱</t>
  </si>
  <si>
    <t>BNCT-2141</t>
  </si>
  <si>
    <t>유승우</t>
  </si>
  <si>
    <t>BNCT-2142</t>
  </si>
  <si>
    <t>안승영</t>
  </si>
  <si>
    <t>BNCT-2143</t>
  </si>
  <si>
    <t>박승손</t>
  </si>
  <si>
    <t>BNCT-2144</t>
  </si>
  <si>
    <t>박신성</t>
  </si>
  <si>
    <t>BNCT-2145</t>
  </si>
  <si>
    <t>김영석</t>
  </si>
  <si>
    <t>BNCT-2146</t>
  </si>
  <si>
    <t>김은범</t>
  </si>
  <si>
    <t>BNCT-2147</t>
  </si>
  <si>
    <t>김일목</t>
  </si>
  <si>
    <t>BNCT-2148</t>
  </si>
  <si>
    <t>김일동</t>
  </si>
  <si>
    <t>BNCT-2149</t>
  </si>
  <si>
    <t>권자동</t>
  </si>
  <si>
    <t>회원코드 뒷자리</t>
    <phoneticPr fontId="3" type="noConversion"/>
  </si>
  <si>
    <t>회원 구매 정보</t>
    <phoneticPr fontId="3" type="noConversion"/>
  </si>
  <si>
    <t>TEXT 함수 01 ( 실습 )</t>
    <phoneticPr fontId="3" type="noConversion"/>
  </si>
  <si>
    <t xml:space="preserve"> - 여러 셀에 입력되어있는 텍스트를 하나의 셀에 하나의 텍스트로 만들어주는 함수</t>
    <phoneticPr fontId="3" type="noConversion"/>
  </si>
  <si>
    <t xml:space="preserve">  - ex) =CONCATENATE ( 텍스트(셀)1, 텍스트(셀)2, 텍스트(셀)3, …... )</t>
    <phoneticPr fontId="3" type="noConversion"/>
  </si>
  <si>
    <t>ABC</t>
  </si>
  <si>
    <t xml:space="preserve"> - 셀에 입력되어있는 텍스트 중 일부 다른 텍스트로 대체할 때 쓰는 함수</t>
    <phoneticPr fontId="3" type="noConversion"/>
  </si>
  <si>
    <t xml:space="preserve"> - 셀에 입력되어있는 텍스트의 글자갯수를 표시해주는 함수</t>
    <phoneticPr fontId="3" type="noConversion"/>
  </si>
  <si>
    <t xml:space="preserve"> - 셀에 텍스트가 입력되어있는 경우, 찾고자하는 텍스트의 위치를 나타내주는 함수.</t>
    <phoneticPr fontId="3" type="noConversion"/>
  </si>
  <si>
    <t xml:space="preserve">  - ex) =REPLACE ( 변경하려는 텍스트가 있는 셀, 변경할 텍스트의 위치, 변경할 텍스트의 개수, 변경하려는 텍스트 ) </t>
    <phoneticPr fontId="3" type="noConversion"/>
  </si>
  <si>
    <t xml:space="preserve">  - ex) =LEN ( 텍스트가 적혀있는 셀 )</t>
    <phoneticPr fontId="3" type="noConversion"/>
  </si>
  <si>
    <t xml:space="preserve">  - ex) =FIND ( 찾을 데이터, 찾을 텍스트가 있는 셀, 찾고자 하는 위치)</t>
    <phoneticPr fontId="3" type="noConversion"/>
  </si>
  <si>
    <t xml:space="preserve">  - ex) =YEAR ( 날짜가 적혀있는 셀 )</t>
    <phoneticPr fontId="3" type="noConversion"/>
  </si>
  <si>
    <t xml:space="preserve"> - 셀에 날짜가 입력되어있는 경우 월 부분을 숫자로 나타내주는 함수.</t>
    <phoneticPr fontId="3" type="noConversion"/>
  </si>
  <si>
    <t xml:space="preserve"> - 셀에 날짜가 입력되어있는 경우 년도 부분을 숫자로 나타내주는 함수.</t>
    <phoneticPr fontId="3" type="noConversion"/>
  </si>
  <si>
    <t xml:space="preserve">  - ex) =MONTH ( 날짜가 적혀있는 셀 )</t>
    <phoneticPr fontId="3" type="noConversion"/>
  </si>
  <si>
    <t xml:space="preserve"> - 셀에 날짜가 입력되어있는 경우 일 부분을 숫자로 나타내주는 함수.</t>
    <phoneticPr fontId="3" type="noConversion"/>
  </si>
  <si>
    <t xml:space="preserve">  - ex) =DAY ( 날짜가 적혀있는 셀 )</t>
    <phoneticPr fontId="3" type="noConversion"/>
  </si>
  <si>
    <t xml:space="preserve">  - ex) =HOUR ( 시간이 적혀있는 셀 )</t>
    <phoneticPr fontId="3" type="noConversion"/>
  </si>
  <si>
    <t xml:space="preserve">  - ex) =MINUTE ( 시간이 적혀있는 셀 )</t>
    <phoneticPr fontId="3" type="noConversion"/>
  </si>
  <si>
    <t>NETWORKDAYS.INTL</t>
    <phoneticPr fontId="3" type="noConversion"/>
  </si>
  <si>
    <t xml:space="preserve"> - 셀에 시간이 입력되어있는 경우 시 부분을 숫자로 나타내주는 함수.</t>
    <phoneticPr fontId="3" type="noConversion"/>
  </si>
  <si>
    <t xml:space="preserve"> - 셀에 시간이 입력되어있는 경우 분 부분을 숫자로 나타내주는 함수.</t>
    <phoneticPr fontId="3" type="noConversion"/>
  </si>
  <si>
    <t xml:space="preserve"> - 날짜와 날짜사이에 주말 및 휴무날짜 등을 제외한 기간을 숫자로 나타내주는 함수.</t>
    <phoneticPr fontId="3" type="noConversion"/>
  </si>
  <si>
    <t xml:space="preserve">  - ex) =NETWORKDAYS.INTL ( 시작 날짜, 종료 날짜, 주말 설정, 공휴일 설정 )</t>
    <phoneticPr fontId="3" type="noConversion"/>
  </si>
  <si>
    <t xml:space="preserve"> - 선택한 셀 및 범위에서 숫자가 포함된 셀의 개수를 구하는 함수.</t>
    <phoneticPr fontId="3" type="noConversion"/>
  </si>
  <si>
    <t xml:space="preserve">  - ex) =COUNT( 셀 및 범위1, 셀 및 범위2, …....)</t>
    <phoneticPr fontId="3" type="noConversion"/>
  </si>
  <si>
    <t xml:space="preserve"> - 선택한 셀 및 범위에서 비어있지 않은 셀의 개수를 구하는 함수.</t>
    <phoneticPr fontId="3" type="noConversion"/>
  </si>
  <si>
    <t xml:space="preserve"> - 선택한 셀 및 범위에서 비어있는 셀의 개수를 구하는 함수.</t>
    <phoneticPr fontId="3" type="noConversion"/>
  </si>
  <si>
    <t xml:space="preserve">  - ex) =COUNTA( 셀 및 범위1, 셀 및 범위2, …....)</t>
    <phoneticPr fontId="3" type="noConversion"/>
  </si>
  <si>
    <t xml:space="preserve">  - ex) =COUNTBLANK( 범위 )</t>
    <phoneticPr fontId="3" type="noConversion"/>
  </si>
  <si>
    <t xml:space="preserve"> - 선택한 범위에서 찾고자하는 값(조건)이 적혀있는 셀의 개수를 구할 때 쓰는 함수</t>
    <phoneticPr fontId="3" type="noConversion"/>
  </si>
  <si>
    <t xml:space="preserve"> - 선택한 범위에서 찾고자하는 값(조건)이 여러 개일 때, 적혀있는 셀의 개수를 구할 때 쓰는 함수</t>
    <phoneticPr fontId="3" type="noConversion"/>
  </si>
  <si>
    <t xml:space="preserve"> - 선택한 범위에서 찾고자하는 값(조건)이 지정되어있는 숫자의 합계를 구할 때 쓰는 함수</t>
    <phoneticPr fontId="3" type="noConversion"/>
  </si>
  <si>
    <t xml:space="preserve"> - 선택한 범위에서 찾고자하는 값(조건)이 여러 개일 때, 지정되어있는 숫자의 합계를 구할 때 쓰는 함수</t>
    <phoneticPr fontId="3" type="noConversion"/>
  </si>
  <si>
    <t xml:space="preserve">  - ex)  =SUMIF( 찾을 범위 , 찾을 값(셀), 합을 구할 범위(숫자) )</t>
    <phoneticPr fontId="3" type="noConversion"/>
  </si>
  <si>
    <t xml:space="preserve">  - ex)  =SUMIFS( 합을 구할 범위(숫자),  찾을 범위1 , 찾을 값(셀)1,  찾을 범위2 , 찾을 값(셀)2, …..... )</t>
    <phoneticPr fontId="3" type="noConversion"/>
  </si>
  <si>
    <t xml:space="preserve">  - ex) =COUNTIF( 찾을 범위 , 찾을값(셀) )</t>
    <phoneticPr fontId="3" type="noConversion"/>
  </si>
  <si>
    <t xml:space="preserve">  - ex) =COUNTIFS( 찾을 범위1, 찾을값(셀)1, 찾을 범위2, 찾을값(셀)2, …...........)</t>
    <phoneticPr fontId="3" type="noConversion"/>
  </si>
  <si>
    <t xml:space="preserve">  - ex) =MATCH( 찾을 값, 찾을 범위, 0 )</t>
    <phoneticPr fontId="3" type="noConversion"/>
  </si>
  <si>
    <t xml:space="preserve">  - ex) =INDEX( 찾을범위, 찾는 데이터행(세로), 찾는 데이터열(가로))</t>
    <phoneticPr fontId="3" type="noConversion"/>
  </si>
  <si>
    <t xml:space="preserve"> - 어떠한 범위에서 찾고 싶은 데이터/셀이 위치하고 있는 곳을 숫자로  표시해주는 함수</t>
    <phoneticPr fontId="3" type="noConversion"/>
  </si>
  <si>
    <t xml:space="preserve"> - 표 혹은 범위 내에서 지정할 행 혹은 열 위치에 있는 값을 가져오는 함수</t>
    <phoneticPr fontId="3" type="noConversion"/>
  </si>
  <si>
    <t xml:space="preserve"> - 지정한 기준점에서 지정한 행,열만큼 이동한 값 또는 범위를 가져오는 함수</t>
    <phoneticPr fontId="3" type="noConversion"/>
  </si>
  <si>
    <t>SUMPRODUCT</t>
    <phoneticPr fontId="3" type="noConversion"/>
  </si>
  <si>
    <t>홍</t>
  </si>
  <si>
    <t>강희</t>
  </si>
  <si>
    <t>허</t>
  </si>
  <si>
    <t>광훈</t>
  </si>
  <si>
    <t>조</t>
  </si>
  <si>
    <t>권찬</t>
  </si>
  <si>
    <t>정</t>
  </si>
  <si>
    <t>기진</t>
  </si>
  <si>
    <t>전</t>
  </si>
  <si>
    <t>길진</t>
  </si>
  <si>
    <t>김진</t>
  </si>
  <si>
    <t>이</t>
  </si>
  <si>
    <t>선은</t>
  </si>
  <si>
    <t>성은</t>
  </si>
  <si>
    <t>수욱</t>
  </si>
  <si>
    <t>유</t>
  </si>
  <si>
    <t>승우</t>
  </si>
  <si>
    <t>안</t>
  </si>
  <si>
    <t>승영</t>
  </si>
  <si>
    <t>박</t>
  </si>
  <si>
    <t>승손</t>
  </si>
  <si>
    <t>신성</t>
  </si>
  <si>
    <t>김</t>
  </si>
  <si>
    <t>영석</t>
  </si>
  <si>
    <t>은범</t>
  </si>
  <si>
    <t>일목</t>
  </si>
  <si>
    <t>일동</t>
  </si>
  <si>
    <t>권</t>
  </si>
  <si>
    <t>자동</t>
  </si>
  <si>
    <t>TEXT 함수 02 ( 실습 )</t>
    <phoneticPr fontId="3" type="noConversion"/>
  </si>
  <si>
    <t>회원코드 변경</t>
    <phoneticPr fontId="3" type="noConversion"/>
  </si>
  <si>
    <t>입력데이터 합치기</t>
    <phoneticPr fontId="3" type="noConversion"/>
  </si>
  <si>
    <t>TEXT 함수 03 ( 실습 )</t>
    <phoneticPr fontId="3" type="noConversion"/>
  </si>
  <si>
    <t>선우용녀</t>
    <phoneticPr fontId="3" type="noConversion"/>
  </si>
  <si>
    <t>황보혜정</t>
    <phoneticPr fontId="3" type="noConversion"/>
  </si>
  <si>
    <t>선우재덕</t>
    <phoneticPr fontId="3" type="noConversion"/>
  </si>
  <si>
    <t>㈜ DS 직원 및 브랜드별 판매 현황</t>
    <phoneticPr fontId="3" type="noConversion"/>
  </si>
  <si>
    <t>담당자</t>
    <phoneticPr fontId="3" type="noConversion"/>
  </si>
  <si>
    <t>브랜드</t>
    <phoneticPr fontId="15" type="noConversion"/>
  </si>
  <si>
    <t>판매 수량</t>
    <phoneticPr fontId="15" type="noConversion"/>
  </si>
  <si>
    <t>과장</t>
    <phoneticPr fontId="15" type="noConversion"/>
  </si>
  <si>
    <t>VSL</t>
  </si>
  <si>
    <t>대리</t>
    <phoneticPr fontId="15" type="noConversion"/>
  </si>
  <si>
    <t>BHM</t>
    <phoneticPr fontId="3" type="noConversion"/>
  </si>
  <si>
    <t>사원</t>
    <phoneticPr fontId="15" type="noConversion"/>
  </si>
  <si>
    <t>이사</t>
    <phoneticPr fontId="15" type="noConversion"/>
  </si>
  <si>
    <t>직급별 인원 수</t>
    <phoneticPr fontId="15" type="noConversion"/>
  </si>
  <si>
    <t>이사</t>
    <phoneticPr fontId="3" type="noConversion"/>
  </si>
  <si>
    <t>"ABC" 브랜드를 판매하는 직급 인원 수</t>
    <phoneticPr fontId="15" type="noConversion"/>
  </si>
  <si>
    <t>판매 수량의 합</t>
    <phoneticPr fontId="3" type="noConversion"/>
  </si>
  <si>
    <t>브랜드</t>
    <phoneticPr fontId="3" type="noConversion"/>
  </si>
  <si>
    <t>일재형</t>
    <phoneticPr fontId="3" type="noConversion"/>
  </si>
  <si>
    <t>삼재형</t>
    <phoneticPr fontId="3" type="noConversion"/>
  </si>
  <si>
    <t>바재형</t>
    <phoneticPr fontId="3" type="noConversion"/>
  </si>
  <si>
    <t>파재형</t>
    <phoneticPr fontId="3" type="noConversion"/>
  </si>
  <si>
    <t>호재형</t>
    <phoneticPr fontId="3" type="noConversion"/>
  </si>
  <si>
    <t>룩재형</t>
    <phoneticPr fontId="3" type="noConversion"/>
  </si>
  <si>
    <t>허재형</t>
    <phoneticPr fontId="3" type="noConversion"/>
  </si>
  <si>
    <t>갓재형</t>
    <phoneticPr fontId="3" type="noConversion"/>
  </si>
  <si>
    <t>가재형</t>
    <phoneticPr fontId="3" type="noConversion"/>
  </si>
  <si>
    <t>나재형</t>
    <phoneticPr fontId="3" type="noConversion"/>
  </si>
  <si>
    <t>다재형</t>
    <phoneticPr fontId="3" type="noConversion"/>
  </si>
  <si>
    <t>라재형</t>
    <phoneticPr fontId="3" type="noConversion"/>
  </si>
  <si>
    <t>오재형</t>
    <phoneticPr fontId="3" type="noConversion"/>
  </si>
  <si>
    <t>칠재형</t>
    <phoneticPr fontId="3" type="noConversion"/>
  </si>
  <si>
    <t>팔재형</t>
    <phoneticPr fontId="3" type="noConversion"/>
  </si>
  <si>
    <t>구재형</t>
    <phoneticPr fontId="3" type="noConversion"/>
  </si>
  <si>
    <t>십재형</t>
    <phoneticPr fontId="3" type="noConversion"/>
  </si>
  <si>
    <t>A1</t>
    <phoneticPr fontId="3" type="noConversion"/>
  </si>
  <si>
    <t>B11</t>
    <phoneticPr fontId="3" type="noConversion"/>
  </si>
  <si>
    <t>C5</t>
    <phoneticPr fontId="3" type="noConversion"/>
  </si>
  <si>
    <t>D111</t>
    <phoneticPr fontId="3" type="noConversion"/>
  </si>
  <si>
    <t>E55</t>
    <phoneticPr fontId="3" type="noConversion"/>
  </si>
  <si>
    <t>F1111</t>
    <phoneticPr fontId="3" type="noConversion"/>
  </si>
  <si>
    <t>G555</t>
    <phoneticPr fontId="3" type="noConversion"/>
  </si>
  <si>
    <t>A2</t>
  </si>
  <si>
    <t>B12</t>
  </si>
  <si>
    <t>C6</t>
  </si>
  <si>
    <t>D112</t>
  </si>
  <si>
    <t>E56</t>
  </si>
  <si>
    <t>F1112</t>
  </si>
  <si>
    <t>G556</t>
  </si>
  <si>
    <t>A3</t>
  </si>
  <si>
    <t>B13</t>
  </si>
  <si>
    <t>C7</t>
  </si>
  <si>
    <t>D113</t>
  </si>
  <si>
    <t>E57</t>
  </si>
  <si>
    <t>F1113</t>
  </si>
  <si>
    <t>G557</t>
  </si>
  <si>
    <t>A4</t>
  </si>
  <si>
    <t>B14</t>
  </si>
  <si>
    <t>C8</t>
  </si>
  <si>
    <t>D114</t>
  </si>
  <si>
    <t>E58</t>
  </si>
  <si>
    <t>F1114</t>
  </si>
  <si>
    <t>G558</t>
  </si>
  <si>
    <t>A5</t>
  </si>
  <si>
    <t>B15</t>
  </si>
  <si>
    <t>C9</t>
  </si>
  <si>
    <t>D115</t>
  </si>
  <si>
    <t>E59</t>
  </si>
  <si>
    <t>F1115</t>
  </si>
  <si>
    <t>G559</t>
  </si>
  <si>
    <t>A6</t>
  </si>
  <si>
    <t>B16</t>
  </si>
  <si>
    <t>C10</t>
  </si>
  <si>
    <t>D116</t>
  </si>
  <si>
    <t>E60</t>
  </si>
  <si>
    <t>F1116</t>
  </si>
  <si>
    <t>G560</t>
  </si>
  <si>
    <t>A7</t>
  </si>
  <si>
    <t>B17</t>
  </si>
  <si>
    <t>C11</t>
  </si>
  <si>
    <t>D117</t>
  </si>
  <si>
    <t>E61</t>
  </si>
  <si>
    <t>F1117</t>
  </si>
  <si>
    <t>G561</t>
  </si>
  <si>
    <t>Q1. 아래의 데이터에서 "이재형"은 몇번째에 있나요?</t>
    <phoneticPr fontId="3" type="noConversion"/>
  </si>
  <si>
    <t>Q2. 아래의 데이터에서 "이재형"은 몇번째에 있나요?</t>
    <phoneticPr fontId="3" type="noConversion"/>
  </si>
  <si>
    <t>Q3. 3행 &amp; 5열에 있는 값은 무엇인가요?</t>
    <phoneticPr fontId="3" type="noConversion"/>
  </si>
  <si>
    <t>MATCH 함수</t>
    <phoneticPr fontId="3" type="noConversion"/>
  </si>
  <si>
    <t>INDEX 함수</t>
    <phoneticPr fontId="3" type="noConversion"/>
  </si>
  <si>
    <t>가  계  부</t>
    <phoneticPr fontId="3" type="noConversion"/>
  </si>
  <si>
    <t>항목</t>
    <phoneticPr fontId="3" type="noConversion"/>
  </si>
  <si>
    <t>수입</t>
    <phoneticPr fontId="3" type="noConversion"/>
  </si>
  <si>
    <t>지출</t>
    <phoneticPr fontId="3" type="noConversion"/>
  </si>
  <si>
    <t>잔액</t>
    <phoneticPr fontId="3" type="noConversion"/>
  </si>
  <si>
    <t>문제 01</t>
    <phoneticPr fontId="3" type="noConversion"/>
  </si>
  <si>
    <t>통장 잔액</t>
    <phoneticPr fontId="3" type="noConversion"/>
  </si>
  <si>
    <t>현재잔액</t>
    <phoneticPr fontId="3" type="noConversion"/>
  </si>
  <si>
    <t>교통비</t>
    <phoneticPr fontId="3" type="noConversion"/>
  </si>
  <si>
    <r>
      <t>지출 평균
(</t>
    </r>
    <r>
      <rPr>
        <b/>
        <sz val="9"/>
        <color rgb="FF0070C0"/>
        <rFont val="맑은 고딕"/>
        <family val="3"/>
        <charset val="129"/>
        <scheme val="minor"/>
      </rPr>
      <t>최근3일</t>
    </r>
    <r>
      <rPr>
        <b/>
        <sz val="11"/>
        <rFont val="맑은 고딕"/>
        <family val="3"/>
        <charset val="129"/>
        <scheme val="minor"/>
      </rPr>
      <t>)</t>
    </r>
    <phoneticPr fontId="3" type="noConversion"/>
  </si>
  <si>
    <t>외식비</t>
    <phoneticPr fontId="3" type="noConversion"/>
  </si>
  <si>
    <t>영화 감상</t>
    <phoneticPr fontId="3" type="noConversion"/>
  </si>
  <si>
    <t>월급</t>
    <phoneticPr fontId="3" type="noConversion"/>
  </si>
  <si>
    <t>도서 구입</t>
    <phoneticPr fontId="3" type="noConversion"/>
  </si>
  <si>
    <t>회식비</t>
    <phoneticPr fontId="3" type="noConversion"/>
  </si>
  <si>
    <t>옷 구입</t>
    <phoneticPr fontId="3" type="noConversion"/>
  </si>
  <si>
    <t>OFFSET 함수</t>
    <phoneticPr fontId="3" type="noConversion"/>
  </si>
  <si>
    <t>2019년 5월 국가별 환율현황</t>
    <phoneticPr fontId="3" type="noConversion"/>
  </si>
  <si>
    <t>AUD</t>
    <phoneticPr fontId="3" type="noConversion"/>
  </si>
  <si>
    <t>CNY</t>
    <phoneticPr fontId="3" type="noConversion"/>
  </si>
  <si>
    <t>EUR</t>
  </si>
  <si>
    <t>GBP</t>
  </si>
  <si>
    <t>HKD</t>
  </si>
  <si>
    <t>IDR</t>
  </si>
  <si>
    <t>INR</t>
  </si>
  <si>
    <t>JPY</t>
  </si>
  <si>
    <t>MYR</t>
  </si>
  <si>
    <t>NOK</t>
  </si>
  <si>
    <t>SIN</t>
    <phoneticPr fontId="3" type="noConversion"/>
  </si>
  <si>
    <t>THB</t>
  </si>
  <si>
    <t>TWD</t>
  </si>
  <si>
    <t>USD</t>
  </si>
  <si>
    <t>통화</t>
    <phoneticPr fontId="3" type="noConversion"/>
  </si>
  <si>
    <t>환율</t>
    <phoneticPr fontId="3" type="noConversion"/>
  </si>
  <si>
    <t>JPY</t>
    <phoneticPr fontId="3" type="noConversion"/>
  </si>
  <si>
    <t>USD</t>
    <phoneticPr fontId="3" type="noConversion"/>
  </si>
  <si>
    <t>NOK</t>
    <phoneticPr fontId="3" type="noConversion"/>
  </si>
  <si>
    <t>MATCH &amp; INDEX 함수</t>
    <phoneticPr fontId="3" type="noConversion"/>
  </si>
  <si>
    <t>생산일자</t>
    <phoneticPr fontId="3" type="noConversion"/>
  </si>
  <si>
    <t>입고일</t>
    <phoneticPr fontId="3" type="noConversion"/>
  </si>
  <si>
    <t>입고량</t>
    <phoneticPr fontId="3" type="noConversion"/>
  </si>
  <si>
    <t>CH02-112</t>
  </si>
  <si>
    <t>NMC01-01</t>
  </si>
  <si>
    <t>CH01-001</t>
  </si>
  <si>
    <t>NMC01-02</t>
  </si>
  <si>
    <t>CH02-113</t>
  </si>
  <si>
    <t>NMC01-06</t>
  </si>
  <si>
    <t>CH01-002</t>
  </si>
  <si>
    <t>UB001-N</t>
  </si>
  <si>
    <t>UB001-R</t>
  </si>
  <si>
    <t>CH01-003</t>
  </si>
  <si>
    <t>UB002-R</t>
  </si>
  <si>
    <t>UB002-N</t>
  </si>
  <si>
    <t>MK00-01</t>
  </si>
  <si>
    <t>JVCB-EQ</t>
  </si>
  <si>
    <t>CH02-114</t>
  </si>
  <si>
    <t>CH01-004</t>
  </si>
  <si>
    <t>JVCB-EN</t>
  </si>
  <si>
    <t>JVCB-EM</t>
  </si>
  <si>
    <t>CH02-115</t>
  </si>
  <si>
    <t>입고시간</t>
    <phoneticPr fontId="3" type="noConversion"/>
  </si>
  <si>
    <t>근무 시작날짜</t>
    <phoneticPr fontId="3" type="noConversion"/>
  </si>
  <si>
    <t>근무 종료날짜</t>
    <phoneticPr fontId="3" type="noConversion"/>
  </si>
  <si>
    <t>휴무일</t>
    <phoneticPr fontId="3" type="noConversion"/>
  </si>
  <si>
    <t>근무 기간</t>
    <phoneticPr fontId="3" type="noConversion"/>
  </si>
  <si>
    <t xml:space="preserve"> √ 엑셀이란?  마이크로사에서 만든 프로그램으로 스프레드 시트를 기반이다.</t>
    <phoneticPr fontId="3" type="noConversion"/>
  </si>
  <si>
    <t>SUM 함수 실습</t>
    <phoneticPr fontId="3" type="noConversion"/>
  </si>
  <si>
    <t>No.</t>
  </si>
  <si>
    <t>사번</t>
  </si>
  <si>
    <t>연락처</t>
  </si>
  <si>
    <t>부서</t>
  </si>
  <si>
    <t>직급</t>
  </si>
  <si>
    <t>교육이수시간</t>
  </si>
  <si>
    <t>교육일자</t>
  </si>
  <si>
    <t>교육명1</t>
  </si>
  <si>
    <t>수료여부</t>
    <phoneticPr fontId="3" type="noConversion"/>
  </si>
  <si>
    <t>김민정</t>
    <phoneticPr fontId="3" type="noConversion"/>
  </si>
  <si>
    <t>010-1111_2222</t>
  </si>
  <si>
    <t>경영지원</t>
  </si>
  <si>
    <t>재무회계1</t>
  </si>
  <si>
    <t>수료</t>
    <phoneticPr fontId="3" type="noConversion"/>
  </si>
  <si>
    <t>이현성</t>
    <phoneticPr fontId="3" type="noConversion"/>
  </si>
  <si>
    <t>010-1111_2223</t>
  </si>
  <si>
    <t>계장</t>
  </si>
  <si>
    <t>재무회계2</t>
  </si>
  <si>
    <t>권민수</t>
    <phoneticPr fontId="3" type="noConversion"/>
  </si>
  <si>
    <t>010-1111_2224</t>
  </si>
  <si>
    <t>경영기획</t>
  </si>
  <si>
    <t>주임</t>
  </si>
  <si>
    <t>윤현정</t>
    <phoneticPr fontId="3" type="noConversion"/>
  </si>
  <si>
    <t>010-1111_2225</t>
  </si>
  <si>
    <t>과장</t>
  </si>
  <si>
    <t>관리회계</t>
  </si>
  <si>
    <t>기태성</t>
    <phoneticPr fontId="3" type="noConversion"/>
  </si>
  <si>
    <t>010-1111_2226</t>
  </si>
  <si>
    <t>영업지원</t>
  </si>
  <si>
    <t>부장</t>
  </si>
  <si>
    <t>리더십</t>
  </si>
  <si>
    <t>하재균</t>
    <phoneticPr fontId="3" type="noConversion"/>
  </si>
  <si>
    <t>010-1111_2227</t>
  </si>
  <si>
    <t>영업기획</t>
  </si>
  <si>
    <t>이미연</t>
    <phoneticPr fontId="3" type="noConversion"/>
  </si>
  <si>
    <t>010-1111_2228</t>
  </si>
  <si>
    <t>영업1팀</t>
  </si>
  <si>
    <t>김혜영</t>
    <phoneticPr fontId="3" type="noConversion"/>
  </si>
  <si>
    <t>010-1111_2229</t>
  </si>
  <si>
    <t>영업2팀</t>
  </si>
  <si>
    <t>유혜리</t>
    <phoneticPr fontId="3" type="noConversion"/>
  </si>
  <si>
    <t>010-1111_2230</t>
  </si>
  <si>
    <t>영업3팀</t>
  </si>
  <si>
    <t>이미라</t>
    <phoneticPr fontId="3" type="noConversion"/>
  </si>
  <si>
    <t>010-1111_2231</t>
  </si>
  <si>
    <t>대리</t>
  </si>
  <si>
    <t>박인상</t>
    <phoneticPr fontId="3" type="noConversion"/>
  </si>
  <si>
    <t>010-1111_2232</t>
  </si>
  <si>
    <t>정효주</t>
    <phoneticPr fontId="3" type="noConversion"/>
  </si>
  <si>
    <t>010-1111_2233</t>
  </si>
  <si>
    <t>김원주</t>
    <phoneticPr fontId="3" type="noConversion"/>
  </si>
  <si>
    <t>010-1111_2234</t>
  </si>
  <si>
    <t>임태연</t>
    <phoneticPr fontId="3" type="noConversion"/>
  </si>
  <si>
    <t>010-1111_2235</t>
  </si>
  <si>
    <t>이소이</t>
    <phoneticPr fontId="3" type="noConversion"/>
  </si>
  <si>
    <t>010-1111_2236</t>
  </si>
  <si>
    <t>김용구</t>
    <phoneticPr fontId="3" type="noConversion"/>
  </si>
  <si>
    <t>010-1111_2237</t>
  </si>
  <si>
    <t>임창현</t>
    <phoneticPr fontId="3" type="noConversion"/>
  </si>
  <si>
    <t>010-1111_2238</t>
  </si>
  <si>
    <t>곽성윤</t>
    <phoneticPr fontId="3" type="noConversion"/>
  </si>
  <si>
    <t>010-1111_2239</t>
  </si>
  <si>
    <t>박지혜</t>
    <phoneticPr fontId="3" type="noConversion"/>
  </si>
  <si>
    <t>010-1111_2240</t>
  </si>
  <si>
    <t>피벗테이블을 만들기 전 확인사항</t>
    <phoneticPr fontId="3" type="noConversion"/>
  </si>
  <si>
    <t>ID</t>
  </si>
  <si>
    <t>담당사원</t>
  </si>
  <si>
    <t>입사일</t>
  </si>
  <si>
    <t>나이</t>
  </si>
  <si>
    <t>성별</t>
  </si>
  <si>
    <t>직위</t>
  </si>
  <si>
    <t>영업분야</t>
  </si>
  <si>
    <t>지역</t>
  </si>
  <si>
    <t>유형</t>
  </si>
  <si>
    <t>거래처코드</t>
  </si>
  <si>
    <t>납품수량</t>
  </si>
  <si>
    <t xml:space="preserve"> 영업실적</t>
  </si>
  <si>
    <t>김소미</t>
  </si>
  <si>
    <t>여</t>
  </si>
  <si>
    <t>해외영업</t>
  </si>
  <si>
    <t>미주</t>
  </si>
  <si>
    <t>밀</t>
  </si>
  <si>
    <t>2901-001763</t>
  </si>
  <si>
    <t>김덕훈</t>
  </si>
  <si>
    <t>남</t>
  </si>
  <si>
    <t>의류</t>
  </si>
  <si>
    <t>1405-001296</t>
  </si>
  <si>
    <t>윤대현</t>
  </si>
  <si>
    <t>국내영업</t>
  </si>
  <si>
    <t>서울</t>
  </si>
  <si>
    <t>최소라</t>
  </si>
  <si>
    <t>부산</t>
  </si>
  <si>
    <t>2901-001766</t>
  </si>
  <si>
    <t>안정훈</t>
  </si>
  <si>
    <t>김찬진</t>
  </si>
  <si>
    <t>이경운</t>
  </si>
  <si>
    <t>2901-001651</t>
  </si>
  <si>
    <t>둘째, 머리글(분류값)은 반드시 첫 번재 행에만 입력해야합니다.</t>
    <phoneticPr fontId="3" type="noConversion"/>
  </si>
  <si>
    <t>메인 정보</t>
    <phoneticPr fontId="3" type="noConversion"/>
  </si>
  <si>
    <t>부가 정보</t>
    <phoneticPr fontId="3" type="noConversion"/>
  </si>
  <si>
    <t>잡화</t>
    <phoneticPr fontId="3" type="noConversion"/>
  </si>
  <si>
    <t>2092-88456</t>
    <phoneticPr fontId="3" type="noConversion"/>
  </si>
  <si>
    <t>1408-88451</t>
    <phoneticPr fontId="3" type="noConversion"/>
  </si>
  <si>
    <t xml:space="preserve"> √ 간편하고 빠르게 하는 엑셀 feat. 피벗테이블</t>
    <phoneticPr fontId="3" type="noConversion"/>
  </si>
  <si>
    <r>
      <t xml:space="preserve">첫째, 피벗테이블은 정렬을 세로로 하는 데이터를 기준으로 만들어진 기능. 그러므로 데이터를 추가할 때 </t>
    </r>
    <r>
      <rPr>
        <b/>
        <u/>
        <sz val="15"/>
        <color rgb="FFFF0000"/>
        <rFont val="맑은 고딕"/>
        <family val="3"/>
        <charset val="129"/>
        <scheme val="minor"/>
      </rPr>
      <t>반드시 행(아래) 방향</t>
    </r>
    <r>
      <rPr>
        <b/>
        <sz val="15"/>
        <rFont val="맑은 고딕"/>
        <family val="3"/>
        <charset val="129"/>
        <scheme val="minor"/>
      </rPr>
      <t>으로 입력해야 합니다.</t>
    </r>
    <phoneticPr fontId="3" type="noConversion"/>
  </si>
  <si>
    <t>셋째, 셀 병합일 경우에는 병합을 풀어야하고, 통계자료에는 빈 칸이 없도록  모든 데이터를 입력해야 합니다.</t>
    <phoneticPr fontId="3" type="noConversion"/>
  </si>
  <si>
    <t>피벗테이블에서 꼭 알아야 할 기능</t>
    <phoneticPr fontId="3" type="noConversion"/>
  </si>
  <si>
    <t>슬라이서</t>
    <phoneticPr fontId="3" type="noConversion"/>
  </si>
  <si>
    <t xml:space="preserve"> - 엑셀 필터와 같은 기능 .</t>
    <phoneticPr fontId="3" type="noConversion"/>
  </si>
  <si>
    <t>시간표시 막대 삽입</t>
    <phoneticPr fontId="3" type="noConversion"/>
  </si>
  <si>
    <t>그룹화</t>
    <phoneticPr fontId="3" type="noConversion"/>
  </si>
  <si>
    <t>계산 필드</t>
    <phoneticPr fontId="3" type="noConversion"/>
  </si>
  <si>
    <t xml:space="preserve"> - 선택한 기간에 해당되는 데이터를 필터링해서 볼 때 사용되는 기능.</t>
    <phoneticPr fontId="3" type="noConversion"/>
  </si>
  <si>
    <t xml:space="preserve"> - 통계자료에 날짜 / 시간에 관련된 데이터가 있어야만 사용 가능.</t>
    <phoneticPr fontId="3" type="noConversion"/>
  </si>
  <si>
    <t xml:space="preserve"> - 시각적인 효과가 우수하여, 대시보드에서 많이 사용되는 기능.</t>
    <phoneticPr fontId="3" type="noConversion"/>
  </si>
  <si>
    <t xml:space="preserve"> - 피벗테이블에 사용되는 필드를 이용하여, 별도의 필드(수식)를 만드는 기능.</t>
    <phoneticPr fontId="3" type="noConversion"/>
  </si>
  <si>
    <t>사업장 분기별 판매 실적</t>
    <phoneticPr fontId="3" type="noConversion"/>
  </si>
  <si>
    <t>사업장</t>
    <phoneticPr fontId="15" type="noConversion"/>
  </si>
  <si>
    <t>이름</t>
    <phoneticPr fontId="15" type="noConversion"/>
  </si>
  <si>
    <t>직위</t>
    <phoneticPr fontId="15" type="noConversion"/>
  </si>
  <si>
    <t>1사분기</t>
    <phoneticPr fontId="15" type="noConversion"/>
  </si>
  <si>
    <t>2사분기</t>
  </si>
  <si>
    <t>3월</t>
    <phoneticPr fontId="15" type="noConversion"/>
  </si>
  <si>
    <t>4월</t>
    <phoneticPr fontId="15" type="noConversion"/>
  </si>
  <si>
    <t>5월</t>
    <phoneticPr fontId="15" type="noConversion"/>
  </si>
  <si>
    <t>6월</t>
    <phoneticPr fontId="15" type="noConversion"/>
  </si>
  <si>
    <t>강남사업장</t>
    <phoneticPr fontId="15" type="noConversion"/>
  </si>
  <si>
    <t>임꺽정</t>
    <phoneticPr fontId="15" type="noConversion"/>
  </si>
  <si>
    <t>강북사업장</t>
    <phoneticPr fontId="15" type="noConversion"/>
  </si>
  <si>
    <t>홍길동</t>
    <phoneticPr fontId="15" type="noConversion"/>
  </si>
  <si>
    <t>계장</t>
    <phoneticPr fontId="15" type="noConversion"/>
  </si>
  <si>
    <t>경기사업장</t>
    <phoneticPr fontId="15" type="noConversion"/>
  </si>
  <si>
    <t>이몽룡</t>
    <phoneticPr fontId="15" type="noConversion"/>
  </si>
  <si>
    <t>주임</t>
    <phoneticPr fontId="15" type="noConversion"/>
  </si>
  <si>
    <t>성춘향</t>
    <phoneticPr fontId="15" type="noConversion"/>
  </si>
  <si>
    <t>박은채</t>
    <phoneticPr fontId="15" type="noConversion"/>
  </si>
  <si>
    <t>강채원</t>
    <phoneticPr fontId="15" type="noConversion"/>
  </si>
  <si>
    <t>√ 시각화는 스킬이 아니다. 따라만하면 누구나 할 수 있다.</t>
    <phoneticPr fontId="3" type="noConversion"/>
  </si>
  <si>
    <t>시각화 실습</t>
    <phoneticPr fontId="3" type="noConversion"/>
  </si>
  <si>
    <t>사용 방법 순서</t>
    <phoneticPr fontId="3" type="noConversion"/>
  </si>
  <si>
    <t>해외 영업에 따른 매출 분석</t>
    <phoneticPr fontId="3" type="noConversion"/>
  </si>
  <si>
    <t>지점별 영업매출 실적</t>
    <phoneticPr fontId="3" type="noConversion"/>
  </si>
  <si>
    <t>판매일</t>
    <phoneticPr fontId="3" type="noConversion"/>
  </si>
  <si>
    <t>매출량</t>
    <phoneticPr fontId="3" type="noConversion"/>
  </si>
  <si>
    <t>누적매출액</t>
    <phoneticPr fontId="3" type="noConversion"/>
  </si>
  <si>
    <t>1월</t>
    <phoneticPr fontId="3" type="noConversion"/>
  </si>
  <si>
    <t>2월</t>
    <phoneticPr fontId="3" type="noConversion"/>
  </si>
  <si>
    <t>실적평가</t>
    <phoneticPr fontId="3" type="noConversion"/>
  </si>
  <si>
    <t>#,##0</t>
    <phoneticPr fontId="3" type="noConversion"/>
  </si>
  <si>
    <t>서울</t>
    <phoneticPr fontId="74" type="noConversion"/>
  </si>
  <si>
    <t>#,##0_-</t>
    <phoneticPr fontId="3" type="noConversion"/>
  </si>
  <si>
    <t>대전</t>
    <phoneticPr fontId="74" type="noConversion"/>
  </si>
  <si>
    <t>부산</t>
    <phoneticPr fontId="74" type="noConversion"/>
  </si>
  <si>
    <t>광주</t>
    <phoneticPr fontId="74" type="noConversion"/>
  </si>
  <si>
    <t>[빨강]#,##0;[파랑]#,##0</t>
    <phoneticPr fontId="3" type="noConversion"/>
  </si>
  <si>
    <t>양수는 세 자리마다 콤마지정하고 빨간색으로 표시
음수는 세 자리마다 콤마지정하고 파랑색으로 표시</t>
    <phoneticPr fontId="3" type="noConversion"/>
  </si>
  <si>
    <t>진주</t>
    <phoneticPr fontId="74" type="noConversion"/>
  </si>
  <si>
    <t>구리</t>
    <phoneticPr fontId="74" type="noConversion"/>
  </si>
  <si>
    <t>#,##0,</t>
    <phoneticPr fontId="3" type="noConversion"/>
  </si>
  <si>
    <t>분당</t>
    <phoneticPr fontId="74" type="noConversion"/>
  </si>
  <si>
    <t>#,##0,,</t>
    <phoneticPr fontId="3" type="noConversion"/>
  </si>
  <si>
    <t>아래 내용을 셀 서식에 넣으면 끝!</t>
    <phoneticPr fontId="3" type="noConversion"/>
  </si>
  <si>
    <t>[빨강]#,##0;[파랑]#,##0;-</t>
    <phoneticPr fontId="3" type="noConversion"/>
  </si>
  <si>
    <t>양수는 세 자리마다 콤마지정하고 빨간색으로 표시
음수는 세 자리마다 콤마지정하고 파랑색으로 표시
0에는 한글로 '-'으로 표시</t>
    <phoneticPr fontId="3" type="noConversion"/>
  </si>
  <si>
    <t>세자리 숫자마다 콤마지정하고 백만 단위 값 생략
ex)12,234,560 -&gt; 12</t>
    <phoneticPr fontId="3" type="noConversion"/>
  </si>
  <si>
    <t>세자리 숫자마다 콤마지정하고 천 단위 값 생략
ex)34,560 -&gt; 34</t>
    <phoneticPr fontId="3" type="noConversion"/>
  </si>
  <si>
    <t>세자리(천 단위) 숫자마다 ,(콤마)표시</t>
    <phoneticPr fontId="3" type="noConversion"/>
  </si>
  <si>
    <t>세자리(천 단위) 숫자마다 ,(콤마)표시하고
오른쪽 끝에 여백 한칸 표시</t>
    <phoneticPr fontId="3" type="noConversion"/>
  </si>
  <si>
    <t>근무처</t>
    <phoneticPr fontId="3" type="noConversion"/>
  </si>
  <si>
    <t>2일</t>
    <phoneticPr fontId="3" type="noConversion"/>
  </si>
  <si>
    <t>3일</t>
    <phoneticPr fontId="3" type="noConversion"/>
  </si>
  <si>
    <t>4일</t>
    <phoneticPr fontId="3" type="noConversion"/>
  </si>
  <si>
    <t>근무합계</t>
    <phoneticPr fontId="3" type="noConversion"/>
  </si>
  <si>
    <t>황숙진</t>
    <phoneticPr fontId="3" type="noConversion"/>
  </si>
  <si>
    <t>신사</t>
    <phoneticPr fontId="3" type="noConversion"/>
  </si>
  <si>
    <t>한성혁</t>
    <phoneticPr fontId="3" type="noConversion"/>
  </si>
  <si>
    <t>영동</t>
    <phoneticPr fontId="3" type="noConversion"/>
  </si>
  <si>
    <t>정다정</t>
    <phoneticPr fontId="3" type="noConversion"/>
  </si>
  <si>
    <t>성북</t>
    <phoneticPr fontId="3" type="noConversion"/>
  </si>
  <si>
    <t>미아</t>
    <phoneticPr fontId="3" type="noConversion"/>
  </si>
  <si>
    <t>유보람</t>
    <phoneticPr fontId="3" type="noConversion"/>
  </si>
  <si>
    <t>여의도</t>
    <phoneticPr fontId="3" type="noConversion"/>
  </si>
  <si>
    <t>번호</t>
    <phoneticPr fontId="3" type="noConversion"/>
  </si>
  <si>
    <t>1일</t>
    <phoneticPr fontId="3" type="noConversion"/>
  </si>
  <si>
    <t>지점별 영업수량 실적</t>
    <phoneticPr fontId="3" type="noConversion"/>
  </si>
  <si>
    <t>지점별 근무시간</t>
    <phoneticPr fontId="3" type="noConversion"/>
  </si>
  <si>
    <t>골뱅이 뒤에 '귀하'를 붙여서 표시</t>
    <phoneticPr fontId="3" type="noConversion"/>
  </si>
  <si>
    <t>골뱅이 앞뒤로 '아름다운''귀하' 표시</t>
    <phoneticPr fontId="3" type="noConversion"/>
  </si>
  <si>
    <t>h:mm에서 h를 대괄호로 감사준다.</t>
    <phoneticPr fontId="3" type="noConversion"/>
  </si>
  <si>
    <t xml:space="preserve"> @귀하</t>
    <phoneticPr fontId="3" type="noConversion"/>
  </si>
  <si>
    <t xml:space="preserve"> 오프라인@매장</t>
    <phoneticPr fontId="3" type="noConversion"/>
  </si>
  <si>
    <t>[hh]:mm</t>
    <phoneticPr fontId="3" type="noConversion"/>
  </si>
  <si>
    <t>첫째, 차트는 데이터정렬을 "크로스 탭" 형태로 준비해야 합니다.</t>
    <phoneticPr fontId="3" type="noConversion"/>
  </si>
  <si>
    <t>연도</t>
    <phoneticPr fontId="15" type="noConversion"/>
  </si>
  <si>
    <t>성 명</t>
    <phoneticPr fontId="15" type="noConversion"/>
  </si>
  <si>
    <t>직 위</t>
    <phoneticPr fontId="15" type="noConversion"/>
  </si>
  <si>
    <t>영업</t>
    <phoneticPr fontId="15" type="noConversion"/>
  </si>
  <si>
    <t>매출금액</t>
    <phoneticPr fontId="15" type="noConversion"/>
  </si>
  <si>
    <t>미주</t>
    <phoneticPr fontId="3" type="noConversion"/>
  </si>
  <si>
    <t>해외</t>
    <phoneticPr fontId="3" type="noConversion"/>
  </si>
  <si>
    <t>국내</t>
    <phoneticPr fontId="3" type="noConversion"/>
  </si>
  <si>
    <t>이진이</t>
    <phoneticPr fontId="3" type="noConversion"/>
  </si>
  <si>
    <t>( O )</t>
    <phoneticPr fontId="3" type="noConversion"/>
  </si>
  <si>
    <t>( X )</t>
    <phoneticPr fontId="3" type="noConversion"/>
  </si>
  <si>
    <t>둘째, 차트완성 후, 디자인탭 -&gt; 데이터 선택(범례 / 가로 축)기억하자</t>
    <phoneticPr fontId="3" type="noConversion"/>
  </si>
  <si>
    <t>셋째, 차트 클릭시 나오는 함수 SERIES의 인수 패턴만 기억하자.</t>
    <phoneticPr fontId="3" type="noConversion"/>
  </si>
  <si>
    <t>SERIES ( 계열 이름 , X축 범위 , Y축 범위 , 정렬 )</t>
    <phoneticPr fontId="3" type="noConversion"/>
  </si>
  <si>
    <t xml:space="preserve">1. 계열 이름 </t>
    <phoneticPr fontId="3" type="noConversion"/>
  </si>
  <si>
    <t>범례와 같은 뜻</t>
    <phoneticPr fontId="3" type="noConversion"/>
  </si>
  <si>
    <t>2. X축 범위</t>
    <phoneticPr fontId="3" type="noConversion"/>
  </si>
  <si>
    <t>X축 항목값이 입력된 범위</t>
    <phoneticPr fontId="3" type="noConversion"/>
  </si>
  <si>
    <t>3. Y축 범위</t>
    <phoneticPr fontId="3" type="noConversion"/>
  </si>
  <si>
    <t>Y축 값이 입력된 데이터 범위</t>
    <phoneticPr fontId="3" type="noConversion"/>
  </si>
  <si>
    <t>4. 정렬</t>
    <phoneticPr fontId="3" type="noConversion"/>
  </si>
  <si>
    <t>정렬 순서</t>
    <phoneticPr fontId="3" type="noConversion"/>
  </si>
  <si>
    <t>넷째, 차트 요소를 기억하자.</t>
    <phoneticPr fontId="3" type="noConversion"/>
  </si>
  <si>
    <t>차트는 이것만 기억하자!</t>
    <phoneticPr fontId="3" type="noConversion"/>
  </si>
  <si>
    <t>성상호</t>
  </si>
  <si>
    <t>과일</t>
  </si>
  <si>
    <t>2901-001634</t>
  </si>
  <si>
    <t>오영수</t>
  </si>
  <si>
    <t>신재우</t>
  </si>
  <si>
    <t>대구</t>
  </si>
  <si>
    <t>2901-001470</t>
  </si>
  <si>
    <t>2901-001625</t>
  </si>
  <si>
    <t>신민석</t>
  </si>
  <si>
    <t>유럽</t>
  </si>
  <si>
    <t>1405-001346</t>
  </si>
  <si>
    <t>선하라</t>
  </si>
  <si>
    <t>유가을</t>
  </si>
  <si>
    <t>김가람</t>
  </si>
  <si>
    <t>자동차</t>
  </si>
  <si>
    <t>김원지</t>
  </si>
  <si>
    <t>박선영</t>
  </si>
  <si>
    <t>2901-001731</t>
  </si>
  <si>
    <t>성윤정</t>
  </si>
  <si>
    <t>2901-001698</t>
  </si>
  <si>
    <t>박병철</t>
  </si>
  <si>
    <t>잡화</t>
  </si>
  <si>
    <t>2901-001756</t>
  </si>
  <si>
    <t>이도연</t>
  </si>
  <si>
    <t>2901-001758</t>
  </si>
  <si>
    <t>한영희</t>
  </si>
  <si>
    <t>박선희</t>
  </si>
  <si>
    <t>이정남</t>
  </si>
  <si>
    <t>2901-001743</t>
  </si>
  <si>
    <t>김동호</t>
  </si>
  <si>
    <t>김소훈</t>
  </si>
  <si>
    <t>2901-001732</t>
  </si>
  <si>
    <t>박슬기</t>
  </si>
  <si>
    <t>2901-001787</t>
  </si>
  <si>
    <t>김영길</t>
  </si>
  <si>
    <t>종이</t>
  </si>
  <si>
    <t>박준서</t>
  </si>
  <si>
    <t>2901-001689</t>
  </si>
  <si>
    <t>영업실적데이터</t>
    <phoneticPr fontId="3" type="noConversion"/>
  </si>
  <si>
    <t>INDIRECT</t>
    <phoneticPr fontId="3" type="noConversion"/>
  </si>
  <si>
    <t xml:space="preserve"> - 문자열로 입력된 셀 주소 또는 범위 이름을 실제 셀로 인식해서 사용.</t>
    <phoneticPr fontId="3" type="noConversion"/>
  </si>
  <si>
    <t xml:space="preserve">  - ex) =INDIRECT(참조 대상)</t>
    <phoneticPr fontId="3" type="noConversion"/>
  </si>
  <si>
    <t>셀주소</t>
    <phoneticPr fontId="15" type="noConversion"/>
  </si>
  <si>
    <t>셀값에 해당하는 값</t>
    <phoneticPr fontId="15" type="noConversion"/>
  </si>
  <si>
    <t>업체code</t>
    <phoneticPr fontId="84" type="noConversion"/>
  </si>
  <si>
    <t>K13</t>
    <phoneticPr fontId="3" type="noConversion"/>
  </si>
  <si>
    <t>SVI</t>
    <phoneticPr fontId="84" type="noConversion"/>
  </si>
  <si>
    <t>SVT</t>
    <phoneticPr fontId="84" type="noConversion"/>
  </si>
  <si>
    <t>SES</t>
    <phoneticPr fontId="84" type="noConversion"/>
  </si>
  <si>
    <t>TSO</t>
    <phoneticPr fontId="84" type="noConversion"/>
  </si>
  <si>
    <t>TDI</t>
    <phoneticPr fontId="84" type="noConversion"/>
  </si>
  <si>
    <t>TST</t>
    <phoneticPr fontId="84" type="noConversion"/>
  </si>
  <si>
    <t>I17</t>
    <phoneticPr fontId="3" type="noConversion"/>
  </si>
  <si>
    <t>SSK</t>
    <phoneticPr fontId="84" type="noConversion"/>
  </si>
  <si>
    <t>J14</t>
    <phoneticPr fontId="3" type="noConversion"/>
  </si>
  <si>
    <t>SID</t>
    <phoneticPr fontId="84" type="noConversion"/>
  </si>
  <si>
    <t>SEV</t>
    <phoneticPr fontId="84" type="noConversion"/>
  </si>
  <si>
    <t>SEZ</t>
    <phoneticPr fontId="84" type="noConversion"/>
  </si>
  <si>
    <t>INDIRECT 실습</t>
    <phoneticPr fontId="3" type="noConversion"/>
  </si>
  <si>
    <t>전국 지점</t>
    <phoneticPr fontId="3" type="noConversion"/>
  </si>
  <si>
    <t>지점별 매출대비 복지포인트 
(Welfare points to sales)</t>
    <phoneticPr fontId="3" type="noConversion"/>
  </si>
  <si>
    <t>김재형</t>
    <phoneticPr fontId="3" type="noConversion"/>
  </si>
  <si>
    <t xml:space="preserve"> - 범위 또는 배열이 대응하는 값끼리 곱한 후 나온 결과값을 또 다시 합계를 해주는 함수.</t>
    <phoneticPr fontId="3" type="noConversion"/>
  </si>
  <si>
    <t xml:space="preserve">  - ex) =SUMPRODUCT ( 배열1, 배열2,…..)</t>
    <phoneticPr fontId="3" type="noConversion"/>
  </si>
  <si>
    <t>J15</t>
    <phoneticPr fontId="3" type="noConversion"/>
  </si>
  <si>
    <t>H17</t>
    <phoneticPr fontId="3" type="noConversion"/>
  </si>
  <si>
    <t>G9</t>
    <phoneticPr fontId="3" type="noConversion"/>
  </si>
  <si>
    <t>J12</t>
    <phoneticPr fontId="3" type="noConversion"/>
  </si>
  <si>
    <t>K17</t>
    <phoneticPr fontId="3" type="noConversion"/>
  </si>
  <si>
    <t>I16</t>
    <phoneticPr fontId="3" type="noConversion"/>
  </si>
  <si>
    <r>
      <t xml:space="preserve">  - ex) =OFFSET( </t>
    </r>
    <r>
      <rPr>
        <sz val="11"/>
        <color rgb="FFFF0000"/>
        <rFont val="맑은 고딕"/>
        <family val="3"/>
        <charset val="129"/>
        <scheme val="minor"/>
      </rPr>
      <t>기준점</t>
    </r>
    <r>
      <rPr>
        <sz val="11"/>
        <color theme="1"/>
        <rFont val="맑은 고딕"/>
        <family val="2"/>
        <charset val="129"/>
        <scheme val="minor"/>
      </rPr>
      <t>, 행(아래방향) 이동 수,</t>
    </r>
    <r>
      <rPr>
        <sz val="11"/>
        <color theme="4"/>
        <rFont val="맑은 고딕"/>
        <family val="3"/>
        <charset val="129"/>
        <scheme val="minor"/>
      </rPr>
      <t>열(오른방향) 이동수</t>
    </r>
    <r>
      <rPr>
        <sz val="11"/>
        <color theme="1"/>
        <rFont val="맑은 고딕"/>
        <family val="2"/>
        <charset val="129"/>
        <scheme val="minor"/>
      </rPr>
      <t>, 이동한 점에서 상하포함 수,</t>
    </r>
    <r>
      <rPr>
        <sz val="11"/>
        <color theme="9"/>
        <rFont val="맑은 고딕"/>
        <family val="3"/>
        <charset val="129"/>
        <scheme val="minor"/>
      </rPr>
      <t xml:space="preserve">이동한 점에서 좌우포함 수 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</si>
  <si>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패캠초등학교 수학점수 결과</t>
    <phoneticPr fontId="3" type="noConversion"/>
  </si>
  <si>
    <t>총 재고 합계</t>
    <phoneticPr fontId="3" type="noConversion"/>
  </si>
  <si>
    <t xml:space="preserve"> √ 응용을 할 줄 안다면, 남들과 다르게 엑셀을 사용할 수 있다.</t>
    <phoneticPr fontId="3" type="noConversion"/>
  </si>
  <si>
    <t>실습 문제 01</t>
    <phoneticPr fontId="3" type="noConversion"/>
  </si>
  <si>
    <t>실습 문제 02</t>
    <phoneticPr fontId="3" type="noConversion"/>
  </si>
  <si>
    <t>1. IF 함수와 VLOOKUP 함수를 이용하여 빨간색 차트의 국적 값을 채워주세요.
2. 코드 값이 없는 칸에는 KR 지역값이 나오도록 해주세요.</t>
    <phoneticPr fontId="3" type="noConversion"/>
  </si>
  <si>
    <t>1. 두개의 파일을 비교하여 틀린점을 구분하시오.</t>
    <phoneticPr fontId="3" type="noConversion"/>
  </si>
  <si>
    <t>순번</t>
    <phoneticPr fontId="3" type="noConversion"/>
  </si>
  <si>
    <t>코드</t>
    <phoneticPr fontId="3" type="noConversion"/>
  </si>
  <si>
    <t>코드</t>
  </si>
  <si>
    <t>3월1일(이전 파일)</t>
    <phoneticPr fontId="3" type="noConversion"/>
  </si>
  <si>
    <t>3월5일(현재 파일)</t>
    <phoneticPr fontId="3" type="noConversion"/>
  </si>
  <si>
    <t>KR</t>
    <phoneticPr fontId="3" type="noConversion"/>
  </si>
  <si>
    <t>KR</t>
  </si>
  <si>
    <t>대한민국</t>
  </si>
  <si>
    <t>실제 참석자</t>
    <phoneticPr fontId="3" type="noConversion"/>
  </si>
  <si>
    <t>여권번호</t>
  </si>
  <si>
    <t>주민등록번호</t>
    <phoneticPr fontId="3" type="noConversion"/>
  </si>
  <si>
    <t>차이점찾기</t>
    <phoneticPr fontId="3" type="noConversion"/>
  </si>
  <si>
    <t>KP</t>
  </si>
  <si>
    <t>북한</t>
  </si>
  <si>
    <t>서선덕</t>
    <phoneticPr fontId="3" type="noConversion"/>
  </si>
  <si>
    <t>E857N6</t>
  </si>
  <si>
    <t>JP</t>
    <phoneticPr fontId="3" type="noConversion"/>
  </si>
  <si>
    <t>JP</t>
  </si>
  <si>
    <t>일본</t>
  </si>
  <si>
    <t>서영덕</t>
  </si>
  <si>
    <t>ERT144</t>
    <phoneticPr fontId="3" type="noConversion"/>
  </si>
  <si>
    <t>ERT145</t>
    <phoneticPr fontId="3" type="noConversion"/>
  </si>
  <si>
    <t>CA</t>
  </si>
  <si>
    <t>캐나다</t>
  </si>
  <si>
    <t>이영광</t>
  </si>
  <si>
    <t>E351N2</t>
  </si>
  <si>
    <t>FR</t>
    <phoneticPr fontId="3" type="noConversion"/>
  </si>
  <si>
    <t>FR</t>
  </si>
  <si>
    <t>프랑스</t>
  </si>
  <si>
    <t>이영순</t>
    <phoneticPr fontId="3" type="noConversion"/>
  </si>
  <si>
    <t>TYUH64</t>
    <phoneticPr fontId="3" type="noConversion"/>
  </si>
  <si>
    <t>RU</t>
  </si>
  <si>
    <t>러시아</t>
  </si>
  <si>
    <t>김현숙</t>
  </si>
  <si>
    <t>S243E7</t>
  </si>
  <si>
    <t>S243E1</t>
    <phoneticPr fontId="3" type="noConversion"/>
  </si>
  <si>
    <t>RU</t>
    <phoneticPr fontId="3" type="noConversion"/>
  </si>
  <si>
    <t>SU</t>
  </si>
  <si>
    <t>미국</t>
  </si>
  <si>
    <t>안채희</t>
  </si>
  <si>
    <t>REAUI9</t>
    <phoneticPr fontId="3" type="noConversion"/>
  </si>
  <si>
    <t>UK</t>
  </si>
  <si>
    <t>영국</t>
  </si>
  <si>
    <t>김복순</t>
    <phoneticPr fontId="3" type="noConversion"/>
  </si>
  <si>
    <t>E253E7</t>
  </si>
  <si>
    <t>UK</t>
    <phoneticPr fontId="3" type="noConversion"/>
  </si>
  <si>
    <t>SW</t>
  </si>
  <si>
    <t>스위스</t>
  </si>
  <si>
    <t>고진이</t>
  </si>
  <si>
    <t>POLK27</t>
    <phoneticPr fontId="3" type="noConversion"/>
  </si>
  <si>
    <t>DE</t>
  </si>
  <si>
    <t>독일</t>
  </si>
  <si>
    <t>조소연</t>
  </si>
  <si>
    <t>S244E7</t>
  </si>
  <si>
    <t>DE</t>
    <phoneticPr fontId="3" type="noConversion"/>
  </si>
  <si>
    <t>CH</t>
  </si>
  <si>
    <t>중국</t>
  </si>
  <si>
    <t>오다현</t>
  </si>
  <si>
    <t>OIUP10</t>
    <phoneticPr fontId="3" type="noConversion"/>
  </si>
  <si>
    <t>김유미</t>
  </si>
  <si>
    <t>S134E5</t>
  </si>
  <si>
    <t>이종원</t>
  </si>
  <si>
    <t>2QER37</t>
    <phoneticPr fontId="3" type="noConversion"/>
  </si>
  <si>
    <t>박경순</t>
    <phoneticPr fontId="3" type="noConversion"/>
  </si>
  <si>
    <t>E147E5</t>
  </si>
  <si>
    <t>이선</t>
  </si>
  <si>
    <t>LOPQ14</t>
    <phoneticPr fontId="3" type="noConversion"/>
  </si>
  <si>
    <t>김은영</t>
  </si>
  <si>
    <t>E141E4</t>
  </si>
  <si>
    <t>이효주</t>
  </si>
  <si>
    <t>TREA15</t>
    <phoneticPr fontId="3" type="noConversion"/>
  </si>
  <si>
    <t>이병용</t>
  </si>
  <si>
    <t>S257E3</t>
  </si>
  <si>
    <t>이승준</t>
  </si>
  <si>
    <t>4RQA23</t>
    <phoneticPr fontId="3" type="noConversion"/>
  </si>
  <si>
    <t>이은실</t>
  </si>
  <si>
    <t>S748E3</t>
  </si>
  <si>
    <t>S748E2</t>
    <phoneticPr fontId="3" type="noConversion"/>
  </si>
  <si>
    <t>이승환</t>
  </si>
  <si>
    <t>POI949</t>
    <phoneticPr fontId="3" type="noConversion"/>
  </si>
  <si>
    <t>김진분</t>
  </si>
  <si>
    <t>E161E2</t>
  </si>
  <si>
    <t>최용심</t>
    <phoneticPr fontId="3" type="noConversion"/>
  </si>
  <si>
    <t>ABAC58</t>
    <phoneticPr fontId="3" type="noConversion"/>
  </si>
  <si>
    <t>윤미정</t>
  </si>
  <si>
    <t>S148E2</t>
  </si>
  <si>
    <t>장성규</t>
  </si>
  <si>
    <t>9OPQ51</t>
    <phoneticPr fontId="3" type="noConversion"/>
  </si>
  <si>
    <t>김경희</t>
  </si>
  <si>
    <t>D744E1</t>
  </si>
  <si>
    <t>국선호</t>
    <phoneticPr fontId="3" type="noConversion"/>
  </si>
  <si>
    <t>ZXDQ10</t>
    <phoneticPr fontId="3" type="noConversion"/>
  </si>
  <si>
    <t>ZXOQ10</t>
    <phoneticPr fontId="3" type="noConversion"/>
  </si>
  <si>
    <t>이서영</t>
  </si>
  <si>
    <t>S234E1</t>
  </si>
  <si>
    <t>최서희</t>
  </si>
  <si>
    <t>LOP310</t>
    <phoneticPr fontId="3" type="noConversion"/>
  </si>
  <si>
    <t>IF 함수 응용 02</t>
    <phoneticPr fontId="3" type="noConversion"/>
  </si>
  <si>
    <t>제품</t>
    <phoneticPr fontId="3" type="noConversion"/>
  </si>
  <si>
    <t>가격</t>
    <phoneticPr fontId="3" type="noConversion"/>
  </si>
  <si>
    <t>블루맨투맨</t>
    <phoneticPr fontId="3" type="noConversion"/>
  </si>
  <si>
    <t>A지역</t>
    <phoneticPr fontId="3" type="noConversion"/>
  </si>
  <si>
    <t>체크셔츠</t>
    <phoneticPr fontId="3" type="noConversion"/>
  </si>
  <si>
    <t>B지역</t>
    <phoneticPr fontId="3" type="noConversion"/>
  </si>
  <si>
    <t>와이드팬츠</t>
    <phoneticPr fontId="3" type="noConversion"/>
  </si>
  <si>
    <t>C지역</t>
    <phoneticPr fontId="3" type="noConversion"/>
  </si>
  <si>
    <t>U넥티셔츠</t>
    <phoneticPr fontId="3" type="noConversion"/>
  </si>
  <si>
    <t>잠옷</t>
    <phoneticPr fontId="3" type="noConversion"/>
  </si>
  <si>
    <t>H라인스커트</t>
    <phoneticPr fontId="3" type="noConversion"/>
  </si>
  <si>
    <t>무스탕</t>
    <phoneticPr fontId="3" type="noConversion"/>
  </si>
  <si>
    <t>오리털패딩</t>
    <phoneticPr fontId="3" type="noConversion"/>
  </si>
  <si>
    <t>언더웨어</t>
    <phoneticPr fontId="3" type="noConversion"/>
  </si>
  <si>
    <t>VLOOKUP 응용</t>
    <phoneticPr fontId="3" type="noConversion"/>
  </si>
  <si>
    <t>COU</t>
    <phoneticPr fontId="3" type="noConversion"/>
  </si>
  <si>
    <t>ELE</t>
    <phoneticPr fontId="3" type="noConversion"/>
  </si>
  <si>
    <t>HAL</t>
    <phoneticPr fontId="3" type="noConversion"/>
  </si>
  <si>
    <t>비교 연산자 ( comparing operator )</t>
    <phoneticPr fontId="3" type="noConversion"/>
  </si>
  <si>
    <t xml:space="preserve"> - 셀에 입력된 데이터에서 별도의 시작점을 두어 시작점에서부터 입력한 숫자만큼 데이터를 가져오는 함수</t>
    <phoneticPr fontId="3" type="noConversion"/>
  </si>
  <si>
    <t>데이터1</t>
    <phoneticPr fontId="3" type="noConversion"/>
  </si>
  <si>
    <t>데이터2</t>
    <phoneticPr fontId="3" type="noConversion"/>
  </si>
  <si>
    <t>데이터3</t>
    <phoneticPr fontId="3" type="noConversion"/>
  </si>
  <si>
    <t>스파크라인</t>
    <phoneticPr fontId="3" type="noConversion"/>
  </si>
  <si>
    <t>실습 01</t>
    <phoneticPr fontId="3" type="noConversion"/>
  </si>
  <si>
    <t>실습 02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</si>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</sst>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0.0"/>
    <numFmt numFmtId="177" formatCode="#,##0_-"/>
    <numFmt numFmtId="178" formatCode="_-* #,##0.0_-;\-* #,##0.0_-;_-* &quot;-&quot;_-;_-@_-"/>
    <numFmt numFmtId="179" formatCode="_-* #,##0.000_-;\-* #,##0.000_-;_-* &quot;-&quot;_-;_-@_-"/>
    <numFmt numFmtId="180" formatCode="mm&quot;월&quot;\ dd&quot;일&quot;"/>
    <numFmt numFmtId="181" formatCode="0_);[Red]\(0\)"/>
    <numFmt numFmtId="182" formatCode="_(* #,##0_);_(* \(#,##0\);_(* &quot;-&quot;_);_(@_)"/>
    <numFmt numFmtId="183" formatCode="[$-409]dd&quot;-&quot;mmm&quot;-&quot;yyyy;@"/>
    <numFmt numFmtId="184" formatCode="yy&quot;년&quot;mm&quot;월&quot;dd&quot;일&quot;"/>
  </numFmts>
  <fonts count="9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3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5"/>
      <color theme="0"/>
      <name val="나눔바른고딕"/>
      <family val="3"/>
      <charset val="129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AdihausDIN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3"/>
      <color indexed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7030A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3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3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10"/>
      <color rgb="FFC00000"/>
      <name val="맑은 고딕"/>
      <family val="2"/>
      <charset val="129"/>
      <scheme val="minor"/>
    </font>
    <font>
      <sz val="8"/>
      <color rgb="FF0070C0"/>
      <name val="Arial"/>
      <family val="2"/>
    </font>
    <font>
      <sz val="8"/>
      <color rgb="FF000000"/>
      <name val="Arial"/>
      <family val="2"/>
    </font>
    <font>
      <sz val="10"/>
      <color rgb="FFC00000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u/>
      <sz val="20"/>
      <color rgb="FF00B050"/>
      <name val="맑은 고딕"/>
      <family val="3"/>
      <charset val="129"/>
      <scheme val="minor"/>
    </font>
    <font>
      <b/>
      <u/>
      <sz val="20"/>
      <color theme="5" tint="-0.249977111117893"/>
      <name val="맑은 고딕"/>
      <family val="3"/>
      <charset val="129"/>
      <scheme val="minor"/>
    </font>
    <font>
      <u/>
      <sz val="15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u/>
      <sz val="15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b/>
      <u/>
      <sz val="26"/>
      <color rgb="FF00B05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u/>
      <sz val="26"/>
      <color theme="5" tint="-0.249977111117893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8"/>
      <color rgb="FF0070C0"/>
      <name val="Arial"/>
      <family val="2"/>
    </font>
    <font>
      <b/>
      <sz val="16"/>
      <color rgb="FFFF000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2"/>
      <color theme="0"/>
      <name val="나눔바른고딕"/>
      <family val="3"/>
      <charset val="129"/>
    </font>
    <font>
      <sz val="8"/>
      <name val="Arial"/>
      <family val="2"/>
    </font>
    <font>
      <b/>
      <sz val="14"/>
      <color theme="0"/>
      <name val="맑은 고딕"/>
      <family val="3"/>
      <charset val="129"/>
      <scheme val="major"/>
    </font>
    <font>
      <b/>
      <sz val="13"/>
      <color theme="0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b/>
      <sz val="13"/>
      <color theme="0"/>
      <name val="나눔바른고딕"/>
      <family val="3"/>
      <charset val="129"/>
    </font>
    <font>
      <b/>
      <sz val="15"/>
      <color theme="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DE9E3"/>
        <bgColor indexed="64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7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9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" fillId="0" borderId="0"/>
    <xf numFmtId="41" fontId="1" fillId="0" borderId="0" applyFont="0" applyFill="0" applyBorder="0" applyAlignment="0" applyProtection="0">
      <alignment vertical="center"/>
    </xf>
    <xf numFmtId="0" fontId="45" fillId="0" borderId="0"/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5" fillId="0" borderId="0"/>
  </cellStyleXfs>
  <cellXfs count="4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8" fillId="6" borderId="4" xfId="2" applyFont="1" applyFill="1" applyBorder="1" applyAlignment="1">
      <alignment horizontal="center" vertical="center"/>
    </xf>
    <xf numFmtId="41" fontId="8" fillId="5" borderId="4" xfId="1" applyFont="1" applyFill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41" fontId="8" fillId="6" borderId="4" xfId="1" applyFont="1" applyFill="1" applyBorder="1" applyAlignment="1">
      <alignment horizontal="center" vertical="center"/>
    </xf>
    <xf numFmtId="9" fontId="7" fillId="3" borderId="4" xfId="2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18" fillId="0" borderId="0" xfId="0" applyFont="1">
      <alignment vertical="center"/>
    </xf>
    <xf numFmtId="0" fontId="19" fillId="0" borderId="4" xfId="0" applyFont="1" applyBorder="1">
      <alignment vertical="center"/>
    </xf>
    <xf numFmtId="41" fontId="5" fillId="5" borderId="4" xfId="1" applyFont="1" applyFill="1" applyBorder="1" applyAlignment="1">
      <alignment horizontal="left" vertical="center"/>
    </xf>
    <xf numFmtId="0" fontId="13" fillId="0" borderId="12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16" xfId="0" applyFont="1" applyBorder="1">
      <alignment vertical="center"/>
    </xf>
    <xf numFmtId="0" fontId="22" fillId="0" borderId="4" xfId="5" applyFont="1" applyBorder="1" applyAlignment="1">
      <alignment horizontal="center" vertical="center"/>
    </xf>
    <xf numFmtId="41" fontId="22" fillId="0" borderId="4" xfId="6" applyFont="1" applyBorder="1">
      <alignment vertical="center"/>
    </xf>
    <xf numFmtId="41" fontId="22" fillId="0" borderId="4" xfId="1" applyFont="1" applyBorder="1" applyAlignment="1">
      <alignment horizontal="center" vertical="center"/>
    </xf>
    <xf numFmtId="0" fontId="24" fillId="7" borderId="4" xfId="0" applyFont="1" applyFill="1" applyBorder="1" applyAlignment="1" applyProtection="1">
      <alignment horizontal="center" vertical="center"/>
      <protection locked="0"/>
    </xf>
    <xf numFmtId="41" fontId="2" fillId="7" borderId="4" xfId="1" applyFont="1" applyFill="1" applyBorder="1">
      <alignment vertical="center"/>
    </xf>
    <xf numFmtId="176" fontId="24" fillId="7" borderId="4" xfId="0" applyNumberFormat="1" applyFont="1" applyFill="1" applyBorder="1" applyAlignment="1" applyProtection="1">
      <alignment horizontal="center" vertical="center"/>
      <protection locked="0"/>
    </xf>
    <xf numFmtId="9" fontId="0" fillId="0" borderId="4" xfId="3" applyNumberFormat="1" applyFont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9" fontId="0" fillId="0" borderId="0" xfId="3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 shrinkToFit="1"/>
    </xf>
    <xf numFmtId="177" fontId="26" fillId="0" borderId="4" xfId="0" applyNumberFormat="1" applyFont="1" applyBorder="1">
      <alignment vertical="center"/>
    </xf>
    <xf numFmtId="0" fontId="21" fillId="8" borderId="4" xfId="0" applyFont="1" applyFill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30" fillId="0" borderId="0" xfId="0" applyFont="1">
      <alignment vertical="center"/>
    </xf>
    <xf numFmtId="0" fontId="29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3" fontId="2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3" fontId="2" fillId="0" borderId="4" xfId="0" applyNumberFormat="1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3" fontId="2" fillId="4" borderId="4" xfId="0" applyNumberFormat="1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41" fontId="32" fillId="6" borderId="4" xfId="1" applyFont="1" applyFill="1" applyBorder="1" applyAlignment="1">
      <alignment vertical="center"/>
    </xf>
    <xf numFmtId="0" fontId="29" fillId="3" borderId="4" xfId="2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shrinkToFit="1"/>
    </xf>
    <xf numFmtId="0" fontId="32" fillId="6" borderId="4" xfId="2" applyFont="1" applyFill="1" applyBorder="1" applyAlignment="1">
      <alignment horizontal="center" vertical="center"/>
    </xf>
    <xf numFmtId="0" fontId="32" fillId="0" borderId="4" xfId="2" applyFont="1" applyBorder="1" applyAlignment="1">
      <alignment horizontal="center" vertical="center"/>
    </xf>
    <xf numFmtId="41" fontId="32" fillId="6" borderId="4" xfId="1" applyFont="1" applyFill="1" applyBorder="1" applyAlignment="1">
      <alignment horizontal="center" vertical="center"/>
    </xf>
    <xf numFmtId="41" fontId="32" fillId="6" borderId="4" xfId="1" applyFont="1" applyFill="1" applyBorder="1" applyAlignment="1">
      <alignment horizontal="left" vertical="center"/>
    </xf>
    <xf numFmtId="0" fontId="28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41" fontId="2" fillId="7" borderId="4" xfId="1" applyFont="1" applyFill="1" applyBorder="1" applyAlignment="1">
      <alignment horizontal="center" vertical="center"/>
    </xf>
    <xf numFmtId="41" fontId="9" fillId="5" borderId="4" xfId="1" applyFont="1" applyFill="1" applyBorder="1" applyAlignment="1">
      <alignment horizontal="left" vertical="center"/>
    </xf>
    <xf numFmtId="41" fontId="29" fillId="3" borderId="4" xfId="1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2" fillId="0" borderId="4" xfId="5" applyFont="1" applyBorder="1" applyAlignment="1">
      <alignment horizontal="left" vertical="center"/>
    </xf>
    <xf numFmtId="41" fontId="22" fillId="0" borderId="18" xfId="1" applyFont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 wrapText="1"/>
    </xf>
    <xf numFmtId="176" fontId="2" fillId="7" borderId="4" xfId="0" applyNumberFormat="1" applyFont="1" applyFill="1" applyBorder="1" applyAlignment="1" applyProtection="1">
      <alignment horizontal="center" vertical="center"/>
      <protection locked="0"/>
    </xf>
    <xf numFmtId="178" fontId="5" fillId="7" borderId="4" xfId="1" applyNumberFormat="1" applyFont="1" applyFill="1" applyBorder="1" applyAlignment="1">
      <alignment horizontal="left" vertical="center"/>
    </xf>
    <xf numFmtId="179" fontId="5" fillId="7" borderId="4" xfId="1" applyNumberFormat="1" applyFont="1" applyFill="1" applyBorder="1" applyAlignment="1">
      <alignment horizontal="left" vertical="center"/>
    </xf>
    <xf numFmtId="178" fontId="5" fillId="5" borderId="4" xfId="1" applyNumberFormat="1" applyFont="1" applyFill="1" applyBorder="1" applyAlignment="1">
      <alignment horizontal="left" vertical="center"/>
    </xf>
    <xf numFmtId="0" fontId="33" fillId="9" borderId="19" xfId="0" applyFont="1" applyFill="1" applyBorder="1" applyAlignment="1">
      <alignment horizontal="center" vertical="center"/>
    </xf>
    <xf numFmtId="0" fontId="28" fillId="9" borderId="19" xfId="0" applyFont="1" applyFill="1" applyBorder="1" applyAlignment="1">
      <alignment horizontal="center" vertical="center"/>
    </xf>
    <xf numFmtId="180" fontId="0" fillId="0" borderId="19" xfId="0" applyNumberFormat="1" applyFill="1" applyBorder="1">
      <alignment vertical="center"/>
    </xf>
    <xf numFmtId="0" fontId="0" fillId="0" borderId="19" xfId="0" applyFill="1" applyBorder="1">
      <alignment vertical="center"/>
    </xf>
    <xf numFmtId="3" fontId="0" fillId="0" borderId="19" xfId="0" applyNumberFormat="1" applyFill="1" applyBorder="1">
      <alignment vertical="center"/>
    </xf>
    <xf numFmtId="0" fontId="0" fillId="0" borderId="0" xfId="0" applyBorder="1" applyAlignment="1">
      <alignment vertical="center"/>
    </xf>
    <xf numFmtId="0" fontId="28" fillId="9" borderId="20" xfId="0" applyFont="1" applyFill="1" applyBorder="1" applyAlignment="1">
      <alignment horizontal="center" vertical="center"/>
    </xf>
    <xf numFmtId="0" fontId="35" fillId="8" borderId="4" xfId="0" applyFont="1" applyFill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81" fontId="2" fillId="0" borderId="4" xfId="1" applyNumberFormat="1" applyFont="1" applyBorder="1" applyAlignment="1">
      <alignment horizontal="right" vertical="center"/>
    </xf>
    <xf numFmtId="0" fontId="38" fillId="0" borderId="4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41" fontId="2" fillId="0" borderId="4" xfId="1" applyFont="1" applyBorder="1">
      <alignment vertical="center"/>
    </xf>
    <xf numFmtId="41" fontId="2" fillId="0" borderId="0" xfId="1" applyFont="1" applyBorder="1">
      <alignment vertical="center"/>
    </xf>
    <xf numFmtId="0" fontId="37" fillId="8" borderId="4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41" fontId="29" fillId="3" borderId="4" xfId="1" applyFont="1" applyFill="1" applyBorder="1" applyAlignment="1">
      <alignment horizontal="center" vertical="center"/>
    </xf>
    <xf numFmtId="41" fontId="8" fillId="3" borderId="4" xfId="1" applyFont="1" applyFill="1" applyBorder="1" applyAlignment="1">
      <alignment horizontal="center" vertical="center"/>
    </xf>
    <xf numFmtId="0" fontId="8" fillId="3" borderId="4" xfId="7" applyFont="1" applyFill="1" applyBorder="1" applyAlignment="1">
      <alignment horizontal="center" vertical="center"/>
    </xf>
    <xf numFmtId="0" fontId="46" fillId="0" borderId="4" xfId="7" applyFont="1" applyBorder="1" applyAlignment="1">
      <alignment horizontal="center" vertical="center" wrapText="1"/>
    </xf>
    <xf numFmtId="181" fontId="8" fillId="6" borderId="4" xfId="1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7" fillId="3" borderId="4" xfId="7" applyFont="1" applyFill="1" applyBorder="1" applyAlignment="1">
      <alignment horizontal="center" vertical="center"/>
    </xf>
    <xf numFmtId="181" fontId="8" fillId="0" borderId="4" xfId="1" applyNumberFormat="1" applyFont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81" fontId="2" fillId="0" borderId="0" xfId="1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16" fillId="3" borderId="4" xfId="8" applyFont="1" applyFill="1" applyBorder="1" applyAlignment="1">
      <alignment horizontal="center" vertical="center"/>
    </xf>
    <xf numFmtId="0" fontId="16" fillId="3" borderId="4" xfId="8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9" fillId="11" borderId="4" xfId="0" applyFont="1" applyFill="1" applyBorder="1">
      <alignment vertical="center"/>
    </xf>
    <xf numFmtId="0" fontId="9" fillId="7" borderId="4" xfId="0" applyFont="1" applyFill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41" fontId="56" fillId="0" borderId="4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8" fillId="0" borderId="0" xfId="0" applyFont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14" fontId="0" fillId="7" borderId="27" xfId="0" applyNumberForma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182" fontId="0" fillId="7" borderId="27" xfId="1" applyNumberFormat="1" applyFont="1" applyFill="1" applyBorder="1">
      <alignment vertical="center"/>
    </xf>
    <xf numFmtId="0" fontId="58" fillId="8" borderId="27" xfId="0" applyFont="1" applyFill="1" applyBorder="1" applyAlignment="1">
      <alignment horizontal="center" vertical="center"/>
    </xf>
    <xf numFmtId="0" fontId="29" fillId="8" borderId="27" xfId="0" applyFont="1" applyFill="1" applyBorder="1" applyAlignment="1">
      <alignment horizontal="center" vertical="center"/>
    </xf>
    <xf numFmtId="2" fontId="62" fillId="12" borderId="9" xfId="0" applyNumberFormat="1" applyFont="1" applyFill="1" applyBorder="1" applyAlignment="1">
      <alignment horizontal="right" vertical="center"/>
    </xf>
    <xf numFmtId="2" fontId="62" fillId="12" borderId="17" xfId="0" applyNumberFormat="1" applyFont="1" applyFill="1" applyBorder="1" applyAlignment="1">
      <alignment horizontal="right" vertical="center"/>
    </xf>
    <xf numFmtId="2" fontId="62" fillId="12" borderId="6" xfId="0" applyNumberFormat="1" applyFont="1" applyFill="1" applyBorder="1" applyAlignment="1">
      <alignment horizontal="right" vertical="center"/>
    </xf>
    <xf numFmtId="2" fontId="62" fillId="12" borderId="4" xfId="0" applyNumberFormat="1" applyFont="1" applyFill="1" applyBorder="1" applyAlignment="1">
      <alignment horizontal="right" vertical="center"/>
    </xf>
    <xf numFmtId="0" fontId="55" fillId="9" borderId="9" xfId="0" applyFont="1" applyFill="1" applyBorder="1">
      <alignment vertical="center"/>
    </xf>
    <xf numFmtId="14" fontId="60" fillId="8" borderId="9" xfId="0" applyNumberFormat="1" applyFont="1" applyFill="1" applyBorder="1" applyAlignment="1">
      <alignment horizontal="center" vertical="center"/>
    </xf>
    <xf numFmtId="0" fontId="61" fillId="8" borderId="9" xfId="0" applyFont="1" applyFill="1" applyBorder="1" applyAlignment="1">
      <alignment horizontal="center" vertical="center" wrapText="1"/>
    </xf>
    <xf numFmtId="0" fontId="61" fillId="8" borderId="6" xfId="0" applyFont="1" applyFill="1" applyBorder="1" applyAlignment="1">
      <alignment horizontal="center" vertical="center" wrapText="1"/>
    </xf>
    <xf numFmtId="0" fontId="66" fillId="0" borderId="30" xfId="9" applyFont="1" applyBorder="1" applyAlignment="1">
      <alignment horizontal="center" vertical="center"/>
    </xf>
    <xf numFmtId="14" fontId="66" fillId="0" borderId="30" xfId="9" applyNumberFormat="1" applyFont="1" applyBorder="1" applyAlignment="1">
      <alignment horizontal="center" vertical="center"/>
    </xf>
    <xf numFmtId="0" fontId="66" fillId="0" borderId="31" xfId="9" applyFont="1" applyBorder="1" applyAlignment="1">
      <alignment horizontal="center" vertical="center"/>
    </xf>
    <xf numFmtId="14" fontId="66" fillId="0" borderId="31" xfId="9" applyNumberFormat="1" applyFont="1" applyBorder="1" applyAlignment="1">
      <alignment horizontal="center" vertical="center"/>
    </xf>
    <xf numFmtId="0" fontId="64" fillId="8" borderId="4" xfId="9" applyFont="1" applyFill="1" applyBorder="1" applyAlignment="1">
      <alignment horizontal="center" vertical="center"/>
    </xf>
    <xf numFmtId="0" fontId="65" fillId="8" borderId="4" xfId="9" applyFont="1" applyFill="1" applyBorder="1" applyAlignment="1">
      <alignment horizontal="center" vertical="center"/>
    </xf>
    <xf numFmtId="21" fontId="66" fillId="0" borderId="31" xfId="9" applyNumberFormat="1" applyFont="1" applyBorder="1" applyAlignment="1">
      <alignment horizontal="center" vertical="center"/>
    </xf>
    <xf numFmtId="21" fontId="66" fillId="0" borderId="30" xfId="9" applyNumberFormat="1" applyFont="1" applyBorder="1" applyAlignment="1">
      <alignment horizontal="center" vertical="center"/>
    </xf>
    <xf numFmtId="14" fontId="5" fillId="7" borderId="4" xfId="0" applyNumberFormat="1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2" fillId="7" borderId="0" xfId="0" applyFont="1" applyFill="1">
      <alignment vertical="center"/>
    </xf>
    <xf numFmtId="0" fontId="67" fillId="7" borderId="0" xfId="0" applyFont="1" applyFill="1">
      <alignment vertical="center"/>
    </xf>
    <xf numFmtId="0" fontId="68" fillId="7" borderId="0" xfId="0" applyFont="1" applyFill="1">
      <alignment vertical="center"/>
    </xf>
    <xf numFmtId="0" fontId="32" fillId="7" borderId="4" xfId="0" applyFont="1" applyFill="1" applyBorder="1" applyAlignment="1">
      <alignment horizontal="center" vertical="center"/>
    </xf>
    <xf numFmtId="183" fontId="32" fillId="7" borderId="4" xfId="0" applyNumberFormat="1" applyFont="1" applyFill="1" applyBorder="1" applyAlignment="1">
      <alignment horizontal="center" vertical="center"/>
    </xf>
    <xf numFmtId="41" fontId="32" fillId="7" borderId="4" xfId="1" applyFont="1" applyFill="1" applyBorder="1">
      <alignment vertical="center"/>
    </xf>
    <xf numFmtId="0" fontId="66" fillId="7" borderId="4" xfId="0" applyFont="1" applyFill="1" applyBorder="1" applyAlignment="1">
      <alignment horizontal="center" vertical="center"/>
    </xf>
    <xf numFmtId="183" fontId="66" fillId="7" borderId="4" xfId="0" applyNumberFormat="1" applyFont="1" applyFill="1" applyBorder="1" applyAlignment="1">
      <alignment horizontal="center" vertical="center"/>
    </xf>
    <xf numFmtId="41" fontId="66" fillId="7" borderId="4" xfId="1" applyFont="1" applyFill="1" applyBorder="1">
      <alignment vertical="center"/>
    </xf>
    <xf numFmtId="41" fontId="66" fillId="7" borderId="0" xfId="1" applyFont="1" applyFill="1" applyBorder="1">
      <alignment vertical="center"/>
    </xf>
    <xf numFmtId="0" fontId="32" fillId="7" borderId="0" xfId="0" applyFont="1" applyFill="1" applyBorder="1">
      <alignment vertical="center"/>
    </xf>
    <xf numFmtId="0" fontId="68" fillId="7" borderId="0" xfId="0" applyFont="1" applyFill="1" applyBorder="1">
      <alignment vertical="center"/>
    </xf>
    <xf numFmtId="0" fontId="29" fillId="14" borderId="4" xfId="0" applyFont="1" applyFill="1" applyBorder="1" applyAlignment="1">
      <alignment horizontal="center" vertical="center"/>
    </xf>
    <xf numFmtId="41" fontId="29" fillId="14" borderId="4" xfId="1" applyFont="1" applyFill="1" applyBorder="1" applyAlignment="1">
      <alignment horizontal="center" vertical="center"/>
    </xf>
    <xf numFmtId="0" fontId="69" fillId="7" borderId="0" xfId="0" applyFont="1" applyFill="1" applyBorder="1">
      <alignment vertical="center"/>
    </xf>
    <xf numFmtId="0" fontId="66" fillId="7" borderId="0" xfId="0" applyFont="1" applyFill="1" applyBorder="1" applyAlignment="1">
      <alignment horizontal="center" vertical="center"/>
    </xf>
    <xf numFmtId="183" fontId="66" fillId="7" borderId="0" xfId="0" applyNumberFormat="1" applyFont="1" applyFill="1" applyBorder="1" applyAlignment="1">
      <alignment horizontal="center" vertical="center"/>
    </xf>
    <xf numFmtId="0" fontId="70" fillId="7" borderId="0" xfId="0" applyFont="1" applyFill="1" applyBorder="1">
      <alignment vertical="center"/>
    </xf>
    <xf numFmtId="0" fontId="71" fillId="7" borderId="0" xfId="0" applyFont="1" applyFill="1" applyBorder="1">
      <alignment vertical="center"/>
    </xf>
    <xf numFmtId="0" fontId="0" fillId="7" borderId="0" xfId="0" applyFill="1">
      <alignment vertical="center"/>
    </xf>
    <xf numFmtId="0" fontId="26" fillId="0" borderId="4" xfId="0" applyFont="1" applyBorder="1" applyAlignment="1">
      <alignment horizontal="center" vertical="center"/>
    </xf>
    <xf numFmtId="41" fontId="25" fillId="0" borderId="4" xfId="1" applyFont="1" applyBorder="1">
      <alignment vertical="center"/>
    </xf>
    <xf numFmtId="0" fontId="5" fillId="0" borderId="0" xfId="0" applyFont="1" applyAlignment="1">
      <alignment horizontal="center" vertical="center"/>
    </xf>
    <xf numFmtId="184" fontId="25" fillId="15" borderId="4" xfId="0" applyNumberFormat="1" applyFont="1" applyFill="1" applyBorder="1" applyAlignment="1">
      <alignment horizontal="center" vertical="center"/>
    </xf>
    <xf numFmtId="41" fontId="25" fillId="15" borderId="4" xfId="1" applyFont="1" applyFill="1" applyBorder="1">
      <alignment vertical="center"/>
    </xf>
    <xf numFmtId="0" fontId="25" fillId="16" borderId="4" xfId="0" applyFont="1" applyFill="1" applyBorder="1">
      <alignment vertical="center"/>
    </xf>
    <xf numFmtId="0" fontId="25" fillId="0" borderId="4" xfId="0" applyFont="1" applyBorder="1" applyAlignment="1">
      <alignment horizontal="center" vertical="center"/>
    </xf>
    <xf numFmtId="41" fontId="25" fillId="0" borderId="4" xfId="1" applyFont="1" applyBorder="1" applyAlignment="1">
      <alignment horizontal="right" vertical="center"/>
    </xf>
    <xf numFmtId="184" fontId="25" fillId="17" borderId="4" xfId="0" applyNumberFormat="1" applyFont="1" applyFill="1" applyBorder="1" applyAlignment="1">
      <alignment horizontal="center" vertical="center"/>
    </xf>
    <xf numFmtId="41" fontId="25" fillId="17" borderId="4" xfId="1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2" fillId="0" borderId="0" xfId="10" applyFont="1">
      <alignment vertical="center"/>
    </xf>
    <xf numFmtId="0" fontId="70" fillId="0" borderId="0" xfId="11" applyFont="1"/>
    <xf numFmtId="0" fontId="32" fillId="0" borderId="4" xfId="10" applyFont="1" applyBorder="1" applyAlignment="1">
      <alignment horizontal="center" vertical="center"/>
    </xf>
    <xf numFmtId="0" fontId="70" fillId="0" borderId="4" xfId="11" applyFont="1" applyBorder="1" applyAlignment="1">
      <alignment horizontal="center"/>
    </xf>
    <xf numFmtId="0" fontId="32" fillId="0" borderId="4" xfId="11" applyFont="1" applyBorder="1"/>
    <xf numFmtId="20" fontId="32" fillId="0" borderId="4" xfId="11" applyNumberFormat="1" applyFont="1" applyBorder="1"/>
    <xf numFmtId="20" fontId="0" fillId="0" borderId="4" xfId="0" applyNumberFormat="1" applyBorder="1">
      <alignment vertical="center"/>
    </xf>
    <xf numFmtId="0" fontId="25" fillId="0" borderId="0" xfId="0" applyFont="1" applyBorder="1">
      <alignment vertical="center"/>
    </xf>
    <xf numFmtId="0" fontId="70" fillId="5" borderId="4" xfId="11" applyFont="1" applyFill="1" applyBorder="1" applyAlignment="1">
      <alignment horizontal="center"/>
    </xf>
    <xf numFmtId="20" fontId="0" fillId="5" borderId="4" xfId="0" applyNumberFormat="1" applyFill="1" applyBorder="1">
      <alignment vertical="center"/>
    </xf>
    <xf numFmtId="0" fontId="0" fillId="7" borderId="0" xfId="0" applyFill="1" applyBorder="1">
      <alignment vertical="center"/>
    </xf>
    <xf numFmtId="0" fontId="76" fillId="7" borderId="0" xfId="0" applyFont="1" applyFill="1">
      <alignment vertical="center"/>
    </xf>
    <xf numFmtId="0" fontId="78" fillId="7" borderId="0" xfId="0" applyFont="1" applyFill="1">
      <alignment vertical="center"/>
    </xf>
    <xf numFmtId="0" fontId="77" fillId="7" borderId="0" xfId="0" applyFont="1" applyFill="1" applyAlignment="1">
      <alignment horizontal="left" vertical="center"/>
    </xf>
    <xf numFmtId="0" fontId="55" fillId="19" borderId="4" xfId="0" applyFont="1" applyFill="1" applyBorder="1">
      <alignment vertical="center"/>
    </xf>
    <xf numFmtId="14" fontId="60" fillId="6" borderId="4" xfId="0" applyNumberFormat="1" applyFont="1" applyFill="1" applyBorder="1" applyAlignment="1">
      <alignment horizontal="center" vertical="center"/>
    </xf>
    <xf numFmtId="0" fontId="73" fillId="6" borderId="4" xfId="0" applyFont="1" applyFill="1" applyBorder="1" applyAlignment="1">
      <alignment horizontal="center" vertical="center"/>
    </xf>
    <xf numFmtId="0" fontId="80" fillId="6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shrinkToFit="1"/>
    </xf>
    <xf numFmtId="41" fontId="21" fillId="0" borderId="4" xfId="1" applyFont="1" applyFill="1" applyBorder="1" applyAlignment="1">
      <alignment horizontal="center" vertical="center" shrinkToFit="1"/>
    </xf>
    <xf numFmtId="0" fontId="21" fillId="7" borderId="4" xfId="0" applyFont="1" applyFill="1" applyBorder="1" applyAlignment="1">
      <alignment horizontal="center" vertical="center" shrinkToFit="1"/>
    </xf>
    <xf numFmtId="41" fontId="21" fillId="7" borderId="4" xfId="1" applyFont="1" applyFill="1" applyBorder="1" applyAlignment="1">
      <alignment horizontal="center" vertical="center" shrinkToFit="1"/>
    </xf>
    <xf numFmtId="0" fontId="70" fillId="7" borderId="4" xfId="0" applyFont="1" applyFill="1" applyBorder="1" applyAlignment="1">
      <alignment horizontal="left" vertical="center"/>
    </xf>
    <xf numFmtId="0" fontId="79" fillId="7" borderId="0" xfId="0" applyFont="1" applyFill="1" applyBorder="1">
      <alignment vertical="center"/>
    </xf>
    <xf numFmtId="0" fontId="82" fillId="7" borderId="0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83" fontId="0" fillId="0" borderId="4" xfId="0" applyNumberFormat="1" applyBorder="1" applyAlignment="1">
      <alignment horizontal="center" vertical="center"/>
    </xf>
    <xf numFmtId="41" fontId="0" fillId="0" borderId="4" xfId="1" applyFont="1" applyBorder="1">
      <alignment vertical="center"/>
    </xf>
    <xf numFmtId="14" fontId="60" fillId="8" borderId="4" xfId="0" applyNumberFormat="1" applyFont="1" applyFill="1" applyBorder="1" applyAlignment="1">
      <alignment horizontal="center" vertical="center"/>
    </xf>
    <xf numFmtId="0" fontId="55" fillId="8" borderId="4" xfId="0" applyFont="1" applyFill="1" applyBorder="1">
      <alignment vertical="center"/>
    </xf>
    <xf numFmtId="0" fontId="80" fillId="8" borderId="4" xfId="0" applyFont="1" applyFill="1" applyBorder="1" applyAlignment="1">
      <alignment horizontal="center" vertical="center" wrapText="1"/>
    </xf>
    <xf numFmtId="0" fontId="29" fillId="8" borderId="4" xfId="0" applyFont="1" applyFill="1" applyBorder="1" applyAlignment="1">
      <alignment horizontal="center" vertical="center"/>
    </xf>
    <xf numFmtId="41" fontId="29" fillId="8" borderId="4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5" fillId="8" borderId="4" xfId="0" applyFont="1" applyFill="1" applyBorder="1" applyAlignment="1">
      <alignment horizontal="center" vertical="center"/>
    </xf>
    <xf numFmtId="41" fontId="65" fillId="8" borderId="4" xfId="1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21" borderId="9" xfId="0" applyFont="1" applyFill="1" applyBorder="1">
      <alignment vertical="center"/>
    </xf>
    <xf numFmtId="0" fontId="5" fillId="21" borderId="10" xfId="0" applyFont="1" applyFill="1" applyBorder="1">
      <alignment vertical="center"/>
    </xf>
    <xf numFmtId="0" fontId="5" fillId="21" borderId="11" xfId="0" applyFont="1" applyFill="1" applyBorder="1">
      <alignment vertical="center"/>
    </xf>
    <xf numFmtId="0" fontId="5" fillId="21" borderId="12" xfId="0" applyFont="1" applyFill="1" applyBorder="1">
      <alignment vertical="center"/>
    </xf>
    <xf numFmtId="0" fontId="5" fillId="21" borderId="0" xfId="0" applyFont="1" applyFill="1" applyBorder="1">
      <alignment vertical="center"/>
    </xf>
    <xf numFmtId="0" fontId="5" fillId="21" borderId="13" xfId="0" applyFont="1" applyFill="1" applyBorder="1">
      <alignment vertical="center"/>
    </xf>
    <xf numFmtId="0" fontId="5" fillId="21" borderId="14" xfId="0" applyFont="1" applyFill="1" applyBorder="1">
      <alignment vertical="center"/>
    </xf>
    <xf numFmtId="0" fontId="5" fillId="21" borderId="15" xfId="0" applyFont="1" applyFill="1" applyBorder="1">
      <alignment vertical="center"/>
    </xf>
    <xf numFmtId="0" fontId="5" fillId="21" borderId="16" xfId="0" applyFont="1" applyFill="1" applyBorder="1">
      <alignment vertical="center"/>
    </xf>
    <xf numFmtId="0" fontId="38" fillId="7" borderId="8" xfId="0" applyFont="1" applyFill="1" applyBorder="1" applyAlignment="1">
      <alignment horizontal="center" vertical="center"/>
    </xf>
    <xf numFmtId="0" fontId="38" fillId="7" borderId="4" xfId="0" applyFont="1" applyFill="1" applyBorder="1" applyAlignment="1">
      <alignment horizontal="center" vertical="center"/>
    </xf>
    <xf numFmtId="0" fontId="38" fillId="7" borderId="6" xfId="0" applyFont="1" applyFill="1" applyBorder="1" applyAlignment="1">
      <alignment horizontal="center" vertical="center"/>
    </xf>
    <xf numFmtId="0" fontId="38" fillId="7" borderId="11" xfId="0" applyFont="1" applyFill="1" applyBorder="1" applyAlignment="1">
      <alignment horizontal="center" vertical="center"/>
    </xf>
    <xf numFmtId="0" fontId="38" fillId="7" borderId="17" xfId="0" applyFont="1" applyFill="1" applyBorder="1" applyAlignment="1">
      <alignment horizontal="center" vertical="center"/>
    </xf>
    <xf numFmtId="0" fontId="38" fillId="7" borderId="9" xfId="0" applyFont="1" applyFill="1" applyBorder="1" applyAlignment="1">
      <alignment horizontal="center" vertical="center"/>
    </xf>
    <xf numFmtId="0" fontId="37" fillId="8" borderId="16" xfId="0" applyFont="1" applyFill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7" fillId="8" borderId="1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4" xfId="8" applyFont="1" applyFill="1" applyBorder="1" applyAlignment="1">
      <alignment horizontal="center" vertical="center"/>
    </xf>
    <xf numFmtId="0" fontId="35" fillId="8" borderId="4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1" fontId="25" fillId="0" borderId="4" xfId="1" applyFont="1" applyBorder="1" applyAlignment="1">
      <alignment vertical="center" shrinkToFit="1"/>
    </xf>
    <xf numFmtId="0" fontId="73" fillId="8" borderId="17" xfId="0" applyFont="1" applyFill="1" applyBorder="1" applyAlignment="1">
      <alignment horizontal="center" vertical="distributed"/>
    </xf>
    <xf numFmtId="0" fontId="5" fillId="22" borderId="0" xfId="0" applyFont="1" applyFill="1" applyBorder="1">
      <alignment vertical="center"/>
    </xf>
    <xf numFmtId="41" fontId="5" fillId="0" borderId="0" xfId="1" applyFont="1">
      <alignment vertical="center"/>
    </xf>
    <xf numFmtId="2" fontId="5" fillId="5" borderId="4" xfId="0" applyNumberFormat="1" applyFont="1" applyFill="1" applyBorder="1" applyAlignment="1">
      <alignment horizontal="center" vertical="center"/>
    </xf>
    <xf numFmtId="41" fontId="5" fillId="5" borderId="4" xfId="1" applyFont="1" applyFill="1" applyBorder="1" applyAlignment="1">
      <alignment horizontal="center" vertical="center"/>
    </xf>
    <xf numFmtId="41" fontId="0" fillId="0" borderId="0" xfId="1" applyFont="1" applyBorder="1">
      <alignment vertical="center"/>
    </xf>
    <xf numFmtId="41" fontId="0" fillId="0" borderId="0" xfId="0" applyNumberFormat="1" applyBorder="1">
      <alignment vertical="center"/>
    </xf>
    <xf numFmtId="41" fontId="8" fillId="5" borderId="4" xfId="1" applyFont="1" applyFill="1" applyBorder="1" applyAlignment="1">
      <alignment horizontal="left" vertical="center" shrinkToFit="1"/>
    </xf>
    <xf numFmtId="0" fontId="5" fillId="5" borderId="4" xfId="0" applyFont="1" applyFill="1" applyBorder="1" applyAlignment="1">
      <alignment horizontal="left" vertical="center"/>
    </xf>
    <xf numFmtId="176" fontId="34" fillId="5" borderId="4" xfId="0" applyNumberFormat="1" applyFont="1" applyFill="1" applyBorder="1" applyAlignment="1" applyProtection="1">
      <alignment vertical="center"/>
      <protection locked="0"/>
    </xf>
    <xf numFmtId="178" fontId="9" fillId="5" borderId="4" xfId="1" applyNumberFormat="1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49" fontId="51" fillId="8" borderId="4" xfId="0" applyNumberFormat="1" applyFont="1" applyFill="1" applyBorder="1" applyAlignment="1">
      <alignment horizontal="center" vertical="center"/>
    </xf>
    <xf numFmtId="0" fontId="51" fillId="8" borderId="4" xfId="0" applyFont="1" applyFill="1" applyBorder="1" applyAlignment="1">
      <alignment horizontal="center" vertical="center"/>
    </xf>
    <xf numFmtId="41" fontId="51" fillId="8" borderId="4" xfId="1" applyFont="1" applyFill="1" applyBorder="1" applyAlignment="1">
      <alignment horizontal="center" vertical="center"/>
    </xf>
    <xf numFmtId="41" fontId="9" fillId="11" borderId="4" xfId="0" applyNumberFormat="1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61" fillId="8" borderId="4" xfId="0" applyFont="1" applyFill="1" applyBorder="1" applyAlignment="1">
      <alignment horizontal="center" vertical="center" wrapText="1"/>
    </xf>
    <xf numFmtId="14" fontId="63" fillId="8" borderId="4" xfId="0" applyNumberFormat="1" applyFont="1" applyFill="1" applyBorder="1" applyAlignment="1">
      <alignment horizontal="center" vertical="center"/>
    </xf>
    <xf numFmtId="177" fontId="9" fillId="5" borderId="4" xfId="1" applyNumberFormat="1" applyFont="1" applyFill="1" applyBorder="1" applyAlignment="1">
      <alignment horizontal="left" vertical="center"/>
    </xf>
    <xf numFmtId="0" fontId="58" fillId="8" borderId="4" xfId="0" applyFont="1" applyFill="1" applyBorder="1" applyAlignment="1">
      <alignment horizontal="center" vertical="center"/>
    </xf>
    <xf numFmtId="0" fontId="70" fillId="5" borderId="4" xfId="11" applyNumberFormat="1" applyFont="1" applyFill="1" applyBorder="1" applyAlignment="1">
      <alignment horizontal="center"/>
    </xf>
    <xf numFmtId="0" fontId="25" fillId="16" borderId="4" xfId="0" applyNumberFormat="1" applyFont="1" applyFill="1" applyBorder="1">
      <alignment vertical="center"/>
    </xf>
    <xf numFmtId="0" fontId="25" fillId="18" borderId="4" xfId="1" applyNumberFormat="1" applyFont="1" applyFill="1" applyBorder="1">
      <alignment vertical="center"/>
    </xf>
    <xf numFmtId="3" fontId="25" fillId="16" borderId="4" xfId="1" applyNumberFormat="1" applyFont="1" applyFill="1" applyBorder="1" applyAlignment="1">
      <alignment horizontal="right" vertical="center"/>
    </xf>
    <xf numFmtId="0" fontId="89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89" fillId="0" borderId="0" xfId="0" applyFont="1" applyBorder="1">
      <alignment vertical="center"/>
    </xf>
    <xf numFmtId="0" fontId="10" fillId="0" borderId="0" xfId="0" applyFont="1" applyBorder="1">
      <alignment vertical="center"/>
    </xf>
    <xf numFmtId="41" fontId="0" fillId="0" borderId="4" xfId="1" applyFont="1" applyBorder="1" applyAlignment="1">
      <alignment horizontal="center" vertical="center"/>
    </xf>
    <xf numFmtId="0" fontId="28" fillId="23" borderId="4" xfId="0" applyFont="1" applyFill="1" applyBorder="1" applyAlignment="1">
      <alignment horizontal="center" vertical="center"/>
    </xf>
    <xf numFmtId="41" fontId="9" fillId="5" borderId="4" xfId="1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28" fillId="8" borderId="4" xfId="0" applyFont="1" applyFill="1" applyBorder="1" applyAlignment="1">
      <alignment horizontal="center" vertical="center"/>
    </xf>
    <xf numFmtId="181" fontId="93" fillId="20" borderId="4" xfId="0" applyNumberFormat="1" applyFont="1" applyFill="1" applyBorder="1">
      <alignment vertical="center"/>
    </xf>
    <xf numFmtId="14" fontId="93" fillId="20" borderId="4" xfId="0" applyNumberFormat="1" applyFont="1" applyFill="1" applyBorder="1" applyAlignment="1">
      <alignment horizontal="center" vertical="center"/>
    </xf>
    <xf numFmtId="0" fontId="93" fillId="24" borderId="4" xfId="0" applyFont="1" applyFill="1" applyBorder="1" applyAlignment="1">
      <alignment horizontal="center" vertical="center"/>
    </xf>
    <xf numFmtId="41" fontId="93" fillId="0" borderId="4" xfId="1" applyFont="1" applyBorder="1" applyAlignment="1">
      <alignment vertical="center"/>
    </xf>
    <xf numFmtId="0" fontId="28" fillId="8" borderId="4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left" vertical="center"/>
    </xf>
    <xf numFmtId="0" fontId="47" fillId="8" borderId="10" xfId="0" applyFont="1" applyFill="1" applyBorder="1" applyAlignment="1">
      <alignment horizontal="left" vertical="center"/>
    </xf>
    <xf numFmtId="0" fontId="47" fillId="8" borderId="12" xfId="0" applyFont="1" applyFill="1" applyBorder="1" applyAlignment="1">
      <alignment horizontal="left" vertical="center"/>
    </xf>
    <xf numFmtId="0" fontId="47" fillId="8" borderId="0" xfId="0" applyFont="1" applyFill="1" applyBorder="1" applyAlignment="1">
      <alignment horizontal="left" vertical="center"/>
    </xf>
    <xf numFmtId="0" fontId="47" fillId="8" borderId="14" xfId="0" applyFont="1" applyFill="1" applyBorder="1" applyAlignment="1">
      <alignment horizontal="left" vertical="center"/>
    </xf>
    <xf numFmtId="0" fontId="47" fillId="8" borderId="1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1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1" fillId="8" borderId="13" xfId="0" applyFont="1" applyFill="1" applyBorder="1" applyAlignment="1">
      <alignment horizontal="center" vertical="center"/>
    </xf>
    <xf numFmtId="0" fontId="31" fillId="8" borderId="14" xfId="0" applyFont="1" applyFill="1" applyBorder="1" applyAlignment="1">
      <alignment horizontal="center" vertical="center"/>
    </xf>
    <xf numFmtId="0" fontId="31" fillId="8" borderId="15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6" borderId="7" xfId="0" applyFont="1" applyFill="1" applyBorder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29" fillId="3" borderId="6" xfId="2" applyFont="1" applyFill="1" applyBorder="1" applyAlignment="1">
      <alignment horizontal="center" vertical="center"/>
    </xf>
    <xf numFmtId="0" fontId="29" fillId="3" borderId="8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9" fontId="7" fillId="3" borderId="4" xfId="2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29" fillId="3" borderId="4" xfId="2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6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7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/>
    </xf>
    <xf numFmtId="0" fontId="29" fillId="3" borderId="17" xfId="0" applyFont="1" applyFill="1" applyBorder="1" applyAlignment="1">
      <alignment horizontal="center" vertical="center" wrapText="1"/>
    </xf>
    <xf numFmtId="0" fontId="29" fillId="3" borderId="1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/>
    </xf>
    <xf numFmtId="0" fontId="29" fillId="3" borderId="18" xfId="0" applyFont="1" applyFill="1" applyBorder="1" applyAlignment="1">
      <alignment horizontal="center" vertical="center" wrapText="1"/>
    </xf>
    <xf numFmtId="41" fontId="29" fillId="3" borderId="17" xfId="1" applyFont="1" applyFill="1" applyBorder="1" applyAlignment="1">
      <alignment horizontal="center" vertical="center"/>
    </xf>
    <xf numFmtId="41" fontId="29" fillId="3" borderId="18" xfId="1" applyFont="1" applyFill="1" applyBorder="1" applyAlignment="1">
      <alignment horizontal="center" vertical="center"/>
    </xf>
    <xf numFmtId="41" fontId="29" fillId="3" borderId="6" xfId="1" applyFont="1" applyFill="1" applyBorder="1" applyAlignment="1">
      <alignment horizontal="center" vertical="center"/>
    </xf>
    <xf numFmtId="41" fontId="29" fillId="3" borderId="7" xfId="1" applyFont="1" applyFill="1" applyBorder="1" applyAlignment="1">
      <alignment horizontal="center" vertical="center"/>
    </xf>
    <xf numFmtId="41" fontId="29" fillId="3" borderId="8" xfId="1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41" fontId="29" fillId="3" borderId="4" xfId="1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 wrapText="1"/>
    </xf>
    <xf numFmtId="0" fontId="36" fillId="8" borderId="4" xfId="0" applyFont="1" applyFill="1" applyBorder="1" applyAlignment="1">
      <alignment horizontal="center" vertical="center"/>
    </xf>
    <xf numFmtId="0" fontId="29" fillId="8" borderId="6" xfId="0" applyFont="1" applyFill="1" applyBorder="1" applyAlignment="1">
      <alignment horizontal="center" vertical="center"/>
    </xf>
    <xf numFmtId="0" fontId="29" fillId="8" borderId="7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/>
    </xf>
    <xf numFmtId="0" fontId="37" fillId="8" borderId="7" xfId="0" applyFont="1" applyFill="1" applyBorder="1" applyAlignment="1">
      <alignment horizontal="center" vertical="center"/>
    </xf>
    <xf numFmtId="0" fontId="37" fillId="8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7" fillId="3" borderId="4" xfId="7" applyFont="1" applyFill="1" applyBorder="1" applyAlignment="1">
      <alignment horizontal="center" vertical="center"/>
    </xf>
    <xf numFmtId="41" fontId="7" fillId="3" borderId="4" xfId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7" fillId="0" borderId="10" xfId="0" applyFont="1" applyBorder="1" applyAlignment="1">
      <alignment horizontal="left" vertical="center"/>
    </xf>
    <xf numFmtId="0" fontId="47" fillId="0" borderId="15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1" fillId="3" borderId="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/>
    </xf>
    <xf numFmtId="0" fontId="16" fillId="3" borderId="4" xfId="8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left" vertical="center"/>
    </xf>
    <xf numFmtId="0" fontId="35" fillId="8" borderId="6" xfId="0" applyFont="1" applyFill="1" applyBorder="1" applyAlignment="1">
      <alignment horizontal="center" vertical="center"/>
    </xf>
    <xf numFmtId="0" fontId="35" fillId="8" borderId="7" xfId="0" applyFont="1" applyFill="1" applyBorder="1" applyAlignment="1">
      <alignment horizontal="center" vertical="center"/>
    </xf>
    <xf numFmtId="0" fontId="35" fillId="8" borderId="8" xfId="0" applyFont="1" applyFill="1" applyBorder="1" applyAlignment="1">
      <alignment horizontal="center" vertical="center"/>
    </xf>
    <xf numFmtId="49" fontId="51" fillId="8" borderId="4" xfId="0" applyNumberFormat="1" applyFont="1" applyFill="1" applyBorder="1" applyAlignment="1">
      <alignment horizontal="center" vertical="center"/>
    </xf>
    <xf numFmtId="41" fontId="37" fillId="8" borderId="4" xfId="1" applyFont="1" applyFill="1" applyBorder="1" applyAlignment="1">
      <alignment horizontal="center" vertical="center"/>
    </xf>
    <xf numFmtId="0" fontId="35" fillId="8" borderId="4" xfId="0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left" vertical="center"/>
    </xf>
    <xf numFmtId="0" fontId="47" fillId="8" borderId="4" xfId="0" applyFont="1" applyFill="1" applyBorder="1" applyAlignment="1">
      <alignment horizontal="center" vertical="center"/>
    </xf>
    <xf numFmtId="0" fontId="57" fillId="0" borderId="21" xfId="0" applyFont="1" applyBorder="1" applyAlignment="1">
      <alignment horizontal="center" vertical="center"/>
    </xf>
    <xf numFmtId="0" fontId="57" fillId="0" borderId="22" xfId="0" applyFont="1" applyBorder="1" applyAlignment="1">
      <alignment horizontal="center" vertical="center"/>
    </xf>
    <xf numFmtId="0" fontId="57" fillId="0" borderId="23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57" fillId="0" borderId="25" xfId="0" applyFont="1" applyBorder="1" applyAlignment="1">
      <alignment horizontal="center" vertical="center"/>
    </xf>
    <xf numFmtId="0" fontId="57" fillId="0" borderId="26" xfId="0" applyFont="1" applyBorder="1" applyAlignment="1">
      <alignment horizontal="center" vertical="center"/>
    </xf>
    <xf numFmtId="0" fontId="58" fillId="8" borderId="28" xfId="0" applyFont="1" applyFill="1" applyBorder="1" applyAlignment="1">
      <alignment horizontal="center" vertical="center"/>
    </xf>
    <xf numFmtId="0" fontId="58" fillId="8" borderId="29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41" fontId="5" fillId="5" borderId="4" xfId="1" applyFont="1" applyFill="1" applyBorder="1" applyAlignment="1">
      <alignment horizontal="left" vertical="center"/>
    </xf>
    <xf numFmtId="0" fontId="27" fillId="8" borderId="6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41" fontId="29" fillId="3" borderId="6" xfId="1" applyFont="1" applyFill="1" applyBorder="1" applyAlignment="1">
      <alignment horizontal="center" vertical="center" wrapText="1"/>
    </xf>
    <xf numFmtId="0" fontId="86" fillId="2" borderId="7" xfId="0" applyFont="1" applyFill="1" applyBorder="1" applyAlignment="1">
      <alignment horizontal="center" vertical="center"/>
    </xf>
    <xf numFmtId="0" fontId="91" fillId="2" borderId="7" xfId="0" applyFont="1" applyFill="1" applyBorder="1" applyAlignment="1">
      <alignment horizontal="center" vertical="center"/>
    </xf>
    <xf numFmtId="0" fontId="91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1" fillId="2" borderId="0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2" fillId="2" borderId="6" xfId="0" applyFont="1" applyFill="1" applyBorder="1" applyAlignment="1">
      <alignment horizontal="center" vertical="center"/>
    </xf>
    <xf numFmtId="0" fontId="92" fillId="2" borderId="7" xfId="0" applyFont="1" applyFill="1" applyBorder="1" applyAlignment="1">
      <alignment horizontal="center" vertical="center"/>
    </xf>
    <xf numFmtId="0" fontId="86" fillId="2" borderId="15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183" fontId="32" fillId="7" borderId="4" xfId="0" applyNumberFormat="1" applyFont="1" applyFill="1" applyBorder="1" applyAlignment="1">
      <alignment horizontal="center" vertical="center"/>
    </xf>
    <xf numFmtId="0" fontId="32" fillId="7" borderId="17" xfId="0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41" fontId="32" fillId="7" borderId="4" xfId="1" applyFont="1" applyFill="1" applyBorder="1" applyAlignment="1">
      <alignment horizontal="center" vertical="center"/>
    </xf>
    <xf numFmtId="0" fontId="83" fillId="2" borderId="17" xfId="0" applyFont="1" applyFill="1" applyBorder="1" applyAlignment="1">
      <alignment horizontal="center" vertical="center"/>
    </xf>
    <xf numFmtId="0" fontId="58" fillId="8" borderId="18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/>
    </xf>
    <xf numFmtId="0" fontId="85" fillId="2" borderId="21" xfId="0" applyFont="1" applyFill="1" applyBorder="1" applyAlignment="1">
      <alignment horizontal="center" vertical="center"/>
    </xf>
    <xf numFmtId="0" fontId="85" fillId="2" borderId="22" xfId="0" applyFont="1" applyFill="1" applyBorder="1" applyAlignment="1">
      <alignment horizontal="center" vertical="center"/>
    </xf>
    <xf numFmtId="0" fontId="85" fillId="2" borderId="23" xfId="0" applyFont="1" applyFill="1" applyBorder="1" applyAlignment="1">
      <alignment horizontal="center" vertical="center"/>
    </xf>
    <xf numFmtId="0" fontId="85" fillId="2" borderId="0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73" fillId="8" borderId="6" xfId="0" applyFont="1" applyFill="1" applyBorder="1" applyAlignment="1">
      <alignment horizontal="center" vertical="distributed"/>
    </xf>
    <xf numFmtId="0" fontId="73" fillId="8" borderId="7" xfId="0" applyFont="1" applyFill="1" applyBorder="1" applyAlignment="1">
      <alignment horizontal="center" vertical="distributed"/>
    </xf>
    <xf numFmtId="0" fontId="73" fillId="8" borderId="8" xfId="0" applyFont="1" applyFill="1" applyBorder="1" applyAlignment="1">
      <alignment horizontal="center" vertical="distributed"/>
    </xf>
    <xf numFmtId="0" fontId="2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6" fillId="2" borderId="5" xfId="0" applyFont="1" applyFill="1" applyBorder="1" applyAlignment="1">
      <alignment horizontal="center" vertical="center"/>
    </xf>
    <xf numFmtId="0" fontId="86" fillId="2" borderId="0" xfId="0" applyFont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left" vertical="center"/>
    </xf>
    <xf numFmtId="0" fontId="26" fillId="0" borderId="4" xfId="0" applyFont="1" applyBorder="1" applyAlignment="1">
      <alignment horizontal="left" vertical="center" wrapText="1"/>
    </xf>
    <xf numFmtId="0" fontId="70" fillId="7" borderId="4" xfId="0" applyFont="1" applyFill="1" applyBorder="1" applyAlignment="1">
      <alignment horizontal="left" vertical="center"/>
    </xf>
    <xf numFmtId="0" fontId="50" fillId="20" borderId="0" xfId="0" applyFont="1" applyFill="1" applyBorder="1" applyAlignment="1">
      <alignment horizontal="center" vertical="center"/>
    </xf>
    <xf numFmtId="0" fontId="81" fillId="20" borderId="0" xfId="0" applyFont="1" applyFill="1" applyBorder="1" applyAlignment="1">
      <alignment horizontal="center" vertical="center"/>
    </xf>
  </cellXfs>
  <cellStyles count="12">
    <cellStyle name="40% - 강조색5" xfId="8" builtinId="47"/>
    <cellStyle name="백분율" xfId="3" builtinId="5"/>
    <cellStyle name="쉼표 [0]" xfId="1" builtinId="6"/>
    <cellStyle name="쉼표 [0] 8" xfId="6" xr:uid="{00000000-0005-0000-0000-000002000000}"/>
    <cellStyle name="표준" xfId="0" builtinId="0"/>
    <cellStyle name="표준 2" xfId="2" xr:uid="{00000000-0005-0000-0000-000004000000}"/>
    <cellStyle name="표준 3 2" xfId="4" xr:uid="{00000000-0005-0000-0000-000005000000}"/>
    <cellStyle name="표준 4 2" xfId="9" xr:uid="{575B15E6-4393-4C06-BE4A-975EDC596DDD}"/>
    <cellStyle name="표준 5" xfId="11" xr:uid="{F3BB289D-22F8-4D03-BD50-EC380A078E8B}"/>
    <cellStyle name="표준 9" xfId="10" xr:uid="{97A447AE-DEB3-4E5A-B6C2-5EE9E5E19C1C}"/>
    <cellStyle name="표준_05년11월판촉" xfId="5" xr:uid="{00000000-0005-0000-0000-000006000000}"/>
    <cellStyle name="표준_Sheet3" xfId="7" xr:uid="{71EF14AC-4F0C-401C-A25B-F48A8302C9EC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차트_01!$D$10</c:f>
              <c:strCache>
                <c:ptCount val="1"/>
                <c:pt idx="0">
                  <c:v>2019-05-01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차트_01!$C$11:$C$17</c:f>
              <c:strCache>
                <c:ptCount val="7"/>
                <c:pt idx="0">
                  <c:v>AUD</c:v>
                </c:pt>
                <c:pt idx="1">
                  <c:v>CNY</c:v>
                </c:pt>
                <c:pt idx="2">
                  <c:v>EUR</c:v>
                </c:pt>
                <c:pt idx="3">
                  <c:v>GBP</c:v>
                </c:pt>
                <c:pt idx="4">
                  <c:v>HKD</c:v>
                </c:pt>
                <c:pt idx="5">
                  <c:v>IDR</c:v>
                </c:pt>
                <c:pt idx="6">
                  <c:v>INR</c:v>
                </c:pt>
              </c:strCache>
            </c:strRef>
          </c:cat>
          <c:val>
            <c:numRef>
              <c:f>차트_01!$D$11:$D$17</c:f>
              <c:numCache>
                <c:formatCode>0.00</c:formatCode>
                <c:ptCount val="7"/>
                <c:pt idx="0">
                  <c:v>809.3</c:v>
                </c:pt>
                <c:pt idx="1">
                  <c:v>165.8</c:v>
                </c:pt>
                <c:pt idx="2">
                  <c:v>1278.8</c:v>
                </c:pt>
                <c:pt idx="3">
                  <c:v>1461.1</c:v>
                </c:pt>
                <c:pt idx="4">
                  <c:v>141.9</c:v>
                </c:pt>
                <c:pt idx="5">
                  <c:v>0.1</c:v>
                </c:pt>
                <c:pt idx="6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C-497E-8B9E-3EC02FAA568C}"/>
            </c:ext>
          </c:extLst>
        </c:ser>
        <c:ser>
          <c:idx val="1"/>
          <c:order val="1"/>
          <c:tx>
            <c:strRef>
              <c:f>차트_01!$E$10</c:f>
              <c:strCache>
                <c:ptCount val="1"/>
                <c:pt idx="0">
                  <c:v>2019-05-02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차트_01!$C$11:$C$17</c:f>
              <c:strCache>
                <c:ptCount val="7"/>
                <c:pt idx="0">
                  <c:v>AUD</c:v>
                </c:pt>
                <c:pt idx="1">
                  <c:v>CNY</c:v>
                </c:pt>
                <c:pt idx="2">
                  <c:v>EUR</c:v>
                </c:pt>
                <c:pt idx="3">
                  <c:v>GBP</c:v>
                </c:pt>
                <c:pt idx="4">
                  <c:v>HKD</c:v>
                </c:pt>
                <c:pt idx="5">
                  <c:v>IDR</c:v>
                </c:pt>
                <c:pt idx="6">
                  <c:v>INR</c:v>
                </c:pt>
              </c:strCache>
            </c:strRef>
          </c:cat>
          <c:val>
            <c:numRef>
              <c:f>차트_01!$E$11:$E$17</c:f>
              <c:numCache>
                <c:formatCode>0.00</c:formatCode>
                <c:ptCount val="7"/>
                <c:pt idx="0">
                  <c:v>809.3</c:v>
                </c:pt>
                <c:pt idx="1">
                  <c:v>165.8</c:v>
                </c:pt>
                <c:pt idx="2">
                  <c:v>1278.8</c:v>
                </c:pt>
                <c:pt idx="3">
                  <c:v>1461.1</c:v>
                </c:pt>
                <c:pt idx="4">
                  <c:v>141.9</c:v>
                </c:pt>
                <c:pt idx="5">
                  <c:v>0.1</c:v>
                </c:pt>
                <c:pt idx="6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C-497E-8B9E-3EC02FAA568C}"/>
            </c:ext>
          </c:extLst>
        </c:ser>
        <c:ser>
          <c:idx val="2"/>
          <c:order val="2"/>
          <c:tx>
            <c:strRef>
              <c:f>차트_01!$F$10</c:f>
              <c:strCache>
                <c:ptCount val="1"/>
                <c:pt idx="0">
                  <c:v>2019-05-03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차트_01!$C$11:$C$17</c:f>
              <c:strCache>
                <c:ptCount val="7"/>
                <c:pt idx="0">
                  <c:v>AUD</c:v>
                </c:pt>
                <c:pt idx="1">
                  <c:v>CNY</c:v>
                </c:pt>
                <c:pt idx="2">
                  <c:v>EUR</c:v>
                </c:pt>
                <c:pt idx="3">
                  <c:v>GBP</c:v>
                </c:pt>
                <c:pt idx="4">
                  <c:v>HKD</c:v>
                </c:pt>
                <c:pt idx="5">
                  <c:v>IDR</c:v>
                </c:pt>
                <c:pt idx="6">
                  <c:v>INR</c:v>
                </c:pt>
              </c:strCache>
            </c:strRef>
          </c:cat>
          <c:val>
            <c:numRef>
              <c:f>차트_01!$F$11:$F$17</c:f>
              <c:numCache>
                <c:formatCode>0.00</c:formatCode>
                <c:ptCount val="7"/>
                <c:pt idx="0">
                  <c:v>809.3</c:v>
                </c:pt>
                <c:pt idx="1">
                  <c:v>165.8</c:v>
                </c:pt>
                <c:pt idx="2">
                  <c:v>1278.8</c:v>
                </c:pt>
                <c:pt idx="3">
                  <c:v>1461.1</c:v>
                </c:pt>
                <c:pt idx="4">
                  <c:v>141.9</c:v>
                </c:pt>
                <c:pt idx="5">
                  <c:v>0.1</c:v>
                </c:pt>
                <c:pt idx="6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0C-497E-8B9E-3EC02FAA568C}"/>
            </c:ext>
          </c:extLst>
        </c:ser>
        <c:ser>
          <c:idx val="3"/>
          <c:order val="3"/>
          <c:tx>
            <c:strRef>
              <c:f>차트_01!$G$10</c:f>
              <c:strCache>
                <c:ptCount val="1"/>
                <c:pt idx="0">
                  <c:v>2019-05-04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차트_01!$C$11:$C$17</c:f>
              <c:strCache>
                <c:ptCount val="7"/>
                <c:pt idx="0">
                  <c:v>AUD</c:v>
                </c:pt>
                <c:pt idx="1">
                  <c:v>CNY</c:v>
                </c:pt>
                <c:pt idx="2">
                  <c:v>EUR</c:v>
                </c:pt>
                <c:pt idx="3">
                  <c:v>GBP</c:v>
                </c:pt>
                <c:pt idx="4">
                  <c:v>HKD</c:v>
                </c:pt>
                <c:pt idx="5">
                  <c:v>IDR</c:v>
                </c:pt>
                <c:pt idx="6">
                  <c:v>INR</c:v>
                </c:pt>
              </c:strCache>
            </c:strRef>
          </c:cat>
          <c:val>
            <c:numRef>
              <c:f>차트_01!$G$11:$G$17</c:f>
              <c:numCache>
                <c:formatCode>0.00</c:formatCode>
                <c:ptCount val="7"/>
                <c:pt idx="0">
                  <c:v>809.3</c:v>
                </c:pt>
                <c:pt idx="1">
                  <c:v>165.8</c:v>
                </c:pt>
                <c:pt idx="2">
                  <c:v>1278.8</c:v>
                </c:pt>
                <c:pt idx="3">
                  <c:v>1461.1</c:v>
                </c:pt>
                <c:pt idx="4">
                  <c:v>141.9</c:v>
                </c:pt>
                <c:pt idx="5">
                  <c:v>0.1</c:v>
                </c:pt>
                <c:pt idx="6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0C-497E-8B9E-3EC02FAA568C}"/>
            </c:ext>
          </c:extLst>
        </c:ser>
        <c:ser>
          <c:idx val="4"/>
          <c:order val="4"/>
          <c:tx>
            <c:strRef>
              <c:f>차트_01!$H$10</c:f>
              <c:strCache>
                <c:ptCount val="1"/>
                <c:pt idx="0">
                  <c:v>2019-05-05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차트_01!$C$11:$C$17</c:f>
              <c:strCache>
                <c:ptCount val="7"/>
                <c:pt idx="0">
                  <c:v>AUD</c:v>
                </c:pt>
                <c:pt idx="1">
                  <c:v>CNY</c:v>
                </c:pt>
                <c:pt idx="2">
                  <c:v>EUR</c:v>
                </c:pt>
                <c:pt idx="3">
                  <c:v>GBP</c:v>
                </c:pt>
                <c:pt idx="4">
                  <c:v>HKD</c:v>
                </c:pt>
                <c:pt idx="5">
                  <c:v>IDR</c:v>
                </c:pt>
                <c:pt idx="6">
                  <c:v>INR</c:v>
                </c:pt>
              </c:strCache>
            </c:strRef>
          </c:cat>
          <c:val>
            <c:numRef>
              <c:f>차트_01!$H$11:$H$17</c:f>
              <c:numCache>
                <c:formatCode>0.00</c:formatCode>
                <c:ptCount val="7"/>
                <c:pt idx="0">
                  <c:v>809.3</c:v>
                </c:pt>
                <c:pt idx="1">
                  <c:v>165.8</c:v>
                </c:pt>
                <c:pt idx="2">
                  <c:v>1278.8</c:v>
                </c:pt>
                <c:pt idx="3">
                  <c:v>1461.1</c:v>
                </c:pt>
                <c:pt idx="4">
                  <c:v>141.9</c:v>
                </c:pt>
                <c:pt idx="5">
                  <c:v>0.1</c:v>
                </c:pt>
                <c:pt idx="6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0C-497E-8B9E-3EC02FAA5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555151"/>
        <c:axId val="909555567"/>
      </c:barChart>
      <c:catAx>
        <c:axId val="90955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9555567"/>
        <c:crosses val="autoZero"/>
        <c:auto val="1"/>
        <c:lblAlgn val="ctr"/>
        <c:lblOffset val="100"/>
        <c:noMultiLvlLbl val="0"/>
      </c:catAx>
      <c:valAx>
        <c:axId val="9095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95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</a:t>
            </a:r>
            <a:r>
              <a:rPr lang="ko-KR"/>
              <a:t> 지속적인 성장중</a:t>
            </a:r>
            <a:r>
              <a:rPr lang="en-US"/>
              <a:t>!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ln>
                <a:noFill/>
              </a:ln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차트_02!$B$1048562</c:f>
              <c:strCache>
                <c:ptCount val="1"/>
                <c:pt idx="0">
                  <c:v>COU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차트_02!$C$1048561:$N$1048561</c:f>
              <c:numCache>
                <c:formatCode>m/d/yyyy</c:formatCode>
                <c:ptCount val="12"/>
                <c:pt idx="0">
                  <c:v>40878</c:v>
                </c:pt>
                <c:pt idx="1">
                  <c:v>40879</c:v>
                </c:pt>
                <c:pt idx="2">
                  <c:v>40880</c:v>
                </c:pt>
                <c:pt idx="3">
                  <c:v>40881</c:v>
                </c:pt>
                <c:pt idx="4">
                  <c:v>40882</c:v>
                </c:pt>
                <c:pt idx="5">
                  <c:v>40883</c:v>
                </c:pt>
                <c:pt idx="6">
                  <c:v>40884</c:v>
                </c:pt>
                <c:pt idx="7">
                  <c:v>40885</c:v>
                </c:pt>
                <c:pt idx="8">
                  <c:v>40886</c:v>
                </c:pt>
                <c:pt idx="9">
                  <c:v>40887</c:v>
                </c:pt>
                <c:pt idx="10">
                  <c:v>40888</c:v>
                </c:pt>
                <c:pt idx="11">
                  <c:v>40889</c:v>
                </c:pt>
              </c:numCache>
            </c:numRef>
          </c:cat>
          <c:val>
            <c:numRef>
              <c:f>차트_02!$C$1048562:$N$1048562</c:f>
              <c:numCache>
                <c:formatCode>_(* #,##0_);_(* \(#,##0\);_(* "-"_);_(@_)</c:formatCode>
                <c:ptCount val="12"/>
                <c:pt idx="0">
                  <c:v>1450000</c:v>
                </c:pt>
                <c:pt idx="1">
                  <c:v>1780000</c:v>
                </c:pt>
                <c:pt idx="2">
                  <c:v>1210000</c:v>
                </c:pt>
                <c:pt idx="3">
                  <c:v>1360000</c:v>
                </c:pt>
                <c:pt idx="4">
                  <c:v>1670000</c:v>
                </c:pt>
                <c:pt idx="5">
                  <c:v>1990000</c:v>
                </c:pt>
                <c:pt idx="6">
                  <c:v>1020000</c:v>
                </c:pt>
                <c:pt idx="7">
                  <c:v>720000</c:v>
                </c:pt>
                <c:pt idx="8">
                  <c:v>1320000</c:v>
                </c:pt>
                <c:pt idx="9">
                  <c:v>1200000</c:v>
                </c:pt>
                <c:pt idx="10">
                  <c:v>880000</c:v>
                </c:pt>
                <c:pt idx="11">
                  <c:v>1410000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5-4B10-A61F-01F66476A8AE}"/>
            </c:ext>
          </c:extLst>
        </c:ser>
        <c:ser>
          <c:idx val="1"/>
          <c:order val="1"/>
          <c:tx>
            <c:strRef>
              <c:f>차트_02!$B$1048563</c:f>
              <c:strCache>
                <c:ptCount val="1"/>
                <c:pt idx="0">
                  <c:v>ELE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차트_02!$C$1048561:$N$1048561</c:f>
              <c:numCache>
                <c:formatCode>m/d/yyyy</c:formatCode>
                <c:ptCount val="12"/>
                <c:pt idx="0">
                  <c:v>40878</c:v>
                </c:pt>
                <c:pt idx="1">
                  <c:v>40879</c:v>
                </c:pt>
                <c:pt idx="2">
                  <c:v>40880</c:v>
                </c:pt>
                <c:pt idx="3">
                  <c:v>40881</c:v>
                </c:pt>
                <c:pt idx="4">
                  <c:v>40882</c:v>
                </c:pt>
                <c:pt idx="5">
                  <c:v>40883</c:v>
                </c:pt>
                <c:pt idx="6">
                  <c:v>40884</c:v>
                </c:pt>
                <c:pt idx="7">
                  <c:v>40885</c:v>
                </c:pt>
                <c:pt idx="8">
                  <c:v>40886</c:v>
                </c:pt>
                <c:pt idx="9">
                  <c:v>40887</c:v>
                </c:pt>
                <c:pt idx="10">
                  <c:v>40888</c:v>
                </c:pt>
                <c:pt idx="11">
                  <c:v>40889</c:v>
                </c:pt>
              </c:numCache>
            </c:numRef>
          </c:cat>
          <c:val>
            <c:numRef>
              <c:f>차트_02!$C$1048563:$N$1048563</c:f>
              <c:numCache>
                <c:formatCode>_(* #,##0_);_(* \(#,##0\);_(* "-"_);_(@_)</c:formatCode>
                <c:ptCount val="12"/>
                <c:pt idx="0">
                  <c:v>1500000</c:v>
                </c:pt>
                <c:pt idx="1">
                  <c:v>1230000</c:v>
                </c:pt>
                <c:pt idx="2">
                  <c:v>1290000</c:v>
                </c:pt>
                <c:pt idx="3">
                  <c:v>1100000</c:v>
                </c:pt>
                <c:pt idx="4">
                  <c:v>1980000</c:v>
                </c:pt>
                <c:pt idx="5">
                  <c:v>1350000</c:v>
                </c:pt>
                <c:pt idx="6">
                  <c:v>1480000</c:v>
                </c:pt>
                <c:pt idx="7">
                  <c:v>1810000</c:v>
                </c:pt>
                <c:pt idx="8">
                  <c:v>1300000</c:v>
                </c:pt>
                <c:pt idx="9">
                  <c:v>1100000</c:v>
                </c:pt>
                <c:pt idx="10">
                  <c:v>1670000</c:v>
                </c:pt>
                <c:pt idx="11">
                  <c:v>1990000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5-4B10-A61F-01F66476A8AE}"/>
            </c:ext>
          </c:extLst>
        </c:ser>
        <c:ser>
          <c:idx val="2"/>
          <c:order val="2"/>
          <c:tx>
            <c:strRef>
              <c:f>차트_02!$B$1048564</c:f>
              <c:strCache>
                <c:ptCount val="1"/>
                <c:pt idx="0">
                  <c:v>HAL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차트_02!$C$1048561:$N$1048561</c:f>
              <c:numCache>
                <c:formatCode>m/d/yyyy</c:formatCode>
                <c:ptCount val="12"/>
                <c:pt idx="0">
                  <c:v>40878</c:v>
                </c:pt>
                <c:pt idx="1">
                  <c:v>40879</c:v>
                </c:pt>
                <c:pt idx="2">
                  <c:v>40880</c:v>
                </c:pt>
                <c:pt idx="3">
                  <c:v>40881</c:v>
                </c:pt>
                <c:pt idx="4">
                  <c:v>40882</c:v>
                </c:pt>
                <c:pt idx="5">
                  <c:v>40883</c:v>
                </c:pt>
                <c:pt idx="6">
                  <c:v>40884</c:v>
                </c:pt>
                <c:pt idx="7">
                  <c:v>40885</c:v>
                </c:pt>
                <c:pt idx="8">
                  <c:v>40886</c:v>
                </c:pt>
                <c:pt idx="9">
                  <c:v>40887</c:v>
                </c:pt>
                <c:pt idx="10">
                  <c:v>40888</c:v>
                </c:pt>
                <c:pt idx="11">
                  <c:v>40889</c:v>
                </c:pt>
              </c:numCache>
            </c:numRef>
          </c:cat>
          <c:val>
            <c:numRef>
              <c:f>차트_02!$C$1048564:$N$1048564</c:f>
              <c:numCache>
                <c:formatCode>_(* #,##0_);_(* \(#,##0\);_(* "-"_);_(@_)</c:formatCode>
                <c:ptCount val="12"/>
                <c:pt idx="0">
                  <c:v>1110000</c:v>
                </c:pt>
                <c:pt idx="1">
                  <c:v>1360000</c:v>
                </c:pt>
                <c:pt idx="2">
                  <c:v>990000</c:v>
                </c:pt>
                <c:pt idx="3">
                  <c:v>1360000</c:v>
                </c:pt>
                <c:pt idx="4">
                  <c:v>1540000</c:v>
                </c:pt>
                <c:pt idx="5">
                  <c:v>1780000</c:v>
                </c:pt>
                <c:pt idx="6">
                  <c:v>980000</c:v>
                </c:pt>
                <c:pt idx="7">
                  <c:v>650000</c:v>
                </c:pt>
                <c:pt idx="8">
                  <c:v>1210000</c:v>
                </c:pt>
                <c:pt idx="9">
                  <c:v>1110000</c:v>
                </c:pt>
                <c:pt idx="10">
                  <c:v>1560000</c:v>
                </c:pt>
                <c:pt idx="11">
                  <c:v>1360000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5-4B10-A61F-01F66476A8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1238527"/>
        <c:axId val="751233951"/>
      </c:lineChart>
      <c:dateAx>
        <c:axId val="75123852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1233951"/>
        <c:crosses val="autoZero"/>
        <c:auto val="1"/>
        <c:lblOffset val="100"/>
        <c:baseTimeUnit val="days"/>
      </c:dateAx>
      <c:valAx>
        <c:axId val="7512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1238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9124ACF-70FE-463F-B269-A4AC4512EBD7}" type="doc">
      <dgm:prSet loTypeId="urn:microsoft.com/office/officeart/2005/8/layout/vList5" loCatId="list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pPr latinLnBrk="1"/>
          <a:endParaRPr lang="ko-KR" altLang="en-US"/>
        </a:p>
      </dgm:t>
    </dgm:pt>
    <dgm:pt modelId="{50F3C252-C512-4102-A04A-BC5B4B5175E2}">
      <dgm:prSet phldrT="[텍스트]"/>
      <dgm:spPr/>
      <dgm:t>
        <a:bodyPr/>
        <a:lstStyle/>
        <a:p>
          <a:pPr latinLnBrk="1"/>
          <a:r>
            <a:rPr lang="en-US" altLang="ko-KR"/>
            <a:t>BIG DATA</a:t>
          </a:r>
        </a:p>
      </dgm:t>
    </dgm:pt>
    <dgm:pt modelId="{E16B13F5-C434-4A2A-8E87-411A329D667B}" type="parTrans" cxnId="{BFB355E1-1D9D-4E38-9F4C-E78CDE3B319D}">
      <dgm:prSet/>
      <dgm:spPr/>
      <dgm:t>
        <a:bodyPr/>
        <a:lstStyle/>
        <a:p>
          <a:pPr latinLnBrk="1"/>
          <a:endParaRPr lang="ko-KR" altLang="en-US"/>
        </a:p>
      </dgm:t>
    </dgm:pt>
    <dgm:pt modelId="{80C93483-1CEE-4DFB-9DE1-B73B7872F3F6}" type="sibTrans" cxnId="{BFB355E1-1D9D-4E38-9F4C-E78CDE3B319D}">
      <dgm:prSet/>
      <dgm:spPr/>
      <dgm:t>
        <a:bodyPr/>
        <a:lstStyle/>
        <a:p>
          <a:pPr latinLnBrk="1"/>
          <a:endParaRPr lang="ko-KR" altLang="en-US"/>
        </a:p>
      </dgm:t>
    </dgm:pt>
    <dgm:pt modelId="{8DA62123-7A50-419C-AA85-96E90304DD3F}">
      <dgm:prSet phldrT="[텍스트]"/>
      <dgm:spPr/>
      <dgm:t>
        <a:bodyPr/>
        <a:lstStyle/>
        <a:p>
          <a:pPr latinLnBrk="1"/>
          <a:r>
            <a:rPr lang="ko-KR" altLang="en-US"/>
            <a:t>데이터의 시대에 살고 있다</a:t>
          </a:r>
          <a:r>
            <a:rPr lang="en-US" altLang="ko-KR"/>
            <a:t>.</a:t>
          </a:r>
          <a:endParaRPr lang="ko-KR" altLang="en-US"/>
        </a:p>
      </dgm:t>
    </dgm:pt>
    <dgm:pt modelId="{3132D079-0919-431B-8421-256EDA67C4F1}" type="parTrans" cxnId="{6D9D1251-5377-4FD6-A098-5352F7599A1B}">
      <dgm:prSet/>
      <dgm:spPr/>
      <dgm:t>
        <a:bodyPr/>
        <a:lstStyle/>
        <a:p>
          <a:pPr latinLnBrk="1"/>
          <a:endParaRPr lang="ko-KR" altLang="en-US"/>
        </a:p>
      </dgm:t>
    </dgm:pt>
    <dgm:pt modelId="{6B5B308D-48E5-4806-A757-24F4D4345757}" type="sibTrans" cxnId="{6D9D1251-5377-4FD6-A098-5352F7599A1B}">
      <dgm:prSet/>
      <dgm:spPr/>
      <dgm:t>
        <a:bodyPr/>
        <a:lstStyle/>
        <a:p>
          <a:pPr latinLnBrk="1"/>
          <a:endParaRPr lang="ko-KR" altLang="en-US"/>
        </a:p>
      </dgm:t>
    </dgm:pt>
    <dgm:pt modelId="{9EAE0CC6-8EF5-451F-8B08-2CCBF00F8B40}">
      <dgm:prSet phldrT="[텍스트]"/>
      <dgm:spPr/>
      <dgm:t>
        <a:bodyPr/>
        <a:lstStyle/>
        <a:p>
          <a:pPr latinLnBrk="1"/>
          <a:r>
            <a:rPr lang="en-US" altLang="ko-KR"/>
            <a:t>172</a:t>
          </a:r>
          <a:r>
            <a:rPr lang="ko-KR" altLang="en-US"/>
            <a:t>억여개의 셀로 이루어져있다</a:t>
          </a:r>
          <a:r>
            <a:rPr lang="en-US" altLang="ko-KR"/>
            <a:t>.</a:t>
          </a:r>
          <a:endParaRPr lang="ko-KR" altLang="en-US"/>
        </a:p>
      </dgm:t>
    </dgm:pt>
    <dgm:pt modelId="{3317AEE3-96CE-422D-BBBE-144C4496C0D5}" type="parTrans" cxnId="{89546957-BFBA-441B-BD0D-8337BA5DBF4E}">
      <dgm:prSet/>
      <dgm:spPr/>
      <dgm:t>
        <a:bodyPr/>
        <a:lstStyle/>
        <a:p>
          <a:pPr latinLnBrk="1"/>
          <a:endParaRPr lang="ko-KR" altLang="en-US"/>
        </a:p>
      </dgm:t>
    </dgm:pt>
    <dgm:pt modelId="{CE6D4277-5F09-433B-B0CC-B1A7C2FB73D9}" type="sibTrans" cxnId="{89546957-BFBA-441B-BD0D-8337BA5DBF4E}">
      <dgm:prSet/>
      <dgm:spPr/>
      <dgm:t>
        <a:bodyPr/>
        <a:lstStyle/>
        <a:p>
          <a:pPr latinLnBrk="1"/>
          <a:endParaRPr lang="ko-KR" altLang="en-US"/>
        </a:p>
      </dgm:t>
    </dgm:pt>
    <dgm:pt modelId="{1DC31689-BF82-4DDC-985C-1394DA868496}">
      <dgm:prSet phldrT="[텍스트]"/>
      <dgm:spPr/>
      <dgm:t>
        <a:bodyPr/>
        <a:lstStyle/>
        <a:p>
          <a:pPr latinLnBrk="1"/>
          <a:r>
            <a:rPr lang="en-US" altLang="ko-KR"/>
            <a:t>EASY</a:t>
          </a:r>
          <a:endParaRPr lang="ko-KR" altLang="en-US"/>
        </a:p>
      </dgm:t>
    </dgm:pt>
    <dgm:pt modelId="{CA00DB5E-923E-45E8-BAAA-CF7018D43755}" type="parTrans" cxnId="{6795BDA7-E960-4355-A3C9-699277AEDBCD}">
      <dgm:prSet/>
      <dgm:spPr/>
      <dgm:t>
        <a:bodyPr/>
        <a:lstStyle/>
        <a:p>
          <a:pPr latinLnBrk="1"/>
          <a:endParaRPr lang="ko-KR" altLang="en-US"/>
        </a:p>
      </dgm:t>
    </dgm:pt>
    <dgm:pt modelId="{8DA1DCA5-EA5C-4380-A40F-85E46ECCC140}" type="sibTrans" cxnId="{6795BDA7-E960-4355-A3C9-699277AEDBCD}">
      <dgm:prSet/>
      <dgm:spPr/>
      <dgm:t>
        <a:bodyPr/>
        <a:lstStyle/>
        <a:p>
          <a:pPr latinLnBrk="1"/>
          <a:endParaRPr lang="ko-KR" altLang="en-US"/>
        </a:p>
      </dgm:t>
    </dgm:pt>
    <dgm:pt modelId="{141AB66E-3A3C-483B-9541-1ED7A2E38F19}">
      <dgm:prSet phldrT="[텍스트]"/>
      <dgm:spPr/>
      <dgm:t>
        <a:bodyPr/>
        <a:lstStyle/>
        <a:p>
          <a:pPr latinLnBrk="1"/>
          <a:r>
            <a:rPr lang="ko-KR" altLang="en-US"/>
            <a:t>다양한 분야 및 업무에서 사용할 수 있다</a:t>
          </a:r>
          <a:r>
            <a:rPr lang="en-US" altLang="ko-KR"/>
            <a:t>.</a:t>
          </a:r>
          <a:endParaRPr lang="ko-KR" altLang="en-US"/>
        </a:p>
      </dgm:t>
    </dgm:pt>
    <dgm:pt modelId="{FCD1E183-C12E-4635-AEDE-ADA8F9127DE8}" type="parTrans" cxnId="{A1636D77-07DE-4AE6-BF16-91D2C733E3E4}">
      <dgm:prSet/>
      <dgm:spPr/>
      <dgm:t>
        <a:bodyPr/>
        <a:lstStyle/>
        <a:p>
          <a:pPr latinLnBrk="1"/>
          <a:endParaRPr lang="ko-KR" altLang="en-US"/>
        </a:p>
      </dgm:t>
    </dgm:pt>
    <dgm:pt modelId="{E465B31E-9820-469A-9C1C-BCB0759B9EC7}" type="sibTrans" cxnId="{A1636D77-07DE-4AE6-BF16-91D2C733E3E4}">
      <dgm:prSet/>
      <dgm:spPr/>
      <dgm:t>
        <a:bodyPr/>
        <a:lstStyle/>
        <a:p>
          <a:pPr latinLnBrk="1"/>
          <a:endParaRPr lang="ko-KR" altLang="en-US"/>
        </a:p>
      </dgm:t>
    </dgm:pt>
    <dgm:pt modelId="{B02D2BA5-1DDE-44EB-AC12-160CCD315B59}">
      <dgm:prSet phldrT="[텍스트]"/>
      <dgm:spPr/>
      <dgm:t>
        <a:bodyPr/>
        <a:lstStyle/>
        <a:p>
          <a:pPr latinLnBrk="1"/>
          <a:r>
            <a:rPr lang="en-US" altLang="ko-KR"/>
            <a:t>Quick Change</a:t>
          </a:r>
          <a:endParaRPr lang="ko-KR" altLang="en-US"/>
        </a:p>
      </dgm:t>
    </dgm:pt>
    <dgm:pt modelId="{50955831-48FB-414D-870F-615F8061E642}" type="parTrans" cxnId="{AC0FE5D7-0307-4ADF-B010-A380D8931B1F}">
      <dgm:prSet/>
      <dgm:spPr/>
      <dgm:t>
        <a:bodyPr/>
        <a:lstStyle/>
        <a:p>
          <a:pPr latinLnBrk="1"/>
          <a:endParaRPr lang="ko-KR" altLang="en-US"/>
        </a:p>
      </dgm:t>
    </dgm:pt>
    <dgm:pt modelId="{331E1992-724C-4D53-934E-64AEDC835FA7}" type="sibTrans" cxnId="{AC0FE5D7-0307-4ADF-B010-A380D8931B1F}">
      <dgm:prSet/>
      <dgm:spPr/>
      <dgm:t>
        <a:bodyPr/>
        <a:lstStyle/>
        <a:p>
          <a:pPr latinLnBrk="1"/>
          <a:endParaRPr lang="ko-KR" altLang="en-US"/>
        </a:p>
      </dgm:t>
    </dgm:pt>
    <dgm:pt modelId="{8AE1EB8C-5C8D-47D6-B30E-27F802850FF3}">
      <dgm:prSet phldrT="[텍스트]"/>
      <dgm:spPr/>
      <dgm:t>
        <a:bodyPr/>
        <a:lstStyle/>
        <a:p>
          <a:pPr latinLnBrk="1"/>
          <a:r>
            <a:rPr lang="ko-KR" altLang="en-US"/>
            <a:t>데이터 입력</a:t>
          </a:r>
          <a:r>
            <a:rPr lang="en-US" altLang="ko-KR"/>
            <a:t>, </a:t>
          </a:r>
          <a:r>
            <a:rPr lang="ko-KR" altLang="en-US"/>
            <a:t>변경</a:t>
          </a:r>
          <a:r>
            <a:rPr lang="en-US" altLang="ko-KR"/>
            <a:t>, </a:t>
          </a:r>
          <a:r>
            <a:rPr lang="ko-KR" altLang="en-US"/>
            <a:t>추가</a:t>
          </a:r>
          <a:r>
            <a:rPr lang="en-US" altLang="ko-KR"/>
            <a:t>, </a:t>
          </a:r>
          <a:r>
            <a:rPr lang="ko-KR" altLang="en-US"/>
            <a:t>삭제가 편하다</a:t>
          </a:r>
          <a:r>
            <a:rPr lang="en-US" altLang="ko-KR"/>
            <a:t>.</a:t>
          </a:r>
          <a:endParaRPr lang="ko-KR" altLang="en-US"/>
        </a:p>
      </dgm:t>
    </dgm:pt>
    <dgm:pt modelId="{773A0F78-C98B-4249-925A-A9D4C3AF1668}" type="parTrans" cxnId="{ED71091F-C8DC-435C-822F-2CED7330566B}">
      <dgm:prSet/>
      <dgm:spPr/>
      <dgm:t>
        <a:bodyPr/>
        <a:lstStyle/>
        <a:p>
          <a:pPr latinLnBrk="1"/>
          <a:endParaRPr lang="ko-KR" altLang="en-US"/>
        </a:p>
      </dgm:t>
    </dgm:pt>
    <dgm:pt modelId="{D2B90D8D-F6FA-4A7C-AF06-08E148AD7355}" type="sibTrans" cxnId="{ED71091F-C8DC-435C-822F-2CED7330566B}">
      <dgm:prSet/>
      <dgm:spPr/>
      <dgm:t>
        <a:bodyPr/>
        <a:lstStyle/>
        <a:p>
          <a:pPr latinLnBrk="1"/>
          <a:endParaRPr lang="ko-KR" altLang="en-US"/>
        </a:p>
      </dgm:t>
    </dgm:pt>
    <dgm:pt modelId="{E171B956-E881-4519-9E32-E5F927AC96D3}">
      <dgm:prSet phldrT="[텍스트]"/>
      <dgm:spPr/>
      <dgm:t>
        <a:bodyPr/>
        <a:lstStyle/>
        <a:p>
          <a:pPr latinLnBrk="1"/>
          <a:r>
            <a:rPr lang="ko-KR" altLang="en-US"/>
            <a:t>통계적인 결과 표기도 수월하다</a:t>
          </a:r>
          <a:r>
            <a:rPr lang="en-US" altLang="ko-KR"/>
            <a:t>.</a:t>
          </a:r>
          <a:endParaRPr lang="ko-KR" altLang="en-US"/>
        </a:p>
      </dgm:t>
    </dgm:pt>
    <dgm:pt modelId="{7AFB22E3-89C5-4CD5-A8A6-C84275B1CB0C}" type="parTrans" cxnId="{65F95BD6-273B-4334-A9BE-C7A6117E4B22}">
      <dgm:prSet/>
      <dgm:spPr/>
      <dgm:t>
        <a:bodyPr/>
        <a:lstStyle/>
        <a:p>
          <a:pPr latinLnBrk="1"/>
          <a:endParaRPr lang="ko-KR" altLang="en-US"/>
        </a:p>
      </dgm:t>
    </dgm:pt>
    <dgm:pt modelId="{BC8707CC-5BDD-4BCC-B124-100D12FB42FD}" type="sibTrans" cxnId="{65F95BD6-273B-4334-A9BE-C7A6117E4B22}">
      <dgm:prSet/>
      <dgm:spPr/>
      <dgm:t>
        <a:bodyPr/>
        <a:lstStyle/>
        <a:p>
          <a:pPr latinLnBrk="1"/>
          <a:endParaRPr lang="ko-KR" altLang="en-US"/>
        </a:p>
      </dgm:t>
    </dgm:pt>
    <dgm:pt modelId="{A6F52B27-A0FF-4B95-9F97-6C649BC69A87}" type="pres">
      <dgm:prSet presAssocID="{39124ACF-70FE-463F-B269-A4AC4512EBD7}" presName="Name0" presStyleCnt="0">
        <dgm:presLayoutVars>
          <dgm:dir/>
          <dgm:animLvl val="lvl"/>
          <dgm:resizeHandles val="exact"/>
        </dgm:presLayoutVars>
      </dgm:prSet>
      <dgm:spPr/>
    </dgm:pt>
    <dgm:pt modelId="{1D833B60-F636-4616-9290-E2078B51FA13}" type="pres">
      <dgm:prSet presAssocID="{50F3C252-C512-4102-A04A-BC5B4B5175E2}" presName="linNode" presStyleCnt="0"/>
      <dgm:spPr/>
    </dgm:pt>
    <dgm:pt modelId="{CA3A30D6-93AB-4E6E-8ECE-FAF5D285AA64}" type="pres">
      <dgm:prSet presAssocID="{50F3C252-C512-4102-A04A-BC5B4B5175E2}" presName="parentText" presStyleLbl="node1" presStyleIdx="0" presStyleCnt="3">
        <dgm:presLayoutVars>
          <dgm:chMax val="1"/>
          <dgm:bulletEnabled val="1"/>
        </dgm:presLayoutVars>
      </dgm:prSet>
      <dgm:spPr/>
    </dgm:pt>
    <dgm:pt modelId="{748319BE-382B-4C3F-84A0-5CD72015C394}" type="pres">
      <dgm:prSet presAssocID="{50F3C252-C512-4102-A04A-BC5B4B5175E2}" presName="descendantText" presStyleLbl="alignAccFollowNode1" presStyleIdx="0" presStyleCnt="3">
        <dgm:presLayoutVars>
          <dgm:bulletEnabled val="1"/>
        </dgm:presLayoutVars>
      </dgm:prSet>
      <dgm:spPr/>
    </dgm:pt>
    <dgm:pt modelId="{9BD228FE-7F78-46DB-87A8-5C3924DD1744}" type="pres">
      <dgm:prSet presAssocID="{80C93483-1CEE-4DFB-9DE1-B73B7872F3F6}" presName="sp" presStyleCnt="0"/>
      <dgm:spPr/>
    </dgm:pt>
    <dgm:pt modelId="{2574565C-A7AC-4F4C-98EF-DEAB3A8596ED}" type="pres">
      <dgm:prSet presAssocID="{1DC31689-BF82-4DDC-985C-1394DA868496}" presName="linNode" presStyleCnt="0"/>
      <dgm:spPr/>
    </dgm:pt>
    <dgm:pt modelId="{5B81052A-76DE-4ED0-82F5-0EE41C38F3E9}" type="pres">
      <dgm:prSet presAssocID="{1DC31689-BF82-4DDC-985C-1394DA868496}" presName="parentText" presStyleLbl="node1" presStyleIdx="1" presStyleCnt="3">
        <dgm:presLayoutVars>
          <dgm:chMax val="1"/>
          <dgm:bulletEnabled val="1"/>
        </dgm:presLayoutVars>
      </dgm:prSet>
      <dgm:spPr/>
    </dgm:pt>
    <dgm:pt modelId="{976E3E82-17EC-4370-A032-846C467D70E0}" type="pres">
      <dgm:prSet presAssocID="{1DC31689-BF82-4DDC-985C-1394DA868496}" presName="descendantText" presStyleLbl="alignAccFollowNode1" presStyleIdx="1" presStyleCnt="3">
        <dgm:presLayoutVars>
          <dgm:bulletEnabled val="1"/>
        </dgm:presLayoutVars>
      </dgm:prSet>
      <dgm:spPr/>
    </dgm:pt>
    <dgm:pt modelId="{E587DEB0-5D02-495A-9B92-C06D90335F6E}" type="pres">
      <dgm:prSet presAssocID="{8DA1DCA5-EA5C-4380-A40F-85E46ECCC140}" presName="sp" presStyleCnt="0"/>
      <dgm:spPr/>
    </dgm:pt>
    <dgm:pt modelId="{5F026E07-3637-44BE-9704-1E94977D10CE}" type="pres">
      <dgm:prSet presAssocID="{B02D2BA5-1DDE-44EB-AC12-160CCD315B59}" presName="linNode" presStyleCnt="0"/>
      <dgm:spPr/>
    </dgm:pt>
    <dgm:pt modelId="{7A400CA6-0D02-4EC0-B379-13C85797ECB0}" type="pres">
      <dgm:prSet presAssocID="{B02D2BA5-1DDE-44EB-AC12-160CCD315B59}" presName="parentText" presStyleLbl="node1" presStyleIdx="2" presStyleCnt="3">
        <dgm:presLayoutVars>
          <dgm:chMax val="1"/>
          <dgm:bulletEnabled val="1"/>
        </dgm:presLayoutVars>
      </dgm:prSet>
      <dgm:spPr/>
    </dgm:pt>
    <dgm:pt modelId="{84811A5C-2596-4CF2-9CE6-01A8833CB95E}" type="pres">
      <dgm:prSet presAssocID="{B02D2BA5-1DDE-44EB-AC12-160CCD315B59}" presName="descendantText" presStyleLbl="alignAccFollowNode1" presStyleIdx="2" presStyleCnt="3">
        <dgm:presLayoutVars>
          <dgm:bulletEnabled val="1"/>
        </dgm:presLayoutVars>
      </dgm:prSet>
      <dgm:spPr/>
    </dgm:pt>
  </dgm:ptLst>
  <dgm:cxnLst>
    <dgm:cxn modelId="{AF070310-3C5B-48CF-91D1-76A2ECB8483F}" type="presOf" srcId="{E171B956-E881-4519-9E32-E5F927AC96D3}" destId="{84811A5C-2596-4CF2-9CE6-01A8833CB95E}" srcOrd="0" destOrd="1" presId="urn:microsoft.com/office/officeart/2005/8/layout/vList5"/>
    <dgm:cxn modelId="{ED71091F-C8DC-435C-822F-2CED7330566B}" srcId="{B02D2BA5-1DDE-44EB-AC12-160CCD315B59}" destId="{8AE1EB8C-5C8D-47D6-B30E-27F802850FF3}" srcOrd="0" destOrd="0" parTransId="{773A0F78-C98B-4249-925A-A9D4C3AF1668}" sibTransId="{D2B90D8D-F6FA-4A7C-AF06-08E148AD7355}"/>
    <dgm:cxn modelId="{6D9D1251-5377-4FD6-A098-5352F7599A1B}" srcId="{50F3C252-C512-4102-A04A-BC5B4B5175E2}" destId="{8DA62123-7A50-419C-AA85-96E90304DD3F}" srcOrd="0" destOrd="0" parTransId="{3132D079-0919-431B-8421-256EDA67C4F1}" sibTransId="{6B5B308D-48E5-4806-A757-24F4D4345757}"/>
    <dgm:cxn modelId="{89546957-BFBA-441B-BD0D-8337BA5DBF4E}" srcId="{50F3C252-C512-4102-A04A-BC5B4B5175E2}" destId="{9EAE0CC6-8EF5-451F-8B08-2CCBF00F8B40}" srcOrd="1" destOrd="0" parTransId="{3317AEE3-96CE-422D-BBBE-144C4496C0D5}" sibTransId="{CE6D4277-5F09-433B-B0CC-B1A7C2FB73D9}"/>
    <dgm:cxn modelId="{A1636D77-07DE-4AE6-BF16-91D2C733E3E4}" srcId="{1DC31689-BF82-4DDC-985C-1394DA868496}" destId="{141AB66E-3A3C-483B-9541-1ED7A2E38F19}" srcOrd="0" destOrd="0" parTransId="{FCD1E183-C12E-4635-AEDE-ADA8F9127DE8}" sibTransId="{E465B31E-9820-469A-9C1C-BCB0759B9EC7}"/>
    <dgm:cxn modelId="{5C12FA83-AE54-4B15-A6F9-CC2F49278FD5}" type="presOf" srcId="{1DC31689-BF82-4DDC-985C-1394DA868496}" destId="{5B81052A-76DE-4ED0-82F5-0EE41C38F3E9}" srcOrd="0" destOrd="0" presId="urn:microsoft.com/office/officeart/2005/8/layout/vList5"/>
    <dgm:cxn modelId="{16D214A0-A5F0-48B1-9DC3-554C17207C37}" type="presOf" srcId="{8AE1EB8C-5C8D-47D6-B30E-27F802850FF3}" destId="{84811A5C-2596-4CF2-9CE6-01A8833CB95E}" srcOrd="0" destOrd="0" presId="urn:microsoft.com/office/officeart/2005/8/layout/vList5"/>
    <dgm:cxn modelId="{6795BDA7-E960-4355-A3C9-699277AEDBCD}" srcId="{39124ACF-70FE-463F-B269-A4AC4512EBD7}" destId="{1DC31689-BF82-4DDC-985C-1394DA868496}" srcOrd="1" destOrd="0" parTransId="{CA00DB5E-923E-45E8-BAAA-CF7018D43755}" sibTransId="{8DA1DCA5-EA5C-4380-A40F-85E46ECCC140}"/>
    <dgm:cxn modelId="{9D1D84AA-9821-473A-8C5B-32EF135F4BC0}" type="presOf" srcId="{141AB66E-3A3C-483B-9541-1ED7A2E38F19}" destId="{976E3E82-17EC-4370-A032-846C467D70E0}" srcOrd="0" destOrd="0" presId="urn:microsoft.com/office/officeart/2005/8/layout/vList5"/>
    <dgm:cxn modelId="{766A79C3-5EEC-4CC1-9FD1-C9786050E89A}" type="presOf" srcId="{50F3C252-C512-4102-A04A-BC5B4B5175E2}" destId="{CA3A30D6-93AB-4E6E-8ECE-FAF5D285AA64}" srcOrd="0" destOrd="0" presId="urn:microsoft.com/office/officeart/2005/8/layout/vList5"/>
    <dgm:cxn modelId="{65F95BD6-273B-4334-A9BE-C7A6117E4B22}" srcId="{B02D2BA5-1DDE-44EB-AC12-160CCD315B59}" destId="{E171B956-E881-4519-9E32-E5F927AC96D3}" srcOrd="1" destOrd="0" parTransId="{7AFB22E3-89C5-4CD5-A8A6-C84275B1CB0C}" sibTransId="{BC8707CC-5BDD-4BCC-B124-100D12FB42FD}"/>
    <dgm:cxn modelId="{AC0FE5D7-0307-4ADF-B010-A380D8931B1F}" srcId="{39124ACF-70FE-463F-B269-A4AC4512EBD7}" destId="{B02D2BA5-1DDE-44EB-AC12-160CCD315B59}" srcOrd="2" destOrd="0" parTransId="{50955831-48FB-414D-870F-615F8061E642}" sibTransId="{331E1992-724C-4D53-934E-64AEDC835FA7}"/>
    <dgm:cxn modelId="{BFB355E1-1D9D-4E38-9F4C-E78CDE3B319D}" srcId="{39124ACF-70FE-463F-B269-A4AC4512EBD7}" destId="{50F3C252-C512-4102-A04A-BC5B4B5175E2}" srcOrd="0" destOrd="0" parTransId="{E16B13F5-C434-4A2A-8E87-411A329D667B}" sibTransId="{80C93483-1CEE-4DFB-9DE1-B73B7872F3F6}"/>
    <dgm:cxn modelId="{B40E74E9-B623-41EA-8BE7-A5FB7552D350}" type="presOf" srcId="{9EAE0CC6-8EF5-451F-8B08-2CCBF00F8B40}" destId="{748319BE-382B-4C3F-84A0-5CD72015C394}" srcOrd="0" destOrd="1" presId="urn:microsoft.com/office/officeart/2005/8/layout/vList5"/>
    <dgm:cxn modelId="{784BA0F1-F3DD-4827-B4AE-061D43B51D01}" type="presOf" srcId="{B02D2BA5-1DDE-44EB-AC12-160CCD315B59}" destId="{7A400CA6-0D02-4EC0-B379-13C85797ECB0}" srcOrd="0" destOrd="0" presId="urn:microsoft.com/office/officeart/2005/8/layout/vList5"/>
    <dgm:cxn modelId="{C6AC30F8-E725-4AF6-A07A-9D6820DA7421}" type="presOf" srcId="{8DA62123-7A50-419C-AA85-96E90304DD3F}" destId="{748319BE-382B-4C3F-84A0-5CD72015C394}" srcOrd="0" destOrd="0" presId="urn:microsoft.com/office/officeart/2005/8/layout/vList5"/>
    <dgm:cxn modelId="{3DEC11FF-A410-4178-B8D6-637C9EA9043E}" type="presOf" srcId="{39124ACF-70FE-463F-B269-A4AC4512EBD7}" destId="{A6F52B27-A0FF-4B95-9F97-6C649BC69A87}" srcOrd="0" destOrd="0" presId="urn:microsoft.com/office/officeart/2005/8/layout/vList5"/>
    <dgm:cxn modelId="{77F350E7-4B7E-4E27-B1D4-AC49B5A7BF05}" type="presParOf" srcId="{A6F52B27-A0FF-4B95-9F97-6C649BC69A87}" destId="{1D833B60-F636-4616-9290-E2078B51FA13}" srcOrd="0" destOrd="0" presId="urn:microsoft.com/office/officeart/2005/8/layout/vList5"/>
    <dgm:cxn modelId="{9866A967-6562-4593-9B0D-BE2CB8E1A115}" type="presParOf" srcId="{1D833B60-F636-4616-9290-E2078B51FA13}" destId="{CA3A30D6-93AB-4E6E-8ECE-FAF5D285AA64}" srcOrd="0" destOrd="0" presId="urn:microsoft.com/office/officeart/2005/8/layout/vList5"/>
    <dgm:cxn modelId="{45B13EAD-9A3F-4756-9FA4-BBA60727E234}" type="presParOf" srcId="{1D833B60-F636-4616-9290-E2078B51FA13}" destId="{748319BE-382B-4C3F-84A0-5CD72015C394}" srcOrd="1" destOrd="0" presId="urn:microsoft.com/office/officeart/2005/8/layout/vList5"/>
    <dgm:cxn modelId="{B87A5C3F-486A-415F-BA37-F4BB9A1886DA}" type="presParOf" srcId="{A6F52B27-A0FF-4B95-9F97-6C649BC69A87}" destId="{9BD228FE-7F78-46DB-87A8-5C3924DD1744}" srcOrd="1" destOrd="0" presId="urn:microsoft.com/office/officeart/2005/8/layout/vList5"/>
    <dgm:cxn modelId="{A1A4DB4D-17D8-4653-917D-EA2C86E8983F}" type="presParOf" srcId="{A6F52B27-A0FF-4B95-9F97-6C649BC69A87}" destId="{2574565C-A7AC-4F4C-98EF-DEAB3A8596ED}" srcOrd="2" destOrd="0" presId="urn:microsoft.com/office/officeart/2005/8/layout/vList5"/>
    <dgm:cxn modelId="{73867583-AB76-4CF5-B20C-75209D3F8C5C}" type="presParOf" srcId="{2574565C-A7AC-4F4C-98EF-DEAB3A8596ED}" destId="{5B81052A-76DE-4ED0-82F5-0EE41C38F3E9}" srcOrd="0" destOrd="0" presId="urn:microsoft.com/office/officeart/2005/8/layout/vList5"/>
    <dgm:cxn modelId="{49BCD769-D0DC-41F8-8E79-71A09B18C2B1}" type="presParOf" srcId="{2574565C-A7AC-4F4C-98EF-DEAB3A8596ED}" destId="{976E3E82-17EC-4370-A032-846C467D70E0}" srcOrd="1" destOrd="0" presId="urn:microsoft.com/office/officeart/2005/8/layout/vList5"/>
    <dgm:cxn modelId="{096A7BCA-B5D3-4D14-AB14-9152014C39B7}" type="presParOf" srcId="{A6F52B27-A0FF-4B95-9F97-6C649BC69A87}" destId="{E587DEB0-5D02-495A-9B92-C06D90335F6E}" srcOrd="3" destOrd="0" presId="urn:microsoft.com/office/officeart/2005/8/layout/vList5"/>
    <dgm:cxn modelId="{D1818BE4-50A7-4CC7-8891-8DDD3E5B1B9B}" type="presParOf" srcId="{A6F52B27-A0FF-4B95-9F97-6C649BC69A87}" destId="{5F026E07-3637-44BE-9704-1E94977D10CE}" srcOrd="4" destOrd="0" presId="urn:microsoft.com/office/officeart/2005/8/layout/vList5"/>
    <dgm:cxn modelId="{E96955C0-986E-4611-8B54-9EBE9795F6FA}" type="presParOf" srcId="{5F026E07-3637-44BE-9704-1E94977D10CE}" destId="{7A400CA6-0D02-4EC0-B379-13C85797ECB0}" srcOrd="0" destOrd="0" presId="urn:microsoft.com/office/officeart/2005/8/layout/vList5"/>
    <dgm:cxn modelId="{9FCBFBB0-C03E-4AA3-A70F-B128B96D4EBD}" type="presParOf" srcId="{5F026E07-3637-44BE-9704-1E94977D10CE}" destId="{84811A5C-2596-4CF2-9CE6-01A8833CB95E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9AB8E1C-2A0F-47C1-ADE5-BF613F0DA4BE}" type="doc">
      <dgm:prSet loTypeId="urn:microsoft.com/office/officeart/2005/8/layout/process1" loCatId="process" qsTypeId="urn:microsoft.com/office/officeart/2005/8/quickstyle/3d3" qsCatId="3D" csTypeId="urn:microsoft.com/office/officeart/2005/8/colors/accent2_1" csCatId="accent2" phldr="1"/>
      <dgm:spPr/>
    </dgm:pt>
    <dgm:pt modelId="{C6A04976-73B2-4202-BBB2-6EA3BAF7950C}">
      <dgm:prSet phldrT="[텍스트]"/>
      <dgm:spPr/>
      <dgm:t>
        <a:bodyPr/>
        <a:lstStyle/>
        <a:p>
          <a:pPr latinLnBrk="1"/>
          <a:r>
            <a:rPr lang="ko-KR" altLang="en-US" b="1"/>
            <a:t>셀 서식</a:t>
          </a:r>
          <a:endParaRPr lang="en-US" altLang="ko-KR" b="1"/>
        </a:p>
        <a:p>
          <a:pPr latinLnBrk="1"/>
          <a:r>
            <a:rPr lang="en-US" altLang="ko-KR" b="1"/>
            <a:t>CTRL + 1</a:t>
          </a:r>
          <a:endParaRPr lang="ko-KR" altLang="en-US" b="1"/>
        </a:p>
      </dgm:t>
    </dgm:pt>
    <dgm:pt modelId="{CBFC7EC7-9D79-41C5-B1FF-7CF88A52B6B5}" type="parTrans" cxnId="{1C8A4EC2-8B04-45D4-BBB0-A4DC80248D70}">
      <dgm:prSet/>
      <dgm:spPr/>
      <dgm:t>
        <a:bodyPr/>
        <a:lstStyle/>
        <a:p>
          <a:pPr latinLnBrk="1"/>
          <a:endParaRPr lang="ko-KR" altLang="en-US"/>
        </a:p>
      </dgm:t>
    </dgm:pt>
    <dgm:pt modelId="{01FBFAFB-B672-4F9D-AD53-6D3634163729}" type="sibTrans" cxnId="{1C8A4EC2-8B04-45D4-BBB0-A4DC80248D70}">
      <dgm:prSet/>
      <dgm:spPr/>
      <dgm:t>
        <a:bodyPr/>
        <a:lstStyle/>
        <a:p>
          <a:pPr latinLnBrk="1"/>
          <a:endParaRPr lang="ko-KR" altLang="en-US"/>
        </a:p>
      </dgm:t>
    </dgm:pt>
    <dgm:pt modelId="{2E8A0572-24A8-46F8-B932-D1347CB6CECD}">
      <dgm:prSet phldrT="[텍스트]"/>
      <dgm:spPr/>
      <dgm:t>
        <a:bodyPr/>
        <a:lstStyle/>
        <a:p>
          <a:pPr latinLnBrk="1"/>
          <a:r>
            <a:rPr lang="ko-KR" altLang="en-US" b="1"/>
            <a:t>맞춤 탭 이동</a:t>
          </a:r>
        </a:p>
      </dgm:t>
    </dgm:pt>
    <dgm:pt modelId="{EAFAF5AD-52F5-45E4-8774-074CDF39233B}" type="parTrans" cxnId="{08803CCB-74B9-45DA-97D7-FD79DF2634AD}">
      <dgm:prSet/>
      <dgm:spPr/>
      <dgm:t>
        <a:bodyPr/>
        <a:lstStyle/>
        <a:p>
          <a:pPr latinLnBrk="1"/>
          <a:endParaRPr lang="ko-KR" altLang="en-US"/>
        </a:p>
      </dgm:t>
    </dgm:pt>
    <dgm:pt modelId="{70E590AE-2284-4E5C-A8B9-63FE843A6946}" type="sibTrans" cxnId="{08803CCB-74B9-45DA-97D7-FD79DF2634AD}">
      <dgm:prSet/>
      <dgm:spPr/>
      <dgm:t>
        <a:bodyPr/>
        <a:lstStyle/>
        <a:p>
          <a:pPr latinLnBrk="1"/>
          <a:endParaRPr lang="ko-KR" altLang="en-US"/>
        </a:p>
      </dgm:t>
    </dgm:pt>
    <dgm:pt modelId="{86BC7FC6-ECB3-47DE-9BD7-EB4E1539BA71}">
      <dgm:prSet phldrT="[텍스트]"/>
      <dgm:spPr/>
      <dgm:t>
        <a:bodyPr/>
        <a:lstStyle/>
        <a:p>
          <a:pPr latinLnBrk="1"/>
          <a:r>
            <a:rPr lang="ko-KR" altLang="en-US" b="1"/>
            <a:t>텍스트 맞춤</a:t>
          </a:r>
          <a:endParaRPr lang="en-US" altLang="ko-KR" b="1"/>
        </a:p>
        <a:p>
          <a:pPr latinLnBrk="1"/>
          <a:r>
            <a:rPr lang="en-US" altLang="ko-KR" b="1"/>
            <a:t>&lt;</a:t>
          </a:r>
          <a:r>
            <a:rPr lang="ko-KR" altLang="en-US" b="1"/>
            <a:t>선택 영역의 가운데로</a:t>
          </a:r>
          <a:r>
            <a:rPr lang="en-US" altLang="ko-KR" b="1"/>
            <a:t>&gt;</a:t>
          </a:r>
          <a:endParaRPr lang="ko-KR" altLang="en-US" b="1"/>
        </a:p>
      </dgm:t>
    </dgm:pt>
    <dgm:pt modelId="{19106299-AC08-4257-A2B4-43FB147E65BF}" type="parTrans" cxnId="{D4BEA29E-A686-419E-8F53-A7470AFE2056}">
      <dgm:prSet/>
      <dgm:spPr/>
      <dgm:t>
        <a:bodyPr/>
        <a:lstStyle/>
        <a:p>
          <a:pPr latinLnBrk="1"/>
          <a:endParaRPr lang="ko-KR" altLang="en-US"/>
        </a:p>
      </dgm:t>
    </dgm:pt>
    <dgm:pt modelId="{A2C6B355-8B93-4FA6-9DB0-9001BC131867}" type="sibTrans" cxnId="{D4BEA29E-A686-419E-8F53-A7470AFE2056}">
      <dgm:prSet/>
      <dgm:spPr/>
      <dgm:t>
        <a:bodyPr/>
        <a:lstStyle/>
        <a:p>
          <a:pPr latinLnBrk="1"/>
          <a:endParaRPr lang="ko-KR" altLang="en-US"/>
        </a:p>
      </dgm:t>
    </dgm:pt>
    <dgm:pt modelId="{63A1A4D1-FD4B-46FF-A041-02F63A8B2DBB}" type="pres">
      <dgm:prSet presAssocID="{89AB8E1C-2A0F-47C1-ADE5-BF613F0DA4BE}" presName="Name0" presStyleCnt="0">
        <dgm:presLayoutVars>
          <dgm:dir/>
          <dgm:resizeHandles val="exact"/>
        </dgm:presLayoutVars>
      </dgm:prSet>
      <dgm:spPr/>
    </dgm:pt>
    <dgm:pt modelId="{E84213D2-704F-435E-8C78-F6500DA156C0}" type="pres">
      <dgm:prSet presAssocID="{C6A04976-73B2-4202-BBB2-6EA3BAF7950C}" presName="node" presStyleLbl="node1" presStyleIdx="0" presStyleCnt="3">
        <dgm:presLayoutVars>
          <dgm:bulletEnabled val="1"/>
        </dgm:presLayoutVars>
      </dgm:prSet>
      <dgm:spPr/>
    </dgm:pt>
    <dgm:pt modelId="{22CCCD80-7ABA-4B11-819F-CE8A5E019C2C}" type="pres">
      <dgm:prSet presAssocID="{01FBFAFB-B672-4F9D-AD53-6D3634163729}" presName="sibTrans" presStyleLbl="sibTrans2D1" presStyleIdx="0" presStyleCnt="2"/>
      <dgm:spPr/>
    </dgm:pt>
    <dgm:pt modelId="{C816CCBC-73E9-4B98-815B-259A3F78337D}" type="pres">
      <dgm:prSet presAssocID="{01FBFAFB-B672-4F9D-AD53-6D3634163729}" presName="connectorText" presStyleLbl="sibTrans2D1" presStyleIdx="0" presStyleCnt="2"/>
      <dgm:spPr/>
    </dgm:pt>
    <dgm:pt modelId="{4BE44E5A-3680-4C09-A0E4-E5A5C4CED6E9}" type="pres">
      <dgm:prSet presAssocID="{2E8A0572-24A8-46F8-B932-D1347CB6CECD}" presName="node" presStyleLbl="node1" presStyleIdx="1" presStyleCnt="3" custLinFactNeighborY="0">
        <dgm:presLayoutVars>
          <dgm:bulletEnabled val="1"/>
        </dgm:presLayoutVars>
      </dgm:prSet>
      <dgm:spPr/>
    </dgm:pt>
    <dgm:pt modelId="{CE4655AD-0012-4719-AC22-1B46394620DC}" type="pres">
      <dgm:prSet presAssocID="{70E590AE-2284-4E5C-A8B9-63FE843A6946}" presName="sibTrans" presStyleLbl="sibTrans2D1" presStyleIdx="1" presStyleCnt="2"/>
      <dgm:spPr/>
    </dgm:pt>
    <dgm:pt modelId="{9F024210-4B98-4196-B74D-973C6619DFF2}" type="pres">
      <dgm:prSet presAssocID="{70E590AE-2284-4E5C-A8B9-63FE843A6946}" presName="connectorText" presStyleLbl="sibTrans2D1" presStyleIdx="1" presStyleCnt="2"/>
      <dgm:spPr/>
    </dgm:pt>
    <dgm:pt modelId="{F89040CF-9F5E-4EA0-8675-A5B9A32C0D15}" type="pres">
      <dgm:prSet presAssocID="{86BC7FC6-ECB3-47DE-9BD7-EB4E1539BA71}" presName="node" presStyleLbl="node1" presStyleIdx="2" presStyleCnt="3" custScaleX="124681" custScaleY="123978">
        <dgm:presLayoutVars>
          <dgm:bulletEnabled val="1"/>
        </dgm:presLayoutVars>
      </dgm:prSet>
      <dgm:spPr/>
    </dgm:pt>
  </dgm:ptLst>
  <dgm:cxnLst>
    <dgm:cxn modelId="{D1116E64-2FDC-482E-831D-EC63FE1D386C}" type="presOf" srcId="{2E8A0572-24A8-46F8-B932-D1347CB6CECD}" destId="{4BE44E5A-3680-4C09-A0E4-E5A5C4CED6E9}" srcOrd="0" destOrd="0" presId="urn:microsoft.com/office/officeart/2005/8/layout/process1"/>
    <dgm:cxn modelId="{864A1553-164D-48E9-97F5-1E2B60E0F7D0}" type="presOf" srcId="{01FBFAFB-B672-4F9D-AD53-6D3634163729}" destId="{22CCCD80-7ABA-4B11-819F-CE8A5E019C2C}" srcOrd="0" destOrd="0" presId="urn:microsoft.com/office/officeart/2005/8/layout/process1"/>
    <dgm:cxn modelId="{DDCACE54-15C8-419B-9A85-066A7F886DE6}" type="presOf" srcId="{70E590AE-2284-4E5C-A8B9-63FE843A6946}" destId="{9F024210-4B98-4196-B74D-973C6619DFF2}" srcOrd="1" destOrd="0" presId="urn:microsoft.com/office/officeart/2005/8/layout/process1"/>
    <dgm:cxn modelId="{BBFC0B92-71E1-445B-8313-ED42AF2E7B06}" type="presOf" srcId="{89AB8E1C-2A0F-47C1-ADE5-BF613F0DA4BE}" destId="{63A1A4D1-FD4B-46FF-A041-02F63A8B2DBB}" srcOrd="0" destOrd="0" presId="urn:microsoft.com/office/officeart/2005/8/layout/process1"/>
    <dgm:cxn modelId="{D4BEA29E-A686-419E-8F53-A7470AFE2056}" srcId="{89AB8E1C-2A0F-47C1-ADE5-BF613F0DA4BE}" destId="{86BC7FC6-ECB3-47DE-9BD7-EB4E1539BA71}" srcOrd="2" destOrd="0" parTransId="{19106299-AC08-4257-A2B4-43FB147E65BF}" sibTransId="{A2C6B355-8B93-4FA6-9DB0-9001BC131867}"/>
    <dgm:cxn modelId="{1C8A4EC2-8B04-45D4-BBB0-A4DC80248D70}" srcId="{89AB8E1C-2A0F-47C1-ADE5-BF613F0DA4BE}" destId="{C6A04976-73B2-4202-BBB2-6EA3BAF7950C}" srcOrd="0" destOrd="0" parTransId="{CBFC7EC7-9D79-41C5-B1FF-7CF88A52B6B5}" sibTransId="{01FBFAFB-B672-4F9D-AD53-6D3634163729}"/>
    <dgm:cxn modelId="{46E299C4-4DC4-4306-AAE8-A354D9A7C6BB}" type="presOf" srcId="{01FBFAFB-B672-4F9D-AD53-6D3634163729}" destId="{C816CCBC-73E9-4B98-815B-259A3F78337D}" srcOrd="1" destOrd="0" presId="urn:microsoft.com/office/officeart/2005/8/layout/process1"/>
    <dgm:cxn modelId="{08803CCB-74B9-45DA-97D7-FD79DF2634AD}" srcId="{89AB8E1C-2A0F-47C1-ADE5-BF613F0DA4BE}" destId="{2E8A0572-24A8-46F8-B932-D1347CB6CECD}" srcOrd="1" destOrd="0" parTransId="{EAFAF5AD-52F5-45E4-8774-074CDF39233B}" sibTransId="{70E590AE-2284-4E5C-A8B9-63FE843A6946}"/>
    <dgm:cxn modelId="{2F26DBF3-6A9E-4EBA-AFE7-43FBD69F58A0}" type="presOf" srcId="{70E590AE-2284-4E5C-A8B9-63FE843A6946}" destId="{CE4655AD-0012-4719-AC22-1B46394620DC}" srcOrd="0" destOrd="0" presId="urn:microsoft.com/office/officeart/2005/8/layout/process1"/>
    <dgm:cxn modelId="{B2B3C4F4-2726-45F8-A761-216642EB1FFE}" type="presOf" srcId="{C6A04976-73B2-4202-BBB2-6EA3BAF7950C}" destId="{E84213D2-704F-435E-8C78-F6500DA156C0}" srcOrd="0" destOrd="0" presId="urn:microsoft.com/office/officeart/2005/8/layout/process1"/>
    <dgm:cxn modelId="{52A4ECFD-24E6-489A-8666-89ACE776B93C}" type="presOf" srcId="{86BC7FC6-ECB3-47DE-9BD7-EB4E1539BA71}" destId="{F89040CF-9F5E-4EA0-8675-A5B9A32C0D15}" srcOrd="0" destOrd="0" presId="urn:microsoft.com/office/officeart/2005/8/layout/process1"/>
    <dgm:cxn modelId="{D38BC272-42C2-4003-8D8C-4FE998FB8D66}" type="presParOf" srcId="{63A1A4D1-FD4B-46FF-A041-02F63A8B2DBB}" destId="{E84213D2-704F-435E-8C78-F6500DA156C0}" srcOrd="0" destOrd="0" presId="urn:microsoft.com/office/officeart/2005/8/layout/process1"/>
    <dgm:cxn modelId="{8737C5AF-3603-44DD-A68F-DE90F7F1E823}" type="presParOf" srcId="{63A1A4D1-FD4B-46FF-A041-02F63A8B2DBB}" destId="{22CCCD80-7ABA-4B11-819F-CE8A5E019C2C}" srcOrd="1" destOrd="0" presId="urn:microsoft.com/office/officeart/2005/8/layout/process1"/>
    <dgm:cxn modelId="{5BA16B48-9894-4D4D-8C38-745C87B849BB}" type="presParOf" srcId="{22CCCD80-7ABA-4B11-819F-CE8A5E019C2C}" destId="{C816CCBC-73E9-4B98-815B-259A3F78337D}" srcOrd="0" destOrd="0" presId="urn:microsoft.com/office/officeart/2005/8/layout/process1"/>
    <dgm:cxn modelId="{FA6DD071-85D8-4FEB-BAFF-44FFF4696F26}" type="presParOf" srcId="{63A1A4D1-FD4B-46FF-A041-02F63A8B2DBB}" destId="{4BE44E5A-3680-4C09-A0E4-E5A5C4CED6E9}" srcOrd="2" destOrd="0" presId="urn:microsoft.com/office/officeart/2005/8/layout/process1"/>
    <dgm:cxn modelId="{78F58F49-7179-414E-B59A-54981E0AEAFE}" type="presParOf" srcId="{63A1A4D1-FD4B-46FF-A041-02F63A8B2DBB}" destId="{CE4655AD-0012-4719-AC22-1B46394620DC}" srcOrd="3" destOrd="0" presId="urn:microsoft.com/office/officeart/2005/8/layout/process1"/>
    <dgm:cxn modelId="{A3B83334-F5CC-45EF-99D1-F8A01C4F6A9D}" type="presParOf" srcId="{CE4655AD-0012-4719-AC22-1B46394620DC}" destId="{9F024210-4B98-4196-B74D-973C6619DFF2}" srcOrd="0" destOrd="0" presId="urn:microsoft.com/office/officeart/2005/8/layout/process1"/>
    <dgm:cxn modelId="{7F64716A-0187-4CE0-A866-9F645A442909}" type="presParOf" srcId="{63A1A4D1-FD4B-46FF-A041-02F63A8B2DBB}" destId="{F89040CF-9F5E-4EA0-8675-A5B9A32C0D15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89AB8E1C-2A0F-47C1-ADE5-BF613F0DA4BE}" type="doc">
      <dgm:prSet loTypeId="urn:microsoft.com/office/officeart/2005/8/layout/process1" loCatId="process" qsTypeId="urn:microsoft.com/office/officeart/2005/8/quickstyle/3d3" qsCatId="3D" csTypeId="urn:microsoft.com/office/officeart/2005/8/colors/accent2_1" csCatId="accent2" phldr="1"/>
      <dgm:spPr/>
    </dgm:pt>
    <dgm:pt modelId="{C6A04976-73B2-4202-BBB2-6EA3BAF7950C}">
      <dgm:prSet phldrT="[텍스트]"/>
      <dgm:spPr/>
      <dgm:t>
        <a:bodyPr/>
        <a:lstStyle/>
        <a:p>
          <a:pPr latinLnBrk="1"/>
          <a:r>
            <a:rPr lang="ko-KR" altLang="en-US" b="1"/>
            <a:t>셀 서식</a:t>
          </a:r>
          <a:endParaRPr lang="en-US" altLang="ko-KR" b="1"/>
        </a:p>
        <a:p>
          <a:pPr latinLnBrk="1"/>
          <a:r>
            <a:rPr lang="en-US" altLang="ko-KR" b="1"/>
            <a:t>CTRL + 1</a:t>
          </a:r>
          <a:endParaRPr lang="ko-KR" altLang="en-US" b="1"/>
        </a:p>
      </dgm:t>
    </dgm:pt>
    <dgm:pt modelId="{CBFC7EC7-9D79-41C5-B1FF-7CF88A52B6B5}" type="parTrans" cxnId="{1C8A4EC2-8B04-45D4-BBB0-A4DC80248D70}">
      <dgm:prSet/>
      <dgm:spPr/>
      <dgm:t>
        <a:bodyPr/>
        <a:lstStyle/>
        <a:p>
          <a:pPr latinLnBrk="1"/>
          <a:endParaRPr lang="ko-KR" altLang="en-US"/>
        </a:p>
      </dgm:t>
    </dgm:pt>
    <dgm:pt modelId="{01FBFAFB-B672-4F9D-AD53-6D3634163729}" type="sibTrans" cxnId="{1C8A4EC2-8B04-45D4-BBB0-A4DC80248D70}">
      <dgm:prSet/>
      <dgm:spPr/>
      <dgm:t>
        <a:bodyPr/>
        <a:lstStyle/>
        <a:p>
          <a:pPr latinLnBrk="1"/>
          <a:endParaRPr lang="ko-KR" altLang="en-US"/>
        </a:p>
      </dgm:t>
    </dgm:pt>
    <dgm:pt modelId="{2E8A0572-24A8-46F8-B932-D1347CB6CECD}">
      <dgm:prSet phldrT="[텍스트]"/>
      <dgm:spPr/>
      <dgm:t>
        <a:bodyPr/>
        <a:lstStyle/>
        <a:p>
          <a:pPr latinLnBrk="1"/>
          <a:r>
            <a:rPr lang="ko-KR" altLang="en-US" b="1"/>
            <a:t>홈탭</a:t>
          </a:r>
          <a:endParaRPr lang="en-US" altLang="ko-KR" b="1"/>
        </a:p>
        <a:p>
          <a:pPr latinLnBrk="1"/>
          <a:r>
            <a:rPr lang="ko-KR" altLang="en-US" b="1"/>
            <a:t>사용자 지정</a:t>
          </a:r>
        </a:p>
      </dgm:t>
    </dgm:pt>
    <dgm:pt modelId="{EAFAF5AD-52F5-45E4-8774-074CDF39233B}" type="parTrans" cxnId="{08803CCB-74B9-45DA-97D7-FD79DF2634AD}">
      <dgm:prSet/>
      <dgm:spPr/>
      <dgm:t>
        <a:bodyPr/>
        <a:lstStyle/>
        <a:p>
          <a:pPr latinLnBrk="1"/>
          <a:endParaRPr lang="ko-KR" altLang="en-US"/>
        </a:p>
      </dgm:t>
    </dgm:pt>
    <dgm:pt modelId="{70E590AE-2284-4E5C-A8B9-63FE843A6946}" type="sibTrans" cxnId="{08803CCB-74B9-45DA-97D7-FD79DF2634AD}">
      <dgm:prSet/>
      <dgm:spPr/>
      <dgm:t>
        <a:bodyPr/>
        <a:lstStyle/>
        <a:p>
          <a:pPr latinLnBrk="1"/>
          <a:endParaRPr lang="ko-KR" altLang="en-US"/>
        </a:p>
      </dgm:t>
    </dgm:pt>
    <dgm:pt modelId="{86BC7FC6-ECB3-47DE-9BD7-EB4E1539BA71}">
      <dgm:prSet phldrT="[텍스트]"/>
      <dgm:spPr/>
      <dgm:t>
        <a:bodyPr/>
        <a:lstStyle/>
        <a:p>
          <a:pPr latinLnBrk="1"/>
          <a:r>
            <a:rPr lang="ko-KR" altLang="en-US" b="1"/>
            <a:t>각종 서식 입력</a:t>
          </a:r>
        </a:p>
      </dgm:t>
    </dgm:pt>
    <dgm:pt modelId="{19106299-AC08-4257-A2B4-43FB147E65BF}" type="parTrans" cxnId="{D4BEA29E-A686-419E-8F53-A7470AFE2056}">
      <dgm:prSet/>
      <dgm:spPr/>
      <dgm:t>
        <a:bodyPr/>
        <a:lstStyle/>
        <a:p>
          <a:pPr latinLnBrk="1"/>
          <a:endParaRPr lang="ko-KR" altLang="en-US"/>
        </a:p>
      </dgm:t>
    </dgm:pt>
    <dgm:pt modelId="{A2C6B355-8B93-4FA6-9DB0-9001BC131867}" type="sibTrans" cxnId="{D4BEA29E-A686-419E-8F53-A7470AFE2056}">
      <dgm:prSet/>
      <dgm:spPr/>
      <dgm:t>
        <a:bodyPr/>
        <a:lstStyle/>
        <a:p>
          <a:pPr latinLnBrk="1"/>
          <a:endParaRPr lang="ko-KR" altLang="en-US"/>
        </a:p>
      </dgm:t>
    </dgm:pt>
    <dgm:pt modelId="{63A1A4D1-FD4B-46FF-A041-02F63A8B2DBB}" type="pres">
      <dgm:prSet presAssocID="{89AB8E1C-2A0F-47C1-ADE5-BF613F0DA4BE}" presName="Name0" presStyleCnt="0">
        <dgm:presLayoutVars>
          <dgm:dir/>
          <dgm:resizeHandles val="exact"/>
        </dgm:presLayoutVars>
      </dgm:prSet>
      <dgm:spPr/>
    </dgm:pt>
    <dgm:pt modelId="{E84213D2-704F-435E-8C78-F6500DA156C0}" type="pres">
      <dgm:prSet presAssocID="{C6A04976-73B2-4202-BBB2-6EA3BAF7950C}" presName="node" presStyleLbl="node1" presStyleIdx="0" presStyleCnt="3">
        <dgm:presLayoutVars>
          <dgm:bulletEnabled val="1"/>
        </dgm:presLayoutVars>
      </dgm:prSet>
      <dgm:spPr/>
    </dgm:pt>
    <dgm:pt modelId="{22CCCD80-7ABA-4B11-819F-CE8A5E019C2C}" type="pres">
      <dgm:prSet presAssocID="{01FBFAFB-B672-4F9D-AD53-6D3634163729}" presName="sibTrans" presStyleLbl="sibTrans2D1" presStyleIdx="0" presStyleCnt="2"/>
      <dgm:spPr/>
    </dgm:pt>
    <dgm:pt modelId="{C816CCBC-73E9-4B98-815B-259A3F78337D}" type="pres">
      <dgm:prSet presAssocID="{01FBFAFB-B672-4F9D-AD53-6D3634163729}" presName="connectorText" presStyleLbl="sibTrans2D1" presStyleIdx="0" presStyleCnt="2"/>
      <dgm:spPr/>
    </dgm:pt>
    <dgm:pt modelId="{4BE44E5A-3680-4C09-A0E4-E5A5C4CED6E9}" type="pres">
      <dgm:prSet presAssocID="{2E8A0572-24A8-46F8-B932-D1347CB6CECD}" presName="node" presStyleLbl="node1" presStyleIdx="1" presStyleCnt="3" custLinFactNeighborY="0">
        <dgm:presLayoutVars>
          <dgm:bulletEnabled val="1"/>
        </dgm:presLayoutVars>
      </dgm:prSet>
      <dgm:spPr/>
    </dgm:pt>
    <dgm:pt modelId="{CE4655AD-0012-4719-AC22-1B46394620DC}" type="pres">
      <dgm:prSet presAssocID="{70E590AE-2284-4E5C-A8B9-63FE843A6946}" presName="sibTrans" presStyleLbl="sibTrans2D1" presStyleIdx="1" presStyleCnt="2"/>
      <dgm:spPr/>
    </dgm:pt>
    <dgm:pt modelId="{9F024210-4B98-4196-B74D-973C6619DFF2}" type="pres">
      <dgm:prSet presAssocID="{70E590AE-2284-4E5C-A8B9-63FE843A6946}" presName="connectorText" presStyleLbl="sibTrans2D1" presStyleIdx="1" presStyleCnt="2"/>
      <dgm:spPr/>
    </dgm:pt>
    <dgm:pt modelId="{F89040CF-9F5E-4EA0-8675-A5B9A32C0D15}" type="pres">
      <dgm:prSet presAssocID="{86BC7FC6-ECB3-47DE-9BD7-EB4E1539BA71}" presName="node" presStyleLbl="node1" presStyleIdx="2" presStyleCnt="3" custScaleX="115264" custScaleY="100908">
        <dgm:presLayoutVars>
          <dgm:bulletEnabled val="1"/>
        </dgm:presLayoutVars>
      </dgm:prSet>
      <dgm:spPr/>
    </dgm:pt>
  </dgm:ptLst>
  <dgm:cxnLst>
    <dgm:cxn modelId="{D1116E64-2FDC-482E-831D-EC63FE1D386C}" type="presOf" srcId="{2E8A0572-24A8-46F8-B932-D1347CB6CECD}" destId="{4BE44E5A-3680-4C09-A0E4-E5A5C4CED6E9}" srcOrd="0" destOrd="0" presId="urn:microsoft.com/office/officeart/2005/8/layout/process1"/>
    <dgm:cxn modelId="{864A1553-164D-48E9-97F5-1E2B60E0F7D0}" type="presOf" srcId="{01FBFAFB-B672-4F9D-AD53-6D3634163729}" destId="{22CCCD80-7ABA-4B11-819F-CE8A5E019C2C}" srcOrd="0" destOrd="0" presId="urn:microsoft.com/office/officeart/2005/8/layout/process1"/>
    <dgm:cxn modelId="{DDCACE54-15C8-419B-9A85-066A7F886DE6}" type="presOf" srcId="{70E590AE-2284-4E5C-A8B9-63FE843A6946}" destId="{9F024210-4B98-4196-B74D-973C6619DFF2}" srcOrd="1" destOrd="0" presId="urn:microsoft.com/office/officeart/2005/8/layout/process1"/>
    <dgm:cxn modelId="{BBFC0B92-71E1-445B-8313-ED42AF2E7B06}" type="presOf" srcId="{89AB8E1C-2A0F-47C1-ADE5-BF613F0DA4BE}" destId="{63A1A4D1-FD4B-46FF-A041-02F63A8B2DBB}" srcOrd="0" destOrd="0" presId="urn:microsoft.com/office/officeart/2005/8/layout/process1"/>
    <dgm:cxn modelId="{D4BEA29E-A686-419E-8F53-A7470AFE2056}" srcId="{89AB8E1C-2A0F-47C1-ADE5-BF613F0DA4BE}" destId="{86BC7FC6-ECB3-47DE-9BD7-EB4E1539BA71}" srcOrd="2" destOrd="0" parTransId="{19106299-AC08-4257-A2B4-43FB147E65BF}" sibTransId="{A2C6B355-8B93-4FA6-9DB0-9001BC131867}"/>
    <dgm:cxn modelId="{1C8A4EC2-8B04-45D4-BBB0-A4DC80248D70}" srcId="{89AB8E1C-2A0F-47C1-ADE5-BF613F0DA4BE}" destId="{C6A04976-73B2-4202-BBB2-6EA3BAF7950C}" srcOrd="0" destOrd="0" parTransId="{CBFC7EC7-9D79-41C5-B1FF-7CF88A52B6B5}" sibTransId="{01FBFAFB-B672-4F9D-AD53-6D3634163729}"/>
    <dgm:cxn modelId="{46E299C4-4DC4-4306-AAE8-A354D9A7C6BB}" type="presOf" srcId="{01FBFAFB-B672-4F9D-AD53-6D3634163729}" destId="{C816CCBC-73E9-4B98-815B-259A3F78337D}" srcOrd="1" destOrd="0" presId="urn:microsoft.com/office/officeart/2005/8/layout/process1"/>
    <dgm:cxn modelId="{08803CCB-74B9-45DA-97D7-FD79DF2634AD}" srcId="{89AB8E1C-2A0F-47C1-ADE5-BF613F0DA4BE}" destId="{2E8A0572-24A8-46F8-B932-D1347CB6CECD}" srcOrd="1" destOrd="0" parTransId="{EAFAF5AD-52F5-45E4-8774-074CDF39233B}" sibTransId="{70E590AE-2284-4E5C-A8B9-63FE843A6946}"/>
    <dgm:cxn modelId="{2F26DBF3-6A9E-4EBA-AFE7-43FBD69F58A0}" type="presOf" srcId="{70E590AE-2284-4E5C-A8B9-63FE843A6946}" destId="{CE4655AD-0012-4719-AC22-1B46394620DC}" srcOrd="0" destOrd="0" presId="urn:microsoft.com/office/officeart/2005/8/layout/process1"/>
    <dgm:cxn modelId="{B2B3C4F4-2726-45F8-A761-216642EB1FFE}" type="presOf" srcId="{C6A04976-73B2-4202-BBB2-6EA3BAF7950C}" destId="{E84213D2-704F-435E-8C78-F6500DA156C0}" srcOrd="0" destOrd="0" presId="urn:microsoft.com/office/officeart/2005/8/layout/process1"/>
    <dgm:cxn modelId="{52A4ECFD-24E6-489A-8666-89ACE776B93C}" type="presOf" srcId="{86BC7FC6-ECB3-47DE-9BD7-EB4E1539BA71}" destId="{F89040CF-9F5E-4EA0-8675-A5B9A32C0D15}" srcOrd="0" destOrd="0" presId="urn:microsoft.com/office/officeart/2005/8/layout/process1"/>
    <dgm:cxn modelId="{D38BC272-42C2-4003-8D8C-4FE998FB8D66}" type="presParOf" srcId="{63A1A4D1-FD4B-46FF-A041-02F63A8B2DBB}" destId="{E84213D2-704F-435E-8C78-F6500DA156C0}" srcOrd="0" destOrd="0" presId="urn:microsoft.com/office/officeart/2005/8/layout/process1"/>
    <dgm:cxn modelId="{8737C5AF-3603-44DD-A68F-DE90F7F1E823}" type="presParOf" srcId="{63A1A4D1-FD4B-46FF-A041-02F63A8B2DBB}" destId="{22CCCD80-7ABA-4B11-819F-CE8A5E019C2C}" srcOrd="1" destOrd="0" presId="urn:microsoft.com/office/officeart/2005/8/layout/process1"/>
    <dgm:cxn modelId="{5BA16B48-9894-4D4D-8C38-745C87B849BB}" type="presParOf" srcId="{22CCCD80-7ABA-4B11-819F-CE8A5E019C2C}" destId="{C816CCBC-73E9-4B98-815B-259A3F78337D}" srcOrd="0" destOrd="0" presId="urn:microsoft.com/office/officeart/2005/8/layout/process1"/>
    <dgm:cxn modelId="{FA6DD071-85D8-4FEB-BAFF-44FFF4696F26}" type="presParOf" srcId="{63A1A4D1-FD4B-46FF-A041-02F63A8B2DBB}" destId="{4BE44E5A-3680-4C09-A0E4-E5A5C4CED6E9}" srcOrd="2" destOrd="0" presId="urn:microsoft.com/office/officeart/2005/8/layout/process1"/>
    <dgm:cxn modelId="{78F58F49-7179-414E-B59A-54981E0AEAFE}" type="presParOf" srcId="{63A1A4D1-FD4B-46FF-A041-02F63A8B2DBB}" destId="{CE4655AD-0012-4719-AC22-1B46394620DC}" srcOrd="3" destOrd="0" presId="urn:microsoft.com/office/officeart/2005/8/layout/process1"/>
    <dgm:cxn modelId="{A3B83334-F5CC-45EF-99D1-F8A01C4F6A9D}" type="presParOf" srcId="{CE4655AD-0012-4719-AC22-1B46394620DC}" destId="{9F024210-4B98-4196-B74D-973C6619DFF2}" srcOrd="0" destOrd="0" presId="urn:microsoft.com/office/officeart/2005/8/layout/process1"/>
    <dgm:cxn modelId="{7F64716A-0187-4CE0-A866-9F645A442909}" type="presParOf" srcId="{63A1A4D1-FD4B-46FF-A041-02F63A8B2DBB}" destId="{F89040CF-9F5E-4EA0-8675-A5B9A32C0D15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48319BE-382B-4C3F-84A0-5CD72015C394}">
      <dsp:nvSpPr>
        <dsp:cNvPr id="0" name=""/>
        <dsp:cNvSpPr/>
      </dsp:nvSpPr>
      <dsp:spPr>
        <a:xfrm rot="5400000">
          <a:off x="5722526" y="-2147705"/>
          <a:ext cx="1392361" cy="6041136"/>
        </a:xfrm>
        <a:prstGeom prst="round2SameRect">
          <a:avLst/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47625" rIns="95250" bIns="47625" numCol="1" spcCol="1270" anchor="ctr" anchorCtr="0">
          <a:noAutofit/>
        </a:bodyPr>
        <a:lstStyle/>
        <a:p>
          <a:pPr marL="228600" lvl="1" indent="-228600" algn="l" defTabSz="1111250" latinLnBrk="1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ko-KR" altLang="en-US" sz="2500" kern="1200"/>
            <a:t>데이터의 시대에 살고 있다</a:t>
          </a:r>
          <a:r>
            <a:rPr lang="en-US" altLang="ko-KR" sz="2500" kern="1200"/>
            <a:t>.</a:t>
          </a:r>
          <a:endParaRPr lang="ko-KR" altLang="en-US" sz="2500" kern="1200"/>
        </a:p>
        <a:p>
          <a:pPr marL="228600" lvl="1" indent="-228600" algn="l" defTabSz="1111250" latinLnBrk="1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ko-KR" sz="2500" kern="1200"/>
            <a:t>172</a:t>
          </a:r>
          <a:r>
            <a:rPr lang="ko-KR" altLang="en-US" sz="2500" kern="1200"/>
            <a:t>억여개의 셀로 이루어져있다</a:t>
          </a:r>
          <a:r>
            <a:rPr lang="en-US" altLang="ko-KR" sz="2500" kern="1200"/>
            <a:t>.</a:t>
          </a:r>
          <a:endParaRPr lang="ko-KR" altLang="en-US" sz="2500" kern="1200"/>
        </a:p>
      </dsp:txBody>
      <dsp:txXfrm rot="-5400000">
        <a:off x="3398139" y="244651"/>
        <a:ext cx="5973167" cy="1256423"/>
      </dsp:txXfrm>
    </dsp:sp>
    <dsp:sp modelId="{CA3A30D6-93AB-4E6E-8ECE-FAF5D285AA64}">
      <dsp:nvSpPr>
        <dsp:cNvPr id="0" name=""/>
        <dsp:cNvSpPr/>
      </dsp:nvSpPr>
      <dsp:spPr>
        <a:xfrm>
          <a:off x="0" y="2637"/>
          <a:ext cx="3398139" cy="1740451"/>
        </a:xfrm>
        <a:prstGeom prst="round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6690" tIns="93345" rIns="186690" bIns="93345" numCol="1" spcCol="1270" anchor="ctr" anchorCtr="0">
          <a:noAutofit/>
        </a:bodyPr>
        <a:lstStyle/>
        <a:p>
          <a:pPr marL="0" lvl="0" indent="0" algn="ctr" defTabSz="2178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4900" kern="1200"/>
            <a:t>BIG DATA</a:t>
          </a:r>
        </a:p>
      </dsp:txBody>
      <dsp:txXfrm>
        <a:off x="84962" y="87599"/>
        <a:ext cx="3228215" cy="1570527"/>
      </dsp:txXfrm>
    </dsp:sp>
    <dsp:sp modelId="{976E3E82-17EC-4370-A032-846C467D70E0}">
      <dsp:nvSpPr>
        <dsp:cNvPr id="0" name=""/>
        <dsp:cNvSpPr/>
      </dsp:nvSpPr>
      <dsp:spPr>
        <a:xfrm rot="5400000">
          <a:off x="5722526" y="-320230"/>
          <a:ext cx="1392361" cy="6041136"/>
        </a:xfrm>
        <a:prstGeom prst="round2SameRect">
          <a:avLst/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47625" rIns="95250" bIns="47625" numCol="1" spcCol="1270" anchor="ctr" anchorCtr="0">
          <a:noAutofit/>
        </a:bodyPr>
        <a:lstStyle/>
        <a:p>
          <a:pPr marL="228600" lvl="1" indent="-228600" algn="l" defTabSz="1111250" latinLnBrk="1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ko-KR" altLang="en-US" sz="2500" kern="1200"/>
            <a:t>다양한 분야 및 업무에서 사용할 수 있다</a:t>
          </a:r>
          <a:r>
            <a:rPr lang="en-US" altLang="ko-KR" sz="2500" kern="1200"/>
            <a:t>.</a:t>
          </a:r>
          <a:endParaRPr lang="ko-KR" altLang="en-US" sz="2500" kern="1200"/>
        </a:p>
      </dsp:txBody>
      <dsp:txXfrm rot="-5400000">
        <a:off x="3398139" y="2072126"/>
        <a:ext cx="5973167" cy="1256423"/>
      </dsp:txXfrm>
    </dsp:sp>
    <dsp:sp modelId="{5B81052A-76DE-4ED0-82F5-0EE41C38F3E9}">
      <dsp:nvSpPr>
        <dsp:cNvPr id="0" name=""/>
        <dsp:cNvSpPr/>
      </dsp:nvSpPr>
      <dsp:spPr>
        <a:xfrm>
          <a:off x="0" y="1830111"/>
          <a:ext cx="3398139" cy="1740451"/>
        </a:xfrm>
        <a:prstGeom prst="round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6690" tIns="93345" rIns="186690" bIns="93345" numCol="1" spcCol="1270" anchor="ctr" anchorCtr="0">
          <a:noAutofit/>
        </a:bodyPr>
        <a:lstStyle/>
        <a:p>
          <a:pPr marL="0" lvl="0" indent="0" algn="ctr" defTabSz="2178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4900" kern="1200"/>
            <a:t>EASY</a:t>
          </a:r>
          <a:endParaRPr lang="ko-KR" altLang="en-US" sz="4900" kern="1200"/>
        </a:p>
      </dsp:txBody>
      <dsp:txXfrm>
        <a:off x="84962" y="1915073"/>
        <a:ext cx="3228215" cy="1570527"/>
      </dsp:txXfrm>
    </dsp:sp>
    <dsp:sp modelId="{84811A5C-2596-4CF2-9CE6-01A8833CB95E}">
      <dsp:nvSpPr>
        <dsp:cNvPr id="0" name=""/>
        <dsp:cNvSpPr/>
      </dsp:nvSpPr>
      <dsp:spPr>
        <a:xfrm rot="5400000">
          <a:off x="5722526" y="1507243"/>
          <a:ext cx="1392361" cy="6041136"/>
        </a:xfrm>
        <a:prstGeom prst="round2SameRect">
          <a:avLst/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47625" rIns="95250" bIns="47625" numCol="1" spcCol="1270" anchor="ctr" anchorCtr="0">
          <a:noAutofit/>
        </a:bodyPr>
        <a:lstStyle/>
        <a:p>
          <a:pPr marL="228600" lvl="1" indent="-228600" algn="l" defTabSz="1111250" latinLnBrk="1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ko-KR" altLang="en-US" sz="2500" kern="1200"/>
            <a:t>데이터 입력</a:t>
          </a:r>
          <a:r>
            <a:rPr lang="en-US" altLang="ko-KR" sz="2500" kern="1200"/>
            <a:t>, </a:t>
          </a:r>
          <a:r>
            <a:rPr lang="ko-KR" altLang="en-US" sz="2500" kern="1200"/>
            <a:t>변경</a:t>
          </a:r>
          <a:r>
            <a:rPr lang="en-US" altLang="ko-KR" sz="2500" kern="1200"/>
            <a:t>, </a:t>
          </a:r>
          <a:r>
            <a:rPr lang="ko-KR" altLang="en-US" sz="2500" kern="1200"/>
            <a:t>추가</a:t>
          </a:r>
          <a:r>
            <a:rPr lang="en-US" altLang="ko-KR" sz="2500" kern="1200"/>
            <a:t>, </a:t>
          </a:r>
          <a:r>
            <a:rPr lang="ko-KR" altLang="en-US" sz="2500" kern="1200"/>
            <a:t>삭제가 편하다</a:t>
          </a:r>
          <a:r>
            <a:rPr lang="en-US" altLang="ko-KR" sz="2500" kern="1200"/>
            <a:t>.</a:t>
          </a:r>
          <a:endParaRPr lang="ko-KR" altLang="en-US" sz="2500" kern="1200"/>
        </a:p>
        <a:p>
          <a:pPr marL="228600" lvl="1" indent="-228600" algn="l" defTabSz="1111250" latinLnBrk="1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ko-KR" altLang="en-US" sz="2500" kern="1200"/>
            <a:t>통계적인 결과 표기도 수월하다</a:t>
          </a:r>
          <a:r>
            <a:rPr lang="en-US" altLang="ko-KR" sz="2500" kern="1200"/>
            <a:t>.</a:t>
          </a:r>
          <a:endParaRPr lang="ko-KR" altLang="en-US" sz="2500" kern="1200"/>
        </a:p>
      </dsp:txBody>
      <dsp:txXfrm rot="-5400000">
        <a:off x="3398139" y="3899600"/>
        <a:ext cx="5973167" cy="1256423"/>
      </dsp:txXfrm>
    </dsp:sp>
    <dsp:sp modelId="{7A400CA6-0D02-4EC0-B379-13C85797ECB0}">
      <dsp:nvSpPr>
        <dsp:cNvPr id="0" name=""/>
        <dsp:cNvSpPr/>
      </dsp:nvSpPr>
      <dsp:spPr>
        <a:xfrm>
          <a:off x="0" y="3657586"/>
          <a:ext cx="3398139" cy="1740451"/>
        </a:xfrm>
        <a:prstGeom prst="round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6690" tIns="93345" rIns="186690" bIns="93345" numCol="1" spcCol="1270" anchor="ctr" anchorCtr="0">
          <a:noAutofit/>
        </a:bodyPr>
        <a:lstStyle/>
        <a:p>
          <a:pPr marL="0" lvl="0" indent="0" algn="ctr" defTabSz="2178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4900" kern="1200"/>
            <a:t>Quick Change</a:t>
          </a:r>
          <a:endParaRPr lang="ko-KR" altLang="en-US" sz="4900" kern="1200"/>
        </a:p>
      </dsp:txBody>
      <dsp:txXfrm>
        <a:off x="84962" y="3742548"/>
        <a:ext cx="3228215" cy="157052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4213D2-704F-435E-8C78-F6500DA156C0}">
      <dsp:nvSpPr>
        <dsp:cNvPr id="0" name=""/>
        <dsp:cNvSpPr/>
      </dsp:nvSpPr>
      <dsp:spPr>
        <a:xfrm>
          <a:off x="5249" y="113774"/>
          <a:ext cx="2293803" cy="94899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셀 서식</a:t>
          </a:r>
          <a:endParaRPr lang="en-US" altLang="ko-KR" sz="1800" b="1" kern="1200"/>
        </a:p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800" b="1" kern="1200"/>
            <a:t>CTRL + 1</a:t>
          </a:r>
          <a:endParaRPr lang="ko-KR" altLang="en-US" sz="1800" b="1" kern="1200"/>
        </a:p>
      </dsp:txBody>
      <dsp:txXfrm>
        <a:off x="33044" y="141569"/>
        <a:ext cx="2238213" cy="893401"/>
      </dsp:txXfrm>
    </dsp:sp>
    <dsp:sp modelId="{22CCCD80-7ABA-4B11-819F-CE8A5E019C2C}">
      <dsp:nvSpPr>
        <dsp:cNvPr id="0" name=""/>
        <dsp:cNvSpPr/>
      </dsp:nvSpPr>
      <dsp:spPr>
        <a:xfrm>
          <a:off x="2528433" y="303838"/>
          <a:ext cx="486286" cy="568863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66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1500" kern="1200"/>
        </a:p>
      </dsp:txBody>
      <dsp:txXfrm>
        <a:off x="2528433" y="417611"/>
        <a:ext cx="340400" cy="341317"/>
      </dsp:txXfrm>
    </dsp:sp>
    <dsp:sp modelId="{4BE44E5A-3680-4C09-A0E4-E5A5C4CED6E9}">
      <dsp:nvSpPr>
        <dsp:cNvPr id="0" name=""/>
        <dsp:cNvSpPr/>
      </dsp:nvSpPr>
      <dsp:spPr>
        <a:xfrm>
          <a:off x="3216575" y="113774"/>
          <a:ext cx="2293803" cy="94899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맞춤 탭 이동</a:t>
          </a:r>
        </a:p>
      </dsp:txBody>
      <dsp:txXfrm>
        <a:off x="3244370" y="141569"/>
        <a:ext cx="2238213" cy="893401"/>
      </dsp:txXfrm>
    </dsp:sp>
    <dsp:sp modelId="{CE4655AD-0012-4719-AC22-1B46394620DC}">
      <dsp:nvSpPr>
        <dsp:cNvPr id="0" name=""/>
        <dsp:cNvSpPr/>
      </dsp:nvSpPr>
      <dsp:spPr>
        <a:xfrm>
          <a:off x="5739759" y="303838"/>
          <a:ext cx="486286" cy="568863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66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1500" kern="1200"/>
        </a:p>
      </dsp:txBody>
      <dsp:txXfrm>
        <a:off x="5739759" y="417611"/>
        <a:ext cx="340400" cy="341317"/>
      </dsp:txXfrm>
    </dsp:sp>
    <dsp:sp modelId="{F89040CF-9F5E-4EA0-8675-A5B9A32C0D15}">
      <dsp:nvSpPr>
        <dsp:cNvPr id="0" name=""/>
        <dsp:cNvSpPr/>
      </dsp:nvSpPr>
      <dsp:spPr>
        <a:xfrm>
          <a:off x="6427900" y="0"/>
          <a:ext cx="2859937" cy="117654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텍스트 맞춤</a:t>
          </a:r>
          <a:endParaRPr lang="en-US" altLang="ko-KR" sz="1800" b="1" kern="1200"/>
        </a:p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800" b="1" kern="1200"/>
            <a:t>&lt;</a:t>
          </a:r>
          <a:r>
            <a:rPr lang="ko-KR" altLang="en-US" sz="1800" b="1" kern="1200"/>
            <a:t>선택 영역의 가운데로</a:t>
          </a:r>
          <a:r>
            <a:rPr lang="en-US" altLang="ko-KR" sz="1800" b="1" kern="1200"/>
            <a:t>&gt;</a:t>
          </a:r>
          <a:endParaRPr lang="ko-KR" altLang="en-US" sz="1800" b="1" kern="1200"/>
        </a:p>
      </dsp:txBody>
      <dsp:txXfrm>
        <a:off x="6462360" y="34460"/>
        <a:ext cx="2791017" cy="110762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4213D2-704F-435E-8C78-F6500DA156C0}">
      <dsp:nvSpPr>
        <dsp:cNvPr id="0" name=""/>
        <dsp:cNvSpPr/>
      </dsp:nvSpPr>
      <dsp:spPr>
        <a:xfrm>
          <a:off x="8141" y="4952"/>
          <a:ext cx="3327875" cy="109085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셀 서식</a:t>
          </a:r>
          <a:endParaRPr lang="en-US" altLang="ko-KR" sz="1800" b="1" kern="1200"/>
        </a:p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800" b="1" kern="1200"/>
            <a:t>CTRL + 1</a:t>
          </a:r>
          <a:endParaRPr lang="ko-KR" altLang="en-US" sz="1800" b="1" kern="1200"/>
        </a:p>
      </dsp:txBody>
      <dsp:txXfrm>
        <a:off x="40091" y="36902"/>
        <a:ext cx="3263975" cy="1026954"/>
      </dsp:txXfrm>
    </dsp:sp>
    <dsp:sp modelId="{22CCCD80-7ABA-4B11-819F-CE8A5E019C2C}">
      <dsp:nvSpPr>
        <dsp:cNvPr id="0" name=""/>
        <dsp:cNvSpPr/>
      </dsp:nvSpPr>
      <dsp:spPr>
        <a:xfrm>
          <a:off x="3668803" y="137722"/>
          <a:ext cx="705509" cy="8253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1400" kern="1200"/>
        </a:p>
      </dsp:txBody>
      <dsp:txXfrm>
        <a:off x="3668803" y="302785"/>
        <a:ext cx="493856" cy="495187"/>
      </dsp:txXfrm>
    </dsp:sp>
    <dsp:sp modelId="{4BE44E5A-3680-4C09-A0E4-E5A5C4CED6E9}">
      <dsp:nvSpPr>
        <dsp:cNvPr id="0" name=""/>
        <dsp:cNvSpPr/>
      </dsp:nvSpPr>
      <dsp:spPr>
        <a:xfrm>
          <a:off x="4667166" y="4952"/>
          <a:ext cx="3327875" cy="109085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홈탭</a:t>
          </a:r>
          <a:endParaRPr lang="en-US" altLang="ko-KR" sz="1800" b="1" kern="1200"/>
        </a:p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사용자 지정</a:t>
          </a:r>
        </a:p>
      </dsp:txBody>
      <dsp:txXfrm>
        <a:off x="4699116" y="36902"/>
        <a:ext cx="3263975" cy="1026954"/>
      </dsp:txXfrm>
    </dsp:sp>
    <dsp:sp modelId="{CE4655AD-0012-4719-AC22-1B46394620DC}">
      <dsp:nvSpPr>
        <dsp:cNvPr id="0" name=""/>
        <dsp:cNvSpPr/>
      </dsp:nvSpPr>
      <dsp:spPr>
        <a:xfrm>
          <a:off x="8327829" y="137722"/>
          <a:ext cx="705509" cy="8253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82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6223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1400" kern="1200"/>
        </a:p>
      </dsp:txBody>
      <dsp:txXfrm>
        <a:off x="8327829" y="302785"/>
        <a:ext cx="493856" cy="495187"/>
      </dsp:txXfrm>
    </dsp:sp>
    <dsp:sp modelId="{F89040CF-9F5E-4EA0-8675-A5B9A32C0D15}">
      <dsp:nvSpPr>
        <dsp:cNvPr id="0" name=""/>
        <dsp:cNvSpPr/>
      </dsp:nvSpPr>
      <dsp:spPr>
        <a:xfrm>
          <a:off x="9326191" y="0"/>
          <a:ext cx="3835842" cy="1100759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800" b="1" kern="1200"/>
            <a:t>각종 서식 입력</a:t>
          </a:r>
        </a:p>
      </dsp:txBody>
      <dsp:txXfrm>
        <a:off x="9358431" y="32240"/>
        <a:ext cx="3771362" cy="10362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hart" Target="../charts/chart1.xml"/><Relationship Id="rId7" Type="http://schemas.openxmlformats.org/officeDocument/2006/relationships/image" Target="../media/image12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4</xdr:row>
      <xdr:rowOff>142874</xdr:rowOff>
    </xdr:from>
    <xdr:to>
      <xdr:col>14</xdr:col>
      <xdr:colOff>190500</xdr:colOff>
      <xdr:row>30</xdr:row>
      <xdr:rowOff>95249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A08FF535-A28C-4ED0-B940-DDCEEEA64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352425</xdr:colOff>
      <xdr:row>0</xdr:row>
      <xdr:rowOff>171450</xdr:rowOff>
    </xdr:from>
    <xdr:to>
      <xdr:col>18</xdr:col>
      <xdr:colOff>588266</xdr:colOff>
      <xdr:row>32</xdr:row>
      <xdr:rowOff>90482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71450"/>
          <a:ext cx="12580241" cy="6624632"/>
        </a:xfrm>
        <a:prstGeom prst="rect">
          <a:avLst/>
        </a:prstGeom>
        <a:ln w="38100" cap="sq">
          <a:solidFill>
            <a:schemeClr val="accent6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 fPrintsWithSheet="0"/>
  </xdr:twoCellAnchor>
  <xdr:twoCellAnchor>
    <xdr:from>
      <xdr:col>0</xdr:col>
      <xdr:colOff>400050</xdr:colOff>
      <xdr:row>0</xdr:row>
      <xdr:rowOff>200026</xdr:rowOff>
    </xdr:from>
    <xdr:to>
      <xdr:col>18</xdr:col>
      <xdr:colOff>600075</xdr:colOff>
      <xdr:row>4</xdr:row>
      <xdr:rowOff>142876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050" y="200026"/>
          <a:ext cx="12544425" cy="78105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561975</xdr:colOff>
      <xdr:row>0</xdr:row>
      <xdr:rowOff>123825</xdr:rowOff>
    </xdr:from>
    <xdr:ext cx="2236510" cy="97930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62575" y="123825"/>
          <a:ext cx="2236510" cy="9793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4000" b="1">
              <a:solidFill>
                <a:schemeClr val="accent1">
                  <a:lumMod val="75000"/>
                </a:schemeClr>
              </a:solidFill>
            </a:rPr>
            <a:t>리본메뉴</a:t>
          </a:r>
        </a:p>
      </xdr:txBody>
    </xdr:sp>
    <xdr:clientData/>
  </xdr:oneCellAnchor>
  <xdr:twoCellAnchor>
    <xdr:from>
      <xdr:col>0</xdr:col>
      <xdr:colOff>571499</xdr:colOff>
      <xdr:row>6</xdr:row>
      <xdr:rowOff>169156</xdr:rowOff>
    </xdr:from>
    <xdr:to>
      <xdr:col>18</xdr:col>
      <xdr:colOff>381000</xdr:colOff>
      <xdr:row>7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499" y="1426456"/>
          <a:ext cx="12153901" cy="14516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390525</xdr:colOff>
      <xdr:row>7</xdr:row>
      <xdr:rowOff>92956</xdr:rowOff>
    </xdr:from>
    <xdr:to>
      <xdr:col>0</xdr:col>
      <xdr:colOff>571501</xdr:colOff>
      <xdr:row>31</xdr:row>
      <xdr:rowOff>19050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0525" y="1559806"/>
          <a:ext cx="180976" cy="4955294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152400</xdr:rowOff>
    </xdr:from>
    <xdr:to>
      <xdr:col>10</xdr:col>
      <xdr:colOff>638176</xdr:colOff>
      <xdr:row>31</xdr:row>
      <xdr:rowOff>171449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90600" y="6438900"/>
          <a:ext cx="6505576" cy="228599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352424</xdr:colOff>
      <xdr:row>4</xdr:row>
      <xdr:rowOff>121531</xdr:rowOff>
    </xdr:from>
    <xdr:ext cx="697627" cy="3140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52424" y="959731"/>
          <a:ext cx="697627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 b="1">
              <a:solidFill>
                <a:schemeClr val="bg2">
                  <a:lumMod val="10000"/>
                </a:schemeClr>
              </a:solidFill>
            </a:rPr>
            <a:t>이름상자</a:t>
          </a:r>
        </a:p>
      </xdr:txBody>
    </xdr:sp>
    <xdr:clientData/>
  </xdr:oneCellAnchor>
  <xdr:twoCellAnchor>
    <xdr:from>
      <xdr:col>2</xdr:col>
      <xdr:colOff>590549</xdr:colOff>
      <xdr:row>4</xdr:row>
      <xdr:rowOff>169156</xdr:rowOff>
    </xdr:from>
    <xdr:to>
      <xdr:col>18</xdr:col>
      <xdr:colOff>552450</xdr:colOff>
      <xdr:row>6</xdr:row>
      <xdr:rowOff>133350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62149" y="1007356"/>
          <a:ext cx="10934701" cy="383294"/>
        </a:xfrm>
        <a:prstGeom prst="rect">
          <a:avLst/>
        </a:prstGeom>
        <a:solidFill>
          <a:srgbClr val="7030A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390524</xdr:colOff>
      <xdr:row>4</xdr:row>
      <xdr:rowOff>159631</xdr:rowOff>
    </xdr:from>
    <xdr:to>
      <xdr:col>1</xdr:col>
      <xdr:colOff>390525</xdr:colOff>
      <xdr:row>5</xdr:row>
      <xdr:rowOff>190500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0524" y="997831"/>
          <a:ext cx="685801" cy="240419"/>
        </a:xfrm>
        <a:prstGeom prst="rect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600074</xdr:colOff>
      <xdr:row>4</xdr:row>
      <xdr:rowOff>92956</xdr:rowOff>
    </xdr:from>
    <xdr:ext cx="1467068" cy="53585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086474" y="931156"/>
          <a:ext cx="146706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chemeClr val="tx2"/>
              </a:solidFill>
            </a:rPr>
            <a:t>수식입력줄</a:t>
          </a:r>
        </a:p>
      </xdr:txBody>
    </xdr:sp>
    <xdr:clientData/>
  </xdr:oneCellAnchor>
  <xdr:oneCellAnchor>
    <xdr:from>
      <xdr:col>9</xdr:col>
      <xdr:colOff>400049</xdr:colOff>
      <xdr:row>6</xdr:row>
      <xdr:rowOff>207256</xdr:rowOff>
    </xdr:from>
    <xdr:ext cx="441146" cy="53585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572249" y="1464556"/>
          <a:ext cx="44114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chemeClr val="accent2"/>
              </a:solidFill>
            </a:rPr>
            <a:t>행</a:t>
          </a:r>
        </a:p>
      </xdr:txBody>
    </xdr:sp>
    <xdr:clientData/>
  </xdr:oneCellAnchor>
  <xdr:oneCellAnchor>
    <xdr:from>
      <xdr:col>0</xdr:col>
      <xdr:colOff>552449</xdr:colOff>
      <xdr:row>15</xdr:row>
      <xdr:rowOff>197731</xdr:rowOff>
    </xdr:from>
    <xdr:ext cx="441146" cy="53585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52449" y="3340981"/>
          <a:ext cx="44114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chemeClr val="accent2"/>
              </a:solidFill>
            </a:rPr>
            <a:t>열</a:t>
          </a:r>
        </a:p>
      </xdr:txBody>
    </xdr:sp>
    <xdr:clientData/>
  </xdr:oneCellAnchor>
  <xdr:oneCellAnchor>
    <xdr:from>
      <xdr:col>3</xdr:col>
      <xdr:colOff>533399</xdr:colOff>
      <xdr:row>9</xdr:row>
      <xdr:rowOff>178681</xdr:rowOff>
    </xdr:from>
    <xdr:ext cx="441146" cy="53585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590799" y="2064631"/>
          <a:ext cx="44114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ysClr val="windowText" lastClr="000000"/>
              </a:solidFill>
            </a:rPr>
            <a:t>셀</a:t>
          </a:r>
        </a:p>
      </xdr:txBody>
    </xdr:sp>
    <xdr:clientData/>
  </xdr:oneCellAnchor>
  <xdr:oneCellAnchor>
    <xdr:from>
      <xdr:col>5</xdr:col>
      <xdr:colOff>304799</xdr:colOff>
      <xdr:row>28</xdr:row>
      <xdr:rowOff>102481</xdr:rowOff>
    </xdr:from>
    <xdr:ext cx="697627" cy="53585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733799" y="5969881"/>
          <a:ext cx="69762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 b="1">
              <a:solidFill>
                <a:schemeClr val="accent1">
                  <a:lumMod val="75000"/>
                </a:schemeClr>
              </a:solidFill>
            </a:rPr>
            <a:t>시트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85725</xdr:rowOff>
    </xdr:from>
    <xdr:to>
      <xdr:col>6</xdr:col>
      <xdr:colOff>419100</xdr:colOff>
      <xdr:row>6</xdr:row>
      <xdr:rowOff>428625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790950" y="1219200"/>
          <a:ext cx="828675" cy="3429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6</xdr:row>
      <xdr:rowOff>85725</xdr:rowOff>
    </xdr:from>
    <xdr:to>
      <xdr:col>12</xdr:col>
      <xdr:colOff>419100</xdr:colOff>
      <xdr:row>6</xdr:row>
      <xdr:rowOff>428625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905750" y="1219200"/>
          <a:ext cx="828675" cy="3429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9</xdr:row>
      <xdr:rowOff>76200</xdr:rowOff>
    </xdr:from>
    <xdr:to>
      <xdr:col>2</xdr:col>
      <xdr:colOff>180975</xdr:colOff>
      <xdr:row>9</xdr:row>
      <xdr:rowOff>419100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09625" y="2152650"/>
          <a:ext cx="828675" cy="3429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9</xdr:row>
      <xdr:rowOff>76200</xdr:rowOff>
    </xdr:from>
    <xdr:to>
      <xdr:col>8</xdr:col>
      <xdr:colOff>38100</xdr:colOff>
      <xdr:row>9</xdr:row>
      <xdr:rowOff>419100</xdr:rowOff>
    </xdr:to>
    <xdr:sp macro="" textlink="">
      <xdr:nvSpPr>
        <xdr:cNvPr id="5" name="오른쪽 화살표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4781550" y="2152650"/>
          <a:ext cx="828675" cy="3429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16</xdr:col>
      <xdr:colOff>504825</xdr:colOff>
      <xdr:row>3</xdr:row>
      <xdr:rowOff>257175</xdr:rowOff>
    </xdr:from>
    <xdr:to>
      <xdr:col>22</xdr:col>
      <xdr:colOff>551930</xdr:colOff>
      <xdr:row>17</xdr:row>
      <xdr:rowOff>94759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466725"/>
          <a:ext cx="4161905" cy="39238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4</xdr:row>
      <xdr:rowOff>8792</xdr:rowOff>
    </xdr:from>
    <xdr:to>
      <xdr:col>4</xdr:col>
      <xdr:colOff>19050</xdr:colOff>
      <xdr:row>7</xdr:row>
      <xdr:rowOff>180242</xdr:rowOff>
    </xdr:to>
    <xdr:pic>
      <xdr:nvPicPr>
        <xdr:cNvPr id="3" name="그래픽 2" descr="남자 단색으로 채워진">
          <a:extLst>
            <a:ext uri="{FF2B5EF4-FFF2-40B4-BE49-F238E27FC236}">
              <a16:creationId xmlns:a16="http://schemas.microsoft.com/office/drawing/2014/main" id="{FFD853FE-CAB6-4120-9ACE-CD6B37854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8617" y="851388"/>
          <a:ext cx="912202" cy="91879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12</xdr:row>
      <xdr:rowOff>85724</xdr:rowOff>
    </xdr:from>
    <xdr:to>
      <xdr:col>5</xdr:col>
      <xdr:colOff>857250</xdr:colOff>
      <xdr:row>15</xdr:row>
      <xdr:rowOff>190499</xdr:rowOff>
    </xdr:to>
    <xdr:pic>
      <xdr:nvPicPr>
        <xdr:cNvPr id="5" name="그래픽 4" descr="실행 단색으로 채워진">
          <a:extLst>
            <a:ext uri="{FF2B5EF4-FFF2-40B4-BE49-F238E27FC236}">
              <a16:creationId xmlns:a16="http://schemas.microsoft.com/office/drawing/2014/main" id="{71E1BA3C-FC8C-4B42-A173-D58D58A8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86250" y="2914649"/>
          <a:ext cx="847725" cy="847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4484</xdr:colOff>
      <xdr:row>5</xdr:row>
      <xdr:rowOff>152400</xdr:rowOff>
    </xdr:from>
    <xdr:to>
      <xdr:col>7</xdr:col>
      <xdr:colOff>187140</xdr:colOff>
      <xdr:row>7</xdr:row>
      <xdr:rowOff>1121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5BCF6DC-14A0-4E81-96E2-27B18F39AF40}"/>
            </a:ext>
          </a:extLst>
        </xdr:cNvPr>
        <xdr:cNvSpPr/>
      </xdr:nvSpPr>
      <xdr:spPr>
        <a:xfrm>
          <a:off x="5248837" y="1250576"/>
          <a:ext cx="1146362" cy="3417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atin typeface="+mn-ea"/>
              <a:ea typeface="+mn-ea"/>
            </a:rPr>
            <a:t>A</a:t>
          </a:r>
          <a:r>
            <a:rPr lang="ko-KR" altLang="en-US" sz="1100">
              <a:latin typeface="+mn-ea"/>
              <a:ea typeface="+mn-ea"/>
            </a:rPr>
            <a:t>지역</a:t>
          </a:r>
        </a:p>
      </xdr:txBody>
    </xdr:sp>
    <xdr:clientData/>
  </xdr:twoCellAnchor>
  <xdr:twoCellAnchor>
    <xdr:from>
      <xdr:col>8</xdr:col>
      <xdr:colOff>958665</xdr:colOff>
      <xdr:row>5</xdr:row>
      <xdr:rowOff>152400</xdr:rowOff>
    </xdr:from>
    <xdr:to>
      <xdr:col>10</xdr:col>
      <xdr:colOff>177615</xdr:colOff>
      <xdr:row>7</xdr:row>
      <xdr:rowOff>1121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9102E48-A4E3-42D4-BE92-6188CDAF9A12}"/>
            </a:ext>
          </a:extLst>
        </xdr:cNvPr>
        <xdr:cNvSpPr/>
      </xdr:nvSpPr>
      <xdr:spPr>
        <a:xfrm>
          <a:off x="8130430" y="1250576"/>
          <a:ext cx="1146361" cy="341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atin typeface="+mn-ea"/>
              <a:ea typeface="+mn-ea"/>
            </a:rPr>
            <a:t>B</a:t>
          </a:r>
          <a:r>
            <a:rPr lang="ko-KR" altLang="en-US" sz="1100">
              <a:latin typeface="+mn-ea"/>
              <a:ea typeface="+mn-ea"/>
            </a:rPr>
            <a:t>지역</a:t>
          </a:r>
        </a:p>
      </xdr:txBody>
    </xdr:sp>
    <xdr:clientData/>
  </xdr:twoCellAnchor>
  <xdr:twoCellAnchor>
    <xdr:from>
      <xdr:col>12</xdr:col>
      <xdr:colOff>0</xdr:colOff>
      <xdr:row>5</xdr:row>
      <xdr:rowOff>152400</xdr:rowOff>
    </xdr:from>
    <xdr:to>
      <xdr:col>13</xdr:col>
      <xdr:colOff>28575</xdr:colOff>
      <xdr:row>6</xdr:row>
      <xdr:rowOff>257175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3DBE04F-FF86-431B-BEA4-8270BB75AF27}"/>
            </a:ext>
          </a:extLst>
        </xdr:cNvPr>
        <xdr:cNvSpPr/>
      </xdr:nvSpPr>
      <xdr:spPr>
        <a:xfrm>
          <a:off x="10487025" y="895350"/>
          <a:ext cx="9810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atin typeface="+mn-ea"/>
              <a:ea typeface="+mn-ea"/>
            </a:rPr>
            <a:t>C</a:t>
          </a:r>
          <a:r>
            <a:rPr lang="ko-KR" altLang="en-US" sz="1100">
              <a:latin typeface="+mn-ea"/>
              <a:ea typeface="+mn-ea"/>
            </a:rPr>
            <a:t>지역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27</xdr:row>
      <xdr:rowOff>171450</xdr:rowOff>
    </xdr:from>
    <xdr:to>
      <xdr:col>13</xdr:col>
      <xdr:colOff>200025</xdr:colOff>
      <xdr:row>30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49CADF-EF88-4CA8-99FB-A035BADDE87A}"/>
            </a:ext>
          </a:extLst>
        </xdr:cNvPr>
        <xdr:cNvSpPr/>
      </xdr:nvSpPr>
      <xdr:spPr>
        <a:xfrm>
          <a:off x="295275" y="5867400"/>
          <a:ext cx="12182475" cy="571500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333375</xdr:colOff>
      <xdr:row>38</xdr:row>
      <xdr:rowOff>104776</xdr:rowOff>
    </xdr:from>
    <xdr:to>
      <xdr:col>3</xdr:col>
      <xdr:colOff>57150</xdr:colOff>
      <xdr:row>45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D5AB495-844F-4B95-80CC-B6F117B40DA3}"/>
            </a:ext>
          </a:extLst>
        </xdr:cNvPr>
        <xdr:cNvSpPr/>
      </xdr:nvSpPr>
      <xdr:spPr>
        <a:xfrm>
          <a:off x="333375" y="7686676"/>
          <a:ext cx="1619250" cy="1466849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342900</xdr:colOff>
      <xdr:row>46</xdr:row>
      <xdr:rowOff>9525</xdr:rowOff>
    </xdr:from>
    <xdr:to>
      <xdr:col>3</xdr:col>
      <xdr:colOff>57150</xdr:colOff>
      <xdr:row>53</xdr:row>
      <xdr:rowOff>95250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30A1994-4804-474C-8F58-289E97F04DA9}"/>
            </a:ext>
          </a:extLst>
        </xdr:cNvPr>
        <xdr:cNvSpPr/>
      </xdr:nvSpPr>
      <xdr:spPr>
        <a:xfrm>
          <a:off x="342900" y="9172575"/>
          <a:ext cx="1609725" cy="1466850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904875</xdr:colOff>
      <xdr:row>19</xdr:row>
      <xdr:rowOff>66674</xdr:rowOff>
    </xdr:from>
    <xdr:ext cx="2657475" cy="71320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F1474B8-F5CD-49CC-901F-E5CE7BB772CC}"/>
            </a:ext>
          </a:extLst>
        </xdr:cNvPr>
        <xdr:cNvSpPr txBox="1"/>
      </xdr:nvSpPr>
      <xdr:spPr>
        <a:xfrm>
          <a:off x="5915025" y="4095749"/>
          <a:ext cx="2657475" cy="7132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800" b="1">
              <a:solidFill>
                <a:srgbClr val="FF0000"/>
              </a:solidFill>
              <a:latin typeface="Tmon몬소리 Black" panose="02000A03000000000000" pitchFamily="2" charset="-127"/>
              <a:ea typeface="Tmon몬소리 Black" panose="02000A03000000000000" pitchFamily="2" charset="-127"/>
            </a:rPr>
            <a:t>두 줄 형태 </a:t>
          </a:r>
          <a:r>
            <a:rPr lang="en-US" altLang="ko-KR" sz="2800" b="1">
              <a:solidFill>
                <a:srgbClr val="FF0000"/>
              </a:solidFill>
              <a:latin typeface="Tmon몬소리 Black" panose="02000A03000000000000" pitchFamily="2" charset="-127"/>
              <a:ea typeface="Tmon몬소리 Black" panose="02000A03000000000000" pitchFamily="2" charset="-127"/>
            </a:rPr>
            <a:t>NO!</a:t>
          </a:r>
          <a:endParaRPr lang="ko-KR" altLang="en-US" sz="2800" b="1">
            <a:solidFill>
              <a:srgbClr val="FF0000"/>
            </a:solidFill>
            <a:latin typeface="Tmon몬소리 Black" panose="02000A03000000000000" pitchFamily="2" charset="-127"/>
            <a:ea typeface="Tmon몬소리 Black" panose="02000A03000000000000" pitchFamily="2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49694</xdr:colOff>
      <xdr:row>5</xdr:row>
      <xdr:rowOff>306457</xdr:rowOff>
    </xdr:from>
    <xdr:to>
      <xdr:col>10</xdr:col>
      <xdr:colOff>770282</xdr:colOff>
      <xdr:row>11</xdr:row>
      <xdr:rowOff>82823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E730FDE7-8616-42B3-9770-FA8F0AA3C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538371</xdr:colOff>
      <xdr:row>5</xdr:row>
      <xdr:rowOff>207065</xdr:rowOff>
    </xdr:from>
    <xdr:to>
      <xdr:col>14</xdr:col>
      <xdr:colOff>621196</xdr:colOff>
      <xdr:row>8</xdr:row>
      <xdr:rowOff>107674</xdr:rowOff>
    </xdr:to>
    <xdr:graphicFrame macro="">
      <xdr:nvGraphicFramePr>
        <xdr:cNvPr id="3" name="다이어그램 2">
          <a:extLst>
            <a:ext uri="{FF2B5EF4-FFF2-40B4-BE49-F238E27FC236}">
              <a16:creationId xmlns:a16="http://schemas.microsoft.com/office/drawing/2014/main" id="{E0A19287-C958-45BE-BCC6-74891A07F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9</xdr:row>
      <xdr:rowOff>180975</xdr:rowOff>
    </xdr:from>
    <xdr:to>
      <xdr:col>7</xdr:col>
      <xdr:colOff>495300</xdr:colOff>
      <xdr:row>10</xdr:row>
      <xdr:rowOff>200025</xdr:rowOff>
    </xdr:to>
    <xdr:sp macro="" textlink="">
      <xdr:nvSpPr>
        <xdr:cNvPr id="3" name="오른쪽 화살표 1">
          <a:extLst>
            <a:ext uri="{FF2B5EF4-FFF2-40B4-BE49-F238E27FC236}">
              <a16:creationId xmlns:a16="http://schemas.microsoft.com/office/drawing/2014/main" id="{9E1C00AE-4BA5-48CD-93D5-49217929C3A7}"/>
            </a:ext>
          </a:extLst>
        </xdr:cNvPr>
        <xdr:cNvSpPr/>
      </xdr:nvSpPr>
      <xdr:spPr>
        <a:xfrm>
          <a:off x="1790700" y="2057400"/>
          <a:ext cx="47529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690562</xdr:colOff>
      <xdr:row>11</xdr:row>
      <xdr:rowOff>57153</xdr:rowOff>
    </xdr:from>
    <xdr:to>
      <xdr:col>2</xdr:col>
      <xdr:colOff>942972</xdr:colOff>
      <xdr:row>18</xdr:row>
      <xdr:rowOff>161929</xdr:rowOff>
    </xdr:to>
    <xdr:sp macro="" textlink="">
      <xdr:nvSpPr>
        <xdr:cNvPr id="4" name="오른쪽 화살표 2">
          <a:extLst>
            <a:ext uri="{FF2B5EF4-FFF2-40B4-BE49-F238E27FC236}">
              <a16:creationId xmlns:a16="http://schemas.microsoft.com/office/drawing/2014/main" id="{DFE23A54-6B86-4A64-96D0-E340DE6A21D3}"/>
            </a:ext>
          </a:extLst>
        </xdr:cNvPr>
        <xdr:cNvSpPr/>
      </xdr:nvSpPr>
      <xdr:spPr>
        <a:xfrm rot="5400000">
          <a:off x="954879" y="2907511"/>
          <a:ext cx="1438276" cy="2524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394447</xdr:colOff>
      <xdr:row>20</xdr:row>
      <xdr:rowOff>172785</xdr:rowOff>
    </xdr:from>
    <xdr:to>
      <xdr:col>8</xdr:col>
      <xdr:colOff>89647</xdr:colOff>
      <xdr:row>39</xdr:row>
      <xdr:rowOff>134878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1B4713A-6E53-4680-B3B4-17A93AD8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072" y="4287585"/>
          <a:ext cx="6353175" cy="35815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31937</xdr:colOff>
      <xdr:row>20</xdr:row>
      <xdr:rowOff>171449</xdr:rowOff>
    </xdr:from>
    <xdr:to>
      <xdr:col>16</xdr:col>
      <xdr:colOff>234198</xdr:colOff>
      <xdr:row>39</xdr:row>
      <xdr:rowOff>95250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93333EB-525C-446D-A17B-2CA3CDBB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4987" y="4286249"/>
          <a:ext cx="6431611" cy="35433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11204</xdr:colOff>
      <xdr:row>46</xdr:row>
      <xdr:rowOff>180414</xdr:rowOff>
    </xdr:from>
    <xdr:to>
      <xdr:col>8</xdr:col>
      <xdr:colOff>593910</xdr:colOff>
      <xdr:row>66</xdr:row>
      <xdr:rowOff>168088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26F8578A-9AA7-4702-A1A3-2A9654CE8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246532</xdr:colOff>
      <xdr:row>57</xdr:row>
      <xdr:rowOff>156883</xdr:rowOff>
    </xdr:from>
    <xdr:to>
      <xdr:col>17</xdr:col>
      <xdr:colOff>238544</xdr:colOff>
      <xdr:row>73</xdr:row>
      <xdr:rowOff>185073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385E3EF-1F9C-4029-AD73-76B94C1B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47807" y="11558308"/>
          <a:ext cx="5611762" cy="30761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1019736</xdr:colOff>
      <xdr:row>47</xdr:row>
      <xdr:rowOff>1</xdr:rowOff>
    </xdr:from>
    <xdr:to>
      <xdr:col>21</xdr:col>
      <xdr:colOff>170120</xdr:colOff>
      <xdr:row>54</xdr:row>
      <xdr:rowOff>95065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89B3A9B-3F63-4CC4-A010-C2298899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06336" y="9496426"/>
          <a:ext cx="10628009" cy="14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18</xdr:col>
      <xdr:colOff>537882</xdr:colOff>
      <xdr:row>49</xdr:row>
      <xdr:rowOff>100853</xdr:rowOff>
    </xdr:from>
    <xdr:to>
      <xdr:col>19</xdr:col>
      <xdr:colOff>448236</xdr:colOff>
      <xdr:row>54</xdr:row>
      <xdr:rowOff>11206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9024C03-2125-4105-88B8-6FD1AF77DF2F}"/>
            </a:ext>
          </a:extLst>
        </xdr:cNvPr>
        <xdr:cNvSpPr/>
      </xdr:nvSpPr>
      <xdr:spPr>
        <a:xfrm>
          <a:off x="17044707" y="9978278"/>
          <a:ext cx="596154" cy="862853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238544</xdr:colOff>
      <xdr:row>54</xdr:row>
      <xdr:rowOff>11207</xdr:rowOff>
    </xdr:from>
    <xdr:to>
      <xdr:col>19</xdr:col>
      <xdr:colOff>151280</xdr:colOff>
      <xdr:row>65</xdr:row>
      <xdr:rowOff>170979</xdr:rowOff>
    </xdr:to>
    <xdr:cxnSp macro="">
      <xdr:nvCxnSpPr>
        <xdr:cNvPr id="11" name="꺾인 연결선 9">
          <a:extLst>
            <a:ext uri="{FF2B5EF4-FFF2-40B4-BE49-F238E27FC236}">
              <a16:creationId xmlns:a16="http://schemas.microsoft.com/office/drawing/2014/main" id="{B3BAF769-F998-4D40-B8B5-B36F8E7F9882}"/>
            </a:ext>
          </a:extLst>
        </xdr:cNvPr>
        <xdr:cNvCxnSpPr>
          <a:stCxn id="10" idx="2"/>
          <a:endCxn id="8" idx="3"/>
        </xdr:cNvCxnSpPr>
      </xdr:nvCxnSpPr>
      <xdr:spPr>
        <a:xfrm rot="5400000">
          <a:off x="15574101" y="11326600"/>
          <a:ext cx="2255272" cy="1284336"/>
        </a:xfrm>
        <a:prstGeom prst="bentConnector2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60513</xdr:colOff>
      <xdr:row>50</xdr:row>
      <xdr:rowOff>137832</xdr:rowOff>
    </xdr:from>
    <xdr:to>
      <xdr:col>8</xdr:col>
      <xdr:colOff>553570</xdr:colOff>
      <xdr:row>65</xdr:row>
      <xdr:rowOff>14568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7EA7FBA-D9CA-42E1-9A9F-3AEA1660E4ED}"/>
            </a:ext>
          </a:extLst>
        </xdr:cNvPr>
        <xdr:cNvSpPr/>
      </xdr:nvSpPr>
      <xdr:spPr>
        <a:xfrm>
          <a:off x="912160" y="10805832"/>
          <a:ext cx="6745939" cy="2734236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549087</xdr:colOff>
      <xdr:row>65</xdr:row>
      <xdr:rowOff>51547</xdr:rowOff>
    </xdr:from>
    <xdr:to>
      <xdr:col>8</xdr:col>
      <xdr:colOff>246529</xdr:colOff>
      <xdr:row>66</xdr:row>
      <xdr:rowOff>145677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0FB4EDF-D6F4-4CB5-9F75-5A3E327387D7}"/>
            </a:ext>
          </a:extLst>
        </xdr:cNvPr>
        <xdr:cNvSpPr/>
      </xdr:nvSpPr>
      <xdr:spPr>
        <a:xfrm>
          <a:off x="1406337" y="12976972"/>
          <a:ext cx="5926792" cy="28463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1019734</xdr:colOff>
      <xdr:row>91</xdr:row>
      <xdr:rowOff>145676</xdr:rowOff>
    </xdr:from>
    <xdr:to>
      <xdr:col>16</xdr:col>
      <xdr:colOff>33617</xdr:colOff>
      <xdr:row>93</xdr:row>
      <xdr:rowOff>67235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1F98487F-1F90-4B21-8D22-A4349221B05A}"/>
            </a:ext>
          </a:extLst>
        </xdr:cNvPr>
        <xdr:cNvSpPr/>
      </xdr:nvSpPr>
      <xdr:spPr>
        <a:xfrm>
          <a:off x="14335684" y="18767051"/>
          <a:ext cx="1090333" cy="302559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1015252</xdr:colOff>
      <xdr:row>63</xdr:row>
      <xdr:rowOff>181536</xdr:rowOff>
    </xdr:from>
    <xdr:to>
      <xdr:col>17</xdr:col>
      <xdr:colOff>201707</xdr:colOff>
      <xdr:row>72</xdr:row>
      <xdr:rowOff>11206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90D4686-D807-4894-966D-5B094EF4E260}"/>
            </a:ext>
          </a:extLst>
        </xdr:cNvPr>
        <xdr:cNvSpPr/>
      </xdr:nvSpPr>
      <xdr:spPr>
        <a:xfrm>
          <a:off x="13292977" y="12725961"/>
          <a:ext cx="2729755" cy="154417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553570</xdr:colOff>
      <xdr:row>57</xdr:row>
      <xdr:rowOff>171451</xdr:rowOff>
    </xdr:from>
    <xdr:to>
      <xdr:col>11</xdr:col>
      <xdr:colOff>284629</xdr:colOff>
      <xdr:row>70</xdr:row>
      <xdr:rowOff>36980</xdr:rowOff>
    </xdr:to>
    <xdr:cxnSp macro="">
      <xdr:nvCxnSpPr>
        <xdr:cNvPr id="16" name="꺾인 연결선 14">
          <a:extLst>
            <a:ext uri="{FF2B5EF4-FFF2-40B4-BE49-F238E27FC236}">
              <a16:creationId xmlns:a16="http://schemas.microsoft.com/office/drawing/2014/main" id="{F5EDE5B5-9EE6-4310-B27E-7C87A9FD7D09}"/>
            </a:ext>
          </a:extLst>
        </xdr:cNvPr>
        <xdr:cNvCxnSpPr>
          <a:endCxn id="12" idx="3"/>
        </xdr:cNvCxnSpPr>
      </xdr:nvCxnSpPr>
      <xdr:spPr>
        <a:xfrm rot="10800000">
          <a:off x="7658099" y="12172951"/>
          <a:ext cx="2857501" cy="2342029"/>
        </a:xfrm>
        <a:prstGeom prst="bentConnector3">
          <a:avLst/>
        </a:prstGeom>
        <a:ln w="317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302556</xdr:colOff>
      <xdr:row>66</xdr:row>
      <xdr:rowOff>168088</xdr:rowOff>
    </xdr:from>
    <xdr:to>
      <xdr:col>15</xdr:col>
      <xdr:colOff>300318</xdr:colOff>
      <xdr:row>72</xdr:row>
      <xdr:rowOff>11206</xdr:rowOff>
    </xdr:to>
    <xdr:cxnSp macro="">
      <xdr:nvCxnSpPr>
        <xdr:cNvPr id="17" name="꺾인 연결선 15">
          <a:extLst>
            <a:ext uri="{FF2B5EF4-FFF2-40B4-BE49-F238E27FC236}">
              <a16:creationId xmlns:a16="http://schemas.microsoft.com/office/drawing/2014/main" id="{CEAA7BD8-157E-441D-9ACE-0E77AA4B2075}"/>
            </a:ext>
          </a:extLst>
        </xdr:cNvPr>
        <xdr:cNvCxnSpPr>
          <a:stCxn id="15" idx="2"/>
          <a:endCxn id="7" idx="2"/>
        </xdr:cNvCxnSpPr>
      </xdr:nvCxnSpPr>
      <xdr:spPr>
        <a:xfrm rot="5400000" flipH="1">
          <a:off x="8971428" y="8587066"/>
          <a:ext cx="986118" cy="10380012"/>
        </a:xfrm>
        <a:prstGeom prst="bentConnector3">
          <a:avLst>
            <a:gd name="adj1" fmla="val -23182"/>
          </a:avLst>
        </a:prstGeom>
        <a:ln w="317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81</xdr:row>
      <xdr:rowOff>100852</xdr:rowOff>
    </xdr:from>
    <xdr:to>
      <xdr:col>8</xdr:col>
      <xdr:colOff>414616</xdr:colOff>
      <xdr:row>82</xdr:row>
      <xdr:rowOff>424638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B091B0D-A71D-4A36-BB17-C792687CD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16350502"/>
          <a:ext cx="5881966" cy="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728382</xdr:colOff>
      <xdr:row>83</xdr:row>
      <xdr:rowOff>44824</xdr:rowOff>
    </xdr:from>
    <xdr:to>
      <xdr:col>8</xdr:col>
      <xdr:colOff>504070</xdr:colOff>
      <xdr:row>100</xdr:row>
      <xdr:rowOff>86969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3C36182-EB6E-4A0D-9FEC-31797190E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5632" y="16913599"/>
          <a:ext cx="6005038" cy="3509245"/>
        </a:xfrm>
        <a:prstGeom prst="rect">
          <a:avLst/>
        </a:prstGeom>
      </xdr:spPr>
    </xdr:pic>
    <xdr:clientData/>
  </xdr:twoCellAnchor>
  <xdr:twoCellAnchor>
    <xdr:from>
      <xdr:col>9</xdr:col>
      <xdr:colOff>1015252</xdr:colOff>
      <xdr:row>95</xdr:row>
      <xdr:rowOff>179294</xdr:rowOff>
    </xdr:from>
    <xdr:to>
      <xdr:col>11</xdr:col>
      <xdr:colOff>29135</xdr:colOff>
      <xdr:row>97</xdr:row>
      <xdr:rowOff>29135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614A89EC-A70D-4076-8488-F6E8CD446A4F}"/>
            </a:ext>
          </a:extLst>
        </xdr:cNvPr>
        <xdr:cNvSpPr/>
      </xdr:nvSpPr>
      <xdr:spPr>
        <a:xfrm>
          <a:off x="9140077" y="19562669"/>
          <a:ext cx="1090333" cy="230841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1021976</xdr:colOff>
      <xdr:row>92</xdr:row>
      <xdr:rowOff>174811</xdr:rowOff>
    </xdr:from>
    <xdr:to>
      <xdr:col>14</xdr:col>
      <xdr:colOff>35859</xdr:colOff>
      <xdr:row>100</xdr:row>
      <xdr:rowOff>78440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616C00EA-B7B0-4942-A0AD-97BD206EC742}"/>
            </a:ext>
          </a:extLst>
        </xdr:cNvPr>
        <xdr:cNvSpPr/>
      </xdr:nvSpPr>
      <xdr:spPr>
        <a:xfrm>
          <a:off x="12261476" y="18986686"/>
          <a:ext cx="1090333" cy="14276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235323</xdr:colOff>
      <xdr:row>91</xdr:row>
      <xdr:rowOff>11206</xdr:rowOff>
    </xdr:from>
    <xdr:to>
      <xdr:col>15</xdr:col>
      <xdr:colOff>649941</xdr:colOff>
      <xdr:row>91</xdr:row>
      <xdr:rowOff>11206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CCE499B-EC96-4F81-9FD4-16A58051B17B}"/>
            </a:ext>
          </a:extLst>
        </xdr:cNvPr>
        <xdr:cNvCxnSpPr/>
      </xdr:nvCxnSpPr>
      <xdr:spPr>
        <a:xfrm>
          <a:off x="9398373" y="18632581"/>
          <a:ext cx="5605743" cy="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885264</xdr:colOff>
      <xdr:row>91</xdr:row>
      <xdr:rowOff>112056</xdr:rowOff>
    </xdr:from>
    <xdr:to>
      <xdr:col>15</xdr:col>
      <xdr:colOff>145677</xdr:colOff>
      <xdr:row>93</xdr:row>
      <xdr:rowOff>33616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5B150A34-57EA-4148-9842-16B04720EC0C}"/>
            </a:ext>
          </a:extLst>
        </xdr:cNvPr>
        <xdr:cNvSpPr/>
      </xdr:nvSpPr>
      <xdr:spPr>
        <a:xfrm>
          <a:off x="14201214" y="18733431"/>
          <a:ext cx="298638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9</xdr:col>
      <xdr:colOff>835957</xdr:colOff>
      <xdr:row>95</xdr:row>
      <xdr:rowOff>129985</xdr:rowOff>
    </xdr:from>
    <xdr:to>
      <xdr:col>10</xdr:col>
      <xdr:colOff>96370</xdr:colOff>
      <xdr:row>97</xdr:row>
      <xdr:rowOff>51545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3F7FE432-A4A3-493D-82A5-5E9817C1669D}"/>
            </a:ext>
          </a:extLst>
        </xdr:cNvPr>
        <xdr:cNvSpPr/>
      </xdr:nvSpPr>
      <xdr:spPr>
        <a:xfrm>
          <a:off x="8960782" y="19513360"/>
          <a:ext cx="298638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13</xdr:col>
      <xdr:colOff>372034</xdr:colOff>
      <xdr:row>92</xdr:row>
      <xdr:rowOff>35856</xdr:rowOff>
    </xdr:from>
    <xdr:to>
      <xdr:col>13</xdr:col>
      <xdr:colOff>674594</xdr:colOff>
      <xdr:row>93</xdr:row>
      <xdr:rowOff>147916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3CA312D8-1E7D-4E52-9D60-A95F50EACC27}"/>
            </a:ext>
          </a:extLst>
        </xdr:cNvPr>
        <xdr:cNvSpPr/>
      </xdr:nvSpPr>
      <xdr:spPr>
        <a:xfrm>
          <a:off x="12649759" y="18847731"/>
          <a:ext cx="302560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9</xdr:col>
      <xdr:colOff>1039904</xdr:colOff>
      <xdr:row>90</xdr:row>
      <xdr:rowOff>31374</xdr:rowOff>
    </xdr:from>
    <xdr:to>
      <xdr:col>10</xdr:col>
      <xdr:colOff>300317</xdr:colOff>
      <xdr:row>91</xdr:row>
      <xdr:rowOff>143434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38EE252D-52E3-4D98-AAED-8979F2F72107}"/>
            </a:ext>
          </a:extLst>
        </xdr:cNvPr>
        <xdr:cNvSpPr/>
      </xdr:nvSpPr>
      <xdr:spPr>
        <a:xfrm>
          <a:off x="9164729" y="18462249"/>
          <a:ext cx="298638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</xdr:col>
      <xdr:colOff>371395</xdr:colOff>
      <xdr:row>108</xdr:row>
      <xdr:rowOff>122465</xdr:rowOff>
    </xdr:from>
    <xdr:to>
      <xdr:col>12</xdr:col>
      <xdr:colOff>752395</xdr:colOff>
      <xdr:row>137</xdr:row>
      <xdr:rowOff>100693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A90A44A3-8055-4EB9-9206-50D19EAA9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15</xdr:col>
      <xdr:colOff>639535</xdr:colOff>
      <xdr:row>108</xdr:row>
      <xdr:rowOff>27215</xdr:rowOff>
    </xdr:from>
    <xdr:to>
      <xdr:col>20</xdr:col>
      <xdr:colOff>244928</xdr:colOff>
      <xdr:row>126</xdr:row>
      <xdr:rowOff>187297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88A4D87C-44A1-4AC8-BF66-0A09CC4A8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93710" y="22134740"/>
          <a:ext cx="3129643" cy="3589082"/>
        </a:xfrm>
        <a:prstGeom prst="rect">
          <a:avLst/>
        </a:prstGeom>
      </xdr:spPr>
    </xdr:pic>
    <xdr:clientData/>
  </xdr:twoCellAnchor>
  <xdr:twoCellAnchor>
    <xdr:from>
      <xdr:col>2</xdr:col>
      <xdr:colOff>258535</xdr:colOff>
      <xdr:row>111</xdr:row>
      <xdr:rowOff>163286</xdr:rowOff>
    </xdr:from>
    <xdr:to>
      <xdr:col>2</xdr:col>
      <xdr:colOff>816428</xdr:colOff>
      <xdr:row>128</xdr:row>
      <xdr:rowOff>81643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68F076CB-36F2-4C12-B36E-C447E9875432}"/>
            </a:ext>
          </a:extLst>
        </xdr:cNvPr>
        <xdr:cNvSpPr/>
      </xdr:nvSpPr>
      <xdr:spPr>
        <a:xfrm>
          <a:off x="1115785" y="22842311"/>
          <a:ext cx="557893" cy="315685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948416</xdr:colOff>
      <xdr:row>129</xdr:row>
      <xdr:rowOff>159205</xdr:rowOff>
    </xdr:from>
    <xdr:to>
      <xdr:col>12</xdr:col>
      <xdr:colOff>462642</xdr:colOff>
      <xdr:row>131</xdr:row>
      <xdr:rowOff>54433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31BB3AB0-140A-4966-966F-C3798F13E4A2}"/>
            </a:ext>
          </a:extLst>
        </xdr:cNvPr>
        <xdr:cNvSpPr/>
      </xdr:nvSpPr>
      <xdr:spPr>
        <a:xfrm rot="5400000">
          <a:off x="6615790" y="21457106"/>
          <a:ext cx="276228" cy="9896476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430625</xdr:colOff>
      <xdr:row>110</xdr:row>
      <xdr:rowOff>90445</xdr:rowOff>
    </xdr:from>
    <xdr:to>
      <xdr:col>17</xdr:col>
      <xdr:colOff>289753</xdr:colOff>
      <xdr:row>112</xdr:row>
      <xdr:rowOff>12005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9BA4729A-9867-4EFC-8832-9FB5FB72D960}"/>
            </a:ext>
          </a:extLst>
        </xdr:cNvPr>
        <xdr:cNvSpPr/>
      </xdr:nvSpPr>
      <xdr:spPr>
        <a:xfrm>
          <a:off x="15823025" y="22578970"/>
          <a:ext cx="287753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18</xdr:col>
      <xdr:colOff>300476</xdr:colOff>
      <xdr:row>111</xdr:row>
      <xdr:rowOff>176409</xdr:rowOff>
    </xdr:from>
    <xdr:to>
      <xdr:col>18</xdr:col>
      <xdr:colOff>595032</xdr:colOff>
      <xdr:row>113</xdr:row>
      <xdr:rowOff>97969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FA53DF47-A91C-4608-ACCF-E85A4D69E6F9}"/>
            </a:ext>
          </a:extLst>
        </xdr:cNvPr>
        <xdr:cNvSpPr/>
      </xdr:nvSpPr>
      <xdr:spPr>
        <a:xfrm>
          <a:off x="16807301" y="22855434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16</xdr:col>
      <xdr:colOff>399248</xdr:colOff>
      <xdr:row>113</xdr:row>
      <xdr:rowOff>68674</xdr:rowOff>
    </xdr:from>
    <xdr:to>
      <xdr:col>17</xdr:col>
      <xdr:colOff>266380</xdr:colOff>
      <xdr:row>114</xdr:row>
      <xdr:rowOff>180734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36E26F86-6E92-4A28-ADAD-197F8885F203}"/>
            </a:ext>
          </a:extLst>
        </xdr:cNvPr>
        <xdr:cNvSpPr/>
      </xdr:nvSpPr>
      <xdr:spPr>
        <a:xfrm>
          <a:off x="15791648" y="23128699"/>
          <a:ext cx="295757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19</xdr:col>
      <xdr:colOff>123423</xdr:colOff>
      <xdr:row>115</xdr:row>
      <xdr:rowOff>23370</xdr:rowOff>
    </xdr:from>
    <xdr:to>
      <xdr:col>19</xdr:col>
      <xdr:colOff>417979</xdr:colOff>
      <xdr:row>116</xdr:row>
      <xdr:rowOff>135430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92CE0E60-0FAD-458F-B8B6-8C7AE6AAF8A1}"/>
            </a:ext>
          </a:extLst>
        </xdr:cNvPr>
        <xdr:cNvSpPr/>
      </xdr:nvSpPr>
      <xdr:spPr>
        <a:xfrm>
          <a:off x="17316048" y="23464395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16</xdr:col>
      <xdr:colOff>425501</xdr:colOff>
      <xdr:row>116</xdr:row>
      <xdr:rowOff>53307</xdr:rowOff>
    </xdr:from>
    <xdr:to>
      <xdr:col>17</xdr:col>
      <xdr:colOff>284629</xdr:colOff>
      <xdr:row>117</xdr:row>
      <xdr:rowOff>165367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4F294BC1-F464-4F1F-B028-C93374315B1B}"/>
            </a:ext>
          </a:extLst>
        </xdr:cNvPr>
        <xdr:cNvSpPr/>
      </xdr:nvSpPr>
      <xdr:spPr>
        <a:xfrm>
          <a:off x="15817901" y="23684832"/>
          <a:ext cx="287753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17</xdr:col>
      <xdr:colOff>6401</xdr:colOff>
      <xdr:row>119</xdr:row>
      <xdr:rowOff>42421</xdr:rowOff>
    </xdr:from>
    <xdr:to>
      <xdr:col>17</xdr:col>
      <xdr:colOff>300957</xdr:colOff>
      <xdr:row>120</xdr:row>
      <xdr:rowOff>154481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B8E5B0A6-A007-47D2-B4D2-4BCC982F3D34}"/>
            </a:ext>
          </a:extLst>
        </xdr:cNvPr>
        <xdr:cNvSpPr/>
      </xdr:nvSpPr>
      <xdr:spPr>
        <a:xfrm>
          <a:off x="15827426" y="24245446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18</xdr:col>
      <xdr:colOff>117980</xdr:colOff>
      <xdr:row>120</xdr:row>
      <xdr:rowOff>113179</xdr:rowOff>
    </xdr:from>
    <xdr:to>
      <xdr:col>18</xdr:col>
      <xdr:colOff>412536</xdr:colOff>
      <xdr:row>122</xdr:row>
      <xdr:rowOff>34739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3FCD44F6-0762-4E41-B005-B8FCD1A96157}"/>
            </a:ext>
          </a:extLst>
        </xdr:cNvPr>
        <xdr:cNvSpPr/>
      </xdr:nvSpPr>
      <xdr:spPr>
        <a:xfrm>
          <a:off x="16624805" y="24506704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2</xdr:col>
      <xdr:colOff>365311</xdr:colOff>
      <xdr:row>110</xdr:row>
      <xdr:rowOff>174809</xdr:rowOff>
    </xdr:from>
    <xdr:to>
      <xdr:col>2</xdr:col>
      <xdr:colOff>659867</xdr:colOff>
      <xdr:row>112</xdr:row>
      <xdr:rowOff>96369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CD9EC969-2C4D-46EB-943E-C014C77C4274}"/>
            </a:ext>
          </a:extLst>
        </xdr:cNvPr>
        <xdr:cNvSpPr/>
      </xdr:nvSpPr>
      <xdr:spPr>
        <a:xfrm>
          <a:off x="1222561" y="22663334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2</xdr:col>
      <xdr:colOff>735425</xdr:colOff>
      <xdr:row>129</xdr:row>
      <xdr:rowOff>95887</xdr:rowOff>
    </xdr:from>
    <xdr:to>
      <xdr:col>2</xdr:col>
      <xdr:colOff>1029981</xdr:colOff>
      <xdr:row>131</xdr:row>
      <xdr:rowOff>17447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8694F551-03E5-41D9-86A5-67018E759790}"/>
            </a:ext>
          </a:extLst>
        </xdr:cNvPr>
        <xdr:cNvSpPr/>
      </xdr:nvSpPr>
      <xdr:spPr>
        <a:xfrm>
          <a:off x="1592675" y="26203912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</xdr:col>
      <xdr:colOff>109977</xdr:colOff>
      <xdr:row>120</xdr:row>
      <xdr:rowOff>108374</xdr:rowOff>
    </xdr:from>
    <xdr:to>
      <xdr:col>1</xdr:col>
      <xdr:colOff>404533</xdr:colOff>
      <xdr:row>122</xdr:row>
      <xdr:rowOff>29934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FBDC50BA-C0E4-4D3F-AB8E-957FA8E3ADC8}"/>
            </a:ext>
          </a:extLst>
        </xdr:cNvPr>
        <xdr:cNvSpPr/>
      </xdr:nvSpPr>
      <xdr:spPr>
        <a:xfrm>
          <a:off x="538602" y="24501899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7</xdr:col>
      <xdr:colOff>548127</xdr:colOff>
      <xdr:row>137</xdr:row>
      <xdr:rowOff>2238</xdr:rowOff>
    </xdr:from>
    <xdr:to>
      <xdr:col>7</xdr:col>
      <xdr:colOff>842683</xdr:colOff>
      <xdr:row>138</xdr:row>
      <xdr:rowOff>114298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5A382A16-E474-4191-8CF8-5D0675321918}"/>
            </a:ext>
          </a:extLst>
        </xdr:cNvPr>
        <xdr:cNvSpPr/>
      </xdr:nvSpPr>
      <xdr:spPr>
        <a:xfrm>
          <a:off x="6596502" y="27634263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6</xdr:col>
      <xdr:colOff>421820</xdr:colOff>
      <xdr:row>108</xdr:row>
      <xdr:rowOff>186420</xdr:rowOff>
    </xdr:from>
    <xdr:to>
      <xdr:col>8</xdr:col>
      <xdr:colOff>122462</xdr:colOff>
      <xdr:row>111</xdr:row>
      <xdr:rowOff>4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705E0326-8398-4778-BECF-52AEE3097276}"/>
            </a:ext>
          </a:extLst>
        </xdr:cNvPr>
        <xdr:cNvSpPr/>
      </xdr:nvSpPr>
      <xdr:spPr>
        <a:xfrm rot="5400000">
          <a:off x="6127974" y="21597941"/>
          <a:ext cx="385084" cy="1777092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89005</xdr:colOff>
      <xdr:row>107</xdr:row>
      <xdr:rowOff>125824</xdr:rowOff>
    </xdr:from>
    <xdr:to>
      <xdr:col>7</xdr:col>
      <xdr:colOff>391565</xdr:colOff>
      <xdr:row>109</xdr:row>
      <xdr:rowOff>47384</xdr:rowOff>
    </xdr:to>
    <xdr:sp macro="" textlink="">
      <xdr:nvSpPr>
        <xdr:cNvPr id="43" name="타원 42">
          <a:extLst>
            <a:ext uri="{FF2B5EF4-FFF2-40B4-BE49-F238E27FC236}">
              <a16:creationId xmlns:a16="http://schemas.microsoft.com/office/drawing/2014/main" id="{49DE39D1-25D3-42B0-A0D3-C43259679A1F}"/>
            </a:ext>
          </a:extLst>
        </xdr:cNvPr>
        <xdr:cNvSpPr/>
      </xdr:nvSpPr>
      <xdr:spPr>
        <a:xfrm>
          <a:off x="6137380" y="22042849"/>
          <a:ext cx="302560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11</xdr:col>
      <xdr:colOff>180574</xdr:colOff>
      <xdr:row>114</xdr:row>
      <xdr:rowOff>53305</xdr:rowOff>
    </xdr:from>
    <xdr:to>
      <xdr:col>11</xdr:col>
      <xdr:colOff>475130</xdr:colOff>
      <xdr:row>115</xdr:row>
      <xdr:rowOff>165365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3FC00369-81B6-4E82-AD0C-07416DB470A6}"/>
            </a:ext>
          </a:extLst>
        </xdr:cNvPr>
        <xdr:cNvSpPr/>
      </xdr:nvSpPr>
      <xdr:spPr>
        <a:xfrm>
          <a:off x="10381849" y="23303830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1</xdr:col>
      <xdr:colOff>60830</xdr:colOff>
      <xdr:row>132</xdr:row>
      <xdr:rowOff>151278</xdr:rowOff>
    </xdr:from>
    <xdr:to>
      <xdr:col>1</xdr:col>
      <xdr:colOff>355386</xdr:colOff>
      <xdr:row>134</xdr:row>
      <xdr:rowOff>72838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7B682B91-C10E-4ADC-BD17-605FB9962316}"/>
            </a:ext>
          </a:extLst>
        </xdr:cNvPr>
        <xdr:cNvSpPr/>
      </xdr:nvSpPr>
      <xdr:spPr>
        <a:xfrm>
          <a:off x="489455" y="26830803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2</xdr:col>
      <xdr:colOff>16327</xdr:colOff>
      <xdr:row>131</xdr:row>
      <xdr:rowOff>66677</xdr:rowOff>
    </xdr:from>
    <xdr:to>
      <xdr:col>12</xdr:col>
      <xdr:colOff>598715</xdr:colOff>
      <xdr:row>135</xdr:row>
      <xdr:rowOff>108857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1E432975-F673-4DAB-98EE-30FAA27101A5}"/>
            </a:ext>
          </a:extLst>
        </xdr:cNvPr>
        <xdr:cNvSpPr/>
      </xdr:nvSpPr>
      <xdr:spPr>
        <a:xfrm rot="5400000">
          <a:off x="5953806" y="21475473"/>
          <a:ext cx="804180" cy="10964638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539801</xdr:colOff>
      <xdr:row>125</xdr:row>
      <xdr:rowOff>154000</xdr:rowOff>
    </xdr:from>
    <xdr:to>
      <xdr:col>11</xdr:col>
      <xdr:colOff>834357</xdr:colOff>
      <xdr:row>127</xdr:row>
      <xdr:rowOff>75560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930F875E-2CD5-41D8-94F3-C7CB1A5218B9}"/>
            </a:ext>
          </a:extLst>
        </xdr:cNvPr>
        <xdr:cNvSpPr/>
      </xdr:nvSpPr>
      <xdr:spPr>
        <a:xfrm>
          <a:off x="10741076" y="25500025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6</xdr:col>
      <xdr:colOff>424541</xdr:colOff>
      <xdr:row>111</xdr:row>
      <xdr:rowOff>53070</xdr:rowOff>
    </xdr:from>
    <xdr:to>
      <xdr:col>8</xdr:col>
      <xdr:colOff>125183</xdr:colOff>
      <xdr:row>112</xdr:row>
      <xdr:rowOff>81643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9F717A6-20C4-47A4-8BD5-2D6DC0BDC946}"/>
            </a:ext>
          </a:extLst>
        </xdr:cNvPr>
        <xdr:cNvSpPr/>
      </xdr:nvSpPr>
      <xdr:spPr>
        <a:xfrm rot="5400000">
          <a:off x="6213700" y="21953086"/>
          <a:ext cx="219073" cy="1777092"/>
        </a:xfrm>
        <a:prstGeom prst="rect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107094</xdr:colOff>
      <xdr:row>112</xdr:row>
      <xdr:rowOff>34258</xdr:rowOff>
    </xdr:from>
    <xdr:to>
      <xdr:col>7</xdr:col>
      <xdr:colOff>401650</xdr:colOff>
      <xdr:row>113</xdr:row>
      <xdr:rowOff>146318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0ED259D4-A5F9-4655-A93C-6F7E4DAF2450}"/>
            </a:ext>
          </a:extLst>
        </xdr:cNvPr>
        <xdr:cNvSpPr/>
      </xdr:nvSpPr>
      <xdr:spPr>
        <a:xfrm>
          <a:off x="6155469" y="22903783"/>
          <a:ext cx="294556" cy="3025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11</xdr:col>
      <xdr:colOff>285751</xdr:colOff>
      <xdr:row>63</xdr:row>
      <xdr:rowOff>163285</xdr:rowOff>
    </xdr:from>
    <xdr:to>
      <xdr:col>13</xdr:col>
      <xdr:colOff>1006929</xdr:colOff>
      <xdr:row>72</xdr:row>
      <xdr:rowOff>1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436FFE00-2245-46D4-BD5D-C6CF7600C029}"/>
            </a:ext>
          </a:extLst>
        </xdr:cNvPr>
        <xdr:cNvSpPr/>
      </xdr:nvSpPr>
      <xdr:spPr>
        <a:xfrm>
          <a:off x="10487026" y="12707710"/>
          <a:ext cx="2797628" cy="1551216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060;&#51116;&#54805;/Desktop/&#49688;&#50629;&#51088;&#47308;/&#50641;&#49472;%20&#52280;&#44256;&#51088;&#47308;/&#49828;&#47560;&#53944;&#50641;&#49472;/&#44221;&#47532;_&#54924;&#44228;/&#50696;&#49828;&#54268;&#49368;&#54540;_&#48512;&#49436;&#48324;&#50696;&#49328;&#44288;&#47532;BudgetManagementByT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서관리"/>
      <sheetName val="수입계정"/>
      <sheetName val="지출계정"/>
      <sheetName val="수입지출현황"/>
      <sheetName val="통계"/>
      <sheetName val="Sheet2"/>
    </sheetNames>
    <sheetDataSet>
      <sheetData sheetId="0">
        <row r="4">
          <cell r="B4" t="str">
            <v>부서명</v>
          </cell>
        </row>
        <row r="5">
          <cell r="B5" t="str">
            <v>관리팀</v>
          </cell>
        </row>
        <row r="6">
          <cell r="B6" t="str">
            <v>기획팀</v>
          </cell>
        </row>
        <row r="7">
          <cell r="B7" t="str">
            <v>디자인팀</v>
          </cell>
        </row>
        <row r="8">
          <cell r="B8" t="str">
            <v>개발팀</v>
          </cell>
        </row>
        <row r="9">
          <cell r="B9" t="str">
            <v>영업팀</v>
          </cell>
        </row>
        <row r="10">
          <cell r="B10"/>
        </row>
        <row r="11">
          <cell r="B11"/>
        </row>
        <row r="12">
          <cell r="B12"/>
        </row>
        <row r="13">
          <cell r="B13"/>
        </row>
        <row r="14">
          <cell r="B14"/>
        </row>
        <row r="15">
          <cell r="B15"/>
        </row>
        <row r="16">
          <cell r="B16"/>
        </row>
        <row r="17">
          <cell r="B17"/>
        </row>
        <row r="18">
          <cell r="B18"/>
        </row>
        <row r="19">
          <cell r="B19"/>
        </row>
        <row r="20">
          <cell r="B20"/>
        </row>
        <row r="21">
          <cell r="B21"/>
        </row>
        <row r="22">
          <cell r="B22"/>
        </row>
        <row r="23">
          <cell r="B23"/>
        </row>
        <row r="24">
          <cell r="B24"/>
        </row>
        <row r="25">
          <cell r="B25"/>
        </row>
        <row r="26">
          <cell r="B26"/>
        </row>
        <row r="27">
          <cell r="B27"/>
        </row>
        <row r="28">
          <cell r="B28"/>
        </row>
        <row r="29">
          <cell r="B29"/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C82E2-8493-4337-BF27-4DE296BB1888}" name="표1" displayName="표1" ref="G7:K17" totalsRowShown="0" headerRowDxfId="9" dataDxfId="7" headerRowBorderDxfId="8" tableBorderDxfId="6" totalsRowBorderDxfId="5">
  <tableColumns count="5">
    <tableColumn id="1" xr3:uid="{A154387D-4696-41CA-B7E9-BB816D58A48A}" name="CODE" dataDxfId="4"/>
    <tableColumn id="2" xr3:uid="{0AEAA14B-21E8-402D-A98C-61FD996B499F}" name="PLANT" dataDxfId="3"/>
    <tableColumn id="3" xr3:uid="{0C19466B-B7EB-44CF-A4AE-4D2DBD8D5001}" name="지역" dataDxfId="2"/>
    <tableColumn id="4" xr3:uid="{B68BC04E-D2AE-46E7-A4E3-E6948A02F1B6}" name="SHIPCODE" dataDxfId="1"/>
    <tableColumn id="5" xr3:uid="{08AE658F-E962-4298-B0C8-95C0989E1647}" name="업체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33AE-3547-4347-9E94-AA8FC84687E7}">
  <dimension ref="A1:A3"/>
  <sheetViews>
    <sheetView showGridLines="0" tabSelected="1" workbookViewId="0">
      <selection sqref="A1:XFD3"/>
    </sheetView>
  </sheetViews>
  <sheetFormatPr defaultRowHeight="16.5"/>
  <sheetData>
    <row r="1" spans="1:1" s="305" customFormat="1" ht="15.95" customHeight="1">
      <c r="A1" s="304" t="s">
        <v>948</v>
      </c>
    </row>
    <row r="2" spans="1:1" s="307" customFormat="1" ht="15.95" customHeight="1">
      <c r="A2" s="306"/>
    </row>
    <row r="3" spans="1:1" s="309" customFormat="1" ht="15.95" customHeight="1">
      <c r="A3" s="308"/>
    </row>
  </sheetData>
  <mergeCells count="1">
    <mergeCell ref="A1:XFD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40"/>
  <sheetViews>
    <sheetView showGridLines="0" zoomScaleNormal="100" workbookViewId="0"/>
  </sheetViews>
  <sheetFormatPr defaultRowHeight="16.5"/>
  <cols>
    <col min="1" max="1" width="9" style="1"/>
    <col min="2" max="8" width="13.625" style="1" customWidth="1"/>
    <col min="9" max="26" width="12.625" style="1" customWidth="1"/>
    <col min="27" max="16384" width="9" style="1"/>
  </cols>
  <sheetData>
    <row r="1" spans="2:15" ht="17.25" thickBot="1"/>
    <row r="2" spans="2:15" ht="39.950000000000003" customHeight="1" thickBot="1">
      <c r="B2" s="310" t="s">
        <v>42</v>
      </c>
      <c r="C2" s="311"/>
      <c r="D2" s="311"/>
      <c r="E2" s="311"/>
      <c r="F2" s="311"/>
      <c r="G2" s="311"/>
      <c r="H2" s="312"/>
    </row>
    <row r="3" spans="2:15" ht="15" customHeight="1"/>
    <row r="4" spans="2:15" ht="24.75" customHeight="1">
      <c r="B4" s="53" t="s">
        <v>0</v>
      </c>
      <c r="C4" s="53" t="s">
        <v>1</v>
      </c>
      <c r="D4" s="53" t="s">
        <v>32</v>
      </c>
      <c r="E4" s="53" t="s">
        <v>2</v>
      </c>
      <c r="F4" s="53" t="s">
        <v>3</v>
      </c>
      <c r="G4" s="53" t="s">
        <v>40</v>
      </c>
      <c r="H4" s="53" t="s">
        <v>41</v>
      </c>
      <c r="M4"/>
      <c r="O4"/>
    </row>
    <row r="5" spans="2:15" ht="21.75" customHeight="1">
      <c r="B5" s="54">
        <v>1</v>
      </c>
      <c r="C5" s="54" t="s">
        <v>4</v>
      </c>
      <c r="D5" s="54" t="s">
        <v>35</v>
      </c>
      <c r="E5" s="54" t="s">
        <v>5</v>
      </c>
      <c r="F5" s="54">
        <v>23</v>
      </c>
      <c r="G5" s="55">
        <v>150000</v>
      </c>
      <c r="H5" s="56"/>
      <c r="O5"/>
    </row>
    <row r="6" spans="2:15" ht="21.95" customHeight="1">
      <c r="B6" s="54">
        <v>2</v>
      </c>
      <c r="C6" s="54" t="s">
        <v>6</v>
      </c>
      <c r="D6" s="54" t="s">
        <v>36</v>
      </c>
      <c r="E6" s="54" t="s">
        <v>25</v>
      </c>
      <c r="F6" s="54">
        <v>15</v>
      </c>
      <c r="G6" s="55">
        <v>50000</v>
      </c>
      <c r="H6" s="56"/>
      <c r="O6"/>
    </row>
    <row r="7" spans="2:15" ht="21.95" customHeight="1">
      <c r="B7" s="54">
        <v>3</v>
      </c>
      <c r="C7" s="54" t="s">
        <v>8</v>
      </c>
      <c r="D7" s="54" t="s">
        <v>37</v>
      </c>
      <c r="E7" s="54" t="s">
        <v>9</v>
      </c>
      <c r="F7" s="54">
        <v>18</v>
      </c>
      <c r="G7" s="55">
        <v>230000</v>
      </c>
      <c r="H7" s="56"/>
      <c r="O7"/>
    </row>
    <row r="8" spans="2:15" ht="21.95" customHeight="1">
      <c r="B8" s="54">
        <v>4</v>
      </c>
      <c r="C8" s="54" t="s">
        <v>10</v>
      </c>
      <c r="D8" s="54" t="s">
        <v>38</v>
      </c>
      <c r="E8" s="54" t="s">
        <v>9</v>
      </c>
      <c r="F8" s="54">
        <v>17</v>
      </c>
      <c r="G8" s="57">
        <v>60000</v>
      </c>
      <c r="H8" s="56"/>
      <c r="O8"/>
    </row>
    <row r="9" spans="2:15" ht="21.95" customHeight="1">
      <c r="B9" s="54">
        <v>5</v>
      </c>
      <c r="C9" s="54" t="s">
        <v>11</v>
      </c>
      <c r="D9" s="54" t="s">
        <v>35</v>
      </c>
      <c r="E9" s="54" t="s">
        <v>12</v>
      </c>
      <c r="F9" s="58">
        <v>25</v>
      </c>
      <c r="G9" s="57">
        <v>20000</v>
      </c>
      <c r="H9" s="56"/>
      <c r="O9"/>
    </row>
    <row r="10" spans="2:15" ht="21.95" customHeight="1">
      <c r="B10" s="54">
        <v>6</v>
      </c>
      <c r="C10" s="54" t="s">
        <v>13</v>
      </c>
      <c r="D10" s="54" t="s">
        <v>39</v>
      </c>
      <c r="E10" s="54" t="s">
        <v>14</v>
      </c>
      <c r="F10" s="54">
        <v>24</v>
      </c>
      <c r="G10" s="57">
        <v>90000</v>
      </c>
      <c r="H10" s="56"/>
      <c r="O10"/>
    </row>
    <row r="11" spans="2:15" ht="21.95" customHeight="1">
      <c r="B11" s="54">
        <v>7</v>
      </c>
      <c r="C11" s="54" t="s">
        <v>15</v>
      </c>
      <c r="D11" s="54" t="s">
        <v>36</v>
      </c>
      <c r="E11" s="54" t="s">
        <v>14</v>
      </c>
      <c r="F11" s="54">
        <v>25</v>
      </c>
      <c r="G11" s="57">
        <v>310000</v>
      </c>
      <c r="H11" s="56"/>
      <c r="O11"/>
    </row>
    <row r="12" spans="2:15" ht="21.95" customHeight="1">
      <c r="B12" s="59">
        <v>8</v>
      </c>
      <c r="C12" s="59" t="s">
        <v>16</v>
      </c>
      <c r="D12" s="59" t="s">
        <v>38</v>
      </c>
      <c r="E12" s="59" t="s">
        <v>14</v>
      </c>
      <c r="F12" s="59">
        <v>23</v>
      </c>
      <c r="G12" s="60">
        <v>120000</v>
      </c>
      <c r="H12" s="61"/>
      <c r="O12"/>
    </row>
    <row r="13" spans="2:15" ht="21.95" customHeight="1">
      <c r="B13" s="54">
        <v>9</v>
      </c>
      <c r="C13" s="54" t="s">
        <v>17</v>
      </c>
      <c r="D13" s="54" t="s">
        <v>39</v>
      </c>
      <c r="E13" s="54" t="s">
        <v>9</v>
      </c>
      <c r="F13" s="54">
        <v>15</v>
      </c>
      <c r="G13" s="57">
        <v>90000</v>
      </c>
      <c r="H13" s="56"/>
      <c r="O13"/>
    </row>
    <row r="14" spans="2:15" ht="21.95" customHeight="1">
      <c r="B14" s="54">
        <v>10</v>
      </c>
      <c r="C14" s="54" t="s">
        <v>18</v>
      </c>
      <c r="D14" s="54" t="s">
        <v>37</v>
      </c>
      <c r="E14" s="54" t="s">
        <v>19</v>
      </c>
      <c r="F14" s="54">
        <v>12</v>
      </c>
      <c r="G14" s="57">
        <v>80000</v>
      </c>
      <c r="H14" s="56"/>
      <c r="O14"/>
    </row>
    <row r="15" spans="2:15" ht="21.95" customHeight="1">
      <c r="B15" s="54">
        <v>11</v>
      </c>
      <c r="C15" s="54" t="s">
        <v>20</v>
      </c>
      <c r="D15" s="54" t="s">
        <v>37</v>
      </c>
      <c r="E15" s="54" t="s">
        <v>21</v>
      </c>
      <c r="F15" s="54">
        <v>10</v>
      </c>
      <c r="G15" s="57">
        <v>70000</v>
      </c>
      <c r="H15" s="56"/>
      <c r="O15"/>
    </row>
    <row r="16" spans="2:15" ht="21.95" customHeight="1">
      <c r="B16" s="54">
        <v>12</v>
      </c>
      <c r="C16" s="54" t="s">
        <v>22</v>
      </c>
      <c r="D16" s="54" t="s">
        <v>35</v>
      </c>
      <c r="E16" s="54" t="s">
        <v>19</v>
      </c>
      <c r="F16" s="54">
        <v>15</v>
      </c>
      <c r="G16" s="57">
        <v>130000</v>
      </c>
      <c r="H16" s="56"/>
      <c r="O16"/>
    </row>
    <row r="17" spans="2:15" ht="21.95" customHeight="1">
      <c r="B17" s="59">
        <v>13</v>
      </c>
      <c r="C17" s="59" t="s">
        <v>23</v>
      </c>
      <c r="D17" s="59" t="s">
        <v>39</v>
      </c>
      <c r="E17" s="59" t="s">
        <v>9</v>
      </c>
      <c r="F17" s="59">
        <v>15</v>
      </c>
      <c r="G17" s="60">
        <v>130000</v>
      </c>
      <c r="H17" s="61"/>
      <c r="O17"/>
    </row>
    <row r="18" spans="2:15" ht="21.95" customHeight="1">
      <c r="B18" s="54">
        <v>14</v>
      </c>
      <c r="C18" s="54" t="s">
        <v>24</v>
      </c>
      <c r="D18" s="54" t="s">
        <v>36</v>
      </c>
      <c r="E18" s="54" t="s">
        <v>25</v>
      </c>
      <c r="F18" s="54">
        <v>5</v>
      </c>
      <c r="G18" s="57">
        <v>10000</v>
      </c>
      <c r="H18" s="56"/>
      <c r="O18"/>
    </row>
    <row r="19" spans="2:15" ht="21.95" customHeight="1">
      <c r="B19" s="54">
        <v>15</v>
      </c>
      <c r="C19" s="54" t="s">
        <v>26</v>
      </c>
      <c r="D19" s="54" t="s">
        <v>39</v>
      </c>
      <c r="E19" s="54" t="s">
        <v>27</v>
      </c>
      <c r="F19" s="58">
        <v>7</v>
      </c>
      <c r="G19" s="57">
        <v>160000</v>
      </c>
      <c r="H19" s="56"/>
      <c r="O19"/>
    </row>
    <row r="20" spans="2:15" ht="21.95" customHeight="1">
      <c r="B20" s="54">
        <v>16</v>
      </c>
      <c r="C20" s="54" t="s">
        <v>28</v>
      </c>
      <c r="D20" s="54" t="s">
        <v>36</v>
      </c>
      <c r="E20" s="54" t="s">
        <v>7</v>
      </c>
      <c r="F20" s="58">
        <v>10</v>
      </c>
      <c r="G20" s="57">
        <v>190000</v>
      </c>
      <c r="H20" s="56"/>
      <c r="O20"/>
    </row>
    <row r="21" spans="2:15" ht="21.95" customHeight="1">
      <c r="B21" s="59">
        <v>17</v>
      </c>
      <c r="C21" s="59" t="s">
        <v>29</v>
      </c>
      <c r="D21" s="59" t="s">
        <v>38</v>
      </c>
      <c r="E21" s="59" t="s">
        <v>12</v>
      </c>
      <c r="F21" s="59">
        <v>5</v>
      </c>
      <c r="G21" s="60">
        <v>30000</v>
      </c>
      <c r="H21" s="61"/>
      <c r="O21"/>
    </row>
    <row r="22" spans="2:15" ht="21.95" customHeight="1">
      <c r="B22" s="59">
        <v>18</v>
      </c>
      <c r="C22" s="59" t="s">
        <v>31</v>
      </c>
      <c r="D22" s="59" t="s">
        <v>37</v>
      </c>
      <c r="E22" s="59" t="s">
        <v>30</v>
      </c>
      <c r="F22" s="62">
        <v>8</v>
      </c>
      <c r="G22" s="60">
        <v>30000</v>
      </c>
      <c r="H22" s="61"/>
      <c r="O22"/>
    </row>
    <row r="23" spans="2:15" ht="21.95" customHeight="1">
      <c r="B23" s="54">
        <v>19</v>
      </c>
      <c r="C23" s="54" t="s">
        <v>33</v>
      </c>
      <c r="D23" s="54" t="s">
        <v>36</v>
      </c>
      <c r="E23" s="54" t="s">
        <v>25</v>
      </c>
      <c r="F23" s="58">
        <v>10</v>
      </c>
      <c r="G23" s="57">
        <v>15000</v>
      </c>
      <c r="H23" s="56"/>
      <c r="O23"/>
    </row>
    <row r="24" spans="2:15" ht="21.95" customHeight="1">
      <c r="B24" s="54">
        <v>20</v>
      </c>
      <c r="C24" s="54" t="s">
        <v>34</v>
      </c>
      <c r="D24" s="54" t="s">
        <v>38</v>
      </c>
      <c r="E24" s="54" t="s">
        <v>25</v>
      </c>
      <c r="F24" s="58">
        <v>10</v>
      </c>
      <c r="G24" s="57">
        <v>20000</v>
      </c>
      <c r="H24" s="56"/>
    </row>
    <row r="25" spans="2:15" ht="21.95" customHeight="1"/>
    <row r="26" spans="2:15" ht="21.95" customHeight="1"/>
    <row r="27" spans="2:15" ht="21.95" customHeight="1"/>
    <row r="28" spans="2:15" ht="21.95" customHeight="1"/>
    <row r="29" spans="2:15" ht="21.95" customHeight="1"/>
    <row r="30" spans="2:15" ht="21.95" customHeight="1"/>
    <row r="31" spans="2:15" ht="21.95" customHeight="1"/>
    <row r="32" spans="2:15" ht="21.95" customHeight="1"/>
    <row r="33" spans="2:5" ht="21.95" customHeight="1"/>
    <row r="34" spans="2:5" ht="21.95" customHeight="1"/>
    <row r="35" spans="2:5" ht="21.95" customHeight="1">
      <c r="B35" s="302" t="s">
        <v>1363</v>
      </c>
      <c r="C35" s="302" t="s">
        <v>1364</v>
      </c>
      <c r="D35" s="302" t="s">
        <v>1365</v>
      </c>
      <c r="E35" s="302" t="s">
        <v>1366</v>
      </c>
    </row>
    <row r="36" spans="2:5" ht="21.95" customHeight="1">
      <c r="B36" s="56">
        <v>3</v>
      </c>
      <c r="C36" s="56">
        <v>5</v>
      </c>
      <c r="D36" s="56">
        <v>6</v>
      </c>
      <c r="E36" s="56"/>
    </row>
    <row r="37" spans="2:5" ht="21.95" customHeight="1">
      <c r="B37" s="56">
        <v>4</v>
      </c>
      <c r="C37" s="56">
        <v>4</v>
      </c>
      <c r="D37" s="56">
        <v>4</v>
      </c>
      <c r="E37" s="56"/>
    </row>
    <row r="38" spans="2:5" ht="21.95" customHeight="1">
      <c r="B38" s="56">
        <v>8</v>
      </c>
      <c r="C38" s="56">
        <v>4</v>
      </c>
      <c r="D38" s="56">
        <v>6</v>
      </c>
      <c r="E38" s="56"/>
    </row>
    <row r="39" spans="2:5" ht="21.95" customHeight="1"/>
    <row r="40" spans="2:5" ht="21.95" customHeight="1"/>
  </sheetData>
  <mergeCells count="1">
    <mergeCell ref="B2:H2"/>
  </mergeCells>
  <phoneticPr fontId="3" type="noConversion"/>
  <conditionalFormatting sqref="B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{EA452631-AC87-4300-8AA3-634E625162F8}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452631-AC87-4300-8AA3-634E625162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showGridLines="0" workbookViewId="0">
      <selection sqref="A1:XFD3"/>
    </sheetView>
  </sheetViews>
  <sheetFormatPr defaultRowHeight="16.5"/>
  <sheetData>
    <row r="1" spans="1:17" s="305" customFormat="1" ht="15.95" customHeight="1">
      <c r="A1" s="304" t="s">
        <v>660</v>
      </c>
    </row>
    <row r="2" spans="1:17" s="307" customFormat="1" ht="15.95" customHeight="1">
      <c r="A2" s="306"/>
    </row>
    <row r="3" spans="1:17" s="309" customFormat="1" ht="15.95" customHeight="1">
      <c r="A3" s="308"/>
    </row>
    <row r="4" spans="1:17" s="113" customFormat="1"/>
    <row r="5" spans="1:17" ht="39.950000000000003" customHeight="1">
      <c r="B5" s="313" t="s">
        <v>639</v>
      </c>
      <c r="C5" s="314"/>
      <c r="D5" s="314"/>
      <c r="E5" s="314"/>
      <c r="F5" s="314"/>
      <c r="G5" s="315"/>
      <c r="L5" s="313" t="s">
        <v>1361</v>
      </c>
      <c r="M5" s="314"/>
      <c r="N5" s="314"/>
      <c r="O5" s="314"/>
      <c r="P5" s="314"/>
      <c r="Q5" s="315"/>
    </row>
    <row r="7" spans="1:17" ht="20.100000000000001" customHeight="1">
      <c r="B7" s="318" t="s">
        <v>640</v>
      </c>
      <c r="C7" s="318"/>
      <c r="D7" s="318"/>
      <c r="E7" s="318" t="s">
        <v>641</v>
      </c>
      <c r="F7" s="318"/>
      <c r="G7" s="318"/>
      <c r="L7" s="318" t="s">
        <v>640</v>
      </c>
      <c r="M7" s="318"/>
      <c r="N7" s="318"/>
      <c r="O7" s="318" t="s">
        <v>641</v>
      </c>
      <c r="P7" s="318"/>
      <c r="Q7" s="318"/>
    </row>
    <row r="8" spans="1:17" ht="20.100000000000001" customHeight="1">
      <c r="B8" s="317" t="s">
        <v>642</v>
      </c>
      <c r="C8" s="317"/>
      <c r="D8" s="317"/>
      <c r="E8" s="316" t="s">
        <v>646</v>
      </c>
      <c r="F8" s="316"/>
      <c r="G8" s="316"/>
      <c r="L8" s="328" t="s">
        <v>650</v>
      </c>
      <c r="M8" s="328"/>
      <c r="N8" s="328"/>
      <c r="O8" s="316" t="s">
        <v>657</v>
      </c>
      <c r="P8" s="316"/>
      <c r="Q8" s="316"/>
    </row>
    <row r="9" spans="1:17" ht="20.100000000000001" customHeight="1">
      <c r="B9" s="317" t="s">
        <v>643</v>
      </c>
      <c r="C9" s="317"/>
      <c r="D9" s="317"/>
      <c r="E9" s="316" t="s">
        <v>647</v>
      </c>
      <c r="F9" s="316"/>
      <c r="G9" s="316"/>
      <c r="L9" s="328" t="s">
        <v>651</v>
      </c>
      <c r="M9" s="328"/>
      <c r="N9" s="328"/>
      <c r="O9" s="316" t="s">
        <v>652</v>
      </c>
      <c r="P9" s="316"/>
      <c r="Q9" s="316"/>
    </row>
    <row r="10" spans="1:17" ht="20.100000000000001" customHeight="1">
      <c r="B10" s="317" t="s">
        <v>644</v>
      </c>
      <c r="C10" s="317"/>
      <c r="D10" s="317"/>
      <c r="E10" s="316" t="s">
        <v>648</v>
      </c>
      <c r="F10" s="316"/>
      <c r="G10" s="316"/>
      <c r="L10" s="328" t="s">
        <v>653</v>
      </c>
      <c r="M10" s="328"/>
      <c r="N10" s="328"/>
      <c r="O10" s="316" t="s">
        <v>654</v>
      </c>
      <c r="P10" s="316"/>
      <c r="Q10" s="316"/>
    </row>
    <row r="11" spans="1:17" ht="20.100000000000001" customHeight="1">
      <c r="B11" s="317" t="s">
        <v>645</v>
      </c>
      <c r="C11" s="317"/>
      <c r="D11" s="317"/>
      <c r="E11" s="316" t="s">
        <v>649</v>
      </c>
      <c r="F11" s="316"/>
      <c r="G11" s="316"/>
      <c r="L11" s="328" t="s">
        <v>655</v>
      </c>
      <c r="M11" s="328"/>
      <c r="N11" s="328"/>
      <c r="O11" s="316" t="s">
        <v>656</v>
      </c>
      <c r="P11" s="316"/>
      <c r="Q11" s="316"/>
    </row>
    <row r="14" spans="1:17" ht="39.950000000000003" customHeight="1">
      <c r="B14" s="313" t="s">
        <v>91</v>
      </c>
      <c r="C14" s="315"/>
      <c r="L14" s="313" t="s">
        <v>184</v>
      </c>
      <c r="M14" s="315"/>
    </row>
    <row r="16" spans="1:17" ht="24.95" customHeight="1">
      <c r="B16" s="2" t="s">
        <v>97</v>
      </c>
      <c r="L16" s="2" t="s">
        <v>98</v>
      </c>
    </row>
    <row r="18" spans="2:20">
      <c r="B18" s="319"/>
      <c r="C18" s="320"/>
      <c r="D18" s="320"/>
      <c r="E18" s="320"/>
      <c r="F18" s="320"/>
      <c r="G18" s="320"/>
      <c r="H18" s="320"/>
      <c r="I18" s="320"/>
      <c r="J18" s="321"/>
      <c r="L18" s="319"/>
      <c r="M18" s="320"/>
      <c r="N18" s="320"/>
      <c r="O18" s="320"/>
      <c r="P18" s="320"/>
      <c r="Q18" s="320"/>
      <c r="R18" s="320"/>
      <c r="S18" s="320"/>
      <c r="T18" s="321"/>
    </row>
    <row r="19" spans="2:20">
      <c r="B19" s="322"/>
      <c r="C19" s="323"/>
      <c r="D19" s="323"/>
      <c r="E19" s="323"/>
      <c r="F19" s="323"/>
      <c r="G19" s="323"/>
      <c r="H19" s="323"/>
      <c r="I19" s="323"/>
      <c r="J19" s="324"/>
      <c r="L19" s="322"/>
      <c r="M19" s="323"/>
      <c r="N19" s="323"/>
      <c r="O19" s="323"/>
      <c r="P19" s="323"/>
      <c r="Q19" s="323"/>
      <c r="R19" s="323"/>
      <c r="S19" s="323"/>
      <c r="T19" s="324"/>
    </row>
    <row r="20" spans="2:20">
      <c r="B20" s="322"/>
      <c r="C20" s="323"/>
      <c r="D20" s="323"/>
      <c r="E20" s="323"/>
      <c r="F20" s="323"/>
      <c r="G20" s="323"/>
      <c r="H20" s="323"/>
      <c r="I20" s="323"/>
      <c r="J20" s="324"/>
      <c r="L20" s="322"/>
      <c r="M20" s="323"/>
      <c r="N20" s="323"/>
      <c r="O20" s="323"/>
      <c r="P20" s="323"/>
      <c r="Q20" s="323"/>
      <c r="R20" s="323"/>
      <c r="S20" s="323"/>
      <c r="T20" s="324"/>
    </row>
    <row r="21" spans="2:20">
      <c r="B21" s="322"/>
      <c r="C21" s="323"/>
      <c r="D21" s="323"/>
      <c r="E21" s="323"/>
      <c r="F21" s="323"/>
      <c r="G21" s="323"/>
      <c r="H21" s="323"/>
      <c r="I21" s="323"/>
      <c r="J21" s="324"/>
      <c r="L21" s="322"/>
      <c r="M21" s="323"/>
      <c r="N21" s="323"/>
      <c r="O21" s="323"/>
      <c r="P21" s="323"/>
      <c r="Q21" s="323"/>
      <c r="R21" s="323"/>
      <c r="S21" s="323"/>
      <c r="T21" s="324"/>
    </row>
    <row r="22" spans="2:20">
      <c r="B22" s="325"/>
      <c r="C22" s="326"/>
      <c r="D22" s="326"/>
      <c r="E22" s="326"/>
      <c r="F22" s="326"/>
      <c r="G22" s="326"/>
      <c r="H22" s="326"/>
      <c r="I22" s="326"/>
      <c r="J22" s="327"/>
      <c r="L22" s="325"/>
      <c r="M22" s="326"/>
      <c r="N22" s="326"/>
      <c r="O22" s="326"/>
      <c r="P22" s="326"/>
      <c r="Q22" s="326"/>
      <c r="R22" s="326"/>
      <c r="S22" s="326"/>
      <c r="T22" s="327"/>
    </row>
  </sheetData>
  <mergeCells count="27">
    <mergeCell ref="B18:J22"/>
    <mergeCell ref="L18:T22"/>
    <mergeCell ref="A1:XFD3"/>
    <mergeCell ref="L10:N10"/>
    <mergeCell ref="O10:Q10"/>
    <mergeCell ref="L11:N11"/>
    <mergeCell ref="O11:Q11"/>
    <mergeCell ref="B14:C14"/>
    <mergeCell ref="L14:M14"/>
    <mergeCell ref="L7:N7"/>
    <mergeCell ref="O7:Q7"/>
    <mergeCell ref="L8:N8"/>
    <mergeCell ref="O8:Q8"/>
    <mergeCell ref="L9:N9"/>
    <mergeCell ref="O9:Q9"/>
    <mergeCell ref="B10:D10"/>
    <mergeCell ref="B5:G5"/>
    <mergeCell ref="L5:Q5"/>
    <mergeCell ref="E10:G10"/>
    <mergeCell ref="B11:D11"/>
    <mergeCell ref="E11:G11"/>
    <mergeCell ref="B7:D7"/>
    <mergeCell ref="E7:G7"/>
    <mergeCell ref="B8:D8"/>
    <mergeCell ref="E8:G8"/>
    <mergeCell ref="B9:D9"/>
    <mergeCell ref="E9:G9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{5E2F719A-E6D4-45BB-B569-886A541C2DF0}</x14:id>
        </ext>
      </extLst>
    </cfRule>
  </conditionalFormatting>
  <conditionalFormatting sqref="L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{44CABBF0-2F65-4AE5-94C2-4B557863C91D}</x14:id>
        </ext>
      </extLst>
    </cfRule>
  </conditionalFormatting>
  <conditionalFormatting sqref="B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{9D14FC70-D5E8-45B5-B960-0607A37469B1}</x14:id>
        </ext>
      </extLst>
    </cfRule>
  </conditionalFormatting>
  <conditionalFormatting sqref="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{8940D5C7-8978-4D63-8857-389EC780FC8A}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2F719A-E6D4-45BB-B569-886A541C2D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44CABBF0-2F65-4AE5-94C2-4B557863C9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9D14FC70-D5E8-45B5-B960-0607A37469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8940D5C7-8978-4D63-8857-389EC780FC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showGridLines="0" zoomScale="115" zoomScaleNormal="115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660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39.950000000000003" customHeight="1">
      <c r="B4" s="10" t="s">
        <v>92</v>
      </c>
    </row>
    <row r="5" spans="1:3">
      <c r="B5" t="s">
        <v>43</v>
      </c>
    </row>
    <row r="6" spans="1:3" ht="17.25" thickBot="1"/>
    <row r="7" spans="1:3" ht="39.950000000000003" customHeight="1" thickBot="1">
      <c r="B7" s="310" t="s">
        <v>185</v>
      </c>
      <c r="C7" s="311"/>
    </row>
    <row r="8" spans="1:3" ht="9.9499999999999993" customHeight="1"/>
    <row r="9" spans="1:3" ht="24.95" customHeight="1">
      <c r="B9" s="2" t="s">
        <v>93</v>
      </c>
    </row>
    <row r="10" spans="1:3" ht="24.95" customHeight="1">
      <c r="B10" t="s">
        <v>95</v>
      </c>
    </row>
    <row r="11" spans="1:3" ht="9.9499999999999993" customHeight="1" thickBot="1"/>
    <row r="12" spans="1:3" ht="39.950000000000003" customHeight="1" thickBot="1">
      <c r="B12" s="310" t="s">
        <v>186</v>
      </c>
      <c r="C12" s="311"/>
    </row>
    <row r="13" spans="1:3" ht="9.9499999999999993" customHeight="1"/>
    <row r="14" spans="1:3" ht="24.95" customHeight="1">
      <c r="B14" s="2" t="s">
        <v>94</v>
      </c>
    </row>
    <row r="15" spans="1:3" ht="24.95" customHeight="1">
      <c r="B15" t="s">
        <v>96</v>
      </c>
    </row>
    <row r="16" spans="1:3" ht="9.9499999999999993" customHeight="1" thickBot="1"/>
    <row r="17" spans="2:3" ht="39.950000000000003" customHeight="1" thickBot="1">
      <c r="B17" s="310" t="s">
        <v>187</v>
      </c>
      <c r="C17" s="311"/>
    </row>
    <row r="18" spans="2:3" ht="9.9499999999999993" customHeight="1"/>
    <row r="19" spans="2:3" ht="24.95" customHeight="1">
      <c r="B19" s="2" t="s">
        <v>659</v>
      </c>
    </row>
    <row r="20" spans="2:3" ht="24.95" customHeight="1">
      <c r="B20" t="s">
        <v>658</v>
      </c>
    </row>
    <row r="21" spans="2:3" ht="9.9499999999999993" customHeight="1"/>
  </sheetData>
  <mergeCells count="4">
    <mergeCell ref="B7:C7"/>
    <mergeCell ref="B12:C12"/>
    <mergeCell ref="B17:C17"/>
    <mergeCell ref="A1:XFD3"/>
  </mergeCells>
  <phoneticPr fontId="3" type="noConversion"/>
  <conditionalFormatting sqref="B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{65E42146-8489-4426-A590-6E3FBA7F33B5}</x14:id>
        </ext>
      </extLst>
    </cfRule>
  </conditionalFormatting>
  <conditionalFormatting sqref="B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{C32B0EF0-7FFC-4D05-AB7E-32D1BBFBFAF1}</x14:id>
        </ext>
      </extLst>
    </cfRule>
  </conditionalFormatting>
  <conditionalFormatting sqref="B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{6510E90F-F7D6-432B-9C65-B9E2D8985EBD}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E42146-8489-4426-A590-6E3FBA7F33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C32B0EF0-7FFC-4D05-AB7E-32D1BBFBFA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6510E90F-F7D6-432B-9C65-B9E2D8985E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showGridLines="0" zoomScale="115" zoomScaleNormal="115" workbookViewId="0">
      <selection sqref="A1:XFD3"/>
    </sheetView>
  </sheetViews>
  <sheetFormatPr defaultRowHeight="19.5"/>
  <cols>
    <col min="2" max="2" width="5.625" style="2" customWidth="1"/>
    <col min="3" max="5" width="20.625" style="2" customWidth="1"/>
    <col min="6" max="6" width="10.625" style="2" customWidth="1"/>
    <col min="7" max="10" width="20.625" style="2" customWidth="1"/>
    <col min="11" max="11" width="5.625" style="2" customWidth="1"/>
    <col min="13" max="13" width="5.625" customWidth="1"/>
    <col min="14" max="20" width="15.625" customWidth="1"/>
    <col min="21" max="21" width="5.625" customWidth="1"/>
  </cols>
  <sheetData>
    <row r="1" spans="1:21" s="305" customFormat="1" ht="15.95" customHeight="1">
      <c r="A1" s="304" t="s">
        <v>660</v>
      </c>
    </row>
    <row r="2" spans="1:21" s="307" customFormat="1" ht="15.95" customHeight="1">
      <c r="A2" s="306"/>
    </row>
    <row r="3" spans="1:21" s="309" customFormat="1" ht="15.95" customHeight="1">
      <c r="A3" s="308"/>
    </row>
    <row r="5" spans="1:21" ht="30" customHeight="1">
      <c r="B5" s="339" t="s">
        <v>196</v>
      </c>
      <c r="C5" s="340"/>
      <c r="D5" s="340"/>
      <c r="E5" s="340"/>
      <c r="F5" s="340"/>
      <c r="G5" s="340"/>
      <c r="H5" s="340"/>
      <c r="I5" s="340"/>
      <c r="J5" s="340"/>
      <c r="K5" s="341"/>
      <c r="M5" s="339" t="s">
        <v>197</v>
      </c>
      <c r="N5" s="340"/>
      <c r="O5" s="340"/>
      <c r="P5" s="340"/>
      <c r="Q5" s="340"/>
      <c r="R5" s="340"/>
      <c r="S5" s="340"/>
      <c r="T5" s="340"/>
      <c r="U5" s="341"/>
    </row>
    <row r="6" spans="1:21">
      <c r="B6" s="25"/>
      <c r="C6" s="3"/>
      <c r="D6" s="3"/>
      <c r="E6" s="3"/>
      <c r="F6" s="3"/>
      <c r="G6" s="3"/>
      <c r="H6" s="3"/>
      <c r="I6" s="3"/>
      <c r="J6" s="3"/>
      <c r="K6" s="26"/>
      <c r="M6" s="20"/>
      <c r="N6" s="9"/>
      <c r="O6" s="9"/>
      <c r="P6" s="9"/>
      <c r="Q6" s="9"/>
      <c r="R6" s="9"/>
      <c r="S6" s="9"/>
      <c r="T6" s="9"/>
      <c r="U6" s="21"/>
    </row>
    <row r="7" spans="1:21" ht="21.95" customHeight="1">
      <c r="B7" s="25"/>
      <c r="C7" s="342" t="s">
        <v>44</v>
      </c>
      <c r="D7" s="342"/>
      <c r="E7" s="342"/>
      <c r="F7" s="3"/>
      <c r="G7" s="342" t="s">
        <v>45</v>
      </c>
      <c r="H7" s="342"/>
      <c r="I7" s="342"/>
      <c r="J7" s="342"/>
      <c r="K7" s="26"/>
      <c r="M7" s="20"/>
      <c r="N7" s="334" t="s">
        <v>76</v>
      </c>
      <c r="O7" s="335"/>
      <c r="P7" s="335"/>
      <c r="Q7" s="335"/>
      <c r="R7" s="335"/>
      <c r="S7" s="335"/>
      <c r="T7" s="336"/>
      <c r="U7" s="21"/>
    </row>
    <row r="8" spans="1:21" ht="21.95" customHeight="1">
      <c r="B8" s="25"/>
      <c r="C8" s="332" t="s">
        <v>46</v>
      </c>
      <c r="D8" s="333"/>
      <c r="E8" s="63">
        <v>6500</v>
      </c>
      <c r="F8" s="3"/>
      <c r="G8" s="64" t="s">
        <v>47</v>
      </c>
      <c r="H8" s="329" t="s">
        <v>48</v>
      </c>
      <c r="I8" s="330"/>
      <c r="J8" s="331"/>
      <c r="K8" s="26"/>
      <c r="M8" s="20"/>
      <c r="N8" s="337" t="s">
        <v>77</v>
      </c>
      <c r="O8" s="337" t="s">
        <v>78</v>
      </c>
      <c r="P8" s="337" t="s">
        <v>79</v>
      </c>
      <c r="Q8" s="337" t="s">
        <v>80</v>
      </c>
      <c r="R8" s="338" t="s">
        <v>81</v>
      </c>
      <c r="S8" s="338"/>
      <c r="T8" s="338"/>
      <c r="U8" s="21"/>
    </row>
    <row r="9" spans="1:21" ht="21.95" customHeight="1">
      <c r="B9" s="25"/>
      <c r="C9" s="64" t="s">
        <v>49</v>
      </c>
      <c r="D9" s="64" t="s">
        <v>50</v>
      </c>
      <c r="E9" s="64" t="s">
        <v>51</v>
      </c>
      <c r="F9" s="3"/>
      <c r="G9" s="64" t="s">
        <v>52</v>
      </c>
      <c r="H9" s="64" t="s">
        <v>53</v>
      </c>
      <c r="I9" s="64" t="s">
        <v>54</v>
      </c>
      <c r="J9" s="64" t="s">
        <v>55</v>
      </c>
      <c r="K9" s="26"/>
      <c r="M9" s="20"/>
      <c r="N9" s="337"/>
      <c r="O9" s="337"/>
      <c r="P9" s="337"/>
      <c r="Q9" s="337"/>
      <c r="R9" s="8">
        <v>0.05</v>
      </c>
      <c r="S9" s="8">
        <v>0.08</v>
      </c>
      <c r="T9" s="8">
        <v>0.1</v>
      </c>
      <c r="U9" s="21"/>
    </row>
    <row r="10" spans="1:21" ht="21.95" customHeight="1">
      <c r="B10" s="25"/>
      <c r="C10" s="65" t="s">
        <v>56</v>
      </c>
      <c r="D10" s="66">
        <v>6</v>
      </c>
      <c r="E10" s="5"/>
      <c r="F10" s="3"/>
      <c r="G10" s="67" t="s">
        <v>57</v>
      </c>
      <c r="H10" s="68">
        <v>1500</v>
      </c>
      <c r="I10" s="69">
        <v>6</v>
      </c>
      <c r="J10" s="5"/>
      <c r="K10" s="26"/>
      <c r="M10" s="20"/>
      <c r="N10" s="6" t="s">
        <v>82</v>
      </c>
      <c r="O10" s="4">
        <v>8</v>
      </c>
      <c r="P10" s="7">
        <v>138000</v>
      </c>
      <c r="Q10" s="5"/>
      <c r="R10" s="5"/>
      <c r="S10" s="5"/>
      <c r="T10" s="5"/>
      <c r="U10" s="21"/>
    </row>
    <row r="11" spans="1:21" ht="21.95" customHeight="1">
      <c r="B11" s="25"/>
      <c r="C11" s="65" t="s">
        <v>58</v>
      </c>
      <c r="D11" s="66">
        <v>6</v>
      </c>
      <c r="E11" s="5"/>
      <c r="F11" s="3"/>
      <c r="G11" s="67" t="s">
        <v>59</v>
      </c>
      <c r="H11" s="68">
        <v>3500</v>
      </c>
      <c r="I11" s="69">
        <v>8</v>
      </c>
      <c r="J11" s="5"/>
      <c r="K11" s="26"/>
      <c r="M11" s="20"/>
      <c r="N11" s="6" t="s">
        <v>83</v>
      </c>
      <c r="O11" s="4">
        <v>8</v>
      </c>
      <c r="P11" s="7">
        <v>220000</v>
      </c>
      <c r="Q11" s="5"/>
      <c r="R11" s="5"/>
      <c r="S11" s="5"/>
      <c r="T11" s="5"/>
      <c r="U11" s="21"/>
    </row>
    <row r="12" spans="1:21" ht="21.95" customHeight="1">
      <c r="B12" s="25"/>
      <c r="C12" s="65" t="s">
        <v>60</v>
      </c>
      <c r="D12" s="66">
        <v>5</v>
      </c>
      <c r="E12" s="5"/>
      <c r="F12" s="3"/>
      <c r="G12" s="67" t="s">
        <v>61</v>
      </c>
      <c r="H12" s="68">
        <v>2000</v>
      </c>
      <c r="I12" s="69">
        <v>8</v>
      </c>
      <c r="J12" s="5"/>
      <c r="K12" s="26"/>
      <c r="M12" s="20"/>
      <c r="N12" s="6" t="s">
        <v>84</v>
      </c>
      <c r="O12" s="4">
        <v>8</v>
      </c>
      <c r="P12" s="7">
        <v>150000</v>
      </c>
      <c r="Q12" s="5"/>
      <c r="R12" s="5"/>
      <c r="S12" s="5"/>
      <c r="T12" s="5"/>
      <c r="U12" s="21"/>
    </row>
    <row r="13" spans="1:21" ht="21.95" customHeight="1">
      <c r="B13" s="25"/>
      <c r="C13" s="65" t="s">
        <v>23</v>
      </c>
      <c r="D13" s="66">
        <v>8</v>
      </c>
      <c r="E13" s="5"/>
      <c r="F13" s="3"/>
      <c r="G13" s="67" t="s">
        <v>62</v>
      </c>
      <c r="H13" s="68">
        <v>1500</v>
      </c>
      <c r="I13" s="69">
        <v>2</v>
      </c>
      <c r="J13" s="5"/>
      <c r="K13" s="26"/>
      <c r="M13" s="20"/>
      <c r="N13" s="6" t="s">
        <v>85</v>
      </c>
      <c r="O13" s="4">
        <v>2</v>
      </c>
      <c r="P13" s="7">
        <v>500000</v>
      </c>
      <c r="Q13" s="5"/>
      <c r="R13" s="5"/>
      <c r="S13" s="5"/>
      <c r="T13" s="5"/>
      <c r="U13" s="21"/>
    </row>
    <row r="14" spans="1:21" ht="21.95" customHeight="1">
      <c r="B14" s="25"/>
      <c r="C14" s="65" t="s">
        <v>63</v>
      </c>
      <c r="D14" s="66">
        <v>8</v>
      </c>
      <c r="E14" s="5"/>
      <c r="F14" s="3"/>
      <c r="G14" s="67" t="s">
        <v>64</v>
      </c>
      <c r="H14" s="68">
        <v>2200</v>
      </c>
      <c r="I14" s="69">
        <v>2</v>
      </c>
      <c r="J14" s="5"/>
      <c r="K14" s="26"/>
      <c r="M14" s="20"/>
      <c r="N14" s="6" t="s">
        <v>86</v>
      </c>
      <c r="O14" s="4">
        <v>10</v>
      </c>
      <c r="P14" s="7">
        <v>45000</v>
      </c>
      <c r="Q14" s="5"/>
      <c r="R14" s="5"/>
      <c r="S14" s="5"/>
      <c r="T14" s="5"/>
      <c r="U14" s="21"/>
    </row>
    <row r="15" spans="1:21" ht="21.95" customHeight="1">
      <c r="B15" s="25"/>
      <c r="C15" s="65" t="s">
        <v>65</v>
      </c>
      <c r="D15" s="66">
        <v>6</v>
      </c>
      <c r="E15" s="5"/>
      <c r="F15" s="3"/>
      <c r="G15" s="67" t="s">
        <v>66</v>
      </c>
      <c r="H15" s="68">
        <v>3000</v>
      </c>
      <c r="I15" s="69">
        <v>4</v>
      </c>
      <c r="J15" s="5"/>
      <c r="K15" s="26"/>
      <c r="M15" s="20"/>
      <c r="N15" s="6" t="s">
        <v>87</v>
      </c>
      <c r="O15" s="4">
        <v>23</v>
      </c>
      <c r="P15" s="7">
        <v>90000</v>
      </c>
      <c r="Q15" s="5"/>
      <c r="R15" s="5"/>
      <c r="S15" s="5"/>
      <c r="T15" s="5"/>
      <c r="U15" s="21"/>
    </row>
    <row r="16" spans="1:21" ht="21.95" customHeight="1">
      <c r="B16" s="25"/>
      <c r="C16" s="65" t="s">
        <v>67</v>
      </c>
      <c r="D16" s="66">
        <v>5</v>
      </c>
      <c r="E16" s="5"/>
      <c r="F16" s="3"/>
      <c r="G16" s="67" t="s">
        <v>68</v>
      </c>
      <c r="H16" s="68">
        <v>1500</v>
      </c>
      <c r="I16" s="69">
        <v>7</v>
      </c>
      <c r="J16" s="5"/>
      <c r="K16" s="26"/>
      <c r="M16" s="20"/>
      <c r="N16" s="6" t="s">
        <v>88</v>
      </c>
      <c r="O16" s="4">
        <v>6</v>
      </c>
      <c r="P16" s="7">
        <v>320000</v>
      </c>
      <c r="Q16" s="5"/>
      <c r="R16" s="5"/>
      <c r="S16" s="5"/>
      <c r="T16" s="5"/>
      <c r="U16" s="21"/>
    </row>
    <row r="17" spans="2:21" ht="21.95" customHeight="1">
      <c r="B17" s="25"/>
      <c r="C17" s="65" t="s">
        <v>69</v>
      </c>
      <c r="D17" s="66">
        <v>5</v>
      </c>
      <c r="E17" s="5"/>
      <c r="F17" s="3"/>
      <c r="G17" s="67" t="s">
        <v>70</v>
      </c>
      <c r="H17" s="68">
        <v>1800</v>
      </c>
      <c r="I17" s="69">
        <v>10</v>
      </c>
      <c r="J17" s="5"/>
      <c r="K17" s="26"/>
      <c r="M17" s="20"/>
      <c r="N17" s="6" t="s">
        <v>89</v>
      </c>
      <c r="O17" s="4">
        <v>15</v>
      </c>
      <c r="P17" s="7">
        <v>100000</v>
      </c>
      <c r="Q17" s="5"/>
      <c r="R17" s="5"/>
      <c r="S17" s="5"/>
      <c r="T17" s="5"/>
      <c r="U17" s="21"/>
    </row>
    <row r="18" spans="2:21" ht="21.95" customHeight="1">
      <c r="B18" s="25"/>
      <c r="C18" s="65" t="s">
        <v>71</v>
      </c>
      <c r="D18" s="66">
        <v>8</v>
      </c>
      <c r="E18" s="5"/>
      <c r="F18" s="3"/>
      <c r="G18" s="67" t="s">
        <v>72</v>
      </c>
      <c r="H18" s="68">
        <v>8000</v>
      </c>
      <c r="I18" s="69">
        <v>5</v>
      </c>
      <c r="J18" s="5"/>
      <c r="K18" s="26"/>
      <c r="M18" s="20"/>
      <c r="N18" s="6" t="s">
        <v>90</v>
      </c>
      <c r="O18" s="4">
        <v>8</v>
      </c>
      <c r="P18" s="7">
        <v>45000</v>
      </c>
      <c r="Q18" s="5"/>
      <c r="R18" s="5"/>
      <c r="S18" s="5"/>
      <c r="T18" s="5"/>
      <c r="U18" s="21"/>
    </row>
    <row r="19" spans="2:21" ht="21.95" customHeight="1">
      <c r="B19" s="25"/>
      <c r="C19" s="65" t="s">
        <v>73</v>
      </c>
      <c r="D19" s="66">
        <v>5</v>
      </c>
      <c r="E19" s="5"/>
      <c r="F19" s="3"/>
      <c r="G19" s="67" t="s">
        <v>74</v>
      </c>
      <c r="H19" s="68">
        <v>1500</v>
      </c>
      <c r="I19" s="69">
        <v>6</v>
      </c>
      <c r="J19" s="5"/>
      <c r="K19" s="26"/>
      <c r="M19" s="20"/>
      <c r="N19" s="6" t="s">
        <v>99</v>
      </c>
      <c r="O19" s="4">
        <v>4</v>
      </c>
      <c r="P19" s="7">
        <v>50000</v>
      </c>
      <c r="Q19" s="5"/>
      <c r="R19" s="5"/>
      <c r="S19" s="5"/>
      <c r="T19" s="5"/>
      <c r="U19" s="21"/>
    </row>
    <row r="20" spans="2:21" ht="21.95" customHeight="1">
      <c r="B20" s="25"/>
      <c r="C20" s="65" t="s">
        <v>26</v>
      </c>
      <c r="D20" s="66">
        <v>8</v>
      </c>
      <c r="E20" s="5"/>
      <c r="F20" s="3"/>
      <c r="G20" s="67" t="s">
        <v>75</v>
      </c>
      <c r="H20" s="68">
        <v>2500</v>
      </c>
      <c r="I20" s="69">
        <v>5</v>
      </c>
      <c r="J20" s="5"/>
      <c r="K20" s="26"/>
      <c r="M20" s="20"/>
      <c r="N20" s="6" t="s">
        <v>100</v>
      </c>
      <c r="O20" s="4">
        <v>9</v>
      </c>
      <c r="P20" s="7">
        <v>70000</v>
      </c>
      <c r="Q20" s="5"/>
      <c r="R20" s="5"/>
      <c r="S20" s="5"/>
      <c r="T20" s="5"/>
      <c r="U20" s="21"/>
    </row>
    <row r="21" spans="2:21">
      <c r="B21" s="27"/>
      <c r="C21" s="28"/>
      <c r="D21" s="28"/>
      <c r="E21" s="28"/>
      <c r="F21" s="28"/>
      <c r="G21" s="28"/>
      <c r="H21" s="28"/>
      <c r="I21" s="28"/>
      <c r="J21" s="28"/>
      <c r="K21" s="29"/>
      <c r="M21" s="22"/>
      <c r="N21" s="23"/>
      <c r="O21" s="23"/>
      <c r="P21" s="23"/>
      <c r="Q21" s="23"/>
      <c r="R21" s="23"/>
      <c r="S21" s="23"/>
      <c r="T21" s="23"/>
      <c r="U21" s="24"/>
    </row>
  </sheetData>
  <mergeCells count="13">
    <mergeCell ref="A1:XFD3"/>
    <mergeCell ref="M5:U5"/>
    <mergeCell ref="B5:K5"/>
    <mergeCell ref="C7:E7"/>
    <mergeCell ref="G7:J7"/>
    <mergeCell ref="H8:J8"/>
    <mergeCell ref="C8:D8"/>
    <mergeCell ref="N7:T7"/>
    <mergeCell ref="N8:N9"/>
    <mergeCell ref="O8:O9"/>
    <mergeCell ref="P8:P9"/>
    <mergeCell ref="Q8:Q9"/>
    <mergeCell ref="R8:T8"/>
  </mergeCells>
  <phoneticPr fontId="3" type="noConversion"/>
  <conditionalFormatting sqref="B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{C23AD2AC-6517-48E0-B5F0-3BA1E4336EE6}</x14:id>
        </ext>
      </extLst>
    </cfRule>
  </conditionalFormatting>
  <conditionalFormatting sqref="M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{B5EDA600-68FE-4D35-9940-16D6A1666C17}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3AD2AC-6517-48E0-B5F0-3BA1E4336E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B5EDA600-68FE-4D35-9940-16D6A1666C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2"/>
  <sheetViews>
    <sheetView showGridLines="0" zoomScale="115" zoomScaleNormal="115" workbookViewId="0">
      <selection sqref="A1:XFD3"/>
    </sheetView>
  </sheetViews>
  <sheetFormatPr defaultRowHeight="17.25"/>
  <cols>
    <col min="1" max="1" width="5.125" style="14" customWidth="1"/>
    <col min="2" max="7" width="12.625" style="14" customWidth="1"/>
    <col min="8" max="9" width="8.625" style="14" customWidth="1"/>
    <col min="10" max="10" width="12.625" style="14" customWidth="1"/>
    <col min="11" max="11" width="40.125" style="14" customWidth="1"/>
    <col min="12" max="26" width="12.625" style="14" customWidth="1"/>
    <col min="27" max="16384" width="9" style="14"/>
  </cols>
  <sheetData>
    <row r="1" spans="1:13" s="305" customFormat="1" ht="15.95" customHeight="1">
      <c r="A1" s="304" t="s">
        <v>661</v>
      </c>
    </row>
    <row r="2" spans="1:13" s="307" customFormat="1" ht="15.95" customHeight="1">
      <c r="A2" s="306"/>
    </row>
    <row r="3" spans="1:13" s="309" customFormat="1" ht="15.95" customHeight="1">
      <c r="A3" s="308"/>
    </row>
    <row r="5" spans="1:13" ht="24.95" customHeight="1">
      <c r="B5" s="313" t="s">
        <v>662</v>
      </c>
      <c r="C5" s="314"/>
      <c r="D5" s="314"/>
      <c r="E5" s="314"/>
      <c r="F5" s="314"/>
      <c r="G5" s="315"/>
      <c r="J5" s="313" t="s">
        <v>131</v>
      </c>
      <c r="K5" s="314"/>
      <c r="L5" s="314"/>
      <c r="M5" s="315"/>
    </row>
    <row r="6" spans="1:13" ht="21.95" customHeight="1">
      <c r="B6" s="349" t="s">
        <v>188</v>
      </c>
      <c r="C6" s="349"/>
      <c r="D6" s="349"/>
      <c r="E6" s="349"/>
      <c r="F6" s="349"/>
      <c r="G6" s="349"/>
      <c r="J6" s="13" t="s">
        <v>132</v>
      </c>
      <c r="K6" s="13" t="s">
        <v>133</v>
      </c>
      <c r="L6" s="13" t="s">
        <v>134</v>
      </c>
      <c r="M6" s="13" t="s">
        <v>135</v>
      </c>
    </row>
    <row r="7" spans="1:13" ht="35.1" customHeight="1">
      <c r="B7" s="347" t="s">
        <v>136</v>
      </c>
      <c r="C7" s="347"/>
      <c r="D7" s="347"/>
      <c r="E7" s="348" t="s">
        <v>137</v>
      </c>
      <c r="F7" s="348"/>
      <c r="G7" s="348"/>
      <c r="H7" s="15"/>
      <c r="J7" s="16" t="s">
        <v>138</v>
      </c>
      <c r="K7" s="17" t="s">
        <v>139</v>
      </c>
      <c r="L7" s="16" t="s">
        <v>140</v>
      </c>
      <c r="M7" s="16">
        <v>12</v>
      </c>
    </row>
    <row r="8" spans="1:13" ht="35.1" customHeight="1">
      <c r="B8" s="347" t="s">
        <v>141</v>
      </c>
      <c r="C8" s="347"/>
      <c r="D8" s="347"/>
      <c r="E8" s="347" t="s">
        <v>142</v>
      </c>
      <c r="F8" s="347"/>
      <c r="G8" s="347"/>
      <c r="H8" s="15"/>
      <c r="J8" s="16" t="s">
        <v>143</v>
      </c>
      <c r="K8" s="17" t="s">
        <v>144</v>
      </c>
      <c r="L8" s="16" t="s">
        <v>145</v>
      </c>
      <c r="M8" s="16">
        <v>12</v>
      </c>
    </row>
    <row r="9" spans="1:13" ht="35.1" customHeight="1">
      <c r="B9" s="347" t="s">
        <v>146</v>
      </c>
      <c r="C9" s="347"/>
      <c r="D9" s="347"/>
      <c r="E9" s="347" t="s">
        <v>147</v>
      </c>
      <c r="F9" s="347"/>
      <c r="G9" s="347"/>
      <c r="H9" s="18"/>
      <c r="J9" s="16" t="s">
        <v>148</v>
      </c>
      <c r="K9" s="17" t="s">
        <v>149</v>
      </c>
      <c r="L9" s="16" t="s">
        <v>140</v>
      </c>
      <c r="M9" s="16">
        <v>12</v>
      </c>
    </row>
    <row r="10" spans="1:13" ht="35.1" customHeight="1">
      <c r="B10" s="347" t="s">
        <v>150</v>
      </c>
      <c r="C10" s="347"/>
      <c r="D10" s="347"/>
      <c r="E10" s="348" t="s">
        <v>151</v>
      </c>
      <c r="F10" s="348"/>
      <c r="G10" s="348"/>
      <c r="H10" s="15"/>
      <c r="J10" s="16" t="s">
        <v>152</v>
      </c>
      <c r="K10" s="17" t="s">
        <v>153</v>
      </c>
      <c r="L10" s="16" t="s">
        <v>154</v>
      </c>
      <c r="M10" s="16">
        <v>24</v>
      </c>
    </row>
    <row r="11" spans="1:13" ht="35.1" customHeight="1">
      <c r="B11" s="347" t="s">
        <v>155</v>
      </c>
      <c r="C11" s="347"/>
      <c r="D11" s="347"/>
      <c r="E11" s="347" t="s">
        <v>156</v>
      </c>
      <c r="F11" s="347"/>
      <c r="G11" s="347"/>
      <c r="H11" s="19"/>
      <c r="J11" s="16" t="s">
        <v>157</v>
      </c>
      <c r="K11" s="17" t="s">
        <v>158</v>
      </c>
      <c r="L11" s="16" t="s">
        <v>154</v>
      </c>
      <c r="M11" s="16">
        <v>24</v>
      </c>
    </row>
    <row r="12" spans="1:13" ht="35.1" customHeight="1">
      <c r="B12" s="343" t="s">
        <v>159</v>
      </c>
      <c r="C12" s="343"/>
      <c r="D12" s="343"/>
      <c r="E12" s="343" t="s">
        <v>160</v>
      </c>
      <c r="F12" s="343"/>
      <c r="G12" s="343"/>
      <c r="H12" s="19"/>
      <c r="J12" s="16" t="s">
        <v>161</v>
      </c>
      <c r="K12" s="17" t="s">
        <v>162</v>
      </c>
      <c r="L12" s="16" t="s">
        <v>140</v>
      </c>
      <c r="M12" s="16">
        <v>24</v>
      </c>
    </row>
    <row r="13" spans="1:13" ht="35.1" customHeight="1">
      <c r="B13" s="343" t="s">
        <v>163</v>
      </c>
      <c r="C13" s="343"/>
      <c r="D13" s="343"/>
      <c r="E13" s="343" t="s">
        <v>164</v>
      </c>
      <c r="F13" s="343"/>
      <c r="G13" s="343"/>
      <c r="H13" s="19"/>
      <c r="J13" s="16" t="s">
        <v>165</v>
      </c>
      <c r="K13" s="17" t="s">
        <v>166</v>
      </c>
      <c r="L13" s="16" t="s">
        <v>140</v>
      </c>
      <c r="M13" s="16">
        <v>12</v>
      </c>
    </row>
    <row r="14" spans="1:13" ht="35.1" customHeight="1">
      <c r="B14" s="343" t="s">
        <v>167</v>
      </c>
      <c r="C14" s="343"/>
      <c r="D14" s="343"/>
      <c r="E14" s="343" t="s">
        <v>168</v>
      </c>
      <c r="F14" s="343"/>
      <c r="G14" s="343"/>
      <c r="H14" s="19"/>
      <c r="J14" s="16" t="s">
        <v>169</v>
      </c>
      <c r="K14" s="17" t="s">
        <v>170</v>
      </c>
      <c r="L14" s="16" t="s">
        <v>171</v>
      </c>
      <c r="M14" s="16">
        <v>24</v>
      </c>
    </row>
    <row r="15" spans="1:13" ht="35.1" customHeight="1">
      <c r="B15" s="344" t="s">
        <v>172</v>
      </c>
      <c r="C15" s="345"/>
      <c r="D15" s="346"/>
      <c r="E15" s="344" t="s">
        <v>173</v>
      </c>
      <c r="F15" s="345"/>
      <c r="G15" s="346"/>
      <c r="H15" s="19"/>
      <c r="J15" s="16" t="s">
        <v>174</v>
      </c>
      <c r="K15" s="17" t="s">
        <v>175</v>
      </c>
      <c r="L15" s="16" t="s">
        <v>140</v>
      </c>
      <c r="M15" s="16">
        <v>12</v>
      </c>
    </row>
    <row r="16" spans="1:13" ht="35.1" customHeight="1">
      <c r="B16" s="343" t="s">
        <v>176</v>
      </c>
      <c r="C16" s="343"/>
      <c r="D16" s="343"/>
      <c r="E16" s="343" t="s">
        <v>177</v>
      </c>
      <c r="F16" s="343"/>
      <c r="G16" s="343"/>
      <c r="H16" s="19"/>
      <c r="J16" s="16" t="s">
        <v>174</v>
      </c>
      <c r="K16" s="17" t="s">
        <v>178</v>
      </c>
      <c r="L16" s="16" t="s">
        <v>179</v>
      </c>
      <c r="M16" s="16">
        <v>24</v>
      </c>
    </row>
    <row r="17" spans="2:13" ht="35.1" customHeight="1">
      <c r="B17" s="343" t="s">
        <v>180</v>
      </c>
      <c r="C17" s="343"/>
      <c r="D17" s="343"/>
      <c r="E17" s="343" t="s">
        <v>181</v>
      </c>
      <c r="F17" s="343"/>
      <c r="G17" s="343"/>
      <c r="J17" s="16" t="s">
        <v>174</v>
      </c>
      <c r="K17" s="17" t="s">
        <v>182</v>
      </c>
      <c r="L17" s="16" t="s">
        <v>183</v>
      </c>
      <c r="M17" s="16">
        <v>24</v>
      </c>
    </row>
    <row r="18" spans="2:13" ht="21.95" customHeight="1"/>
    <row r="19" spans="2:13" ht="21.95" customHeight="1"/>
    <row r="20" spans="2:13" ht="21.95" customHeight="1"/>
    <row r="21" spans="2:13" ht="21.95" customHeight="1"/>
    <row r="22" spans="2:13" ht="21.95" customHeight="1"/>
    <row r="23" spans="2:13" ht="21.95" customHeight="1"/>
    <row r="24" spans="2:13" ht="21.95" customHeight="1"/>
    <row r="25" spans="2:13" ht="21.95" customHeight="1"/>
    <row r="26" spans="2:13" ht="21.95" customHeight="1"/>
    <row r="27" spans="2:13" ht="21.95" customHeight="1"/>
    <row r="28" spans="2:13" ht="21.95" customHeight="1"/>
    <row r="29" spans="2:13" ht="21.95" customHeight="1"/>
    <row r="30" spans="2:13" ht="21.95" customHeight="1"/>
    <row r="31" spans="2:13" ht="21.95" customHeight="1"/>
    <row r="32" spans="2:13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  <row r="75" ht="21.95" customHeight="1"/>
    <row r="76" ht="21.95" customHeight="1"/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</sheetData>
  <mergeCells count="26">
    <mergeCell ref="A1:XFD3"/>
    <mergeCell ref="B5:G5"/>
    <mergeCell ref="J5:M5"/>
    <mergeCell ref="B15:D15"/>
    <mergeCell ref="E15:G15"/>
    <mergeCell ref="B9:D9"/>
    <mergeCell ref="E9:G9"/>
    <mergeCell ref="B10:D10"/>
    <mergeCell ref="E10:G10"/>
    <mergeCell ref="B11:D11"/>
    <mergeCell ref="E11:G11"/>
    <mergeCell ref="B8:D8"/>
    <mergeCell ref="E8:G8"/>
    <mergeCell ref="B6:G6"/>
    <mergeCell ref="B7:D7"/>
    <mergeCell ref="E7:G7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</mergeCells>
  <phoneticPr fontId="3" type="noConversion"/>
  <conditionalFormatting sqref="J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{91B8468B-F6C7-41D5-973B-947AC8CC7669}</x14:id>
        </ext>
      </extLst>
    </cfRule>
  </conditionalFormatting>
  <conditionalFormatting sqref="B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{EC658E03-046D-45A5-A7EB-3A4EF39C2A97}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B8468B-F6C7-41D5-973B-947AC8CC76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EC658E03-046D-45A5-A7EB-3A4EF39C2A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9"/>
  <sheetViews>
    <sheetView showGridLines="0" zoomScale="85" zoomScaleNormal="85" workbookViewId="0">
      <selection sqref="A1:XFD3"/>
    </sheetView>
  </sheetViews>
  <sheetFormatPr defaultRowHeight="17.25"/>
  <cols>
    <col min="1" max="1" width="3.875" style="11" customWidth="1"/>
    <col min="2" max="3" width="22.875" style="11" customWidth="1"/>
    <col min="4" max="5" width="15.875" style="11" customWidth="1"/>
    <col min="6" max="6" width="5.625" style="11" customWidth="1"/>
    <col min="7" max="7" width="15.625" style="11" customWidth="1"/>
    <col min="8" max="8" width="43.875" style="11" bestFit="1" customWidth="1"/>
    <col min="9" max="10" width="15.625" style="11" customWidth="1"/>
    <col min="11" max="11" width="5.625" style="11" customWidth="1"/>
    <col min="12" max="15" width="9" style="11"/>
    <col min="16" max="16" width="10.375" style="11" customWidth="1"/>
    <col min="17" max="17" width="47.5" style="11" customWidth="1"/>
    <col min="18" max="18" width="22.125" style="11" customWidth="1"/>
    <col min="19" max="19" width="19" style="11" customWidth="1"/>
    <col min="20" max="16384" width="9" style="11"/>
  </cols>
  <sheetData>
    <row r="1" spans="1:20" s="305" customFormat="1" ht="15.95" customHeight="1">
      <c r="A1" s="304" t="s">
        <v>661</v>
      </c>
    </row>
    <row r="2" spans="1:20" s="307" customFormat="1" ht="15.95" customHeight="1">
      <c r="A2" s="306"/>
    </row>
    <row r="3" spans="1:20" s="309" customFormat="1" ht="15.95" customHeight="1">
      <c r="A3" s="308"/>
    </row>
    <row r="5" spans="1:20" ht="39.950000000000003" customHeight="1">
      <c r="B5" s="10" t="s">
        <v>189</v>
      </c>
      <c r="F5" s="339" t="s">
        <v>1367</v>
      </c>
      <c r="G5" s="340"/>
      <c r="H5" s="340"/>
      <c r="I5" s="340"/>
      <c r="J5" s="340"/>
      <c r="K5" s="341"/>
      <c r="O5" s="339" t="s">
        <v>1368</v>
      </c>
      <c r="P5" s="340"/>
      <c r="Q5" s="340"/>
      <c r="R5" s="340"/>
      <c r="S5" s="340"/>
      <c r="T5" s="341"/>
    </row>
    <row r="6" spans="1:20" ht="18" customHeight="1">
      <c r="B6" t="s">
        <v>193</v>
      </c>
      <c r="F6" s="33"/>
      <c r="G6" s="12"/>
      <c r="H6" s="12"/>
      <c r="I6" s="12"/>
      <c r="J6" s="12"/>
      <c r="K6" s="34"/>
      <c r="O6" s="33"/>
      <c r="P6" s="12"/>
      <c r="Q6" s="12"/>
      <c r="R6" s="12"/>
      <c r="S6" s="12"/>
      <c r="T6" s="34"/>
    </row>
    <row r="7" spans="1:20" ht="21.95" customHeight="1">
      <c r="B7" s="11" t="s">
        <v>194</v>
      </c>
      <c r="F7" s="33"/>
      <c r="G7" s="53" t="s">
        <v>0</v>
      </c>
      <c r="H7" s="70" t="s">
        <v>102</v>
      </c>
      <c r="I7" s="70" t="s">
        <v>103</v>
      </c>
      <c r="J7" s="70" t="s">
        <v>104</v>
      </c>
      <c r="K7" s="34"/>
      <c r="O7" s="33"/>
      <c r="P7" s="303" t="s">
        <v>0</v>
      </c>
      <c r="Q7" s="70" t="s">
        <v>102</v>
      </c>
      <c r="R7" s="70" t="s">
        <v>103</v>
      </c>
      <c r="S7" s="70" t="s">
        <v>104</v>
      </c>
      <c r="T7" s="34"/>
    </row>
    <row r="8" spans="1:20" ht="21.95" customHeight="1">
      <c r="B8" s="31" t="s">
        <v>195</v>
      </c>
      <c r="F8" s="33"/>
      <c r="G8" s="54">
        <v>1</v>
      </c>
      <c r="H8" s="56" t="s">
        <v>105</v>
      </c>
      <c r="I8" s="71" t="s">
        <v>106</v>
      </c>
      <c r="J8" s="71" t="s">
        <v>107</v>
      </c>
      <c r="K8" s="34"/>
      <c r="O8" s="33"/>
      <c r="P8" s="54">
        <v>1</v>
      </c>
      <c r="Q8" s="56" t="s">
        <v>105</v>
      </c>
      <c r="R8" s="71" t="s">
        <v>106</v>
      </c>
      <c r="S8" s="71" t="s">
        <v>107</v>
      </c>
      <c r="T8" s="34"/>
    </row>
    <row r="9" spans="1:20" ht="21.95" customHeight="1">
      <c r="F9" s="33"/>
      <c r="G9" s="54">
        <v>2</v>
      </c>
      <c r="H9" s="56" t="s">
        <v>108</v>
      </c>
      <c r="I9" s="71" t="s">
        <v>106</v>
      </c>
      <c r="J9" s="71" t="s">
        <v>107</v>
      </c>
      <c r="K9" s="34"/>
      <c r="O9" s="33"/>
      <c r="P9" s="54">
        <v>2</v>
      </c>
      <c r="Q9" s="56" t="s">
        <v>108</v>
      </c>
      <c r="R9" s="71" t="s">
        <v>106</v>
      </c>
      <c r="S9" s="71" t="s">
        <v>107</v>
      </c>
      <c r="T9" s="34"/>
    </row>
    <row r="10" spans="1:20" ht="21.95" customHeight="1">
      <c r="F10" s="33"/>
      <c r="G10" s="54">
        <v>3</v>
      </c>
      <c r="H10" s="56" t="s">
        <v>109</v>
      </c>
      <c r="I10" s="71" t="s">
        <v>106</v>
      </c>
      <c r="J10" s="71" t="s">
        <v>107</v>
      </c>
      <c r="K10" s="34"/>
      <c r="O10" s="33"/>
      <c r="P10" s="54">
        <v>3</v>
      </c>
      <c r="Q10" s="56" t="e">
        <f>AVERAGE(Q11)</f>
        <v>#DIV/0!</v>
      </c>
      <c r="R10" s="71" t="s">
        <v>106</v>
      </c>
      <c r="S10" s="56" t="e">
        <f>AVERAGE(S11)</f>
        <v>#DIV/0!</v>
      </c>
      <c r="T10" s="34"/>
    </row>
    <row r="11" spans="1:20" ht="21.95" customHeight="1">
      <c r="F11" s="33"/>
      <c r="G11" s="54">
        <v>4</v>
      </c>
      <c r="H11" s="56" t="s">
        <v>110</v>
      </c>
      <c r="I11" s="56">
        <v>24</v>
      </c>
      <c r="J11" s="51"/>
      <c r="K11" s="34"/>
      <c r="O11" s="33"/>
      <c r="P11" s="54">
        <v>4</v>
      </c>
      <c r="Q11" s="56" t="s">
        <v>110</v>
      </c>
      <c r="R11" s="56">
        <v>24</v>
      </c>
      <c r="S11" s="51" t="s">
        <v>1369</v>
      </c>
      <c r="T11" s="34"/>
    </row>
    <row r="12" spans="1:20" ht="21.95" customHeight="1">
      <c r="F12" s="33"/>
      <c r="G12" s="54">
        <v>5</v>
      </c>
      <c r="H12" s="56" t="s">
        <v>111</v>
      </c>
      <c r="I12" s="56">
        <v>24</v>
      </c>
      <c r="J12" s="51"/>
      <c r="K12" s="34"/>
      <c r="O12" s="33"/>
      <c r="P12" s="54">
        <v>5</v>
      </c>
      <c r="Q12" s="56" t="e">
        <f>AVERAGE(Q13)</f>
        <v>#DIV/0!</v>
      </c>
      <c r="R12" s="56">
        <v>24</v>
      </c>
      <c r="S12" s="51" t="s">
        <v>1369</v>
      </c>
      <c r="T12" s="34"/>
    </row>
    <row r="13" spans="1:20" ht="21.95" customHeight="1">
      <c r="F13" s="33"/>
      <c r="G13" s="54">
        <v>6</v>
      </c>
      <c r="H13" s="56" t="s">
        <v>112</v>
      </c>
      <c r="I13" s="56">
        <v>24</v>
      </c>
      <c r="J13" s="51"/>
      <c r="K13" s="34"/>
      <c r="O13" s="33"/>
      <c r="P13" s="54">
        <v>6</v>
      </c>
      <c r="Q13" s="56" t="s">
        <v>112</v>
      </c>
      <c r="R13" s="56">
        <v>24</v>
      </c>
      <c r="S13" s="51" t="s">
        <v>1369</v>
      </c>
      <c r="T13" s="34"/>
    </row>
    <row r="14" spans="1:20" ht="21.95" customHeight="1">
      <c r="F14" s="33"/>
      <c r="G14" s="54">
        <v>7</v>
      </c>
      <c r="H14" s="56" t="s">
        <v>113</v>
      </c>
      <c r="I14" s="56">
        <v>24</v>
      </c>
      <c r="J14" s="51"/>
      <c r="K14" s="34"/>
      <c r="O14" s="33"/>
      <c r="P14" s="54">
        <v>7</v>
      </c>
      <c r="Q14" s="56" t="s">
        <v>113</v>
      </c>
      <c r="R14" s="56">
        <v>24</v>
      </c>
      <c r="S14" s="56" t="e">
        <f>AVERAGE(S15)</f>
        <v>#DIV/0!</v>
      </c>
      <c r="T14" s="34"/>
    </row>
    <row r="15" spans="1:20" ht="21.95" customHeight="1">
      <c r="F15" s="33"/>
      <c r="G15" s="54">
        <v>8</v>
      </c>
      <c r="H15" s="56" t="s">
        <v>114</v>
      </c>
      <c r="I15" s="56">
        <v>24</v>
      </c>
      <c r="J15" s="71" t="s">
        <v>107</v>
      </c>
      <c r="K15" s="34"/>
      <c r="O15" s="33"/>
      <c r="P15" s="54">
        <v>8</v>
      </c>
      <c r="Q15" s="56" t="s">
        <v>114</v>
      </c>
      <c r="R15" s="56">
        <v>24</v>
      </c>
      <c r="S15" s="71" t="s">
        <v>107</v>
      </c>
      <c r="T15" s="34"/>
    </row>
    <row r="16" spans="1:20" ht="21.95" customHeight="1">
      <c r="F16" s="33"/>
      <c r="G16" s="54">
        <v>9</v>
      </c>
      <c r="H16" s="56" t="s">
        <v>115</v>
      </c>
      <c r="I16" s="56">
        <v>24</v>
      </c>
      <c r="J16" s="71" t="s">
        <v>107</v>
      </c>
      <c r="K16" s="34"/>
      <c r="O16" s="33"/>
      <c r="P16" s="54">
        <v>9</v>
      </c>
      <c r="Q16" s="56" t="e">
        <f>AVERAGE(Q17)</f>
        <v>#DIV/0!</v>
      </c>
      <c r="R16" s="56">
        <v>24</v>
      </c>
      <c r="S16" s="71" t="s">
        <v>107</v>
      </c>
      <c r="T16" s="34"/>
    </row>
    <row r="17" spans="5:20" ht="21.95" customHeight="1">
      <c r="F17" s="33"/>
      <c r="G17" s="54">
        <v>10</v>
      </c>
      <c r="H17" s="56" t="s">
        <v>116</v>
      </c>
      <c r="I17" s="56">
        <v>24</v>
      </c>
      <c r="J17" s="71" t="s">
        <v>107</v>
      </c>
      <c r="K17" s="34"/>
      <c r="O17" s="33"/>
      <c r="P17" s="54">
        <v>10</v>
      </c>
      <c r="Q17" s="56" t="s">
        <v>116</v>
      </c>
      <c r="R17" s="56">
        <v>24</v>
      </c>
      <c r="S17" s="56" t="e">
        <f>AVERAGE(S18)</f>
        <v>#DIV/0!</v>
      </c>
      <c r="T17" s="34"/>
    </row>
    <row r="18" spans="5:20" ht="21.95" customHeight="1">
      <c r="F18" s="33"/>
      <c r="G18" s="54">
        <v>11</v>
      </c>
      <c r="H18" s="56" t="s">
        <v>117</v>
      </c>
      <c r="I18" s="56">
        <v>24</v>
      </c>
      <c r="J18" s="71" t="s">
        <v>107</v>
      </c>
      <c r="K18" s="34"/>
      <c r="O18" s="33"/>
      <c r="P18" s="54">
        <v>11</v>
      </c>
      <c r="Q18" s="56" t="s">
        <v>117</v>
      </c>
      <c r="R18" s="56">
        <v>24</v>
      </c>
      <c r="S18" s="71" t="s">
        <v>107</v>
      </c>
      <c r="T18" s="34"/>
    </row>
    <row r="19" spans="5:20" ht="21.95" customHeight="1">
      <c r="F19" s="33"/>
      <c r="G19" s="54">
        <v>12</v>
      </c>
      <c r="H19" s="56" t="s">
        <v>118</v>
      </c>
      <c r="I19" s="56">
        <v>16</v>
      </c>
      <c r="J19" s="71" t="s">
        <v>107</v>
      </c>
      <c r="K19" s="34"/>
      <c r="O19" s="33"/>
      <c r="P19" s="54">
        <v>12</v>
      </c>
      <c r="Q19" s="56" t="e">
        <f>AVERAGE(Q20)</f>
        <v>#DIV/0!</v>
      </c>
      <c r="R19" s="56">
        <v>16</v>
      </c>
      <c r="S19" s="71" t="s">
        <v>107</v>
      </c>
      <c r="T19" s="34"/>
    </row>
    <row r="20" spans="5:20" ht="21.95" customHeight="1">
      <c r="F20" s="33"/>
      <c r="G20" s="54">
        <v>13</v>
      </c>
      <c r="H20" s="56" t="s">
        <v>119</v>
      </c>
      <c r="I20" s="56">
        <v>12</v>
      </c>
      <c r="J20" s="71" t="s">
        <v>107</v>
      </c>
      <c r="K20" s="34"/>
      <c r="O20" s="33"/>
      <c r="P20" s="54">
        <v>13</v>
      </c>
      <c r="Q20" s="56" t="e">
        <f>AVERAGE(Q21)</f>
        <v>#DIV/0!</v>
      </c>
      <c r="R20" s="56">
        <v>12</v>
      </c>
      <c r="S20" s="56" t="e">
        <f>AVERAGE(S21)</f>
        <v>#DIV/0!</v>
      </c>
      <c r="T20" s="34"/>
    </row>
    <row r="21" spans="5:20" ht="21.95" customHeight="1">
      <c r="F21" s="33"/>
      <c r="G21" s="54">
        <v>14</v>
      </c>
      <c r="H21" s="56" t="s">
        <v>120</v>
      </c>
      <c r="I21" s="56">
        <v>24</v>
      </c>
      <c r="J21" s="51"/>
      <c r="K21" s="34"/>
      <c r="O21" s="33"/>
      <c r="P21" s="54">
        <v>14</v>
      </c>
      <c r="Q21" s="56" t="s">
        <v>120</v>
      </c>
      <c r="R21" s="56">
        <v>24</v>
      </c>
      <c r="S21" s="51" t="s">
        <v>1369</v>
      </c>
      <c r="T21" s="34"/>
    </row>
    <row r="22" spans="5:20" ht="21.95" customHeight="1">
      <c r="F22" s="33"/>
      <c r="G22" s="54">
        <v>15</v>
      </c>
      <c r="H22" s="56" t="s">
        <v>121</v>
      </c>
      <c r="I22" s="56">
        <v>24</v>
      </c>
      <c r="J22" s="51"/>
      <c r="K22" s="34"/>
      <c r="O22" s="33"/>
      <c r="P22" s="54">
        <v>15</v>
      </c>
      <c r="Q22" s="56" t="e">
        <f>AVERAGE(Q23)</f>
        <v>#DIV/0!</v>
      </c>
      <c r="R22" s="56">
        <v>24</v>
      </c>
      <c r="S22" s="51" t="s">
        <v>1369</v>
      </c>
      <c r="T22" s="34"/>
    </row>
    <row r="23" spans="5:20" ht="21.95" customHeight="1">
      <c r="F23" s="33"/>
      <c r="G23" s="54">
        <v>16</v>
      </c>
      <c r="H23" s="56" t="s">
        <v>122</v>
      </c>
      <c r="I23" s="56">
        <v>24</v>
      </c>
      <c r="J23" s="51"/>
      <c r="K23" s="34"/>
      <c r="O23" s="33"/>
      <c r="P23" s="54">
        <v>16</v>
      </c>
      <c r="Q23" s="56" t="s">
        <v>122</v>
      </c>
      <c r="R23" s="56">
        <v>24</v>
      </c>
      <c r="S23" s="51" t="s">
        <v>1369</v>
      </c>
      <c r="T23" s="34"/>
    </row>
    <row r="24" spans="5:20" ht="21.95" customHeight="1">
      <c r="F24" s="33"/>
      <c r="G24" s="54">
        <v>17</v>
      </c>
      <c r="H24" s="56" t="s">
        <v>123</v>
      </c>
      <c r="I24" s="56">
        <v>24</v>
      </c>
      <c r="J24" s="71" t="s">
        <v>107</v>
      </c>
      <c r="K24" s="34"/>
      <c r="O24" s="33"/>
      <c r="P24" s="54">
        <v>17</v>
      </c>
      <c r="Q24" s="56" t="s">
        <v>123</v>
      </c>
      <c r="R24" s="56">
        <v>24</v>
      </c>
      <c r="S24" s="56" t="e">
        <f>AVERAGE(S25)</f>
        <v>#DIV/0!</v>
      </c>
      <c r="T24" s="34"/>
    </row>
    <row r="25" spans="5:20" ht="21.95" customHeight="1">
      <c r="F25" s="33"/>
      <c r="G25" s="54">
        <v>18</v>
      </c>
      <c r="H25" s="56" t="s">
        <v>124</v>
      </c>
      <c r="I25" s="56">
        <v>24</v>
      </c>
      <c r="J25" s="71" t="s">
        <v>107</v>
      </c>
      <c r="K25" s="34"/>
      <c r="O25" s="33"/>
      <c r="P25" s="54">
        <v>18</v>
      </c>
      <c r="Q25" s="56" t="s">
        <v>124</v>
      </c>
      <c r="R25" s="56">
        <v>24</v>
      </c>
      <c r="S25" s="71" t="s">
        <v>107</v>
      </c>
      <c r="T25" s="34"/>
    </row>
    <row r="26" spans="5:20" ht="21.95" customHeight="1">
      <c r="F26" s="33"/>
      <c r="G26" s="54">
        <v>19</v>
      </c>
      <c r="H26" s="56" t="s">
        <v>125</v>
      </c>
      <c r="I26" s="56">
        <v>36</v>
      </c>
      <c r="J26" s="51"/>
      <c r="K26" s="34"/>
      <c r="O26" s="33"/>
      <c r="P26" s="54">
        <v>19</v>
      </c>
      <c r="Q26" s="56" t="e">
        <f>AVERAGE(Q27)</f>
        <v>#DIV/0!</v>
      </c>
      <c r="R26" s="56">
        <v>36</v>
      </c>
      <c r="S26" s="71" t="s">
        <v>107</v>
      </c>
      <c r="T26" s="34"/>
    </row>
    <row r="27" spans="5:20" ht="21.95" customHeight="1">
      <c r="F27" s="33"/>
      <c r="G27" s="54">
        <v>20</v>
      </c>
      <c r="H27" s="56" t="s">
        <v>126</v>
      </c>
      <c r="I27" s="56">
        <v>36</v>
      </c>
      <c r="J27" s="51"/>
      <c r="K27" s="34"/>
      <c r="O27" s="33"/>
      <c r="P27" s="54">
        <v>20</v>
      </c>
      <c r="Q27" s="56" t="s">
        <v>126</v>
      </c>
      <c r="R27" s="56">
        <v>36</v>
      </c>
      <c r="S27" s="51" t="s">
        <v>1369</v>
      </c>
      <c r="T27" s="34"/>
    </row>
    <row r="28" spans="5:20" ht="21.95" customHeight="1">
      <c r="F28" s="33"/>
      <c r="G28" s="54">
        <v>21</v>
      </c>
      <c r="H28" s="56" t="s">
        <v>127</v>
      </c>
      <c r="I28" s="56">
        <v>36</v>
      </c>
      <c r="J28" s="51"/>
      <c r="K28" s="34"/>
      <c r="O28" s="33"/>
      <c r="P28" s="54">
        <v>21</v>
      </c>
      <c r="Q28" s="56" t="s">
        <v>127</v>
      </c>
      <c r="R28" s="56">
        <v>36</v>
      </c>
      <c r="S28" s="56" t="e">
        <f>AVERAGE(S29)</f>
        <v>#DIV/0!</v>
      </c>
      <c r="T28" s="34"/>
    </row>
    <row r="29" spans="5:20" ht="21.95" customHeight="1">
      <c r="E29" s="30"/>
      <c r="F29" s="33"/>
      <c r="G29" s="54">
        <v>22</v>
      </c>
      <c r="H29" s="56" t="s">
        <v>128</v>
      </c>
      <c r="I29" s="56">
        <v>12</v>
      </c>
      <c r="J29" s="71" t="s">
        <v>107</v>
      </c>
      <c r="K29" s="34"/>
      <c r="O29" s="33"/>
      <c r="P29" s="54">
        <v>22</v>
      </c>
      <c r="Q29" s="56" t="s">
        <v>128</v>
      </c>
      <c r="R29" s="56">
        <v>12</v>
      </c>
      <c r="S29" s="71" t="s">
        <v>107</v>
      </c>
      <c r="T29" s="34"/>
    </row>
    <row r="30" spans="5:20" ht="21.95" customHeight="1">
      <c r="F30" s="33"/>
      <c r="G30" s="54">
        <v>23</v>
      </c>
      <c r="H30" s="56" t="s">
        <v>129</v>
      </c>
      <c r="I30" s="56">
        <v>12</v>
      </c>
      <c r="J30" s="71" t="s">
        <v>107</v>
      </c>
      <c r="K30" s="34"/>
      <c r="O30" s="33"/>
      <c r="P30" s="54">
        <v>23</v>
      </c>
      <c r="Q30" s="56" t="e">
        <f>AVERAGE(Q31)</f>
        <v>#DIV/0!</v>
      </c>
      <c r="R30" s="56">
        <v>12</v>
      </c>
      <c r="S30" s="56" t="e">
        <f>AVERAGE(S31)</f>
        <v>#DIV/0!</v>
      </c>
      <c r="T30" s="34"/>
    </row>
    <row r="31" spans="5:20" ht="21.95" customHeight="1">
      <c r="F31" s="33"/>
      <c r="G31" s="54">
        <v>24</v>
      </c>
      <c r="H31" s="56" t="s">
        <v>130</v>
      </c>
      <c r="I31" s="56">
        <v>12</v>
      </c>
      <c r="J31" s="71" t="s">
        <v>107</v>
      </c>
      <c r="K31" s="34"/>
      <c r="O31" s="33"/>
      <c r="P31" s="54">
        <v>24</v>
      </c>
      <c r="Q31" s="56" t="s">
        <v>130</v>
      </c>
      <c r="R31" s="56">
        <v>12</v>
      </c>
      <c r="S31" s="71" t="s">
        <v>107</v>
      </c>
      <c r="T31" s="34"/>
    </row>
    <row r="32" spans="5:20" ht="21.95" customHeight="1">
      <c r="F32" s="35"/>
      <c r="G32" s="36"/>
      <c r="H32" s="36"/>
      <c r="I32" s="36"/>
      <c r="J32" s="36"/>
      <c r="K32" s="37"/>
      <c r="O32" s="35"/>
      <c r="P32" s="36"/>
      <c r="Q32" s="36"/>
      <c r="R32" s="36"/>
      <c r="S32" s="36"/>
      <c r="T32" s="37"/>
    </row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</sheetData>
  <mergeCells count="3">
    <mergeCell ref="F5:K5"/>
    <mergeCell ref="A1:XFD3"/>
    <mergeCell ref="O5:T5"/>
  </mergeCells>
  <phoneticPr fontId="3" type="noConversion"/>
  <conditionalFormatting sqref="F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{05177A1D-2EB4-403F-952A-0130043402EB}</x14:id>
        </ext>
      </extLst>
    </cfRule>
  </conditionalFormatting>
  <conditionalFormatting sqref="O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{32DCFDEE-4348-4F2C-B0B2-70C6C063987C}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177A1D-2EB4-403F-952A-0130043402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32DCFDEE-4348-4F2C-B0B2-70C6C06398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16" s="305" customFormat="1" ht="15.95" customHeight="1">
      <c r="A1" s="304" t="s">
        <v>661</v>
      </c>
    </row>
    <row r="2" spans="1:16" s="307" customFormat="1" ht="15.95" customHeight="1">
      <c r="A2" s="306"/>
    </row>
    <row r="3" spans="1:16" s="309" customFormat="1" ht="15.95" customHeight="1">
      <c r="A3" s="308"/>
    </row>
    <row r="4" spans="1:16" ht="39.950000000000003" customHeight="1">
      <c r="B4" s="10" t="s">
        <v>189</v>
      </c>
    </row>
    <row r="5" spans="1:16">
      <c r="B5" t="s">
        <v>190</v>
      </c>
    </row>
    <row r="7" spans="1:16" ht="39.950000000000003" customHeight="1">
      <c r="B7" s="350" t="s">
        <v>191</v>
      </c>
      <c r="C7" s="351"/>
      <c r="D7" s="351"/>
      <c r="E7" s="351"/>
      <c r="H7" s="350" t="s">
        <v>192</v>
      </c>
      <c r="I7" s="351"/>
      <c r="J7" s="351"/>
      <c r="K7" s="351"/>
      <c r="N7" s="350" t="s">
        <v>198</v>
      </c>
      <c r="O7" s="351"/>
      <c r="P7" s="351"/>
    </row>
    <row r="8" spans="1:16" ht="9.9499999999999993" customHeight="1"/>
    <row r="9" spans="1:16" ht="24.95" customHeight="1"/>
    <row r="10" spans="1:16" ht="36.75" customHeight="1">
      <c r="D10" s="350" t="s">
        <v>200</v>
      </c>
      <c r="E10" s="351"/>
      <c r="F10" s="351"/>
      <c r="J10" s="351" t="s">
        <v>199</v>
      </c>
      <c r="K10" s="351"/>
      <c r="L10" s="351"/>
      <c r="M10" s="351"/>
      <c r="N10" s="351"/>
    </row>
    <row r="11" spans="1:16" ht="9.9499999999999993" customHeight="1"/>
    <row r="12" spans="1:16" ht="39.950000000000003" customHeight="1"/>
    <row r="13" spans="1:16" ht="9.9499999999999993" customHeight="1"/>
    <row r="14" spans="1:16" ht="24.95" customHeight="1"/>
    <row r="15" spans="1:16" ht="24.95" customHeight="1"/>
    <row r="16" spans="1:16" ht="9.9499999999999993" customHeight="1"/>
    <row r="17" ht="39.950000000000003" customHeight="1"/>
    <row r="18" ht="9.9499999999999993" customHeight="1"/>
    <row r="19" ht="24.95" customHeight="1"/>
    <row r="20" ht="24.95" customHeight="1"/>
    <row r="21" ht="9.9499999999999993" customHeight="1"/>
  </sheetData>
  <mergeCells count="6">
    <mergeCell ref="A1:XFD3"/>
    <mergeCell ref="D10:F10"/>
    <mergeCell ref="J10:N10"/>
    <mergeCell ref="B7:E7"/>
    <mergeCell ref="H7:K7"/>
    <mergeCell ref="N7:P7"/>
  </mergeCells>
  <phoneticPr fontId="3" type="noConversion"/>
  <conditionalFormatting sqref="B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{84E24C10-6C7C-4095-AB0B-F5E726FD5B1E}</x14:id>
        </ext>
      </extLst>
    </cfRule>
  </conditionalFormatting>
  <conditionalFormatting sqref="H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{64A1B7FA-4BD1-4572-BF5C-5AF850BF7E55}</x14:id>
        </ext>
      </extLst>
    </cfRule>
  </conditionalFormatting>
  <conditionalFormatting sqref="N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{4DBE9B8D-8A5F-44EB-8944-CA45B4D66A9A}</x14:id>
        </ext>
      </extLst>
    </cfRule>
  </conditionalFormatting>
  <conditionalFormatting sqref="D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{8B763D84-A1AA-4978-83BC-0D9E62E774DE}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E24C10-6C7C-4095-AB0B-F5E726FD5B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64A1B7FA-4BD1-4572-BF5C-5AF850BF7E5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4DBE9B8D-8A5F-44EB-8944-CA45B4D66A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8B763D84-A1AA-4978-83BC-0D9E62E774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showGridLines="0" zoomScaleNormal="100" workbookViewId="0">
      <selection sqref="A1:XFD3"/>
    </sheetView>
  </sheetViews>
  <sheetFormatPr defaultRowHeight="16.5"/>
  <cols>
    <col min="2" max="5" width="15.625" customWidth="1"/>
  </cols>
  <sheetData>
    <row r="1" spans="1:11" s="305" customFormat="1" ht="15.95" customHeight="1">
      <c r="A1" s="304" t="s">
        <v>661</v>
      </c>
    </row>
    <row r="2" spans="1:11" s="307" customFormat="1" ht="15.95" customHeight="1">
      <c r="A2" s="306"/>
    </row>
    <row r="3" spans="1:11" s="309" customFormat="1" ht="15.95" customHeight="1">
      <c r="A3" s="308"/>
    </row>
    <row r="5" spans="1:11" ht="39.950000000000003" customHeight="1">
      <c r="B5" s="339" t="s">
        <v>312</v>
      </c>
      <c r="C5" s="340"/>
      <c r="D5" s="340"/>
      <c r="E5" s="340"/>
      <c r="F5" s="340"/>
      <c r="G5" s="340"/>
      <c r="H5" s="340"/>
      <c r="I5" s="340"/>
      <c r="J5" s="340"/>
      <c r="K5" s="341"/>
    </row>
    <row r="7" spans="1:11">
      <c r="B7" s="342" t="s">
        <v>45</v>
      </c>
      <c r="C7" s="342"/>
      <c r="D7" s="342"/>
      <c r="E7" s="342"/>
      <c r="H7" s="52" t="s">
        <v>321</v>
      </c>
    </row>
    <row r="8" spans="1:11">
      <c r="B8" s="64" t="s">
        <v>47</v>
      </c>
      <c r="C8" s="329" t="s">
        <v>48</v>
      </c>
      <c r="D8" s="330"/>
      <c r="E8" s="331"/>
      <c r="H8" s="52" t="s">
        <v>322</v>
      </c>
    </row>
    <row r="9" spans="1:11">
      <c r="B9" s="64" t="s">
        <v>52</v>
      </c>
      <c r="C9" s="64" t="s">
        <v>53</v>
      </c>
      <c r="D9" s="64" t="s">
        <v>54</v>
      </c>
      <c r="E9" s="64" t="s">
        <v>55</v>
      </c>
    </row>
    <row r="10" spans="1:11" ht="19.5">
      <c r="B10" s="67" t="s">
        <v>57</v>
      </c>
      <c r="C10" s="68">
        <v>1500</v>
      </c>
      <c r="D10" s="69">
        <v>6</v>
      </c>
      <c r="E10" s="269"/>
    </row>
    <row r="11" spans="1:11" ht="19.5">
      <c r="B11" s="67" t="s">
        <v>59</v>
      </c>
      <c r="C11" s="68">
        <v>3500</v>
      </c>
      <c r="D11" s="69">
        <v>8</v>
      </c>
      <c r="E11" s="269"/>
    </row>
    <row r="12" spans="1:11" ht="19.5">
      <c r="B12" s="67" t="s">
        <v>61</v>
      </c>
      <c r="C12" s="68">
        <v>2000</v>
      </c>
      <c r="D12" s="69">
        <v>8</v>
      </c>
      <c r="E12" s="269"/>
    </row>
    <row r="13" spans="1:11" ht="19.5">
      <c r="B13" s="67" t="s">
        <v>62</v>
      </c>
      <c r="C13" s="68">
        <v>1500</v>
      </c>
      <c r="D13" s="69">
        <v>2</v>
      </c>
      <c r="E13" s="269"/>
    </row>
    <row r="14" spans="1:11" ht="19.5">
      <c r="B14" s="67" t="s">
        <v>64</v>
      </c>
      <c r="C14" s="68">
        <v>2200</v>
      </c>
      <c r="D14" s="69">
        <v>2</v>
      </c>
      <c r="E14" s="269"/>
    </row>
    <row r="15" spans="1:11" ht="19.5">
      <c r="B15" s="67" t="s">
        <v>66</v>
      </c>
      <c r="C15" s="68">
        <v>3000</v>
      </c>
      <c r="D15" s="69">
        <v>4</v>
      </c>
      <c r="E15" s="269"/>
    </row>
    <row r="16" spans="1:11" ht="19.5">
      <c r="B16" s="67" t="s">
        <v>68</v>
      </c>
      <c r="C16" s="68">
        <v>1500</v>
      </c>
      <c r="D16" s="69">
        <v>7</v>
      </c>
      <c r="E16" s="269"/>
    </row>
    <row r="17" spans="2:5" ht="19.5">
      <c r="B17" s="67" t="s">
        <v>70</v>
      </c>
      <c r="C17" s="68">
        <v>1800</v>
      </c>
      <c r="D17" s="69">
        <v>10</v>
      </c>
      <c r="E17" s="269"/>
    </row>
    <row r="18" spans="2:5" ht="19.5">
      <c r="B18" s="67" t="s">
        <v>72</v>
      </c>
      <c r="C18" s="68">
        <v>8000</v>
      </c>
      <c r="D18" s="69">
        <v>5</v>
      </c>
      <c r="E18" s="269"/>
    </row>
    <row r="19" spans="2:5" ht="19.5">
      <c r="B19" s="67" t="s">
        <v>74</v>
      </c>
      <c r="C19" s="68">
        <v>1500</v>
      </c>
      <c r="D19" s="69">
        <v>6</v>
      </c>
      <c r="E19" s="269"/>
    </row>
    <row r="20" spans="2:5" ht="19.5">
      <c r="B20" s="67" t="s">
        <v>75</v>
      </c>
      <c r="C20" s="68">
        <v>2500</v>
      </c>
      <c r="D20" s="69">
        <v>5</v>
      </c>
      <c r="E20" s="269"/>
    </row>
    <row r="21" spans="2:5" ht="19.5">
      <c r="B21" s="67" t="s">
        <v>313</v>
      </c>
      <c r="C21" s="68">
        <v>2000</v>
      </c>
      <c r="D21" s="69">
        <v>7</v>
      </c>
      <c r="E21" s="269"/>
    </row>
    <row r="22" spans="2:5" ht="19.5">
      <c r="B22" s="67" t="s">
        <v>314</v>
      </c>
      <c r="C22" s="68">
        <v>3000</v>
      </c>
      <c r="D22" s="69">
        <v>4</v>
      </c>
      <c r="E22" s="269"/>
    </row>
    <row r="23" spans="2:5" ht="19.5">
      <c r="B23" s="67" t="s">
        <v>315</v>
      </c>
      <c r="C23" s="68">
        <v>5000</v>
      </c>
      <c r="D23" s="69">
        <v>11</v>
      </c>
      <c r="E23" s="269"/>
    </row>
    <row r="24" spans="2:5" ht="19.5">
      <c r="B24" s="67" t="s">
        <v>316</v>
      </c>
      <c r="C24" s="68">
        <v>4400</v>
      </c>
      <c r="D24" s="69">
        <v>3</v>
      </c>
      <c r="E24" s="269"/>
    </row>
    <row r="25" spans="2:5" ht="19.5">
      <c r="B25" s="67" t="s">
        <v>317</v>
      </c>
      <c r="C25" s="68">
        <v>3500</v>
      </c>
      <c r="D25" s="69">
        <v>6</v>
      </c>
      <c r="E25" s="269"/>
    </row>
    <row r="26" spans="2:5" ht="19.5">
      <c r="B26" s="67" t="s">
        <v>318</v>
      </c>
      <c r="C26" s="68">
        <v>1900</v>
      </c>
      <c r="D26" s="69">
        <v>4</v>
      </c>
      <c r="E26" s="269"/>
    </row>
    <row r="27" spans="2:5" ht="19.5">
      <c r="B27" s="67" t="s">
        <v>319</v>
      </c>
      <c r="C27" s="68">
        <v>2200</v>
      </c>
      <c r="D27" s="69">
        <v>7</v>
      </c>
      <c r="E27" s="269"/>
    </row>
    <row r="28" spans="2:5" ht="19.5">
      <c r="B28" s="67" t="s">
        <v>320</v>
      </c>
      <c r="C28" s="68">
        <v>3600</v>
      </c>
      <c r="D28" s="69">
        <v>5</v>
      </c>
      <c r="E28" s="269"/>
    </row>
  </sheetData>
  <mergeCells count="4">
    <mergeCell ref="B5:K5"/>
    <mergeCell ref="B7:E7"/>
    <mergeCell ref="C8:E8"/>
    <mergeCell ref="A1:XFD3"/>
  </mergeCells>
  <phoneticPr fontId="3" type="noConversion"/>
  <conditionalFormatting sqref="B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{FA7C8CBD-280F-4E4D-BD9F-9F3CF9CD177C}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7C8CBD-280F-4E4D-BD9F-9F3CF9CD17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222</v>
      </c>
      <c r="C5" s="311"/>
    </row>
    <row r="6" spans="1:3" ht="9.9499999999999993" customHeight="1"/>
    <row r="7" spans="1:3" ht="24.95" customHeight="1">
      <c r="B7" s="2" t="s">
        <v>224</v>
      </c>
    </row>
    <row r="8" spans="1:3" ht="24.95" customHeight="1">
      <c r="B8" t="s">
        <v>227</v>
      </c>
    </row>
    <row r="9" spans="1:3" ht="9.9499999999999993" customHeight="1" thickBot="1"/>
    <row r="10" spans="1:3" ht="39.950000000000003" customHeight="1" thickBot="1">
      <c r="B10" s="310" t="s">
        <v>203</v>
      </c>
      <c r="C10" s="311"/>
    </row>
    <row r="11" spans="1:3" ht="9.9499999999999993" customHeight="1"/>
    <row r="12" spans="1:3" ht="24.95" customHeight="1">
      <c r="B12" s="2" t="s">
        <v>225</v>
      </c>
    </row>
    <row r="13" spans="1:3" ht="24.95" customHeight="1">
      <c r="B13" t="s">
        <v>228</v>
      </c>
    </row>
    <row r="14" spans="1:3" ht="9.9499999999999993" customHeight="1" thickBot="1"/>
    <row r="15" spans="1:3" ht="39.950000000000003" customHeight="1" thickBot="1">
      <c r="B15" s="310" t="s">
        <v>223</v>
      </c>
      <c r="C15" s="311"/>
    </row>
    <row r="16" spans="1:3" ht="9.9499999999999993" customHeight="1"/>
    <row r="17" spans="2:3" ht="24.95" customHeight="1">
      <c r="B17" s="2" t="s">
        <v>226</v>
      </c>
    </row>
    <row r="18" spans="2:3" ht="24.95" customHeight="1">
      <c r="B18" t="s">
        <v>229</v>
      </c>
    </row>
    <row r="19" spans="2:3" ht="9.9499999999999993" customHeight="1" thickBot="1"/>
    <row r="20" spans="2:3" ht="39.950000000000003" customHeight="1" thickBot="1">
      <c r="B20" s="310" t="s">
        <v>331</v>
      </c>
      <c r="C20" s="311"/>
    </row>
    <row r="21" spans="2:3" ht="9.9499999999999993" customHeight="1"/>
    <row r="22" spans="2:3" ht="19.5">
      <c r="B22" s="2" t="s">
        <v>664</v>
      </c>
    </row>
    <row r="23" spans="2:3">
      <c r="B23" t="s">
        <v>665</v>
      </c>
    </row>
  </sheetData>
  <mergeCells count="5">
    <mergeCell ref="B5:C5"/>
    <mergeCell ref="B10:C10"/>
    <mergeCell ref="B15:C15"/>
    <mergeCell ref="B20:C20"/>
    <mergeCell ref="A1:XFD3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{E0FC58AA-A9E0-4E27-93BE-D2C772D85D7F}</x14:id>
        </ext>
      </extLst>
    </cfRule>
  </conditionalFormatting>
  <conditionalFormatting sqref="B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{D1FEBBC6-9229-4DE6-BFDD-13418E298AA2}</x14:id>
        </ext>
      </extLst>
    </cfRule>
  </conditionalFormatting>
  <conditionalFormatting sqref="B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{9A8C06E3-2CB2-40FA-9E6E-184720D0AFE8}</x14:id>
        </ext>
      </extLst>
    </cfRule>
  </conditionalFormatting>
  <conditionalFormatting sqref="B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{A4ABD66C-A6DA-4961-A575-D1AC58893436}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FC58AA-A9E0-4E27-93BE-D2C772D85D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D1FEBBC6-9229-4DE6-BFDD-13418E298A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9A8C06E3-2CB2-40FA-9E6E-184720D0AF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A4ABD66C-A6DA-4961-A575-D1AC588934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0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7" width="12.625" style="2" customWidth="1"/>
    <col min="8" max="9" width="18.625" style="2" customWidth="1"/>
    <col min="10" max="10" width="5.625" style="2" customWidth="1"/>
    <col min="11" max="16384" width="9" style="2"/>
  </cols>
  <sheetData>
    <row r="1" spans="1:12" s="305" customFormat="1" ht="15.95" customHeight="1">
      <c r="A1" s="304" t="s">
        <v>663</v>
      </c>
    </row>
    <row r="2" spans="1:12" s="307" customFormat="1" ht="15.95" customHeight="1">
      <c r="A2" s="306"/>
    </row>
    <row r="3" spans="1:12" s="309" customFormat="1" ht="15.95" customHeight="1">
      <c r="A3" s="308"/>
    </row>
    <row r="4" spans="1:12">
      <c r="B4" s="3"/>
      <c r="C4" s="3"/>
      <c r="D4" s="3"/>
      <c r="E4" s="3"/>
      <c r="F4" s="3"/>
      <c r="G4" s="3"/>
      <c r="H4" s="3"/>
      <c r="I4" s="3"/>
      <c r="J4" s="3"/>
    </row>
    <row r="5" spans="1:12" ht="20.25">
      <c r="B5" s="3"/>
      <c r="C5" s="353" t="s">
        <v>949</v>
      </c>
      <c r="D5" s="354"/>
      <c r="E5" s="354"/>
      <c r="F5" s="354"/>
      <c r="G5" s="354"/>
      <c r="H5" s="354"/>
      <c r="I5" s="355"/>
      <c r="J5"/>
      <c r="K5"/>
      <c r="L5"/>
    </row>
    <row r="6" spans="1:12">
      <c r="B6" s="3"/>
      <c r="C6" s="3"/>
      <c r="D6" s="3"/>
      <c r="E6" s="3"/>
      <c r="F6" s="3"/>
      <c r="G6" s="3"/>
      <c r="H6" s="3"/>
      <c r="I6" s="3"/>
      <c r="J6" s="3"/>
    </row>
    <row r="7" spans="1:12" ht="19.5" customHeight="1">
      <c r="B7" s="3"/>
      <c r="C7" s="352" t="s">
        <v>201</v>
      </c>
      <c r="D7" s="352"/>
      <c r="E7" s="352"/>
      <c r="F7" s="352"/>
      <c r="G7" s="352"/>
      <c r="H7" s="352"/>
      <c r="I7" s="352"/>
      <c r="J7" s="3"/>
    </row>
    <row r="8" spans="1:12">
      <c r="B8" s="3"/>
      <c r="C8" s="100" t="s">
        <v>202</v>
      </c>
      <c r="D8" s="100" t="s">
        <v>235</v>
      </c>
      <c r="E8" s="100" t="s">
        <v>233</v>
      </c>
      <c r="F8" s="100" t="s">
        <v>238</v>
      </c>
      <c r="G8" s="100" t="s">
        <v>234</v>
      </c>
      <c r="H8" s="100" t="s">
        <v>236</v>
      </c>
      <c r="I8" s="100" t="s">
        <v>237</v>
      </c>
      <c r="J8" s="3"/>
    </row>
    <row r="9" spans="1:12" ht="20.100000000000001" customHeight="1">
      <c r="B9" s="3"/>
      <c r="C9" s="72" t="s">
        <v>204</v>
      </c>
      <c r="D9" s="42">
        <v>330000</v>
      </c>
      <c r="E9" s="42">
        <v>220000</v>
      </c>
      <c r="F9" s="42">
        <v>19000</v>
      </c>
      <c r="G9" s="42">
        <v>130000</v>
      </c>
      <c r="H9" s="73"/>
      <c r="I9" s="73"/>
      <c r="J9" s="3"/>
    </row>
    <row r="10" spans="1:12" ht="20.100000000000001" customHeight="1">
      <c r="B10" s="3"/>
      <c r="C10" s="72" t="s">
        <v>205</v>
      </c>
      <c r="D10" s="42">
        <v>136000</v>
      </c>
      <c r="E10" s="42">
        <v>50000</v>
      </c>
      <c r="F10" s="42">
        <v>2215</v>
      </c>
      <c r="G10" s="42">
        <v>710000</v>
      </c>
      <c r="H10" s="73"/>
      <c r="I10" s="73"/>
      <c r="J10" s="3"/>
    </row>
    <row r="11" spans="1:12" ht="20.100000000000001" customHeight="1">
      <c r="B11" s="3"/>
      <c r="C11" s="72" t="s">
        <v>206</v>
      </c>
      <c r="D11" s="42">
        <v>120000</v>
      </c>
      <c r="E11" s="42">
        <v>40000</v>
      </c>
      <c r="F11" s="42">
        <v>12654</v>
      </c>
      <c r="G11" s="42">
        <v>36000</v>
      </c>
      <c r="H11" s="73"/>
      <c r="I11" s="73"/>
      <c r="J11" s="3"/>
    </row>
    <row r="12" spans="1:12" ht="20.100000000000001" customHeight="1">
      <c r="B12" s="3"/>
      <c r="C12" s="72" t="s">
        <v>207</v>
      </c>
      <c r="D12" s="42">
        <v>120000</v>
      </c>
      <c r="E12" s="42">
        <v>40001</v>
      </c>
      <c r="F12" s="42">
        <v>13500</v>
      </c>
      <c r="G12" s="42">
        <v>36001</v>
      </c>
      <c r="H12" s="73"/>
      <c r="I12" s="73"/>
      <c r="J12" s="3"/>
    </row>
    <row r="13" spans="1:12" ht="20.100000000000001" customHeight="1">
      <c r="B13" s="3"/>
      <c r="C13" s="72" t="s">
        <v>208</v>
      </c>
      <c r="D13" s="42">
        <v>820000</v>
      </c>
      <c r="E13" s="42">
        <v>64000</v>
      </c>
      <c r="F13" s="42">
        <v>41500</v>
      </c>
      <c r="G13" s="42">
        <v>728000</v>
      </c>
      <c r="H13" s="73"/>
      <c r="I13" s="73"/>
      <c r="J13" s="3"/>
    </row>
    <row r="14" spans="1:12" ht="20.100000000000001" customHeight="1">
      <c r="B14" s="3"/>
      <c r="C14" s="72" t="s">
        <v>209</v>
      </c>
      <c r="D14" s="42">
        <v>20000</v>
      </c>
      <c r="E14" s="42">
        <v>48000</v>
      </c>
      <c r="F14" s="42">
        <v>40001</v>
      </c>
      <c r="G14" s="42">
        <v>20000</v>
      </c>
      <c r="H14" s="73"/>
      <c r="I14" s="73"/>
      <c r="J14" s="3"/>
    </row>
    <row r="15" spans="1:12" ht="20.100000000000001" customHeight="1">
      <c r="B15" s="3"/>
      <c r="C15" s="72" t="s">
        <v>210</v>
      </c>
      <c r="D15" s="42">
        <v>84000</v>
      </c>
      <c r="E15" s="42">
        <v>348000</v>
      </c>
      <c r="F15" s="42">
        <v>64000</v>
      </c>
      <c r="G15" s="42">
        <v>4000</v>
      </c>
      <c r="H15" s="73"/>
      <c r="I15" s="73"/>
      <c r="J15" s="3"/>
    </row>
    <row r="16" spans="1:12" ht="20.100000000000001" customHeight="1">
      <c r="B16" s="3"/>
      <c r="C16" s="72" t="s">
        <v>211</v>
      </c>
      <c r="D16" s="42">
        <v>930000</v>
      </c>
      <c r="E16" s="42">
        <v>770000</v>
      </c>
      <c r="F16" s="42">
        <v>820000</v>
      </c>
      <c r="G16" s="42">
        <v>8000</v>
      </c>
      <c r="H16" s="73"/>
      <c r="I16" s="73"/>
      <c r="J16" s="3"/>
    </row>
    <row r="17" spans="2:10" ht="20.100000000000001" customHeight="1">
      <c r="B17" s="3"/>
      <c r="C17" s="72" t="s">
        <v>212</v>
      </c>
      <c r="D17" s="42">
        <v>112000</v>
      </c>
      <c r="E17" s="42">
        <v>4000</v>
      </c>
      <c r="F17" s="42">
        <v>20000</v>
      </c>
      <c r="G17" s="42">
        <v>172000</v>
      </c>
      <c r="H17" s="73"/>
      <c r="I17" s="73"/>
      <c r="J17" s="3"/>
    </row>
    <row r="18" spans="2:10" ht="20.100000000000001" customHeight="1">
      <c r="B18" s="3"/>
      <c r="C18" s="72" t="s">
        <v>213</v>
      </c>
      <c r="D18" s="42">
        <v>112001</v>
      </c>
      <c r="E18" s="42">
        <v>4000</v>
      </c>
      <c r="F18" s="42">
        <v>84000</v>
      </c>
      <c r="G18" s="42">
        <v>172001</v>
      </c>
      <c r="H18" s="73"/>
      <c r="I18" s="73"/>
      <c r="J18" s="3"/>
    </row>
    <row r="19" spans="2:10" ht="20.100000000000001" customHeight="1">
      <c r="B19" s="3"/>
      <c r="C19" s="72" t="s">
        <v>214</v>
      </c>
      <c r="D19" s="42">
        <v>4000</v>
      </c>
      <c r="E19" s="42">
        <v>412000</v>
      </c>
      <c r="F19" s="42">
        <v>930000</v>
      </c>
      <c r="G19" s="42">
        <v>420000</v>
      </c>
      <c r="H19" s="73"/>
      <c r="I19" s="73"/>
      <c r="J19" s="3"/>
    </row>
    <row r="20" spans="2:10" ht="20.100000000000001" customHeight="1">
      <c r="B20" s="3"/>
      <c r="C20" s="72" t="s">
        <v>215</v>
      </c>
      <c r="D20" s="42">
        <v>4001</v>
      </c>
      <c r="E20" s="42">
        <v>412001</v>
      </c>
      <c r="F20" s="42">
        <v>112000</v>
      </c>
      <c r="G20" s="42">
        <v>50000</v>
      </c>
      <c r="H20" s="73"/>
      <c r="I20" s="73"/>
      <c r="J20" s="3"/>
    </row>
    <row r="21" spans="2:10" ht="20.100000000000001" customHeight="1">
      <c r="B21" s="3"/>
      <c r="C21" s="72" t="s">
        <v>216</v>
      </c>
      <c r="D21" s="42">
        <v>4002</v>
      </c>
      <c r="E21" s="42">
        <v>412002</v>
      </c>
      <c r="F21" s="42">
        <v>112001</v>
      </c>
      <c r="G21" s="42">
        <v>520000</v>
      </c>
      <c r="H21" s="73"/>
      <c r="I21" s="73"/>
      <c r="J21" s="3"/>
    </row>
    <row r="22" spans="2:10" ht="20.100000000000001" customHeight="1">
      <c r="B22" s="3"/>
      <c r="C22" s="72" t="s">
        <v>217</v>
      </c>
      <c r="D22" s="42">
        <v>21542</v>
      </c>
      <c r="E22" s="42">
        <v>64000</v>
      </c>
      <c r="F22" s="42">
        <v>4000</v>
      </c>
      <c r="G22" s="42">
        <v>645123</v>
      </c>
      <c r="H22" s="73"/>
      <c r="I22" s="73"/>
      <c r="J22" s="3"/>
    </row>
    <row r="23" spans="2:10" ht="20.100000000000001" customHeight="1">
      <c r="B23" s="3"/>
      <c r="C23" s="72" t="s">
        <v>218</v>
      </c>
      <c r="D23" s="42">
        <v>21365</v>
      </c>
      <c r="E23" s="42">
        <v>58454</v>
      </c>
      <c r="F23" s="42">
        <v>4001</v>
      </c>
      <c r="G23" s="42">
        <v>21203</v>
      </c>
      <c r="H23" s="73"/>
      <c r="I23" s="73"/>
      <c r="J23" s="3"/>
    </row>
    <row r="24" spans="2:10" ht="20.100000000000001" customHeight="1">
      <c r="B24" s="3"/>
      <c r="C24" s="72" t="s">
        <v>219</v>
      </c>
      <c r="D24" s="42">
        <v>1151</v>
      </c>
      <c r="E24" s="42">
        <v>55666</v>
      </c>
      <c r="F24" s="42">
        <v>172001</v>
      </c>
      <c r="G24" s="42">
        <v>112200</v>
      </c>
      <c r="H24" s="73"/>
      <c r="I24" s="73"/>
      <c r="J24" s="3"/>
    </row>
    <row r="25" spans="2:10" ht="20.100000000000001" customHeight="1">
      <c r="B25" s="3"/>
      <c r="C25" s="72" t="s">
        <v>220</v>
      </c>
      <c r="D25" s="42">
        <v>2215</v>
      </c>
      <c r="E25" s="42">
        <v>112222</v>
      </c>
      <c r="F25" s="42">
        <v>420000</v>
      </c>
      <c r="G25" s="42">
        <v>223650</v>
      </c>
      <c r="H25" s="73"/>
      <c r="I25" s="73"/>
      <c r="J25" s="3"/>
    </row>
    <row r="26" spans="2:10" ht="20.100000000000001" customHeight="1">
      <c r="B26" s="3"/>
      <c r="C26" s="72" t="s">
        <v>221</v>
      </c>
      <c r="D26" s="42">
        <v>12654</v>
      </c>
      <c r="E26" s="42">
        <v>111444</v>
      </c>
      <c r="F26" s="42">
        <v>50000</v>
      </c>
      <c r="G26" s="42">
        <v>554441</v>
      </c>
      <c r="H26" s="73"/>
      <c r="I26" s="73"/>
      <c r="J26" s="3"/>
    </row>
    <row r="27" spans="2:10" ht="20.100000000000001" customHeight="1">
      <c r="B27" s="3"/>
      <c r="C27" s="72" t="s">
        <v>230</v>
      </c>
      <c r="D27" s="42">
        <v>13500</v>
      </c>
      <c r="E27" s="42">
        <v>55512</v>
      </c>
      <c r="F27" s="42">
        <v>520000</v>
      </c>
      <c r="G27" s="42">
        <v>666654</v>
      </c>
      <c r="H27" s="73"/>
      <c r="I27" s="73"/>
      <c r="J27" s="3"/>
    </row>
    <row r="28" spans="2:10" ht="20.100000000000001" customHeight="1">
      <c r="B28" s="3"/>
      <c r="C28" s="72" t="s">
        <v>231</v>
      </c>
      <c r="D28" s="42">
        <v>41500</v>
      </c>
      <c r="E28" s="42">
        <v>123500</v>
      </c>
      <c r="F28" s="42">
        <v>645123</v>
      </c>
      <c r="G28" s="42">
        <v>11300</v>
      </c>
      <c r="H28" s="73"/>
      <c r="I28" s="73"/>
      <c r="J28" s="3"/>
    </row>
    <row r="29" spans="2:10" ht="20.100000000000001" customHeight="1">
      <c r="B29" s="3"/>
      <c r="C29" s="72" t="s">
        <v>232</v>
      </c>
      <c r="D29" s="42">
        <v>658700</v>
      </c>
      <c r="E29" s="42">
        <v>154411</v>
      </c>
      <c r="F29" s="42">
        <v>112222</v>
      </c>
      <c r="G29" s="42">
        <v>131354</v>
      </c>
      <c r="H29" s="73"/>
      <c r="I29" s="7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</sheetData>
  <mergeCells count="3">
    <mergeCell ref="C7:I7"/>
    <mergeCell ref="A1:XFD3"/>
    <mergeCell ref="C5:I5"/>
  </mergeCells>
  <phoneticPr fontId="3" type="noConversion"/>
  <conditionalFormatting sqref="C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{0E9A27AE-7F26-4DB5-AB45-ED8E6877715B}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9A27AE-7F26-4DB5-AB45-ED8E687771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7.125" style="2" customWidth="1"/>
    <col min="4" max="4" width="17.125" style="2" bestFit="1" customWidth="1"/>
    <col min="5" max="8" width="12.625" style="2" customWidth="1"/>
    <col min="9" max="10" width="18.625" style="2" customWidth="1"/>
    <col min="11" max="11" width="5.625" style="2" customWidth="1"/>
    <col min="12" max="16384" width="9" style="2"/>
  </cols>
  <sheetData>
    <row r="1" spans="1:12" s="305" customFormat="1" ht="15.95" customHeight="1">
      <c r="A1" s="304" t="s">
        <v>663</v>
      </c>
    </row>
    <row r="2" spans="1:12" s="307" customFormat="1" ht="15.95" customHeight="1">
      <c r="A2" s="306"/>
    </row>
    <row r="3" spans="1:12" s="309" customFormat="1" ht="15.95" customHeight="1">
      <c r="A3" s="308"/>
    </row>
    <row r="5" spans="1:12" ht="39.950000000000003" customHeight="1">
      <c r="A5"/>
      <c r="B5"/>
      <c r="C5" s="339" t="s">
        <v>239</v>
      </c>
      <c r="D5" s="340"/>
      <c r="E5" s="340"/>
      <c r="F5" s="340"/>
      <c r="G5" s="340"/>
      <c r="H5" s="340"/>
      <c r="I5" s="340"/>
      <c r="J5" s="340"/>
      <c r="K5"/>
      <c r="L5"/>
    </row>
    <row r="6" spans="1:12">
      <c r="A6"/>
      <c r="B6"/>
      <c r="C6" s="3"/>
      <c r="D6" s="3"/>
      <c r="E6" s="3"/>
      <c r="F6" s="3"/>
      <c r="G6" s="3"/>
      <c r="H6" s="3"/>
      <c r="I6" s="3"/>
      <c r="J6" s="3"/>
      <c r="K6"/>
      <c r="L6"/>
    </row>
    <row r="7" spans="1:12" ht="30" customHeight="1">
      <c r="A7"/>
      <c r="B7"/>
      <c r="C7" s="352" t="s">
        <v>283</v>
      </c>
      <c r="D7" s="352"/>
      <c r="E7" s="352"/>
      <c r="F7" s="352"/>
      <c r="G7" s="352"/>
      <c r="H7" s="352"/>
      <c r="I7" s="352"/>
      <c r="J7" s="352"/>
      <c r="K7"/>
      <c r="L7"/>
    </row>
    <row r="8" spans="1:12" ht="27" customHeight="1">
      <c r="A8"/>
      <c r="B8"/>
      <c r="C8" s="364" t="s">
        <v>280</v>
      </c>
      <c r="D8" s="359" t="s">
        <v>282</v>
      </c>
      <c r="E8" s="356" t="s">
        <v>281</v>
      </c>
      <c r="F8" s="357"/>
      <c r="G8" s="357"/>
      <c r="H8" s="358"/>
      <c r="I8" s="359" t="s">
        <v>291</v>
      </c>
      <c r="J8" s="361" t="s">
        <v>290</v>
      </c>
      <c r="K8"/>
      <c r="L8"/>
    </row>
    <row r="9" spans="1:12">
      <c r="A9"/>
      <c r="B9"/>
      <c r="C9" s="365"/>
      <c r="D9" s="363"/>
      <c r="E9" s="74" t="s">
        <v>276</v>
      </c>
      <c r="F9" s="74" t="s">
        <v>277</v>
      </c>
      <c r="G9" s="74" t="s">
        <v>278</v>
      </c>
      <c r="H9" s="74" t="s">
        <v>279</v>
      </c>
      <c r="I9" s="360"/>
      <c r="J9" s="362"/>
      <c r="K9"/>
      <c r="L9"/>
    </row>
    <row r="10" spans="1:12" ht="20.100000000000001" customHeight="1">
      <c r="A10"/>
      <c r="B10"/>
      <c r="C10" s="41" t="s">
        <v>285</v>
      </c>
      <c r="D10" s="43">
        <v>4.3</v>
      </c>
      <c r="E10" s="42">
        <v>3</v>
      </c>
      <c r="F10" s="42">
        <v>1</v>
      </c>
      <c r="G10" s="42">
        <v>5</v>
      </c>
      <c r="H10" s="42">
        <v>2</v>
      </c>
      <c r="I10" s="32"/>
      <c r="J10" s="32"/>
      <c r="K10"/>
      <c r="L10"/>
    </row>
    <row r="11" spans="1:12" ht="20.100000000000001" customHeight="1">
      <c r="A11"/>
      <c r="B11"/>
      <c r="C11" s="41" t="s">
        <v>261</v>
      </c>
      <c r="D11" s="43">
        <v>3.5</v>
      </c>
      <c r="E11" s="42">
        <v>4</v>
      </c>
      <c r="F11" s="42">
        <v>1</v>
      </c>
      <c r="G11" s="42">
        <v>5</v>
      </c>
      <c r="H11" s="42">
        <v>2</v>
      </c>
      <c r="I11" s="32"/>
      <c r="J11" s="32"/>
      <c r="K11"/>
      <c r="L11"/>
    </row>
    <row r="12" spans="1:12" ht="20.100000000000001" customHeight="1">
      <c r="A12"/>
      <c r="B12"/>
      <c r="C12" s="41" t="s">
        <v>286</v>
      </c>
      <c r="D12" s="43">
        <v>3.9</v>
      </c>
      <c r="E12" s="42">
        <v>1</v>
      </c>
      <c r="F12" s="42">
        <v>3</v>
      </c>
      <c r="G12" s="42">
        <v>3</v>
      </c>
      <c r="H12" s="42">
        <v>3</v>
      </c>
      <c r="I12" s="32"/>
      <c r="J12" s="32"/>
      <c r="K12"/>
      <c r="L12"/>
    </row>
    <row r="13" spans="1:12" ht="20.100000000000001" customHeight="1">
      <c r="A13"/>
      <c r="B13"/>
      <c r="C13" s="41" t="s">
        <v>262</v>
      </c>
      <c r="D13" s="43">
        <v>4.2</v>
      </c>
      <c r="E13" s="42">
        <v>2</v>
      </c>
      <c r="F13" s="42">
        <v>3</v>
      </c>
      <c r="G13" s="42">
        <v>2</v>
      </c>
      <c r="H13" s="42">
        <v>3</v>
      </c>
      <c r="I13" s="32"/>
      <c r="J13" s="32"/>
      <c r="K13"/>
      <c r="L13"/>
    </row>
    <row r="14" spans="1:12" ht="20.100000000000001" customHeight="1">
      <c r="A14"/>
      <c r="B14"/>
      <c r="C14" s="41" t="s">
        <v>287</v>
      </c>
      <c r="D14" s="43">
        <v>3.6</v>
      </c>
      <c r="E14" s="42">
        <v>3</v>
      </c>
      <c r="F14" s="42">
        <v>5</v>
      </c>
      <c r="G14" s="42">
        <v>1</v>
      </c>
      <c r="H14" s="42">
        <v>4</v>
      </c>
      <c r="I14" s="32"/>
      <c r="J14" s="32"/>
      <c r="K14"/>
      <c r="L14"/>
    </row>
    <row r="15" spans="1:12" ht="20.100000000000001" customHeight="1">
      <c r="A15"/>
      <c r="B15"/>
      <c r="C15" s="41" t="s">
        <v>263</v>
      </c>
      <c r="D15" s="43">
        <v>2.9</v>
      </c>
      <c r="E15" s="42">
        <v>4</v>
      </c>
      <c r="F15" s="42">
        <v>5</v>
      </c>
      <c r="G15" s="42">
        <v>1</v>
      </c>
      <c r="H15" s="42">
        <v>3</v>
      </c>
      <c r="I15" s="32"/>
      <c r="J15" s="32"/>
      <c r="K15"/>
      <c r="L15"/>
    </row>
    <row r="16" spans="1:12" ht="20.100000000000001" customHeight="1">
      <c r="A16"/>
      <c r="B16"/>
      <c r="C16" s="41" t="s">
        <v>264</v>
      </c>
      <c r="D16" s="43">
        <v>3.6</v>
      </c>
      <c r="E16" s="42">
        <v>5</v>
      </c>
      <c r="F16" s="42">
        <v>4</v>
      </c>
      <c r="G16" s="42">
        <v>2</v>
      </c>
      <c r="H16" s="42">
        <v>2</v>
      </c>
      <c r="I16" s="32"/>
      <c r="J16" s="32"/>
      <c r="K16"/>
      <c r="L16"/>
    </row>
    <row r="17" spans="1:12" ht="20.100000000000001" customHeight="1">
      <c r="A17"/>
      <c r="B17"/>
      <c r="C17" s="41" t="s">
        <v>265</v>
      </c>
      <c r="D17" s="43">
        <v>3.7</v>
      </c>
      <c r="E17" s="42">
        <v>1</v>
      </c>
      <c r="F17" s="42">
        <v>3</v>
      </c>
      <c r="G17" s="42">
        <v>2</v>
      </c>
      <c r="H17" s="42">
        <v>1</v>
      </c>
      <c r="I17" s="32"/>
      <c r="J17" s="32"/>
      <c r="K17"/>
      <c r="L17"/>
    </row>
    <row r="18" spans="1:12" ht="20.100000000000001" customHeight="1">
      <c r="A18"/>
      <c r="B18"/>
      <c r="C18" s="41" t="s">
        <v>284</v>
      </c>
      <c r="D18" s="43">
        <v>3.8</v>
      </c>
      <c r="E18" s="42">
        <v>2</v>
      </c>
      <c r="F18" s="42">
        <v>2</v>
      </c>
      <c r="G18" s="42">
        <v>2</v>
      </c>
      <c r="H18" s="42">
        <v>1</v>
      </c>
      <c r="I18" s="32"/>
      <c r="J18" s="32"/>
      <c r="K18"/>
      <c r="L18"/>
    </row>
    <row r="19" spans="1:12" ht="20.100000000000001" customHeight="1">
      <c r="A19"/>
      <c r="B19"/>
      <c r="C19" s="41" t="s">
        <v>266</v>
      </c>
      <c r="D19" s="43">
        <v>4</v>
      </c>
      <c r="E19" s="42">
        <v>3</v>
      </c>
      <c r="F19" s="42">
        <v>1</v>
      </c>
      <c r="G19" s="42">
        <v>5</v>
      </c>
      <c r="H19" s="42">
        <v>3</v>
      </c>
      <c r="I19" s="32"/>
      <c r="J19" s="32"/>
      <c r="K19"/>
      <c r="L19"/>
    </row>
    <row r="20" spans="1:12" ht="20.100000000000001" customHeight="1">
      <c r="A20"/>
      <c r="B20"/>
      <c r="C20" s="41" t="s">
        <v>267</v>
      </c>
      <c r="D20" s="43">
        <v>4.2</v>
      </c>
      <c r="E20" s="42">
        <v>4</v>
      </c>
      <c r="F20" s="42">
        <v>5</v>
      </c>
      <c r="G20" s="42">
        <v>5</v>
      </c>
      <c r="H20" s="42">
        <v>3</v>
      </c>
      <c r="I20" s="32"/>
      <c r="J20" s="32"/>
      <c r="K20"/>
      <c r="L20"/>
    </row>
    <row r="21" spans="1:12" ht="20.100000000000001" customHeight="1">
      <c r="A21"/>
      <c r="B21"/>
      <c r="C21" s="41" t="s">
        <v>268</v>
      </c>
      <c r="D21" s="43">
        <v>3</v>
      </c>
      <c r="E21" s="42">
        <v>5</v>
      </c>
      <c r="F21" s="42">
        <v>4</v>
      </c>
      <c r="G21" s="42">
        <v>5</v>
      </c>
      <c r="H21" s="42">
        <v>5</v>
      </c>
      <c r="I21" s="32"/>
      <c r="J21" s="32"/>
      <c r="K21"/>
      <c r="L21"/>
    </row>
    <row r="22" spans="1:12" ht="20.100000000000001" customHeight="1">
      <c r="A22"/>
      <c r="B22"/>
      <c r="C22" s="41" t="s">
        <v>288</v>
      </c>
      <c r="D22" s="43">
        <v>3.1</v>
      </c>
      <c r="E22" s="42">
        <v>1</v>
      </c>
      <c r="F22" s="42">
        <v>3</v>
      </c>
      <c r="G22" s="42">
        <v>3</v>
      </c>
      <c r="H22" s="42">
        <v>5</v>
      </c>
      <c r="I22" s="32"/>
      <c r="J22" s="32"/>
      <c r="K22"/>
      <c r="L22"/>
    </row>
    <row r="23" spans="1:12" ht="20.100000000000001" customHeight="1">
      <c r="A23"/>
      <c r="B23"/>
      <c r="C23" s="41" t="s">
        <v>269</v>
      </c>
      <c r="D23" s="43">
        <v>2.4</v>
      </c>
      <c r="E23" s="42">
        <v>2</v>
      </c>
      <c r="F23" s="42">
        <v>2</v>
      </c>
      <c r="G23" s="42">
        <v>4</v>
      </c>
      <c r="H23" s="42">
        <v>4</v>
      </c>
      <c r="I23" s="32"/>
      <c r="J23" s="32"/>
      <c r="K23"/>
      <c r="L23"/>
    </row>
    <row r="24" spans="1:12" ht="20.100000000000001" customHeight="1">
      <c r="A24"/>
      <c r="B24"/>
      <c r="C24" s="41" t="s">
        <v>270</v>
      </c>
      <c r="D24" s="43">
        <v>2.6</v>
      </c>
      <c r="E24" s="42">
        <v>3</v>
      </c>
      <c r="F24" s="42">
        <v>1</v>
      </c>
      <c r="G24" s="42">
        <v>4</v>
      </c>
      <c r="H24" s="42">
        <v>1</v>
      </c>
      <c r="I24" s="32"/>
      <c r="J24" s="32"/>
      <c r="K24"/>
      <c r="L24"/>
    </row>
    <row r="25" spans="1:12" ht="20.100000000000001" customHeight="1">
      <c r="A25"/>
      <c r="B25"/>
      <c r="C25" s="41" t="s">
        <v>271</v>
      </c>
      <c r="D25" s="43">
        <v>4.5</v>
      </c>
      <c r="E25" s="42">
        <v>1</v>
      </c>
      <c r="F25" s="42">
        <v>4</v>
      </c>
      <c r="G25" s="42">
        <v>3</v>
      </c>
      <c r="H25" s="42">
        <v>2</v>
      </c>
      <c r="I25" s="32"/>
      <c r="J25" s="32"/>
      <c r="K25"/>
      <c r="L25"/>
    </row>
    <row r="26" spans="1:12" ht="20.100000000000001" customHeight="1">
      <c r="A26"/>
      <c r="B26"/>
      <c r="C26" s="41" t="s">
        <v>272</v>
      </c>
      <c r="D26" s="43">
        <v>3.8</v>
      </c>
      <c r="E26" s="42">
        <v>2</v>
      </c>
      <c r="F26" s="42">
        <v>2</v>
      </c>
      <c r="G26" s="42">
        <v>3</v>
      </c>
      <c r="H26" s="42">
        <v>2</v>
      </c>
      <c r="I26" s="32"/>
      <c r="J26" s="32"/>
      <c r="K26"/>
      <c r="L26"/>
    </row>
    <row r="27" spans="1:12" ht="20.100000000000001" customHeight="1">
      <c r="A27"/>
      <c r="B27"/>
      <c r="C27" s="41" t="s">
        <v>289</v>
      </c>
      <c r="D27" s="43">
        <v>3.9</v>
      </c>
      <c r="E27" s="42">
        <v>2</v>
      </c>
      <c r="F27" s="42">
        <v>2</v>
      </c>
      <c r="G27" s="42">
        <v>3</v>
      </c>
      <c r="H27" s="42">
        <v>3</v>
      </c>
      <c r="I27" s="32"/>
      <c r="J27" s="32"/>
      <c r="K27"/>
      <c r="L27"/>
    </row>
    <row r="28" spans="1:12" ht="20.100000000000001" customHeight="1">
      <c r="A28"/>
      <c r="B28"/>
      <c r="C28" s="41" t="s">
        <v>273</v>
      </c>
      <c r="D28" s="43">
        <v>4</v>
      </c>
      <c r="E28" s="42">
        <v>3</v>
      </c>
      <c r="F28" s="42">
        <v>3</v>
      </c>
      <c r="G28" s="42">
        <v>2</v>
      </c>
      <c r="H28" s="42">
        <v>3</v>
      </c>
      <c r="I28" s="32"/>
      <c r="J28" s="32"/>
      <c r="K28"/>
      <c r="L28"/>
    </row>
    <row r="29" spans="1:12" ht="20.100000000000001" customHeight="1">
      <c r="A29"/>
      <c r="B29"/>
      <c r="C29" s="41" t="s">
        <v>274</v>
      </c>
      <c r="D29" s="43">
        <v>2.2999999999999998</v>
      </c>
      <c r="E29" s="42">
        <v>3</v>
      </c>
      <c r="F29" s="42">
        <v>3</v>
      </c>
      <c r="G29" s="42">
        <v>2</v>
      </c>
      <c r="H29" s="42">
        <v>3</v>
      </c>
      <c r="I29" s="32"/>
      <c r="J29" s="32"/>
      <c r="K29"/>
      <c r="L29"/>
    </row>
    <row r="30" spans="1:12" ht="20.100000000000001" customHeight="1">
      <c r="A30"/>
      <c r="B30"/>
      <c r="C30" s="41" t="s">
        <v>275</v>
      </c>
      <c r="D30" s="43">
        <v>3.5</v>
      </c>
      <c r="E30" s="42">
        <v>4</v>
      </c>
      <c r="F30" s="42">
        <v>1</v>
      </c>
      <c r="G30" s="42">
        <v>3</v>
      </c>
      <c r="H30" s="42">
        <v>3</v>
      </c>
      <c r="I30" s="32"/>
      <c r="J30" s="32"/>
      <c r="K30"/>
      <c r="L30"/>
    </row>
    <row r="31" spans="1:12">
      <c r="A31"/>
      <c r="B31"/>
      <c r="C31"/>
      <c r="D31"/>
      <c r="E31"/>
      <c r="F31"/>
      <c r="G31"/>
      <c r="H31"/>
      <c r="I31"/>
      <c r="J31"/>
      <c r="K31"/>
      <c r="L31"/>
    </row>
    <row r="32" spans="1:12">
      <c r="A32"/>
      <c r="B32"/>
      <c r="C32"/>
      <c r="D32"/>
      <c r="E32"/>
      <c r="F32"/>
      <c r="G32"/>
      <c r="H32"/>
      <c r="I32"/>
      <c r="J32"/>
      <c r="K32"/>
      <c r="L32"/>
    </row>
    <row r="33" spans="2:11">
      <c r="B33"/>
      <c r="C33"/>
      <c r="D33"/>
      <c r="E33"/>
      <c r="F33"/>
      <c r="G33"/>
      <c r="H33"/>
      <c r="I33"/>
      <c r="J33"/>
      <c r="K33"/>
    </row>
    <row r="34" spans="2:11">
      <c r="B34"/>
      <c r="C34"/>
      <c r="D34"/>
      <c r="E34"/>
      <c r="F34"/>
      <c r="G34"/>
      <c r="H34"/>
      <c r="I34"/>
      <c r="J34"/>
      <c r="K34"/>
    </row>
  </sheetData>
  <mergeCells count="8">
    <mergeCell ref="A1:XFD3"/>
    <mergeCell ref="C7:J7"/>
    <mergeCell ref="E8:H8"/>
    <mergeCell ref="I8:I9"/>
    <mergeCell ref="J8:J9"/>
    <mergeCell ref="D8:D9"/>
    <mergeCell ref="C8:C9"/>
    <mergeCell ref="C5:J5"/>
  </mergeCells>
  <phoneticPr fontId="3" type="noConversion"/>
  <conditionalFormatting sqref="C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{EC86960E-FBF1-4D85-8D09-92337588159B}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86960E-FBF1-4D85-8D09-923375881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8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325</v>
      </c>
      <c r="C5" s="311"/>
    </row>
    <row r="6" spans="1:3" ht="9.9499999999999993" customHeight="1"/>
    <row r="7" spans="1:3" ht="24.95" customHeight="1">
      <c r="B7" s="2" t="s">
        <v>327</v>
      </c>
    </row>
    <row r="8" spans="1:3" ht="24.95" customHeight="1">
      <c r="B8" t="s">
        <v>328</v>
      </c>
    </row>
    <row r="9" spans="1:3" ht="9.9499999999999993" customHeight="1" thickBot="1"/>
    <row r="10" spans="1:3" ht="39.950000000000003" customHeight="1" thickBot="1">
      <c r="B10" s="310" t="s">
        <v>326</v>
      </c>
      <c r="C10" s="311"/>
    </row>
    <row r="11" spans="1:3" ht="9.9499999999999993" customHeight="1"/>
    <row r="12" spans="1:3" ht="24.95" customHeight="1">
      <c r="B12" s="2" t="s">
        <v>329</v>
      </c>
    </row>
    <row r="13" spans="1:3" ht="24.95" customHeight="1">
      <c r="B13" t="s">
        <v>330</v>
      </c>
    </row>
    <row r="14" spans="1:3" ht="9.9499999999999993" customHeight="1" thickBot="1"/>
    <row r="15" spans="1:3" ht="39.950000000000003" customHeight="1" thickBot="1">
      <c r="B15" s="310" t="s">
        <v>332</v>
      </c>
      <c r="C15" s="311"/>
    </row>
    <row r="16" spans="1:3" ht="9.9499999999999993" customHeight="1"/>
    <row r="17" spans="2:3" ht="24.95" customHeight="1">
      <c r="B17" s="2" t="s">
        <v>335</v>
      </c>
    </row>
    <row r="18" spans="2:3" ht="24.95" customHeight="1">
      <c r="B18" t="s">
        <v>337</v>
      </c>
    </row>
    <row r="19" spans="2:3" ht="9.9499999999999993" customHeight="1" thickBot="1"/>
    <row r="20" spans="2:3" ht="39.950000000000003" customHeight="1" thickBot="1">
      <c r="B20" s="310" t="s">
        <v>333</v>
      </c>
      <c r="C20" s="311"/>
    </row>
    <row r="21" spans="2:3" ht="9.9499999999999993" customHeight="1"/>
    <row r="22" spans="2:3" ht="19.5">
      <c r="B22" s="2" t="s">
        <v>336</v>
      </c>
    </row>
    <row r="23" spans="2:3">
      <c r="B23" t="s">
        <v>338</v>
      </c>
    </row>
    <row r="24" spans="2:3" ht="17.25" thickBot="1"/>
    <row r="25" spans="2:3" ht="39.950000000000003" customHeight="1" thickBot="1">
      <c r="B25" s="310" t="s">
        <v>334</v>
      </c>
      <c r="C25" s="311"/>
    </row>
    <row r="26" spans="2:3" ht="9.9499999999999993" customHeight="1"/>
    <row r="27" spans="2:3" ht="19.5">
      <c r="B27" s="2" t="s">
        <v>339</v>
      </c>
    </row>
    <row r="28" spans="2:3">
      <c r="B28" t="s">
        <v>340</v>
      </c>
    </row>
  </sheetData>
  <mergeCells count="6">
    <mergeCell ref="B25:C25"/>
    <mergeCell ref="A1:XFD3"/>
    <mergeCell ref="B5:C5"/>
    <mergeCell ref="B10:C10"/>
    <mergeCell ref="B15:C15"/>
    <mergeCell ref="B20:C20"/>
  </mergeCells>
  <phoneticPr fontId="3" type="noConversion"/>
  <conditionalFormatting sqref="B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{D342F9B9-F7CF-4286-B4EB-3D430C81E6F2}</x14:id>
        </ext>
      </extLst>
    </cfRule>
  </conditionalFormatting>
  <conditionalFormatting sqref="B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{E8757A9E-7D7A-44E3-AD99-29B7176B416B}</x14:id>
        </ext>
      </extLst>
    </cfRule>
  </conditionalFormatting>
  <conditionalFormatting sqref="B1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{786F9B9B-0791-49DF-B99E-44EC786EBA40}</x14:id>
        </ext>
      </extLst>
    </cfRule>
  </conditionalFormatting>
  <conditionalFormatting sqref="B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{D0A0CAA9-7C8F-4BC1-A714-DB66C4CC9A8D}</x14:id>
        </ext>
      </extLst>
    </cfRule>
  </conditionalFormatting>
  <conditionalFormatting sqref="B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{E6F93405-905A-40C8-97AE-8CC91D6A9929}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42F9B9-F7CF-4286-B4EB-3D430C81E6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E8757A9E-7D7A-44E3-AD99-29B7176B41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786F9B9B-0791-49DF-B99E-44EC786EBA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D0A0CAA9-7C8F-4BC1-A714-DB66C4CC9A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  <x14:conditionalFormatting xmlns:xm="http://schemas.microsoft.com/office/excel/2006/main">
          <x14:cfRule type="dataBar" id="{E6F93405-905A-40C8-97AE-8CC91D6A99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157-5E31-439C-801D-0E9547B73747}">
  <dimension ref="A1:P38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25.625" style="2" bestFit="1" customWidth="1"/>
    <col min="4" max="4" width="12.625" style="2" customWidth="1"/>
    <col min="5" max="5" width="5.625" style="2" customWidth="1"/>
    <col min="6" max="6" width="18.625" style="2" customWidth="1"/>
    <col min="7" max="7" width="5.625" style="2" customWidth="1"/>
    <col min="8" max="8" width="18.625" style="2" customWidth="1"/>
    <col min="9" max="9" width="5.625" style="2" customWidth="1"/>
    <col min="10" max="15" width="15.625" style="2" customWidth="1"/>
    <col min="16" max="16384" width="9" style="2"/>
  </cols>
  <sheetData>
    <row r="1" spans="1:16" s="305" customFormat="1" ht="15.95" customHeight="1">
      <c r="A1" s="304" t="s">
        <v>663</v>
      </c>
    </row>
    <row r="2" spans="1:16" s="307" customFormat="1" ht="15.95" customHeight="1">
      <c r="A2" s="306"/>
    </row>
    <row r="3" spans="1:16" s="309" customFormat="1" ht="15.95" customHeight="1">
      <c r="A3" s="308"/>
    </row>
    <row r="5" spans="1:16" ht="39.950000000000003" customHeight="1">
      <c r="B5"/>
      <c r="C5" s="369" t="s">
        <v>379</v>
      </c>
      <c r="D5" s="370"/>
      <c r="E5" s="370"/>
      <c r="F5" s="370"/>
      <c r="G5" s="370"/>
      <c r="H5" s="370"/>
      <c r="I5" s="370"/>
      <c r="J5" s="370"/>
      <c r="K5" s="370"/>
      <c r="L5" s="370"/>
      <c r="M5"/>
      <c r="N5"/>
      <c r="O5"/>
      <c r="P5"/>
    </row>
    <row r="6" spans="1:16" ht="16.5" customHeight="1">
      <c r="B6"/>
      <c r="C6"/>
      <c r="D6"/>
      <c r="E6"/>
      <c r="F6"/>
      <c r="G6"/>
      <c r="H6"/>
      <c r="I6"/>
      <c r="J6"/>
    </row>
    <row r="7" spans="1:16" ht="15" customHeight="1">
      <c r="B7" s="9"/>
      <c r="C7" s="9"/>
      <c r="D7" s="9"/>
      <c r="E7" s="9"/>
      <c r="F7" s="9"/>
      <c r="G7" s="9"/>
      <c r="H7" s="9"/>
      <c r="I7" s="9"/>
      <c r="J7" s="9"/>
      <c r="K7" s="3"/>
      <c r="L7" s="3"/>
      <c r="M7" s="3"/>
      <c r="N7" s="3"/>
      <c r="O7" s="3"/>
      <c r="P7" s="3"/>
    </row>
    <row r="8" spans="1:16" ht="39.950000000000003" customHeight="1">
      <c r="B8" s="9"/>
      <c r="C8" s="366" t="s">
        <v>380</v>
      </c>
      <c r="D8" s="367"/>
      <c r="E8" s="367"/>
      <c r="F8" s="367"/>
      <c r="G8" s="367"/>
      <c r="H8" s="367"/>
      <c r="I8" s="367"/>
      <c r="J8" s="367"/>
      <c r="K8" s="367"/>
      <c r="L8" s="368"/>
      <c r="M8"/>
      <c r="N8"/>
      <c r="O8"/>
      <c r="P8" s="3"/>
    </row>
    <row r="9" spans="1:16" ht="5.25" customHeight="1">
      <c r="B9" s="9"/>
      <c r="C9" s="9"/>
      <c r="D9" s="9"/>
      <c r="E9" s="9"/>
      <c r="F9" s="9"/>
      <c r="G9" s="9"/>
      <c r="H9" s="9"/>
      <c r="I9" s="9"/>
      <c r="J9" s="9"/>
      <c r="K9" s="3"/>
      <c r="L9"/>
      <c r="M9"/>
      <c r="N9"/>
      <c r="O9"/>
      <c r="P9" s="3"/>
    </row>
    <row r="10" spans="1:16">
      <c r="B10" s="3"/>
      <c r="C10" s="3"/>
      <c r="D10" s="3"/>
      <c r="E10" s="3"/>
      <c r="F10" s="3"/>
      <c r="G10"/>
      <c r="H10"/>
      <c r="I10"/>
      <c r="J10"/>
      <c r="K10" s="3"/>
      <c r="L10"/>
      <c r="M10"/>
      <c r="N10"/>
      <c r="O10"/>
      <c r="P10" s="3"/>
    </row>
    <row r="11" spans="1:16" ht="5.0999999999999996" customHeight="1">
      <c r="B11" s="3"/>
      <c r="C11" s="3"/>
      <c r="D11" s="3"/>
      <c r="E11" s="3"/>
      <c r="F11" s="3"/>
      <c r="G11"/>
      <c r="H11"/>
      <c r="I11"/>
      <c r="J11"/>
      <c r="K11" s="3"/>
      <c r="L11"/>
      <c r="M11"/>
      <c r="N11"/>
      <c r="O11"/>
      <c r="P11" s="3"/>
    </row>
    <row r="12" spans="1:16" ht="20.100000000000001" customHeight="1">
      <c r="B12" s="3"/>
      <c r="C12" s="49" t="s">
        <v>381</v>
      </c>
      <c r="D12" s="49" t="s">
        <v>382</v>
      </c>
      <c r="E12"/>
      <c r="F12" s="49" t="s">
        <v>395</v>
      </c>
      <c r="G12"/>
      <c r="H12" s="49" t="s">
        <v>397</v>
      </c>
      <c r="I12"/>
      <c r="J12" s="49" t="s">
        <v>381</v>
      </c>
      <c r="K12" s="49" t="s">
        <v>382</v>
      </c>
      <c r="L12" s="49" t="s">
        <v>399</v>
      </c>
      <c r="M12"/>
      <c r="N12"/>
      <c r="O12"/>
      <c r="P12" s="3"/>
    </row>
    <row r="13" spans="1:16" ht="20.100000000000001" customHeight="1">
      <c r="B13" s="3"/>
      <c r="C13" s="38" t="s">
        <v>383</v>
      </c>
      <c r="D13" s="40">
        <v>94000</v>
      </c>
      <c r="E13"/>
      <c r="F13" s="270"/>
      <c r="G13"/>
      <c r="H13" s="270"/>
      <c r="I13"/>
      <c r="J13" s="76" t="s">
        <v>383</v>
      </c>
      <c r="K13" s="77">
        <v>94000</v>
      </c>
      <c r="L13" s="270"/>
      <c r="M13"/>
      <c r="N13"/>
      <c r="O13"/>
      <c r="P13" s="3"/>
    </row>
    <row r="14" spans="1:16" ht="20.100000000000001" customHeight="1">
      <c r="B14" s="3"/>
      <c r="C14" s="38" t="s">
        <v>385</v>
      </c>
      <c r="D14" s="40">
        <v>46000</v>
      </c>
      <c r="E14"/>
      <c r="F14" s="49" t="s">
        <v>396</v>
      </c>
      <c r="G14"/>
      <c r="H14" s="49" t="s">
        <v>398</v>
      </c>
      <c r="I14"/>
      <c r="J14" s="76" t="s">
        <v>385</v>
      </c>
      <c r="K14" s="40">
        <v>46000</v>
      </c>
      <c r="L14" s="270"/>
      <c r="M14"/>
      <c r="N14"/>
      <c r="O14"/>
      <c r="P14" s="3"/>
    </row>
    <row r="15" spans="1:16" ht="20.100000000000001" customHeight="1">
      <c r="B15" s="3"/>
      <c r="C15" s="38" t="s">
        <v>386</v>
      </c>
      <c r="D15" s="40">
        <v>87000</v>
      </c>
      <c r="E15"/>
      <c r="F15" s="270"/>
      <c r="G15"/>
      <c r="H15" s="270"/>
      <c r="I15"/>
      <c r="J15" s="76" t="s">
        <v>386</v>
      </c>
      <c r="K15" s="40">
        <v>87000</v>
      </c>
      <c r="L15" s="270"/>
      <c r="M15"/>
      <c r="N15"/>
      <c r="O15"/>
      <c r="P15" s="3"/>
    </row>
    <row r="16" spans="1:16" ht="20.100000000000001" customHeight="1">
      <c r="B16" s="3"/>
      <c r="C16" s="38" t="s">
        <v>387</v>
      </c>
      <c r="D16" s="40">
        <v>75000</v>
      </c>
      <c r="E16"/>
      <c r="F16" s="9"/>
      <c r="G16"/>
      <c r="H16"/>
      <c r="I16"/>
      <c r="J16" s="76" t="s">
        <v>387</v>
      </c>
      <c r="K16" s="40">
        <v>75000</v>
      </c>
      <c r="L16" s="270"/>
      <c r="M16"/>
      <c r="N16"/>
      <c r="O16"/>
      <c r="P16" s="3"/>
    </row>
    <row r="17" spans="2:16" ht="20.100000000000001" customHeight="1">
      <c r="B17" s="3"/>
      <c r="C17" s="38" t="s">
        <v>388</v>
      </c>
      <c r="D17" s="40">
        <v>58000</v>
      </c>
      <c r="E17"/>
      <c r="F17" s="9"/>
      <c r="G17"/>
      <c r="H17"/>
      <c r="I17"/>
      <c r="J17" s="76" t="s">
        <v>388</v>
      </c>
      <c r="K17" s="40">
        <v>58000</v>
      </c>
      <c r="L17" s="270"/>
      <c r="M17"/>
      <c r="N17"/>
      <c r="O17"/>
      <c r="P17" s="3"/>
    </row>
    <row r="18" spans="2:16" ht="20.100000000000001" customHeight="1">
      <c r="B18" s="3"/>
      <c r="C18" s="38" t="s">
        <v>389</v>
      </c>
      <c r="D18" s="40">
        <v>90000</v>
      </c>
      <c r="E18"/>
      <c r="F18" s="9"/>
      <c r="G18"/>
      <c r="H18"/>
      <c r="I18"/>
      <c r="J18" s="76" t="s">
        <v>389</v>
      </c>
      <c r="K18" s="40">
        <v>90000</v>
      </c>
      <c r="L18" s="270"/>
      <c r="M18"/>
      <c r="N18"/>
      <c r="O18"/>
      <c r="P18" s="3"/>
    </row>
    <row r="19" spans="2:16" ht="20.100000000000001" customHeight="1">
      <c r="B19" s="3"/>
      <c r="C19" s="38" t="s">
        <v>390</v>
      </c>
      <c r="D19" s="40">
        <v>72000</v>
      </c>
      <c r="E19"/>
      <c r="F19" s="9"/>
      <c r="G19"/>
      <c r="H19"/>
      <c r="I19"/>
      <c r="J19" s="76" t="s">
        <v>390</v>
      </c>
      <c r="K19" s="40">
        <v>72000</v>
      </c>
      <c r="L19" s="270"/>
      <c r="M19"/>
      <c r="N19"/>
      <c r="O19"/>
      <c r="P19" s="3"/>
    </row>
    <row r="20" spans="2:16" ht="20.100000000000001" customHeight="1">
      <c r="B20" s="3"/>
      <c r="C20" s="38" t="s">
        <v>391</v>
      </c>
      <c r="D20" s="40">
        <v>93000</v>
      </c>
      <c r="E20"/>
      <c r="F20" s="9"/>
      <c r="G20"/>
      <c r="H20"/>
      <c r="I20"/>
      <c r="J20" s="76" t="s">
        <v>391</v>
      </c>
      <c r="K20" s="40">
        <v>93000</v>
      </c>
      <c r="L20" s="270"/>
      <c r="M20"/>
      <c r="N20"/>
      <c r="O20"/>
      <c r="P20" s="3"/>
    </row>
    <row r="21" spans="2:16" ht="20.100000000000001" customHeight="1">
      <c r="B21" s="3"/>
      <c r="C21" s="38" t="s">
        <v>384</v>
      </c>
      <c r="D21" s="40">
        <v>29000</v>
      </c>
      <c r="E21"/>
      <c r="F21" s="9"/>
      <c r="G21"/>
      <c r="H21"/>
      <c r="I21"/>
      <c r="J21" s="76" t="s">
        <v>384</v>
      </c>
      <c r="K21" s="40">
        <v>29000</v>
      </c>
      <c r="L21" s="270"/>
      <c r="M21"/>
      <c r="N21"/>
      <c r="O21"/>
      <c r="P21" s="3"/>
    </row>
    <row r="22" spans="2:16" ht="20.100000000000001" customHeight="1">
      <c r="B22" s="3"/>
      <c r="C22" s="38" t="s">
        <v>392</v>
      </c>
      <c r="D22" s="40">
        <v>64000</v>
      </c>
      <c r="E22"/>
      <c r="F22" s="9"/>
      <c r="G22"/>
      <c r="H22"/>
      <c r="I22"/>
      <c r="J22" s="76" t="s">
        <v>392</v>
      </c>
      <c r="K22" s="40">
        <v>64000</v>
      </c>
      <c r="L22" s="270"/>
      <c r="M22"/>
      <c r="N22"/>
      <c r="O22"/>
      <c r="P22" s="3"/>
    </row>
    <row r="23" spans="2:16" ht="20.100000000000001" customHeight="1">
      <c r="B23" s="3"/>
      <c r="C23" s="38" t="s">
        <v>393</v>
      </c>
      <c r="D23" s="40">
        <v>59000</v>
      </c>
      <c r="E23"/>
      <c r="F23" s="9"/>
      <c r="G23"/>
      <c r="H23"/>
      <c r="I23"/>
      <c r="J23" s="76" t="s">
        <v>393</v>
      </c>
      <c r="K23" s="40">
        <v>59000</v>
      </c>
      <c r="L23" s="270"/>
      <c r="M23"/>
      <c r="N23"/>
      <c r="O23"/>
      <c r="P23" s="3"/>
    </row>
    <row r="24" spans="2:16" ht="20.100000000000001" customHeight="1">
      <c r="B24" s="3"/>
      <c r="C24" s="38" t="s">
        <v>394</v>
      </c>
      <c r="D24" s="40">
        <v>47000</v>
      </c>
      <c r="E24"/>
      <c r="F24" s="9"/>
      <c r="G24"/>
      <c r="H24"/>
      <c r="I24"/>
      <c r="J24" s="76" t="s">
        <v>394</v>
      </c>
      <c r="K24" s="40">
        <v>47000</v>
      </c>
      <c r="L24" s="270"/>
      <c r="M24"/>
      <c r="N24"/>
      <c r="O24"/>
      <c r="P24" s="3"/>
    </row>
    <row r="25" spans="2:16">
      <c r="B25" s="3"/>
      <c r="C25" s="3"/>
      <c r="D25" s="3"/>
      <c r="E25" s="3"/>
      <c r="F25" s="9"/>
      <c r="G25"/>
      <c r="H25"/>
      <c r="I25"/>
      <c r="J25"/>
      <c r="K25" s="3"/>
      <c r="L25"/>
      <c r="M25"/>
      <c r="N25"/>
      <c r="O25"/>
      <c r="P25" s="3"/>
    </row>
    <row r="26" spans="2:16">
      <c r="B26" s="3"/>
      <c r="C26" s="3"/>
      <c r="D26" s="3"/>
      <c r="E26" s="3"/>
      <c r="F26" s="9"/>
      <c r="G26"/>
      <c r="H26"/>
      <c r="I26"/>
      <c r="J26"/>
      <c r="K26" s="3"/>
      <c r="L26"/>
      <c r="M26"/>
      <c r="N26"/>
      <c r="O26"/>
      <c r="P26" s="3"/>
    </row>
    <row r="27" spans="2:16">
      <c r="B27" s="3"/>
      <c r="C27" s="3"/>
      <c r="D27" s="3"/>
      <c r="E27" s="3"/>
      <c r="F27" s="9"/>
      <c r="G27"/>
      <c r="H27"/>
      <c r="I27"/>
      <c r="J27"/>
      <c r="K27" s="3"/>
      <c r="L27"/>
      <c r="M27"/>
      <c r="N27"/>
      <c r="O27"/>
      <c r="P27" s="3"/>
    </row>
    <row r="28" spans="2:16">
      <c r="B28" s="3"/>
      <c r="C28" s="3"/>
      <c r="D28" s="3"/>
      <c r="E28" s="3"/>
      <c r="F28" s="9"/>
      <c r="G28"/>
      <c r="H28"/>
      <c r="I28"/>
      <c r="J28"/>
      <c r="K28" s="3"/>
      <c r="L28"/>
      <c r="M28"/>
      <c r="N28"/>
      <c r="O28"/>
      <c r="P28" s="3"/>
    </row>
    <row r="29" spans="2:16">
      <c r="B29" s="3"/>
      <c r="C29" s="3"/>
      <c r="D29" s="3"/>
      <c r="E29" s="3"/>
      <c r="F29" s="9"/>
      <c r="G29"/>
      <c r="H29"/>
      <c r="I29"/>
      <c r="J29"/>
      <c r="K29" s="3"/>
      <c r="L29"/>
      <c r="M29"/>
      <c r="N29"/>
      <c r="O29"/>
      <c r="P29" s="3"/>
    </row>
    <row r="30" spans="2:16">
      <c r="B30" s="3"/>
      <c r="C30" s="3"/>
      <c r="D30" s="3"/>
      <c r="E30" s="3"/>
      <c r="F30" s="9"/>
      <c r="G30"/>
      <c r="H30"/>
      <c r="I30"/>
      <c r="J30"/>
      <c r="K30" s="3"/>
      <c r="L30"/>
      <c r="M30"/>
      <c r="N30"/>
      <c r="O30"/>
      <c r="P30" s="3"/>
    </row>
    <row r="31" spans="2:16">
      <c r="B31" s="3"/>
      <c r="C31" s="3"/>
      <c r="D31" s="3"/>
      <c r="E31" s="3"/>
      <c r="F31" s="9"/>
      <c r="G31"/>
      <c r="H31"/>
      <c r="I31"/>
      <c r="J31"/>
      <c r="K31" s="3"/>
      <c r="L31"/>
      <c r="M31"/>
      <c r="N31"/>
      <c r="O31"/>
      <c r="P31" s="3"/>
    </row>
    <row r="32" spans="2:16">
      <c r="B32" s="3"/>
      <c r="C32" s="3"/>
      <c r="D32" s="3"/>
      <c r="E32" s="3"/>
      <c r="F32" s="9"/>
      <c r="G32"/>
      <c r="H32"/>
      <c r="I32"/>
      <c r="J32"/>
      <c r="K32" s="3"/>
      <c r="L32"/>
      <c r="M32"/>
      <c r="N32"/>
      <c r="O32"/>
      <c r="P32" s="3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L36"/>
      <c r="M36"/>
      <c r="N36"/>
      <c r="O36"/>
    </row>
    <row r="37" spans="2:16">
      <c r="L37"/>
      <c r="M37"/>
      <c r="N37"/>
      <c r="O37"/>
    </row>
    <row r="38" spans="2:16">
      <c r="L38"/>
      <c r="M38"/>
      <c r="N38"/>
      <c r="O38"/>
    </row>
  </sheetData>
  <mergeCells count="3">
    <mergeCell ref="C8:L8"/>
    <mergeCell ref="C5:L5"/>
    <mergeCell ref="A1:XFD3"/>
  </mergeCells>
  <phoneticPr fontId="3" type="noConversion"/>
  <conditionalFormatting sqref="C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{7AEB4F8D-A49C-4DA2-A152-7B261B89159E}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EB4F8D-A49C-4DA2-A152-7B261B8915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showGridLines="0" zoomScale="115" zoomScaleNormal="115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341</v>
      </c>
      <c r="C5" s="311"/>
    </row>
    <row r="6" spans="1:3" ht="9.9499999999999993" customHeight="1"/>
    <row r="7" spans="1:3" ht="24.95" customHeight="1">
      <c r="B7" s="2" t="s">
        <v>344</v>
      </c>
    </row>
    <row r="8" spans="1:3" ht="24.95" customHeight="1">
      <c r="B8" t="s">
        <v>347</v>
      </c>
    </row>
    <row r="9" spans="1:3" ht="9.9499999999999993" customHeight="1" thickBot="1"/>
    <row r="10" spans="1:3" ht="39.950000000000003" customHeight="1" thickBot="1">
      <c r="B10" s="310" t="s">
        <v>342</v>
      </c>
      <c r="C10" s="311"/>
    </row>
    <row r="11" spans="1:3" ht="9.9499999999999993" customHeight="1"/>
    <row r="12" spans="1:3" ht="24.95" customHeight="1">
      <c r="B12" s="2" t="s">
        <v>345</v>
      </c>
    </row>
    <row r="13" spans="1:3" ht="24.95" customHeight="1">
      <c r="B13" t="s">
        <v>348</v>
      </c>
    </row>
    <row r="14" spans="1:3" ht="9.9499999999999993" customHeight="1" thickBot="1"/>
    <row r="15" spans="1:3" ht="39.950000000000003" customHeight="1" thickBot="1">
      <c r="B15" s="310" t="s">
        <v>343</v>
      </c>
      <c r="C15" s="311"/>
    </row>
    <row r="16" spans="1:3" ht="9.9499999999999993" customHeight="1"/>
    <row r="17" spans="2:2" ht="24.95" customHeight="1">
      <c r="B17" s="2" t="s">
        <v>346</v>
      </c>
    </row>
    <row r="18" spans="2:2" ht="24.95" customHeight="1">
      <c r="B18" t="s">
        <v>349</v>
      </c>
    </row>
    <row r="19" spans="2:2" ht="9.9499999999999993" customHeight="1"/>
  </sheetData>
  <mergeCells count="4">
    <mergeCell ref="B5:C5"/>
    <mergeCell ref="B10:C10"/>
    <mergeCell ref="B15:C15"/>
    <mergeCell ref="A1:XFD3"/>
  </mergeCells>
  <phoneticPr fontId="3" type="noConversion"/>
  <conditionalFormatting sqref="B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{15B7CED1-0892-45C1-B0B3-3C8DE8CAAED6}</x14:id>
        </ext>
      </extLst>
    </cfRule>
  </conditionalFormatting>
  <conditionalFormatting sqref="B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{92F67B19-B1B5-4207-82E1-9404834ECBC8}</x14:id>
        </ext>
      </extLst>
    </cfRule>
  </conditionalFormatting>
  <conditionalFormatting sqref="B1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{6763EC80-60E5-4BC2-8E7B-080C9A99B968}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B7CED1-0892-45C1-B0B3-3C8DE8CAAE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92F67B19-B1B5-4207-82E1-9404834ECB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6763EC80-60E5-4BC2-8E7B-080C9A99B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23FA-8A6A-4DFA-9D8E-72C26433315F}">
  <dimension ref="A1:N34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7.625" style="2" customWidth="1"/>
    <col min="4" max="4" width="13.625" style="2" customWidth="1"/>
    <col min="5" max="5" width="17.625" style="2" customWidth="1"/>
    <col min="6" max="10" width="13.625" style="2" customWidth="1"/>
    <col min="11" max="11" width="17.625" style="2" customWidth="1"/>
    <col min="12" max="12" width="13.625" style="2" customWidth="1"/>
    <col min="13" max="13" width="17.625" style="2" customWidth="1"/>
    <col min="14" max="16384" width="9" style="2"/>
  </cols>
  <sheetData>
    <row r="1" spans="1:14" s="305" customFormat="1" ht="15.95" customHeight="1">
      <c r="A1" s="304" t="s">
        <v>663</v>
      </c>
    </row>
    <row r="2" spans="1:14" s="307" customFormat="1" ht="15.95" customHeight="1">
      <c r="A2" s="306"/>
    </row>
    <row r="3" spans="1:14" s="309" customFormat="1" ht="15.95" customHeight="1">
      <c r="A3" s="308"/>
    </row>
    <row r="5" spans="1:14" ht="39.950000000000003" customHeight="1">
      <c r="A5"/>
      <c r="B5"/>
      <c r="C5" s="369" t="s">
        <v>407</v>
      </c>
      <c r="D5" s="370"/>
      <c r="E5" s="370"/>
      <c r="F5" s="370"/>
      <c r="G5" s="370"/>
      <c r="H5" s="370"/>
      <c r="I5" s="370"/>
      <c r="J5" s="370"/>
      <c r="K5" s="370"/>
      <c r="L5" s="370"/>
      <c r="M5" s="370"/>
    </row>
    <row r="6" spans="1:14">
      <c r="A6"/>
      <c r="B6"/>
      <c r="C6" s="3"/>
      <c r="D6" s="3"/>
      <c r="E6" s="3"/>
      <c r="F6" s="3"/>
      <c r="G6" s="3"/>
      <c r="H6" s="3"/>
      <c r="I6" s="3"/>
      <c r="J6" s="3"/>
      <c r="K6"/>
      <c r="L6"/>
    </row>
    <row r="7" spans="1:14" ht="30" customHeight="1">
      <c r="A7"/>
      <c r="B7"/>
      <c r="C7" s="352" t="s">
        <v>283</v>
      </c>
      <c r="D7" s="352"/>
      <c r="E7" s="352"/>
      <c r="F7" s="352"/>
      <c r="G7" s="352"/>
      <c r="H7" s="352"/>
      <c r="I7" s="352"/>
      <c r="J7" s="352"/>
      <c r="K7" s="352"/>
      <c r="L7" s="352"/>
      <c r="M7" s="352"/>
    </row>
    <row r="8" spans="1:14" ht="38.25" customHeight="1">
      <c r="A8"/>
      <c r="B8"/>
      <c r="C8" s="371" t="s">
        <v>280</v>
      </c>
      <c r="D8" s="372" t="s">
        <v>282</v>
      </c>
      <c r="E8" s="372"/>
      <c r="F8" s="372" t="s">
        <v>400</v>
      </c>
      <c r="G8" s="372"/>
      <c r="H8" s="372"/>
      <c r="I8" s="372"/>
      <c r="J8" s="372" t="s">
        <v>400</v>
      </c>
      <c r="K8" s="372"/>
      <c r="L8" s="372" t="s">
        <v>403</v>
      </c>
      <c r="M8" s="372"/>
    </row>
    <row r="9" spans="1:14">
      <c r="A9"/>
      <c r="B9"/>
      <c r="C9" s="371"/>
      <c r="D9" s="78" t="s">
        <v>406</v>
      </c>
      <c r="E9" s="78" t="s">
        <v>405</v>
      </c>
      <c r="F9" s="74" t="s">
        <v>276</v>
      </c>
      <c r="G9" s="74" t="s">
        <v>277</v>
      </c>
      <c r="H9" s="74" t="s">
        <v>278</v>
      </c>
      <c r="I9" s="74" t="s">
        <v>279</v>
      </c>
      <c r="J9" s="75" t="s">
        <v>401</v>
      </c>
      <c r="K9" s="75" t="s">
        <v>402</v>
      </c>
      <c r="L9" s="75" t="s">
        <v>401</v>
      </c>
      <c r="M9" s="75" t="s">
        <v>404</v>
      </c>
      <c r="N9"/>
    </row>
    <row r="10" spans="1:14" ht="20.100000000000001" customHeight="1">
      <c r="A10"/>
      <c r="B10"/>
      <c r="C10" s="41" t="s">
        <v>285</v>
      </c>
      <c r="D10" s="79">
        <v>4.3</v>
      </c>
      <c r="E10" s="271"/>
      <c r="F10" s="42">
        <v>3</v>
      </c>
      <c r="G10" s="42">
        <v>1</v>
      </c>
      <c r="H10" s="42">
        <v>5</v>
      </c>
      <c r="I10" s="42">
        <v>2</v>
      </c>
      <c r="J10" s="80">
        <v>2.75</v>
      </c>
      <c r="K10" s="272"/>
      <c r="L10" s="81">
        <v>3.5249999999999999</v>
      </c>
      <c r="M10" s="272"/>
      <c r="N10"/>
    </row>
    <row r="11" spans="1:14" ht="20.100000000000001" customHeight="1">
      <c r="A11"/>
      <c r="B11"/>
      <c r="C11" s="41" t="s">
        <v>261</v>
      </c>
      <c r="D11" s="79">
        <v>3.5</v>
      </c>
      <c r="E11" s="271"/>
      <c r="F11" s="42">
        <v>4</v>
      </c>
      <c r="G11" s="42">
        <v>1</v>
      </c>
      <c r="H11" s="42">
        <v>5</v>
      </c>
      <c r="I11" s="42">
        <v>2</v>
      </c>
      <c r="J11" s="80">
        <v>3</v>
      </c>
      <c r="K11" s="272"/>
      <c r="L11" s="81">
        <v>3.25</v>
      </c>
      <c r="M11" s="82"/>
      <c r="N11"/>
    </row>
    <row r="12" spans="1:14" ht="20.100000000000001" customHeight="1">
      <c r="A12"/>
      <c r="B12"/>
      <c r="C12" s="41" t="s">
        <v>286</v>
      </c>
      <c r="D12" s="79">
        <v>3.9</v>
      </c>
      <c r="E12" s="271"/>
      <c r="F12" s="42">
        <v>1</v>
      </c>
      <c r="G12" s="42">
        <v>3</v>
      </c>
      <c r="H12" s="42">
        <v>3</v>
      </c>
      <c r="I12" s="42">
        <v>3</v>
      </c>
      <c r="J12" s="80">
        <v>2.5</v>
      </c>
      <c r="K12" s="272"/>
      <c r="L12" s="81">
        <v>3.2</v>
      </c>
      <c r="M12" s="82"/>
      <c r="N12"/>
    </row>
    <row r="13" spans="1:14" ht="20.100000000000001" customHeight="1">
      <c r="A13"/>
      <c r="B13"/>
      <c r="C13" s="41" t="s">
        <v>262</v>
      </c>
      <c r="D13" s="79">
        <v>4.2</v>
      </c>
      <c r="E13" s="271"/>
      <c r="F13" s="42">
        <v>2</v>
      </c>
      <c r="G13" s="42">
        <v>3</v>
      </c>
      <c r="H13" s="42">
        <v>2</v>
      </c>
      <c r="I13" s="42">
        <v>3</v>
      </c>
      <c r="J13" s="80">
        <v>2.5</v>
      </c>
      <c r="K13" s="272"/>
      <c r="L13" s="81">
        <v>3.35</v>
      </c>
      <c r="M13" s="82"/>
      <c r="N13"/>
    </row>
    <row r="14" spans="1:14" ht="20.100000000000001" customHeight="1">
      <c r="A14"/>
      <c r="B14"/>
      <c r="C14" s="41" t="s">
        <v>287</v>
      </c>
      <c r="D14" s="79">
        <v>3.6</v>
      </c>
      <c r="E14" s="271"/>
      <c r="F14" s="42">
        <v>3</v>
      </c>
      <c r="G14" s="42">
        <v>5</v>
      </c>
      <c r="H14" s="42">
        <v>1</v>
      </c>
      <c r="I14" s="42">
        <v>4</v>
      </c>
      <c r="J14" s="80">
        <v>3.25</v>
      </c>
      <c r="K14" s="272"/>
      <c r="L14" s="81">
        <v>3.4249999999999998</v>
      </c>
      <c r="M14" s="82"/>
      <c r="N14"/>
    </row>
    <row r="15" spans="1:14" ht="20.100000000000001" customHeight="1">
      <c r="A15"/>
      <c r="B15"/>
      <c r="C15" s="41" t="s">
        <v>263</v>
      </c>
      <c r="D15" s="79">
        <v>2.9</v>
      </c>
      <c r="E15" s="271"/>
      <c r="F15" s="42">
        <v>4</v>
      </c>
      <c r="G15" s="42">
        <v>5</v>
      </c>
      <c r="H15" s="42">
        <v>1</v>
      </c>
      <c r="I15" s="42">
        <v>3</v>
      </c>
      <c r="J15" s="80">
        <v>3.25</v>
      </c>
      <c r="K15" s="272"/>
      <c r="L15" s="81">
        <v>3.0750000000000002</v>
      </c>
      <c r="M15" s="82"/>
      <c r="N15"/>
    </row>
    <row r="16" spans="1:14" ht="20.100000000000001" customHeight="1">
      <c r="A16"/>
      <c r="B16"/>
      <c r="C16" s="41" t="s">
        <v>264</v>
      </c>
      <c r="D16" s="79">
        <v>3.6</v>
      </c>
      <c r="E16" s="271"/>
      <c r="F16" s="42">
        <v>5</v>
      </c>
      <c r="G16" s="42">
        <v>4</v>
      </c>
      <c r="H16" s="42">
        <v>2</v>
      </c>
      <c r="I16" s="42">
        <v>2</v>
      </c>
      <c r="J16" s="80">
        <v>3.25</v>
      </c>
      <c r="K16" s="272"/>
      <c r="L16" s="81">
        <v>3.4249999999999998</v>
      </c>
      <c r="M16" s="82"/>
      <c r="N16"/>
    </row>
    <row r="17" spans="1:14" ht="20.100000000000001" customHeight="1">
      <c r="A17"/>
      <c r="B17"/>
      <c r="C17" s="41" t="s">
        <v>265</v>
      </c>
      <c r="D17" s="79">
        <v>3.7</v>
      </c>
      <c r="E17" s="271"/>
      <c r="F17" s="42">
        <v>1</v>
      </c>
      <c r="G17" s="42">
        <v>3</v>
      </c>
      <c r="H17" s="42">
        <v>2</v>
      </c>
      <c r="I17" s="42">
        <v>1</v>
      </c>
      <c r="J17" s="80">
        <v>1.75</v>
      </c>
      <c r="K17" s="272"/>
      <c r="L17" s="81">
        <v>2.7250000000000001</v>
      </c>
      <c r="M17" s="82"/>
      <c r="N17"/>
    </row>
    <row r="18" spans="1:14" ht="20.100000000000001" customHeight="1">
      <c r="A18"/>
      <c r="B18"/>
      <c r="C18" s="41" t="s">
        <v>284</v>
      </c>
      <c r="D18" s="79">
        <v>3.8</v>
      </c>
      <c r="E18" s="271"/>
      <c r="F18" s="42">
        <v>2</v>
      </c>
      <c r="G18" s="42">
        <v>2</v>
      </c>
      <c r="H18" s="42">
        <v>2</v>
      </c>
      <c r="I18" s="42">
        <v>1</v>
      </c>
      <c r="J18" s="80">
        <v>1.75</v>
      </c>
      <c r="K18" s="272"/>
      <c r="L18" s="81">
        <v>2.7749999999999999</v>
      </c>
      <c r="M18" s="82"/>
      <c r="N18"/>
    </row>
    <row r="19" spans="1:14" ht="20.100000000000001" customHeight="1">
      <c r="A19"/>
      <c r="B19"/>
      <c r="C19" s="41" t="s">
        <v>266</v>
      </c>
      <c r="D19" s="79">
        <v>4</v>
      </c>
      <c r="E19" s="271"/>
      <c r="F19" s="42">
        <v>3</v>
      </c>
      <c r="G19" s="42">
        <v>1</v>
      </c>
      <c r="H19" s="42">
        <v>5</v>
      </c>
      <c r="I19" s="42">
        <v>3</v>
      </c>
      <c r="J19" s="80">
        <v>3</v>
      </c>
      <c r="K19" s="272"/>
      <c r="L19" s="81">
        <v>3.5</v>
      </c>
      <c r="M19" s="82"/>
      <c r="N19"/>
    </row>
    <row r="20" spans="1:14" ht="20.100000000000001" customHeight="1">
      <c r="A20"/>
      <c r="B20"/>
      <c r="C20" s="41" t="s">
        <v>267</v>
      </c>
      <c r="D20" s="79">
        <v>4.2</v>
      </c>
      <c r="E20" s="271"/>
      <c r="F20" s="42">
        <v>4</v>
      </c>
      <c r="G20" s="42">
        <v>5</v>
      </c>
      <c r="H20" s="42">
        <v>5</v>
      </c>
      <c r="I20" s="42">
        <v>3</v>
      </c>
      <c r="J20" s="80">
        <v>4.25</v>
      </c>
      <c r="K20" s="272"/>
      <c r="L20" s="81">
        <v>4.2249999999999996</v>
      </c>
      <c r="M20" s="82"/>
      <c r="N20"/>
    </row>
    <row r="21" spans="1:14" ht="20.100000000000001" customHeight="1">
      <c r="A21"/>
      <c r="B21"/>
      <c r="C21" s="41" t="s">
        <v>268</v>
      </c>
      <c r="D21" s="79">
        <v>3</v>
      </c>
      <c r="E21" s="271"/>
      <c r="F21" s="42">
        <v>5</v>
      </c>
      <c r="G21" s="42">
        <v>4</v>
      </c>
      <c r="H21" s="42">
        <v>5</v>
      </c>
      <c r="I21" s="42">
        <v>5</v>
      </c>
      <c r="J21" s="80">
        <v>4.75</v>
      </c>
      <c r="K21" s="272"/>
      <c r="L21" s="81">
        <v>3.875</v>
      </c>
      <c r="M21" s="82"/>
      <c r="N21"/>
    </row>
    <row r="22" spans="1:14" ht="20.100000000000001" customHeight="1">
      <c r="A22"/>
      <c r="B22"/>
      <c r="C22" s="41" t="s">
        <v>288</v>
      </c>
      <c r="D22" s="79">
        <v>3.1</v>
      </c>
      <c r="E22" s="271"/>
      <c r="F22" s="42">
        <v>1</v>
      </c>
      <c r="G22" s="42">
        <v>3</v>
      </c>
      <c r="H22" s="42">
        <v>3</v>
      </c>
      <c r="I22" s="42">
        <v>5</v>
      </c>
      <c r="J22" s="80">
        <v>3</v>
      </c>
      <c r="K22" s="272"/>
      <c r="L22" s="81">
        <v>3.05</v>
      </c>
      <c r="M22" s="82"/>
      <c r="N22"/>
    </row>
    <row r="23" spans="1:14" ht="20.100000000000001" customHeight="1">
      <c r="A23"/>
      <c r="B23"/>
      <c r="C23" s="41" t="s">
        <v>269</v>
      </c>
      <c r="D23" s="79">
        <v>2.4</v>
      </c>
      <c r="E23" s="271"/>
      <c r="F23" s="42">
        <v>2</v>
      </c>
      <c r="G23" s="42">
        <v>2</v>
      </c>
      <c r="H23" s="42">
        <v>4</v>
      </c>
      <c r="I23" s="42">
        <v>4</v>
      </c>
      <c r="J23" s="80">
        <v>3</v>
      </c>
      <c r="K23" s="272"/>
      <c r="L23" s="81">
        <v>2.7</v>
      </c>
      <c r="M23" s="82"/>
      <c r="N23"/>
    </row>
    <row r="24" spans="1:14" ht="20.100000000000001" customHeight="1">
      <c r="A24"/>
      <c r="B24"/>
      <c r="C24" s="41" t="s">
        <v>270</v>
      </c>
      <c r="D24" s="79">
        <v>2.6</v>
      </c>
      <c r="E24" s="271"/>
      <c r="F24" s="42">
        <v>3</v>
      </c>
      <c r="G24" s="42">
        <v>1</v>
      </c>
      <c r="H24" s="42">
        <v>4</v>
      </c>
      <c r="I24" s="42">
        <v>1</v>
      </c>
      <c r="J24" s="80">
        <v>2.25</v>
      </c>
      <c r="K24" s="272"/>
      <c r="L24" s="81">
        <v>2.4249999999999998</v>
      </c>
      <c r="M24" s="82"/>
      <c r="N24"/>
    </row>
    <row r="25" spans="1:14" ht="20.100000000000001" customHeight="1">
      <c r="A25"/>
      <c r="B25"/>
      <c r="C25" s="41" t="s">
        <v>271</v>
      </c>
      <c r="D25" s="79">
        <v>4.5</v>
      </c>
      <c r="E25" s="271"/>
      <c r="F25" s="42">
        <v>1</v>
      </c>
      <c r="G25" s="42">
        <v>4</v>
      </c>
      <c r="H25" s="42">
        <v>3</v>
      </c>
      <c r="I25" s="42">
        <v>2</v>
      </c>
      <c r="J25" s="80">
        <v>2.5</v>
      </c>
      <c r="K25" s="272"/>
      <c r="L25" s="81">
        <v>3.5</v>
      </c>
      <c r="M25" s="82"/>
      <c r="N25"/>
    </row>
    <row r="26" spans="1:14" ht="20.100000000000001" customHeight="1">
      <c r="A26"/>
      <c r="B26"/>
      <c r="C26" s="41" t="s">
        <v>272</v>
      </c>
      <c r="D26" s="79">
        <v>3.8</v>
      </c>
      <c r="E26" s="271"/>
      <c r="F26" s="42">
        <v>2</v>
      </c>
      <c r="G26" s="42">
        <v>2</v>
      </c>
      <c r="H26" s="42">
        <v>3</v>
      </c>
      <c r="I26" s="42">
        <v>2</v>
      </c>
      <c r="J26" s="80">
        <v>2.25</v>
      </c>
      <c r="K26" s="272"/>
      <c r="L26" s="81">
        <v>3.0249999999999999</v>
      </c>
      <c r="M26" s="82"/>
      <c r="N26"/>
    </row>
    <row r="27" spans="1:14" ht="20.100000000000001" customHeight="1">
      <c r="A27"/>
      <c r="B27"/>
      <c r="C27" s="41" t="s">
        <v>289</v>
      </c>
      <c r="D27" s="79">
        <v>3.9</v>
      </c>
      <c r="E27" s="271"/>
      <c r="F27" s="42">
        <v>2</v>
      </c>
      <c r="G27" s="42">
        <v>2</v>
      </c>
      <c r="H27" s="42">
        <v>3</v>
      </c>
      <c r="I27" s="42">
        <v>3</v>
      </c>
      <c r="J27" s="80">
        <v>2.5</v>
      </c>
      <c r="K27" s="272"/>
      <c r="L27" s="81">
        <v>3.2</v>
      </c>
      <c r="M27" s="82"/>
      <c r="N27"/>
    </row>
    <row r="28" spans="1:14" ht="20.100000000000001" customHeight="1">
      <c r="A28"/>
      <c r="B28"/>
      <c r="C28" s="41" t="s">
        <v>273</v>
      </c>
      <c r="D28" s="79">
        <v>4</v>
      </c>
      <c r="E28" s="271"/>
      <c r="F28" s="42">
        <v>3</v>
      </c>
      <c r="G28" s="42">
        <v>3</v>
      </c>
      <c r="H28" s="42">
        <v>2</v>
      </c>
      <c r="I28" s="42">
        <v>3</v>
      </c>
      <c r="J28" s="80">
        <v>2.75</v>
      </c>
      <c r="K28" s="272"/>
      <c r="L28" s="81">
        <v>3.375</v>
      </c>
      <c r="M28" s="82"/>
      <c r="N28"/>
    </row>
    <row r="29" spans="1:14" ht="20.100000000000001" customHeight="1">
      <c r="A29"/>
      <c r="B29"/>
      <c r="C29" s="41" t="s">
        <v>274</v>
      </c>
      <c r="D29" s="79">
        <v>2.2999999999999998</v>
      </c>
      <c r="E29" s="271"/>
      <c r="F29" s="42">
        <v>3</v>
      </c>
      <c r="G29" s="42">
        <v>3</v>
      </c>
      <c r="H29" s="42">
        <v>2</v>
      </c>
      <c r="I29" s="42">
        <v>3</v>
      </c>
      <c r="J29" s="80">
        <v>2.75</v>
      </c>
      <c r="K29" s="272"/>
      <c r="L29" s="81">
        <v>2.5249999999999999</v>
      </c>
      <c r="M29" s="82"/>
      <c r="N29"/>
    </row>
    <row r="30" spans="1:14" ht="20.100000000000001" customHeight="1">
      <c r="A30"/>
      <c r="B30"/>
      <c r="C30" s="41" t="s">
        <v>275</v>
      </c>
      <c r="D30" s="79">
        <v>3.5</v>
      </c>
      <c r="E30" s="271"/>
      <c r="F30" s="42">
        <v>4</v>
      </c>
      <c r="G30" s="42">
        <v>1</v>
      </c>
      <c r="H30" s="42">
        <v>3</v>
      </c>
      <c r="I30" s="42">
        <v>3</v>
      </c>
      <c r="J30" s="80">
        <v>2.75</v>
      </c>
      <c r="K30" s="272"/>
      <c r="L30" s="81">
        <v>3.125</v>
      </c>
      <c r="M30" s="272"/>
      <c r="N30"/>
    </row>
    <row r="31" spans="1:14">
      <c r="A31"/>
      <c r="B31"/>
      <c r="C31"/>
      <c r="D31"/>
      <c r="E31"/>
      <c r="F31"/>
      <c r="G31"/>
      <c r="H31"/>
      <c r="I31"/>
      <c r="J31"/>
      <c r="K31"/>
      <c r="L31"/>
    </row>
    <row r="32" spans="1:14">
      <c r="A32"/>
      <c r="B32"/>
      <c r="C32"/>
      <c r="D32"/>
      <c r="E32"/>
      <c r="F32"/>
      <c r="G32"/>
      <c r="H32"/>
      <c r="I32"/>
      <c r="J32"/>
      <c r="K32"/>
      <c r="L32"/>
    </row>
    <row r="33" spans="2:11">
      <c r="B33"/>
      <c r="C33"/>
      <c r="D33"/>
      <c r="E33"/>
      <c r="F33"/>
      <c r="G33"/>
      <c r="H33"/>
      <c r="I33"/>
      <c r="J33"/>
      <c r="K33"/>
    </row>
    <row r="34" spans="2:11">
      <c r="B34"/>
      <c r="C34"/>
      <c r="D34"/>
      <c r="E34"/>
      <c r="F34"/>
      <c r="G34"/>
      <c r="H34"/>
      <c r="I34"/>
      <c r="J34"/>
      <c r="K34"/>
    </row>
  </sheetData>
  <mergeCells count="8">
    <mergeCell ref="C7:M7"/>
    <mergeCell ref="C5:M5"/>
    <mergeCell ref="A1:XFD3"/>
    <mergeCell ref="C8:C9"/>
    <mergeCell ref="J8:K8"/>
    <mergeCell ref="L8:M8"/>
    <mergeCell ref="F8:I8"/>
    <mergeCell ref="D8:E8"/>
  </mergeCells>
  <phoneticPr fontId="3" type="noConversion"/>
  <conditionalFormatting sqref="C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{712DCA1B-4B02-4745-8A78-86FD13CE29B1}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2DCA1B-4B02-4745-8A78-86FD13CE29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showGridLines="0" zoomScale="130" zoomScaleNormal="13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351</v>
      </c>
      <c r="C5" s="311"/>
    </row>
    <row r="6" spans="1:3" ht="9.9499999999999993" customHeight="1"/>
    <row r="7" spans="1:3" ht="24.95" customHeight="1">
      <c r="B7" s="2" t="s">
        <v>560</v>
      </c>
    </row>
    <row r="8" spans="1:3" ht="24.95" customHeight="1">
      <c r="B8" t="s">
        <v>666</v>
      </c>
    </row>
    <row r="9" spans="1:3" ht="9.9499999999999993" customHeight="1" thickBot="1"/>
    <row r="10" spans="1:3" ht="39.950000000000003" customHeight="1" thickBot="1">
      <c r="B10" s="310" t="s">
        <v>352</v>
      </c>
      <c r="C10" s="311"/>
    </row>
    <row r="11" spans="1:3" ht="9.9499999999999993" customHeight="1"/>
    <row r="12" spans="1:3" ht="24.95" customHeight="1">
      <c r="B12" s="2" t="s">
        <v>561</v>
      </c>
    </row>
    <row r="13" spans="1:3" ht="24.95" customHeight="1">
      <c r="B13" t="s">
        <v>667</v>
      </c>
    </row>
    <row r="14" spans="1:3" ht="9.9499999999999993" customHeight="1"/>
    <row r="15" spans="1:3" ht="9.9499999999999993" customHeight="1"/>
  </sheetData>
  <mergeCells count="3">
    <mergeCell ref="B5:C5"/>
    <mergeCell ref="B10:C10"/>
    <mergeCell ref="A1:XFD3"/>
  </mergeCells>
  <phoneticPr fontId="3" type="noConversion"/>
  <conditionalFormatting sqref="B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{734CD203-19AC-4C37-A441-4AB3960E470E}</x14:id>
        </ext>
      </extLst>
    </cfRule>
  </conditionalFormatting>
  <conditionalFormatting sqref="B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{34E41D41-E4EF-4729-A6AB-9B9EE3C4C98B}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4CD203-19AC-4C37-A441-4AB3960E47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4E41D41-E4EF-4729-A6AB-9B9EE3C4C9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4D59-B4FB-42FE-933A-A8CC8B4E4D6E}">
  <dimension ref="A1:S36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3.625" style="2" customWidth="1"/>
    <col min="4" max="5" width="17.625" style="2" customWidth="1"/>
    <col min="6" max="7" width="13.625" style="2" customWidth="1"/>
    <col min="8" max="18" width="11.625" style="2" customWidth="1"/>
    <col min="19" max="16384" width="9" style="2"/>
  </cols>
  <sheetData>
    <row r="1" spans="1:18" s="305" customFormat="1" ht="15.95" customHeight="1">
      <c r="A1" s="304" t="s">
        <v>663</v>
      </c>
    </row>
    <row r="2" spans="1:18" s="307" customFormat="1" ht="15.95" customHeight="1">
      <c r="A2" s="306"/>
    </row>
    <row r="3" spans="1:18" s="309" customFormat="1" ht="15.95" customHeight="1">
      <c r="A3" s="308"/>
    </row>
    <row r="5" spans="1:18" ht="39.950000000000003" customHeight="1">
      <c r="A5"/>
      <c r="B5"/>
      <c r="C5" s="353" t="s">
        <v>562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5"/>
    </row>
    <row r="8" spans="1:18">
      <c r="C8" s="373" t="s">
        <v>488</v>
      </c>
      <c r="D8" s="373"/>
      <c r="E8" s="373"/>
      <c r="F8" s="373"/>
      <c r="G8"/>
      <c r="H8" s="374" t="s">
        <v>490</v>
      </c>
      <c r="I8" s="375"/>
      <c r="J8" s="375"/>
      <c r="K8" s="376"/>
    </row>
    <row r="9" spans="1:18">
      <c r="C9" s="98" t="s">
        <v>491</v>
      </c>
      <c r="D9" s="98" t="s">
        <v>492</v>
      </c>
      <c r="E9" s="98" t="s">
        <v>495</v>
      </c>
      <c r="F9" s="98" t="s">
        <v>54</v>
      </c>
      <c r="G9" s="1"/>
      <c r="H9" s="99" t="s">
        <v>491</v>
      </c>
      <c r="I9" s="99" t="s">
        <v>492</v>
      </c>
      <c r="J9" s="99" t="s">
        <v>493</v>
      </c>
      <c r="K9" s="99" t="s">
        <v>494</v>
      </c>
    </row>
    <row r="10" spans="1:18" ht="20.100000000000001" customHeight="1">
      <c r="C10" s="92" t="s">
        <v>298</v>
      </c>
      <c r="D10" s="273"/>
      <c r="E10" s="273"/>
      <c r="F10" s="93">
        <v>200</v>
      </c>
      <c r="G10" s="1"/>
      <c r="H10" s="94" t="s">
        <v>496</v>
      </c>
      <c r="I10" s="94" t="s">
        <v>497</v>
      </c>
      <c r="J10" s="94" t="s">
        <v>498</v>
      </c>
      <c r="K10" s="94" t="s">
        <v>499</v>
      </c>
    </row>
    <row r="11" spans="1:18" ht="20.100000000000001" customHeight="1">
      <c r="C11" s="92" t="s">
        <v>500</v>
      </c>
      <c r="D11" s="273"/>
      <c r="E11" s="273"/>
      <c r="F11" s="93">
        <v>400</v>
      </c>
      <c r="G11" s="1"/>
      <c r="H11" s="94" t="s">
        <v>502</v>
      </c>
      <c r="I11" s="94" t="s">
        <v>503</v>
      </c>
      <c r="J11" s="94" t="s">
        <v>504</v>
      </c>
      <c r="K11" s="94" t="s">
        <v>505</v>
      </c>
    </row>
    <row r="12" spans="1:18" ht="20.100000000000001" customHeight="1">
      <c r="C12" s="92" t="s">
        <v>506</v>
      </c>
      <c r="D12" s="273"/>
      <c r="E12" s="273"/>
      <c r="F12" s="93">
        <v>600</v>
      </c>
      <c r="G12" s="1"/>
      <c r="H12" s="94" t="s">
        <v>507</v>
      </c>
      <c r="I12" s="94" t="s">
        <v>508</v>
      </c>
      <c r="J12" s="94" t="s">
        <v>509</v>
      </c>
      <c r="K12" s="94" t="s">
        <v>510</v>
      </c>
    </row>
    <row r="13" spans="1:18" ht="20.100000000000001" customHeight="1">
      <c r="C13" s="92" t="s">
        <v>500</v>
      </c>
      <c r="D13" s="273"/>
      <c r="E13" s="273"/>
      <c r="F13" s="93">
        <v>250</v>
      </c>
      <c r="G13" s="1"/>
      <c r="H13" s="94" t="s">
        <v>511</v>
      </c>
      <c r="I13" s="94" t="s">
        <v>512</v>
      </c>
      <c r="J13" s="94" t="s">
        <v>513</v>
      </c>
      <c r="K13" s="94" t="s">
        <v>514</v>
      </c>
    </row>
    <row r="14" spans="1:18" ht="20.100000000000001" customHeight="1">
      <c r="C14" s="92" t="s">
        <v>296</v>
      </c>
      <c r="D14" s="273"/>
      <c r="E14" s="273"/>
      <c r="F14" s="93">
        <v>160</v>
      </c>
      <c r="G14" s="1"/>
      <c r="H14" s="94" t="s">
        <v>515</v>
      </c>
      <c r="I14" s="94" t="s">
        <v>516</v>
      </c>
      <c r="J14" s="94" t="s">
        <v>517</v>
      </c>
      <c r="K14" s="94" t="s">
        <v>518</v>
      </c>
    </row>
    <row r="15" spans="1:18" ht="20.100000000000001" customHeight="1">
      <c r="C15" s="92" t="s">
        <v>501</v>
      </c>
      <c r="D15" s="273"/>
      <c r="E15" s="273"/>
      <c r="F15" s="93">
        <v>400</v>
      </c>
      <c r="G15" s="1"/>
      <c r="H15" s="94" t="s">
        <v>519</v>
      </c>
      <c r="I15" s="94" t="s">
        <v>520</v>
      </c>
      <c r="J15" s="94" t="s">
        <v>521</v>
      </c>
      <c r="K15" s="94" t="s">
        <v>522</v>
      </c>
    </row>
    <row r="16" spans="1:18" ht="20.100000000000001" customHeight="1">
      <c r="C16" s="92" t="s">
        <v>298</v>
      </c>
      <c r="D16" s="273"/>
      <c r="E16" s="273"/>
      <c r="F16" s="93">
        <v>280</v>
      </c>
      <c r="G16" s="1"/>
      <c r="H16" s="94" t="s">
        <v>523</v>
      </c>
      <c r="I16" s="94" t="s">
        <v>524</v>
      </c>
      <c r="J16" s="94" t="s">
        <v>525</v>
      </c>
      <c r="K16" s="94" t="s">
        <v>526</v>
      </c>
    </row>
    <row r="17" spans="3:19" ht="20.100000000000001" customHeight="1">
      <c r="C17" s="92" t="s">
        <v>527</v>
      </c>
      <c r="D17" s="273"/>
      <c r="E17" s="273"/>
      <c r="F17" s="93">
        <v>540</v>
      </c>
      <c r="G17" s="1"/>
      <c r="H17" s="94" t="s">
        <v>528</v>
      </c>
      <c r="I17" s="94" t="s">
        <v>529</v>
      </c>
      <c r="J17" s="94" t="s">
        <v>530</v>
      </c>
      <c r="K17" s="94" t="s">
        <v>531</v>
      </c>
    </row>
    <row r="18" spans="3:19" ht="20.100000000000001" customHeight="1">
      <c r="C18" s="92" t="s">
        <v>500</v>
      </c>
      <c r="D18" s="273"/>
      <c r="E18" s="273"/>
      <c r="F18" s="93">
        <v>220</v>
      </c>
      <c r="G18" s="1"/>
      <c r="H18" s="94" t="s">
        <v>532</v>
      </c>
      <c r="I18" s="94" t="s">
        <v>533</v>
      </c>
      <c r="J18" s="94" t="s">
        <v>534</v>
      </c>
      <c r="K18" s="94" t="s">
        <v>535</v>
      </c>
    </row>
    <row r="19" spans="3:19" ht="20.100000000000001" customHeight="1">
      <c r="C19" s="92" t="s">
        <v>536</v>
      </c>
      <c r="D19" s="273"/>
      <c r="E19" s="273"/>
      <c r="F19" s="93">
        <v>420</v>
      </c>
      <c r="G19" s="1"/>
      <c r="H19" s="94" t="s">
        <v>537</v>
      </c>
      <c r="I19" s="94" t="s">
        <v>538</v>
      </c>
      <c r="J19" s="94" t="s">
        <v>539</v>
      </c>
      <c r="K19" s="94" t="s">
        <v>540</v>
      </c>
    </row>
    <row r="25" spans="3:19">
      <c r="C25" s="377" t="s">
        <v>489</v>
      </c>
      <c r="D25" s="378"/>
      <c r="E25" s="378"/>
      <c r="F25" s="379"/>
      <c r="G25"/>
      <c r="H25" s="374" t="s">
        <v>541</v>
      </c>
      <c r="I25" s="375"/>
      <c r="J25" s="375"/>
      <c r="K25" s="375"/>
      <c r="L25" s="375"/>
      <c r="M25" s="375"/>
      <c r="N25" s="375"/>
      <c r="O25" s="375"/>
      <c r="P25" s="375"/>
      <c r="Q25" s="375"/>
      <c r="R25" s="376"/>
    </row>
    <row r="26" spans="3:19">
      <c r="C26" s="98" t="s">
        <v>492</v>
      </c>
      <c r="D26" s="98" t="s">
        <v>493</v>
      </c>
      <c r="E26" s="98" t="s">
        <v>491</v>
      </c>
      <c r="F26" s="98" t="s">
        <v>542</v>
      </c>
      <c r="G26" s="95"/>
      <c r="H26" s="99" t="s">
        <v>492</v>
      </c>
      <c r="I26" s="94" t="s">
        <v>544</v>
      </c>
      <c r="J26" s="94" t="s">
        <v>545</v>
      </c>
      <c r="K26" s="94" t="s">
        <v>546</v>
      </c>
      <c r="L26" s="94" t="s">
        <v>547</v>
      </c>
      <c r="M26" s="94" t="s">
        <v>548</v>
      </c>
      <c r="N26" s="94" t="s">
        <v>549</v>
      </c>
      <c r="O26" s="94" t="s">
        <v>550</v>
      </c>
      <c r="P26" s="94" t="s">
        <v>551</v>
      </c>
      <c r="Q26" s="94" t="s">
        <v>552</v>
      </c>
      <c r="R26" s="94" t="s">
        <v>553</v>
      </c>
    </row>
    <row r="27" spans="3:19" ht="20.100000000000001" customHeight="1">
      <c r="C27" s="92" t="s">
        <v>543</v>
      </c>
      <c r="D27" s="273"/>
      <c r="E27" s="273"/>
      <c r="F27" s="96">
        <v>200</v>
      </c>
      <c r="G27" s="97"/>
      <c r="H27" s="99" t="s">
        <v>493</v>
      </c>
      <c r="I27" s="94" t="s">
        <v>521</v>
      </c>
      <c r="J27" s="94" t="s">
        <v>525</v>
      </c>
      <c r="K27" s="94" t="s">
        <v>498</v>
      </c>
      <c r="L27" s="94" t="s">
        <v>504</v>
      </c>
      <c r="M27" s="94" t="s">
        <v>530</v>
      </c>
      <c r="N27" s="94" t="s">
        <v>509</v>
      </c>
      <c r="O27" s="94" t="s">
        <v>539</v>
      </c>
      <c r="P27" s="94" t="s">
        <v>534</v>
      </c>
      <c r="Q27" s="94" t="s">
        <v>517</v>
      </c>
      <c r="R27" s="94" t="s">
        <v>513</v>
      </c>
    </row>
    <row r="28" spans="3:19" ht="20.100000000000001" customHeight="1">
      <c r="C28" s="92" t="s">
        <v>545</v>
      </c>
      <c r="D28" s="273"/>
      <c r="E28" s="273"/>
      <c r="F28" s="96">
        <v>400</v>
      </c>
      <c r="G28" s="97"/>
      <c r="H28" s="99" t="s">
        <v>491</v>
      </c>
      <c r="I28" s="94" t="s">
        <v>519</v>
      </c>
      <c r="J28" s="94" t="s">
        <v>523</v>
      </c>
      <c r="K28" s="94" t="s">
        <v>496</v>
      </c>
      <c r="L28" s="94" t="s">
        <v>502</v>
      </c>
      <c r="M28" s="94" t="s">
        <v>528</v>
      </c>
      <c r="N28" s="94" t="s">
        <v>507</v>
      </c>
      <c r="O28" s="94" t="s">
        <v>537</v>
      </c>
      <c r="P28" s="94" t="s">
        <v>532</v>
      </c>
      <c r="Q28" s="94" t="s">
        <v>515</v>
      </c>
      <c r="R28" s="94" t="s">
        <v>511</v>
      </c>
    </row>
    <row r="29" spans="3:19" ht="20.100000000000001" customHeight="1">
      <c r="C29" s="92" t="s">
        <v>554</v>
      </c>
      <c r="D29" s="273"/>
      <c r="E29" s="273"/>
      <c r="F29" s="96">
        <v>600</v>
      </c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3:19" ht="20.100000000000001" customHeight="1">
      <c r="C30" s="92" t="s">
        <v>555</v>
      </c>
      <c r="D30" s="273"/>
      <c r="E30" s="273"/>
      <c r="F30" s="96">
        <v>250</v>
      </c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3:19" ht="20.100000000000001" customHeight="1">
      <c r="C31" s="92" t="s">
        <v>556</v>
      </c>
      <c r="D31" s="273"/>
      <c r="E31" s="273"/>
      <c r="F31" s="96">
        <v>160</v>
      </c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3:19" ht="20.100000000000001" customHeight="1">
      <c r="C32" s="92" t="s">
        <v>547</v>
      </c>
      <c r="D32" s="273"/>
      <c r="E32" s="273"/>
      <c r="F32" s="96">
        <v>400</v>
      </c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3:19" ht="20.100000000000001" customHeight="1">
      <c r="C33" s="92" t="s">
        <v>557</v>
      </c>
      <c r="D33" s="273"/>
      <c r="E33" s="273"/>
      <c r="F33" s="96">
        <v>280</v>
      </c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3:19" ht="20.100000000000001" customHeight="1">
      <c r="C34" s="92" t="s">
        <v>548</v>
      </c>
      <c r="D34" s="273"/>
      <c r="E34" s="273"/>
      <c r="F34" s="96">
        <v>540</v>
      </c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3:19" ht="20.100000000000001" customHeight="1">
      <c r="C35" s="92" t="s">
        <v>558</v>
      </c>
      <c r="D35" s="273"/>
      <c r="E35" s="273"/>
      <c r="F35" s="96">
        <v>220</v>
      </c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3:19" ht="20.100000000000001" customHeight="1">
      <c r="C36" s="92" t="s">
        <v>559</v>
      </c>
      <c r="D36" s="273"/>
      <c r="E36" s="273"/>
      <c r="F36" s="96">
        <v>420</v>
      </c>
      <c r="G36"/>
      <c r="H36"/>
      <c r="I36"/>
      <c r="J36"/>
      <c r="K36"/>
      <c r="L36"/>
      <c r="M36"/>
      <c r="N36"/>
      <c r="O36"/>
      <c r="P36"/>
      <c r="Q36"/>
      <c r="R36"/>
      <c r="S36"/>
    </row>
  </sheetData>
  <mergeCells count="6">
    <mergeCell ref="A1:XFD3"/>
    <mergeCell ref="C8:F8"/>
    <mergeCell ref="H8:K8"/>
    <mergeCell ref="H25:R25"/>
    <mergeCell ref="C25:F25"/>
    <mergeCell ref="C5:R5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353</v>
      </c>
      <c r="C5" s="311"/>
    </row>
    <row r="6" spans="1:3" ht="9.9499999999999993" customHeight="1"/>
    <row r="7" spans="1:3" ht="24.95" customHeight="1">
      <c r="B7" s="2" t="s">
        <v>563</v>
      </c>
    </row>
    <row r="8" spans="1:3" ht="24.95" customHeight="1">
      <c r="B8" t="s">
        <v>565</v>
      </c>
    </row>
    <row r="9" spans="1:3" ht="9.9499999999999993" customHeight="1" thickBot="1"/>
    <row r="10" spans="1:3" ht="39.950000000000003" customHeight="1" thickBot="1">
      <c r="B10" s="310" t="s">
        <v>354</v>
      </c>
      <c r="C10" s="311"/>
    </row>
    <row r="11" spans="1:3" ht="9.9499999999999993" customHeight="1"/>
    <row r="12" spans="1:3" ht="24.95" customHeight="1">
      <c r="B12" s="2" t="s">
        <v>564</v>
      </c>
    </row>
    <row r="13" spans="1:3" ht="24.95" customHeight="1">
      <c r="B13" t="s">
        <v>566</v>
      </c>
    </row>
    <row r="14" spans="1:3" ht="9.9499999999999993" customHeight="1" thickBot="1"/>
    <row r="15" spans="1:3" ht="39.950000000000003" customHeight="1" thickBot="1">
      <c r="B15" s="310" t="s">
        <v>355</v>
      </c>
      <c r="C15" s="311"/>
    </row>
    <row r="16" spans="1:3" ht="9.9499999999999993" customHeight="1"/>
    <row r="17" spans="2:3" ht="24.95" customHeight="1">
      <c r="B17" s="2" t="s">
        <v>567</v>
      </c>
    </row>
    <row r="18" spans="2:3" ht="24.95" customHeight="1">
      <c r="B18" t="s">
        <v>569</v>
      </c>
    </row>
    <row r="19" spans="2:3" ht="17.25" thickBot="1"/>
    <row r="20" spans="2:3" ht="39.950000000000003" customHeight="1" thickBot="1">
      <c r="B20" s="310" t="s">
        <v>356</v>
      </c>
      <c r="C20" s="311"/>
    </row>
    <row r="21" spans="2:3" ht="9.9499999999999993" customHeight="1"/>
    <row r="22" spans="2:3" ht="24.95" customHeight="1">
      <c r="B22" s="2" t="s">
        <v>568</v>
      </c>
    </row>
    <row r="23" spans="2:3" ht="24.95" customHeight="1">
      <c r="B23" t="s">
        <v>570</v>
      </c>
    </row>
  </sheetData>
  <mergeCells count="5">
    <mergeCell ref="B5:C5"/>
    <mergeCell ref="B10:C10"/>
    <mergeCell ref="B15:C15"/>
    <mergeCell ref="B20:C20"/>
    <mergeCell ref="A1:XFD3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{B73B0609-0E74-44CE-BDAA-4B3A89FCD2FE}</x14:id>
        </ext>
      </extLst>
    </cfRule>
  </conditionalFormatting>
  <conditionalFormatting sqref="B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{DF1AD706-6649-4008-812A-4C4D353DC6FA}</x14:id>
        </ext>
      </extLst>
    </cfRule>
  </conditionalFormatting>
  <conditionalFormatting sqref="B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{1462D43E-0C0A-48F5-98FF-803E97C76C8A}</x14:id>
        </ext>
      </extLst>
    </cfRule>
  </conditionalFormatting>
  <conditionalFormatting sqref="B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{FDCDFCFD-BA54-4078-AC3E-DDE9ADB10E12}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3B0609-0E74-44CE-BDAA-4B3A89FCD2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DF1AD706-6649-4008-812A-4C4D353DC6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1462D43E-0C0A-48F5-98FF-803E97C76C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FDCDFCFD-BA54-4078-AC3E-DDE9ADB10E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1741-E966-48A4-9AB3-AD9002499A95}">
  <dimension ref="A1:H58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0.625" style="2" customWidth="1"/>
    <col min="4" max="4" width="13.625" style="2" customWidth="1"/>
    <col min="5" max="5" width="35.625" style="2" customWidth="1"/>
    <col min="6" max="7" width="13.625" style="2" customWidth="1"/>
    <col min="8" max="8" width="35.625" style="2" customWidth="1"/>
    <col min="9" max="16384" width="9" style="2"/>
  </cols>
  <sheetData>
    <row r="1" spans="1:8" s="305" customFormat="1" ht="15.95" customHeight="1">
      <c r="A1" s="304" t="s">
        <v>663</v>
      </c>
    </row>
    <row r="2" spans="1:8" s="307" customFormat="1" ht="15.95" customHeight="1">
      <c r="A2" s="306"/>
    </row>
    <row r="3" spans="1:8" s="309" customFormat="1" ht="15.95" customHeight="1">
      <c r="A3" s="308"/>
    </row>
    <row r="5" spans="1:8" ht="39.950000000000003" customHeight="1">
      <c r="A5"/>
      <c r="B5"/>
      <c r="C5" s="353" t="s">
        <v>571</v>
      </c>
      <c r="D5" s="354"/>
      <c r="E5" s="354"/>
      <c r="F5" s="354"/>
      <c r="G5" s="354"/>
      <c r="H5" s="355"/>
    </row>
    <row r="6" spans="1:8">
      <c r="C6" s="384" t="s">
        <v>603</v>
      </c>
      <c r="D6" s="384"/>
      <c r="E6" s="384"/>
      <c r="F6" s="384"/>
      <c r="G6" s="384"/>
      <c r="H6" s="384"/>
    </row>
    <row r="7" spans="1:8">
      <c r="C7" s="385"/>
      <c r="D7" s="385"/>
      <c r="E7" s="385"/>
      <c r="F7" s="385"/>
      <c r="G7" s="385"/>
      <c r="H7" s="385"/>
    </row>
    <row r="8" spans="1:8">
      <c r="C8" s="382" t="s">
        <v>1238</v>
      </c>
      <c r="D8" s="382"/>
      <c r="E8" s="382"/>
      <c r="F8" s="382"/>
      <c r="G8" s="382"/>
      <c r="H8" s="382"/>
    </row>
    <row r="9" spans="1:8">
      <c r="C9" s="102" t="s">
        <v>572</v>
      </c>
      <c r="D9" s="101" t="s">
        <v>573</v>
      </c>
      <c r="E9" s="102" t="s">
        <v>574</v>
      </c>
      <c r="F9" s="101" t="s">
        <v>575</v>
      </c>
      <c r="G9" s="101" t="s">
        <v>576</v>
      </c>
      <c r="H9" s="102" t="s">
        <v>577</v>
      </c>
    </row>
    <row r="10" spans="1:8" ht="20.100000000000001" customHeight="1">
      <c r="C10" s="103" t="s">
        <v>604</v>
      </c>
      <c r="D10" s="104">
        <v>93</v>
      </c>
      <c r="E10" s="105"/>
      <c r="F10" s="104">
        <v>100</v>
      </c>
      <c r="G10" s="104">
        <v>80</v>
      </c>
      <c r="H10" s="105"/>
    </row>
    <row r="11" spans="1:8" ht="20.100000000000001" customHeight="1">
      <c r="C11" s="103" t="s">
        <v>605</v>
      </c>
      <c r="D11" s="104">
        <v>80</v>
      </c>
      <c r="E11" s="105"/>
      <c r="F11" s="104">
        <v>93</v>
      </c>
      <c r="G11" s="104">
        <v>61</v>
      </c>
      <c r="H11" s="105"/>
    </row>
    <row r="12" spans="1:8" ht="20.100000000000001" customHeight="1">
      <c r="C12" s="103" t="s">
        <v>606</v>
      </c>
      <c r="D12" s="104">
        <v>90</v>
      </c>
      <c r="E12" s="105"/>
      <c r="F12" s="104">
        <v>73</v>
      </c>
      <c r="G12" s="104">
        <v>70</v>
      </c>
      <c r="H12" s="105"/>
    </row>
    <row r="13" spans="1:8" ht="20.100000000000001" customHeight="1">
      <c r="C13" s="103" t="s">
        <v>607</v>
      </c>
      <c r="D13" s="104">
        <v>85</v>
      </c>
      <c r="E13" s="105"/>
      <c r="F13" s="104">
        <v>88</v>
      </c>
      <c r="G13" s="104">
        <v>70</v>
      </c>
      <c r="H13" s="105"/>
    </row>
    <row r="14" spans="1:8" ht="20.100000000000001" customHeight="1">
      <c r="C14" s="103" t="s">
        <v>596</v>
      </c>
      <c r="D14" s="104">
        <v>82</v>
      </c>
      <c r="E14" s="105"/>
      <c r="F14" s="104">
        <v>75</v>
      </c>
      <c r="G14" s="104">
        <v>84</v>
      </c>
      <c r="H14" s="105"/>
    </row>
    <row r="15" spans="1:8" ht="20.100000000000001" customHeight="1">
      <c r="C15" s="103" t="s">
        <v>592</v>
      </c>
      <c r="D15" s="104">
        <v>35</v>
      </c>
      <c r="E15" s="105"/>
      <c r="F15" s="104">
        <v>10</v>
      </c>
      <c r="G15" s="104">
        <v>70</v>
      </c>
      <c r="H15" s="105"/>
    </row>
    <row r="16" spans="1:8" ht="20.100000000000001" customHeight="1">
      <c r="C16" s="103" t="s">
        <v>588</v>
      </c>
      <c r="D16" s="104">
        <v>88</v>
      </c>
      <c r="E16" s="105"/>
      <c r="F16" s="104">
        <v>95</v>
      </c>
      <c r="G16" s="104">
        <v>75</v>
      </c>
      <c r="H16" s="105"/>
    </row>
    <row r="17" spans="3:8" ht="20.100000000000001" customHeight="1">
      <c r="C17" s="103" t="s">
        <v>578</v>
      </c>
      <c r="D17" s="104">
        <v>91</v>
      </c>
      <c r="E17" s="105"/>
      <c r="F17" s="104">
        <v>90</v>
      </c>
      <c r="G17" s="104">
        <v>80</v>
      </c>
      <c r="H17" s="105"/>
    </row>
    <row r="18" spans="3:8" ht="20.100000000000001" customHeight="1">
      <c r="C18" s="103" t="s">
        <v>593</v>
      </c>
      <c r="D18" s="104">
        <v>67</v>
      </c>
      <c r="E18" s="105"/>
      <c r="F18" s="104">
        <v>70</v>
      </c>
      <c r="G18" s="104">
        <v>80</v>
      </c>
      <c r="H18" s="105"/>
    </row>
    <row r="19" spans="3:8" ht="20.100000000000001" customHeight="1">
      <c r="C19" s="103" t="s">
        <v>582</v>
      </c>
      <c r="D19" s="104">
        <v>65</v>
      </c>
      <c r="E19" s="105"/>
      <c r="F19" s="104">
        <v>70</v>
      </c>
      <c r="G19" s="104">
        <v>72</v>
      </c>
      <c r="H19" s="105"/>
    </row>
    <row r="20" spans="3:8" ht="20.100000000000001" customHeight="1">
      <c r="C20" s="103" t="s">
        <v>591</v>
      </c>
      <c r="D20" s="104">
        <v>69</v>
      </c>
      <c r="E20" s="105"/>
      <c r="F20" s="104">
        <v>70</v>
      </c>
      <c r="G20" s="104">
        <v>75</v>
      </c>
      <c r="H20" s="105"/>
    </row>
    <row r="21" spans="3:8" ht="20.100000000000001" customHeight="1">
      <c r="C21" s="103" t="s">
        <v>595</v>
      </c>
      <c r="D21" s="104">
        <v>55</v>
      </c>
      <c r="E21" s="105"/>
      <c r="F21" s="104">
        <v>65</v>
      </c>
      <c r="G21" s="104">
        <v>40</v>
      </c>
      <c r="H21" s="105"/>
    </row>
    <row r="22" spans="3:8" ht="20.100000000000001" customHeight="1">
      <c r="C22" s="103" t="s">
        <v>583</v>
      </c>
      <c r="D22" s="104">
        <v>77</v>
      </c>
      <c r="E22" s="105"/>
      <c r="F22" s="104">
        <v>80</v>
      </c>
      <c r="G22" s="104">
        <v>90</v>
      </c>
      <c r="H22" s="105"/>
    </row>
    <row r="23" spans="3:8" ht="20.100000000000001" customHeight="1">
      <c r="C23" s="103" t="s">
        <v>581</v>
      </c>
      <c r="D23" s="104">
        <v>74</v>
      </c>
      <c r="E23" s="105"/>
      <c r="F23" s="104">
        <v>75</v>
      </c>
      <c r="G23" s="104">
        <v>80</v>
      </c>
      <c r="H23" s="105"/>
    </row>
    <row r="24" spans="3:8" ht="20.100000000000001" customHeight="1">
      <c r="C24" s="103" t="s">
        <v>597</v>
      </c>
      <c r="D24" s="104">
        <v>58</v>
      </c>
      <c r="E24" s="105"/>
      <c r="F24" s="104">
        <v>83</v>
      </c>
      <c r="G24" s="104">
        <v>51</v>
      </c>
      <c r="H24" s="105"/>
    </row>
    <row r="25" spans="3:8" ht="20.100000000000001" customHeight="1">
      <c r="C25" s="103" t="s">
        <v>584</v>
      </c>
      <c r="D25" s="104">
        <v>82</v>
      </c>
      <c r="E25" s="105"/>
      <c r="F25" s="104">
        <v>83</v>
      </c>
      <c r="G25" s="104">
        <v>72</v>
      </c>
      <c r="H25" s="105"/>
    </row>
    <row r="26" spans="3:8" ht="20.100000000000001" customHeight="1">
      <c r="C26" s="103" t="s">
        <v>586</v>
      </c>
      <c r="D26" s="104">
        <v>59</v>
      </c>
      <c r="E26" s="105"/>
      <c r="F26" s="104">
        <v>85</v>
      </c>
      <c r="G26" s="104">
        <v>94</v>
      </c>
      <c r="H26" s="105"/>
    </row>
    <row r="27" spans="3:8" ht="20.100000000000001" customHeight="1">
      <c r="C27" s="103" t="s">
        <v>590</v>
      </c>
      <c r="D27" s="104">
        <v>75</v>
      </c>
      <c r="E27" s="105"/>
      <c r="F27" s="104">
        <v>73</v>
      </c>
      <c r="G27" s="104">
        <v>80</v>
      </c>
      <c r="H27" s="105"/>
    </row>
    <row r="28" spans="3:8" ht="20.100000000000001" customHeight="1">
      <c r="C28" s="103" t="s">
        <v>580</v>
      </c>
      <c r="D28" s="104">
        <v>80</v>
      </c>
      <c r="E28" s="105"/>
      <c r="F28" s="104">
        <v>78</v>
      </c>
      <c r="G28" s="104">
        <v>85</v>
      </c>
      <c r="H28" s="105"/>
    </row>
    <row r="29" spans="3:8" ht="20.100000000000001" customHeight="1">
      <c r="C29" s="103" t="s">
        <v>589</v>
      </c>
      <c r="D29" s="104">
        <v>56</v>
      </c>
      <c r="E29" s="105"/>
      <c r="F29" s="104">
        <v>83</v>
      </c>
      <c r="G29" s="104">
        <v>70</v>
      </c>
      <c r="H29" s="105"/>
    </row>
    <row r="33" spans="3:8" ht="39.950000000000003" customHeight="1">
      <c r="C33" s="353" t="s">
        <v>598</v>
      </c>
      <c r="D33" s="354"/>
      <c r="E33" s="354"/>
      <c r="F33" s="354"/>
      <c r="G33" s="354"/>
      <c r="H33" s="355"/>
    </row>
    <row r="34" spans="3:8">
      <c r="C34" s="384" t="s">
        <v>603</v>
      </c>
      <c r="D34" s="384"/>
      <c r="E34" s="384"/>
      <c r="F34" s="384"/>
      <c r="G34" s="384"/>
      <c r="H34" s="384"/>
    </row>
    <row r="35" spans="3:8">
      <c r="C35" s="385"/>
      <c r="D35" s="385"/>
      <c r="E35" s="385"/>
      <c r="F35" s="385"/>
      <c r="G35" s="385"/>
      <c r="H35" s="385"/>
    </row>
    <row r="36" spans="3:8">
      <c r="C36" s="383" t="s">
        <v>599</v>
      </c>
      <c r="D36" s="383"/>
      <c r="E36" s="383"/>
      <c r="F36" s="383"/>
      <c r="G36" s="383"/>
      <c r="H36" s="383"/>
    </row>
    <row r="37" spans="3:8">
      <c r="C37" s="106" t="s">
        <v>572</v>
      </c>
      <c r="D37" s="106" t="s">
        <v>406</v>
      </c>
      <c r="E37" s="106" t="s">
        <v>574</v>
      </c>
      <c r="F37" s="106" t="s">
        <v>600</v>
      </c>
      <c r="G37" s="381" t="s">
        <v>601</v>
      </c>
      <c r="H37" s="381"/>
    </row>
    <row r="38" spans="3:8" ht="20.100000000000001" customHeight="1">
      <c r="C38" s="107" t="s">
        <v>578</v>
      </c>
      <c r="D38" s="104">
        <v>280</v>
      </c>
      <c r="E38" s="105"/>
      <c r="F38" s="104">
        <v>93</v>
      </c>
      <c r="G38" s="380"/>
      <c r="H38" s="380"/>
    </row>
    <row r="39" spans="3:8" ht="20.100000000000001" customHeight="1">
      <c r="C39" s="103" t="s">
        <v>579</v>
      </c>
      <c r="D39" s="104">
        <v>178</v>
      </c>
      <c r="E39" s="105"/>
      <c r="F39" s="104">
        <v>59</v>
      </c>
      <c r="G39" s="380"/>
      <c r="H39" s="380"/>
    </row>
    <row r="40" spans="3:8" ht="20.100000000000001" customHeight="1">
      <c r="C40" s="103" t="s">
        <v>580</v>
      </c>
      <c r="D40" s="104">
        <v>242</v>
      </c>
      <c r="E40" s="105"/>
      <c r="F40" s="104">
        <v>81</v>
      </c>
      <c r="G40" s="380"/>
      <c r="H40" s="380"/>
    </row>
    <row r="41" spans="3:8" ht="20.100000000000001" customHeight="1">
      <c r="C41" s="103" t="s">
        <v>608</v>
      </c>
      <c r="D41" s="104">
        <v>224</v>
      </c>
      <c r="E41" s="105"/>
      <c r="F41" s="104">
        <v>75</v>
      </c>
      <c r="G41" s="380"/>
      <c r="H41" s="380"/>
    </row>
    <row r="42" spans="3:8" ht="20.100000000000001" customHeight="1">
      <c r="C42" s="103" t="s">
        <v>582</v>
      </c>
      <c r="D42" s="104">
        <v>190</v>
      </c>
      <c r="E42" s="105"/>
      <c r="F42" s="104">
        <v>55</v>
      </c>
      <c r="G42" s="380"/>
      <c r="H42" s="380"/>
    </row>
    <row r="43" spans="3:8" ht="20.100000000000001" customHeight="1">
      <c r="C43" s="103" t="s">
        <v>609</v>
      </c>
      <c r="D43" s="104">
        <v>231</v>
      </c>
      <c r="E43" s="105"/>
      <c r="F43" s="104">
        <v>77</v>
      </c>
      <c r="G43" s="380"/>
      <c r="H43" s="380"/>
    </row>
    <row r="44" spans="3:8" ht="20.100000000000001" customHeight="1">
      <c r="C44" s="103" t="s">
        <v>584</v>
      </c>
      <c r="D44" s="104">
        <v>247</v>
      </c>
      <c r="E44" s="105"/>
      <c r="F44" s="104">
        <v>82</v>
      </c>
      <c r="G44" s="380"/>
      <c r="H44" s="380"/>
    </row>
    <row r="45" spans="3:8" ht="20.100000000000001" customHeight="1">
      <c r="C45" s="103" t="s">
        <v>585</v>
      </c>
      <c r="D45" s="104">
        <v>195</v>
      </c>
      <c r="E45" s="105"/>
      <c r="F45" s="104">
        <v>65</v>
      </c>
      <c r="G45" s="380"/>
      <c r="H45" s="380"/>
    </row>
    <row r="46" spans="3:8" ht="20.100000000000001" customHeight="1">
      <c r="C46" s="103" t="s">
        <v>586</v>
      </c>
      <c r="D46" s="104">
        <v>179</v>
      </c>
      <c r="E46" s="105"/>
      <c r="F46" s="104">
        <v>60</v>
      </c>
      <c r="G46" s="380"/>
      <c r="H46" s="380"/>
    </row>
    <row r="47" spans="3:8" ht="20.100000000000001" customHeight="1">
      <c r="C47" s="103" t="s">
        <v>587</v>
      </c>
      <c r="D47" s="104">
        <v>204</v>
      </c>
      <c r="E47" s="105"/>
      <c r="F47" s="104">
        <v>68</v>
      </c>
      <c r="G47" s="380"/>
      <c r="H47" s="380"/>
    </row>
    <row r="48" spans="3:8" ht="20.100000000000001" customHeight="1">
      <c r="C48" s="103" t="s">
        <v>588</v>
      </c>
      <c r="D48" s="104">
        <v>265</v>
      </c>
      <c r="E48" s="105"/>
      <c r="F48" s="104">
        <v>88</v>
      </c>
      <c r="G48" s="380"/>
      <c r="H48" s="380"/>
    </row>
    <row r="49" spans="3:8" ht="20.100000000000001" customHeight="1">
      <c r="C49" s="103" t="s">
        <v>589</v>
      </c>
      <c r="D49" s="104">
        <v>168</v>
      </c>
      <c r="E49" s="105"/>
      <c r="F49" s="104">
        <v>56</v>
      </c>
      <c r="G49" s="380"/>
      <c r="H49" s="380"/>
    </row>
    <row r="50" spans="3:8" ht="20.100000000000001" customHeight="1">
      <c r="C50" s="103" t="s">
        <v>590</v>
      </c>
      <c r="D50" s="104">
        <v>227</v>
      </c>
      <c r="E50" s="105"/>
      <c r="F50" s="104">
        <v>76</v>
      </c>
      <c r="G50" s="380"/>
      <c r="H50" s="380"/>
    </row>
    <row r="51" spans="3:8" ht="20.100000000000001" customHeight="1">
      <c r="C51" s="103" t="s">
        <v>610</v>
      </c>
      <c r="D51" s="104">
        <v>209</v>
      </c>
      <c r="E51" s="105"/>
      <c r="F51" s="104">
        <v>70</v>
      </c>
      <c r="G51" s="380"/>
      <c r="H51" s="380"/>
    </row>
    <row r="52" spans="3:8" ht="20.100000000000001" customHeight="1">
      <c r="C52" s="103" t="s">
        <v>592</v>
      </c>
      <c r="D52" s="104">
        <v>159</v>
      </c>
      <c r="E52" s="105"/>
      <c r="F52" s="104">
        <v>69</v>
      </c>
      <c r="G52" s="380"/>
      <c r="H52" s="380"/>
    </row>
    <row r="53" spans="3:8" ht="20.100000000000001" customHeight="1">
      <c r="C53" s="103" t="s">
        <v>593</v>
      </c>
      <c r="D53" s="104">
        <v>201</v>
      </c>
      <c r="E53" s="105"/>
      <c r="F53" s="104">
        <v>67</v>
      </c>
      <c r="G53" s="380"/>
      <c r="H53" s="380"/>
    </row>
    <row r="54" spans="3:8" ht="20.100000000000001" customHeight="1">
      <c r="C54" s="103" t="s">
        <v>594</v>
      </c>
      <c r="D54" s="104">
        <v>155</v>
      </c>
      <c r="E54" s="105"/>
      <c r="F54" s="104">
        <v>52</v>
      </c>
      <c r="G54" s="380"/>
      <c r="H54" s="380"/>
    </row>
    <row r="55" spans="3:8" ht="20.100000000000001" customHeight="1">
      <c r="C55" s="103" t="s">
        <v>611</v>
      </c>
      <c r="D55" s="104">
        <v>165</v>
      </c>
      <c r="E55" s="105"/>
      <c r="F55" s="104">
        <v>55</v>
      </c>
      <c r="G55" s="380"/>
      <c r="H55" s="380"/>
    </row>
    <row r="56" spans="3:8" ht="20.100000000000001" customHeight="1">
      <c r="C56" s="103" t="s">
        <v>596</v>
      </c>
      <c r="D56" s="104">
        <v>159</v>
      </c>
      <c r="E56" s="105"/>
      <c r="F56" s="104">
        <v>53</v>
      </c>
      <c r="G56" s="380"/>
      <c r="H56" s="380"/>
    </row>
    <row r="57" spans="3:8" ht="20.100000000000001" customHeight="1">
      <c r="C57" s="103" t="s">
        <v>612</v>
      </c>
      <c r="D57" s="104">
        <v>174</v>
      </c>
      <c r="E57" s="105"/>
      <c r="F57" s="104">
        <v>58</v>
      </c>
      <c r="G57" s="380"/>
      <c r="H57" s="380"/>
    </row>
    <row r="58" spans="3:8" ht="20.100000000000001" customHeight="1">
      <c r="C58" s="103" t="s">
        <v>602</v>
      </c>
      <c r="D58" s="104">
        <v>175</v>
      </c>
      <c r="E58" s="105"/>
      <c r="F58" s="104">
        <v>58</v>
      </c>
      <c r="G58" s="380"/>
      <c r="H58" s="380"/>
    </row>
  </sheetData>
  <mergeCells count="29">
    <mergeCell ref="A1:XFD3"/>
    <mergeCell ref="C5:H5"/>
    <mergeCell ref="C8:H8"/>
    <mergeCell ref="C33:H33"/>
    <mergeCell ref="C36:H36"/>
    <mergeCell ref="C6:H7"/>
    <mergeCell ref="C34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54:H5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AF4F-4198-4A9E-94A1-49B3BAC7BA05}">
  <dimension ref="A1:J26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5" width="13.625" style="2" customWidth="1"/>
    <col min="6" max="7" width="10.625" style="2" customWidth="1"/>
    <col min="8" max="10" width="13.625" style="2" customWidth="1"/>
    <col min="11" max="16384" width="9" style="2"/>
  </cols>
  <sheetData>
    <row r="1" spans="1:10" s="305" customFormat="1" ht="15.95" customHeight="1">
      <c r="A1" s="304" t="s">
        <v>663</v>
      </c>
    </row>
    <row r="2" spans="1:10" s="307" customFormat="1" ht="15.95" customHeight="1">
      <c r="A2" s="306"/>
    </row>
    <row r="3" spans="1:10" s="309" customFormat="1" ht="15.95" customHeight="1">
      <c r="A3" s="308"/>
    </row>
    <row r="5" spans="1:10" ht="39.950000000000003" customHeight="1">
      <c r="A5"/>
      <c r="B5"/>
      <c r="C5" s="353" t="s">
        <v>638</v>
      </c>
      <c r="D5" s="354"/>
      <c r="E5" s="354"/>
      <c r="F5" s="354"/>
      <c r="G5" s="354"/>
      <c r="H5" s="354"/>
      <c r="I5" s="354"/>
      <c r="J5" s="355"/>
    </row>
    <row r="8" spans="1:10">
      <c r="C8" s="391" t="s">
        <v>637</v>
      </c>
      <c r="D8" s="392"/>
      <c r="E8" s="393"/>
      <c r="F8"/>
      <c r="G8"/>
      <c r="H8" s="388" t="s">
        <v>490</v>
      </c>
      <c r="I8" s="389"/>
      <c r="J8" s="390"/>
    </row>
    <row r="9" spans="1:10">
      <c r="C9" s="108" t="s">
        <v>491</v>
      </c>
      <c r="D9" s="391" t="s">
        <v>492</v>
      </c>
      <c r="E9" s="393"/>
      <c r="F9"/>
      <c r="G9"/>
      <c r="H9" s="108" t="s">
        <v>491</v>
      </c>
      <c r="I9" s="108" t="s">
        <v>492</v>
      </c>
      <c r="J9" s="108" t="s">
        <v>494</v>
      </c>
    </row>
    <row r="10" spans="1:10" ht="20.100000000000001" customHeight="1">
      <c r="C10" s="109" t="s">
        <v>298</v>
      </c>
      <c r="D10" s="386" t="str">
        <f t="shared" ref="D10:D19" si="0">VLOOKUP(C10,$H$9:$J$26,2,0)</f>
        <v>P001</v>
      </c>
      <c r="E10" s="387"/>
      <c r="F10"/>
      <c r="G10"/>
      <c r="H10" s="110" t="s">
        <v>496</v>
      </c>
      <c r="I10" s="110" t="s">
        <v>497</v>
      </c>
      <c r="J10" s="110" t="s">
        <v>499</v>
      </c>
    </row>
    <row r="11" spans="1:10" ht="20.100000000000001" customHeight="1">
      <c r="C11" s="109" t="s">
        <v>500</v>
      </c>
      <c r="D11" s="386" t="str">
        <f t="shared" si="0"/>
        <v>P010</v>
      </c>
      <c r="E11" s="387"/>
      <c r="F11"/>
      <c r="G11"/>
      <c r="H11" s="110" t="s">
        <v>502</v>
      </c>
      <c r="I11" s="110" t="s">
        <v>503</v>
      </c>
      <c r="J11" s="110" t="s">
        <v>505</v>
      </c>
    </row>
    <row r="12" spans="1:10" ht="20.100000000000001" customHeight="1">
      <c r="C12" s="109" t="s">
        <v>613</v>
      </c>
      <c r="D12" s="386" t="e">
        <f t="shared" si="0"/>
        <v>#N/A</v>
      </c>
      <c r="E12" s="387"/>
      <c r="F12"/>
      <c r="G12"/>
      <c r="H12" s="110" t="s">
        <v>614</v>
      </c>
      <c r="I12" s="110" t="s">
        <v>615</v>
      </c>
      <c r="J12" s="110" t="s">
        <v>616</v>
      </c>
    </row>
    <row r="13" spans="1:10" ht="20.100000000000001" customHeight="1">
      <c r="C13" s="109" t="s">
        <v>617</v>
      </c>
      <c r="D13" s="386" t="e">
        <f t="shared" si="0"/>
        <v>#N/A</v>
      </c>
      <c r="E13" s="387"/>
      <c r="F13"/>
      <c r="G13"/>
      <c r="H13" s="110" t="s">
        <v>618</v>
      </c>
      <c r="I13" s="110" t="s">
        <v>619</v>
      </c>
      <c r="J13" s="110" t="s">
        <v>620</v>
      </c>
    </row>
    <row r="14" spans="1:10" ht="20.100000000000001" customHeight="1">
      <c r="C14" s="109" t="s">
        <v>296</v>
      </c>
      <c r="D14" s="386" t="str">
        <f t="shared" si="0"/>
        <v>P002</v>
      </c>
      <c r="E14" s="387"/>
      <c r="F14"/>
      <c r="G14"/>
      <c r="H14" s="110" t="s">
        <v>621</v>
      </c>
      <c r="I14" s="110" t="s">
        <v>622</v>
      </c>
      <c r="J14" s="110" t="s">
        <v>623</v>
      </c>
    </row>
    <row r="15" spans="1:10" ht="20.100000000000001" customHeight="1">
      <c r="C15" s="109" t="s">
        <v>624</v>
      </c>
      <c r="D15" s="386" t="e">
        <f t="shared" si="0"/>
        <v>#N/A</v>
      </c>
      <c r="E15" s="387"/>
      <c r="F15"/>
      <c r="G15"/>
      <c r="H15" s="110" t="s">
        <v>625</v>
      </c>
      <c r="I15" s="110" t="s">
        <v>554</v>
      </c>
      <c r="J15" s="110" t="s">
        <v>626</v>
      </c>
    </row>
    <row r="16" spans="1:10" ht="20.100000000000001" customHeight="1">
      <c r="C16" s="109" t="s">
        <v>536</v>
      </c>
      <c r="D16" s="386" t="str">
        <f t="shared" si="0"/>
        <v>P007</v>
      </c>
      <c r="E16" s="387"/>
      <c r="F16"/>
      <c r="G16"/>
      <c r="H16" s="110" t="s">
        <v>627</v>
      </c>
      <c r="I16" s="110" t="s">
        <v>628</v>
      </c>
      <c r="J16" s="110" t="s">
        <v>629</v>
      </c>
    </row>
    <row r="17" spans="3:10" ht="20.100000000000001" customHeight="1">
      <c r="C17" s="109" t="s">
        <v>630</v>
      </c>
      <c r="D17" s="386" t="e">
        <f t="shared" si="0"/>
        <v>#N/A</v>
      </c>
      <c r="E17" s="387"/>
      <c r="F17"/>
      <c r="G17"/>
      <c r="H17" s="110" t="s">
        <v>528</v>
      </c>
      <c r="I17" s="110" t="s">
        <v>529</v>
      </c>
      <c r="J17" s="110" t="s">
        <v>531</v>
      </c>
    </row>
    <row r="18" spans="3:10" ht="20.100000000000001" customHeight="1">
      <c r="C18" s="109" t="s">
        <v>500</v>
      </c>
      <c r="D18" s="386" t="str">
        <f t="shared" si="0"/>
        <v>P010</v>
      </c>
      <c r="E18" s="387"/>
      <c r="F18"/>
      <c r="G18"/>
      <c r="H18" s="110" t="s">
        <v>532</v>
      </c>
      <c r="I18" s="110" t="s">
        <v>533</v>
      </c>
      <c r="J18" s="110" t="s">
        <v>535</v>
      </c>
    </row>
    <row r="19" spans="3:10" ht="20.100000000000001" customHeight="1">
      <c r="C19" s="109" t="s">
        <v>631</v>
      </c>
      <c r="D19" s="386" t="e">
        <f t="shared" si="0"/>
        <v>#N/A</v>
      </c>
      <c r="E19" s="387"/>
      <c r="F19"/>
      <c r="G19"/>
      <c r="H19" s="110" t="s">
        <v>537</v>
      </c>
      <c r="I19" s="110" t="s">
        <v>538</v>
      </c>
      <c r="J19" s="110" t="s">
        <v>540</v>
      </c>
    </row>
    <row r="20" spans="3:10">
      <c r="C20" s="111"/>
      <c r="D20"/>
      <c r="E20" s="112"/>
      <c r="F20" s="112"/>
      <c r="G20"/>
      <c r="H20" s="110" t="s">
        <v>507</v>
      </c>
      <c r="I20" s="110" t="s">
        <v>508</v>
      </c>
      <c r="J20" s="110" t="s">
        <v>510</v>
      </c>
    </row>
    <row r="21" spans="3:10">
      <c r="C21" s="111"/>
      <c r="D21"/>
      <c r="E21" s="112"/>
      <c r="F21" s="112"/>
      <c r="G21"/>
      <c r="H21" s="110" t="s">
        <v>511</v>
      </c>
      <c r="I21" s="110" t="s">
        <v>512</v>
      </c>
      <c r="J21" s="110" t="s">
        <v>514</v>
      </c>
    </row>
    <row r="22" spans="3:10">
      <c r="C22" s="111"/>
      <c r="D22"/>
      <c r="E22" s="112"/>
      <c r="F22" s="112"/>
      <c r="G22"/>
      <c r="H22" s="110" t="s">
        <v>515</v>
      </c>
      <c r="I22" s="110" t="s">
        <v>516</v>
      </c>
      <c r="J22" s="110" t="s">
        <v>518</v>
      </c>
    </row>
    <row r="23" spans="3:10">
      <c r="C23" s="111"/>
      <c r="D23"/>
      <c r="E23" s="112"/>
      <c r="F23" s="112"/>
      <c r="G23"/>
      <c r="H23" s="110" t="s">
        <v>632</v>
      </c>
      <c r="I23" s="110" t="s">
        <v>633</v>
      </c>
      <c r="J23" s="110" t="s">
        <v>634</v>
      </c>
    </row>
    <row r="24" spans="3:10">
      <c r="C24" s="111"/>
      <c r="D24"/>
      <c r="E24" s="112"/>
      <c r="F24" s="112"/>
      <c r="G24"/>
      <c r="H24" s="110" t="s">
        <v>635</v>
      </c>
      <c r="I24" s="110" t="s">
        <v>555</v>
      </c>
      <c r="J24" s="110" t="s">
        <v>636</v>
      </c>
    </row>
    <row r="25" spans="3:10">
      <c r="C25" s="111"/>
      <c r="D25"/>
      <c r="E25" s="112"/>
      <c r="F25" s="112"/>
      <c r="G25"/>
      <c r="H25" s="110" t="s">
        <v>519</v>
      </c>
      <c r="I25" s="110" t="s">
        <v>520</v>
      </c>
      <c r="J25" s="110" t="s">
        <v>522</v>
      </c>
    </row>
    <row r="26" spans="3:10">
      <c r="C26" s="111"/>
      <c r="D26"/>
      <c r="E26" s="112"/>
      <c r="F26" s="112"/>
      <c r="G26"/>
      <c r="H26" s="110" t="s">
        <v>523</v>
      </c>
      <c r="I26" s="110" t="s">
        <v>524</v>
      </c>
      <c r="J26" s="110" t="s">
        <v>526</v>
      </c>
    </row>
  </sheetData>
  <mergeCells count="15">
    <mergeCell ref="A1:XFD3"/>
    <mergeCell ref="D18:E18"/>
    <mergeCell ref="H8:J8"/>
    <mergeCell ref="D19:E19"/>
    <mergeCell ref="C8:E8"/>
    <mergeCell ref="C5:J5"/>
    <mergeCell ref="D12:E12"/>
    <mergeCell ref="D13:E13"/>
    <mergeCell ref="D14:E14"/>
    <mergeCell ref="D15:E15"/>
    <mergeCell ref="D16:E16"/>
    <mergeCell ref="D17:E17"/>
    <mergeCell ref="D9:E9"/>
    <mergeCell ref="D10:E10"/>
    <mergeCell ref="D11:E1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357</v>
      </c>
      <c r="C5" s="311"/>
    </row>
    <row r="6" spans="1:3" ht="9.9499999999999993" customHeight="1"/>
    <row r="7" spans="1:3" ht="24.95" customHeight="1">
      <c r="B7" s="2" t="s">
        <v>668</v>
      </c>
    </row>
    <row r="8" spans="1:3" ht="24.95" customHeight="1">
      <c r="B8" t="s">
        <v>670</v>
      </c>
    </row>
    <row r="9" spans="1:3" ht="9.9499999999999993" customHeight="1" thickBot="1"/>
    <row r="10" spans="1:3" ht="39.950000000000003" customHeight="1" thickBot="1">
      <c r="B10" s="310" t="s">
        <v>358</v>
      </c>
      <c r="C10" s="311"/>
    </row>
    <row r="11" spans="1:3" ht="9.9499999999999993" customHeight="1"/>
    <row r="12" spans="1:3" ht="24.95" customHeight="1">
      <c r="B12" s="2" t="s">
        <v>669</v>
      </c>
    </row>
    <row r="13" spans="1:3" ht="24.95" customHeight="1">
      <c r="B13" t="s">
        <v>671</v>
      </c>
    </row>
    <row r="14" spans="1:3" ht="9.9499999999999993" customHeight="1" thickBot="1"/>
    <row r="15" spans="1:3" ht="39.950000000000003" customHeight="1" thickBot="1">
      <c r="B15" s="310" t="s">
        <v>359</v>
      </c>
      <c r="C15" s="311"/>
    </row>
    <row r="16" spans="1:3" ht="9.9499999999999993" customHeight="1"/>
    <row r="17" spans="2:2" ht="24.95" customHeight="1">
      <c r="B17" s="2" t="s">
        <v>1362</v>
      </c>
    </row>
    <row r="18" spans="2:2" ht="24.95" customHeight="1">
      <c r="B18" t="s">
        <v>672</v>
      </c>
    </row>
  </sheetData>
  <mergeCells count="4">
    <mergeCell ref="B5:C5"/>
    <mergeCell ref="B10:C10"/>
    <mergeCell ref="B15:C15"/>
    <mergeCell ref="A1:XFD3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{B5C897F9-2ABF-4C00-AD3D-44023CA30478}</x14:id>
        </ext>
      </extLst>
    </cfRule>
  </conditionalFormatting>
  <conditionalFormatting sqref="B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{CAE665ED-A96B-4976-9A26-F59961FBD1F5}</x14:id>
        </ext>
      </extLst>
    </cfRule>
  </conditionalFormatting>
  <conditionalFormatting sqref="B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{16AE0A02-52F8-4B34-9EB1-F5AB7A984DB9}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C897F9-2ABF-4C00-AD3D-44023CA304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CAE665ED-A96B-4976-9A26-F59961FBD1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16AE0A02-52F8-4B34-9EB1-F5AB7A984D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D41-E6D1-4EE2-B2D3-709363F2964A}">
  <dimension ref="A1:H27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5" width="15.625" style="2" customWidth="1"/>
    <col min="6" max="8" width="20.625" style="2" customWidth="1"/>
    <col min="9" max="16384" width="9" style="2"/>
  </cols>
  <sheetData>
    <row r="1" spans="1:8" s="305" customFormat="1" ht="15.95" customHeight="1">
      <c r="A1" s="304" t="s">
        <v>663</v>
      </c>
    </row>
    <row r="2" spans="1:8" s="307" customFormat="1" ht="15.95" customHeight="1">
      <c r="A2" s="306"/>
    </row>
    <row r="3" spans="1:8" s="309" customFormat="1" ht="15.95" customHeight="1">
      <c r="A3" s="308"/>
    </row>
    <row r="5" spans="1:8" ht="39.950000000000003" customHeight="1">
      <c r="A5"/>
      <c r="B5"/>
      <c r="C5" s="353" t="s">
        <v>718</v>
      </c>
      <c r="D5" s="354"/>
      <c r="E5" s="354"/>
      <c r="F5" s="354"/>
      <c r="G5" s="354"/>
      <c r="H5" s="354"/>
    </row>
    <row r="7" spans="1:8">
      <c r="C7" s="394" t="s">
        <v>717</v>
      </c>
      <c r="D7" s="394"/>
      <c r="E7" s="394"/>
      <c r="F7" s="394"/>
      <c r="G7" s="394"/>
      <c r="H7" s="394"/>
    </row>
    <row r="9" spans="1:8">
      <c r="C9" s="116" t="s">
        <v>673</v>
      </c>
      <c r="D9" s="116" t="s">
        <v>674</v>
      </c>
      <c r="E9" s="116" t="s">
        <v>675</v>
      </c>
      <c r="F9" s="116" t="s">
        <v>676</v>
      </c>
      <c r="G9" s="116" t="s">
        <v>280</v>
      </c>
      <c r="H9" s="116" t="s">
        <v>716</v>
      </c>
    </row>
    <row r="10" spans="1:8" ht="20.100000000000001" customHeight="1">
      <c r="C10" s="16" t="s">
        <v>677</v>
      </c>
      <c r="D10" s="16" t="s">
        <v>678</v>
      </c>
      <c r="E10" s="16" t="s">
        <v>679</v>
      </c>
      <c r="F10" s="274"/>
      <c r="G10" s="274"/>
      <c r="H10" s="274"/>
    </row>
    <row r="11" spans="1:8" ht="20.100000000000001" customHeight="1">
      <c r="C11" s="16" t="s">
        <v>680</v>
      </c>
      <c r="D11" s="16" t="s">
        <v>681</v>
      </c>
      <c r="E11" s="16" t="s">
        <v>682</v>
      </c>
      <c r="F11" s="274"/>
      <c r="G11" s="274"/>
      <c r="H11" s="274"/>
    </row>
    <row r="12" spans="1:8" ht="20.100000000000001" customHeight="1">
      <c r="C12" s="16" t="s">
        <v>683</v>
      </c>
      <c r="D12" s="16" t="s">
        <v>684</v>
      </c>
      <c r="E12" s="16" t="s">
        <v>679</v>
      </c>
      <c r="F12" s="274"/>
      <c r="G12" s="274"/>
      <c r="H12" s="274"/>
    </row>
    <row r="13" spans="1:8" ht="20.100000000000001" customHeight="1">
      <c r="C13" s="16" t="s">
        <v>685</v>
      </c>
      <c r="D13" s="16" t="s">
        <v>686</v>
      </c>
      <c r="E13" s="16" t="s">
        <v>682</v>
      </c>
      <c r="F13" s="274"/>
      <c r="G13" s="274"/>
      <c r="H13" s="274"/>
    </row>
    <row r="14" spans="1:8" ht="20.100000000000001" customHeight="1">
      <c r="C14" s="16" t="s">
        <v>687</v>
      </c>
      <c r="D14" s="16" t="s">
        <v>688</v>
      </c>
      <c r="E14" s="16" t="s">
        <v>689</v>
      </c>
      <c r="F14" s="274"/>
      <c r="G14" s="274"/>
      <c r="H14" s="274"/>
    </row>
    <row r="15" spans="1:8" ht="20.100000000000001" customHeight="1">
      <c r="C15" s="16" t="s">
        <v>690</v>
      </c>
      <c r="D15" s="16" t="s">
        <v>691</v>
      </c>
      <c r="E15" s="16" t="s">
        <v>679</v>
      </c>
      <c r="F15" s="274"/>
      <c r="G15" s="274"/>
      <c r="H15" s="274"/>
    </row>
    <row r="16" spans="1:8" ht="20.100000000000001" customHeight="1">
      <c r="C16" s="16" t="s">
        <v>692</v>
      </c>
      <c r="D16" s="16" t="s">
        <v>693</v>
      </c>
      <c r="E16" s="16" t="s">
        <v>682</v>
      </c>
      <c r="F16" s="274"/>
      <c r="G16" s="274"/>
      <c r="H16" s="274"/>
    </row>
    <row r="17" spans="3:8" ht="20.100000000000001" customHeight="1">
      <c r="C17" s="16" t="s">
        <v>694</v>
      </c>
      <c r="D17" s="16" t="s">
        <v>695</v>
      </c>
      <c r="E17" s="16" t="s">
        <v>689</v>
      </c>
      <c r="F17" s="274"/>
      <c r="G17" s="274"/>
      <c r="H17" s="274"/>
    </row>
    <row r="18" spans="3:8" ht="20.100000000000001" customHeight="1">
      <c r="C18" s="16" t="s">
        <v>696</v>
      </c>
      <c r="D18" s="16" t="s">
        <v>697</v>
      </c>
      <c r="E18" s="16" t="s">
        <v>689</v>
      </c>
      <c r="F18" s="274"/>
      <c r="G18" s="274"/>
      <c r="H18" s="274"/>
    </row>
    <row r="19" spans="3:8" ht="20.100000000000001" customHeight="1">
      <c r="C19" s="16" t="s">
        <v>698</v>
      </c>
      <c r="D19" s="16" t="s">
        <v>699</v>
      </c>
      <c r="E19" s="16" t="s">
        <v>679</v>
      </c>
      <c r="F19" s="274"/>
      <c r="G19" s="274"/>
      <c r="H19" s="274"/>
    </row>
    <row r="20" spans="3:8" ht="20.100000000000001" customHeight="1">
      <c r="C20" s="16" t="s">
        <v>700</v>
      </c>
      <c r="D20" s="16" t="s">
        <v>701</v>
      </c>
      <c r="E20" s="16" t="s">
        <v>682</v>
      </c>
      <c r="F20" s="274"/>
      <c r="G20" s="274"/>
      <c r="H20" s="274"/>
    </row>
    <row r="21" spans="3:8" ht="20.100000000000001" customHeight="1">
      <c r="C21" s="16" t="s">
        <v>702</v>
      </c>
      <c r="D21" s="16" t="s">
        <v>703</v>
      </c>
      <c r="E21" s="16" t="s">
        <v>689</v>
      </c>
      <c r="F21" s="274"/>
      <c r="G21" s="274"/>
      <c r="H21" s="274"/>
    </row>
    <row r="22" spans="3:8" ht="20.100000000000001" customHeight="1">
      <c r="C22" s="16" t="s">
        <v>704</v>
      </c>
      <c r="D22" s="16" t="s">
        <v>705</v>
      </c>
      <c r="E22" s="16" t="s">
        <v>679</v>
      </c>
      <c r="F22" s="274"/>
      <c r="G22" s="274"/>
      <c r="H22" s="274"/>
    </row>
    <row r="23" spans="3:8" ht="20.100000000000001" customHeight="1">
      <c r="C23" s="16" t="s">
        <v>706</v>
      </c>
      <c r="D23" s="16" t="s">
        <v>707</v>
      </c>
      <c r="E23" s="16" t="s">
        <v>682</v>
      </c>
      <c r="F23" s="274"/>
      <c r="G23" s="274"/>
      <c r="H23" s="274"/>
    </row>
    <row r="24" spans="3:8" ht="20.100000000000001" customHeight="1">
      <c r="C24" s="16" t="s">
        <v>708</v>
      </c>
      <c r="D24" s="16" t="s">
        <v>709</v>
      </c>
      <c r="E24" s="16" t="s">
        <v>689</v>
      </c>
      <c r="F24" s="274"/>
      <c r="G24" s="274"/>
      <c r="H24" s="274"/>
    </row>
    <row r="25" spans="3:8" ht="20.100000000000001" customHeight="1">
      <c r="C25" s="16" t="s">
        <v>710</v>
      </c>
      <c r="D25" s="16" t="s">
        <v>711</v>
      </c>
      <c r="E25" s="16" t="s">
        <v>679</v>
      </c>
      <c r="F25" s="274"/>
      <c r="G25" s="274"/>
      <c r="H25" s="274"/>
    </row>
    <row r="26" spans="3:8" ht="20.100000000000001" customHeight="1">
      <c r="C26" s="16" t="s">
        <v>712</v>
      </c>
      <c r="D26" s="16" t="s">
        <v>713</v>
      </c>
      <c r="E26" s="16" t="s">
        <v>689</v>
      </c>
      <c r="F26" s="274"/>
      <c r="G26" s="274"/>
      <c r="H26" s="274"/>
    </row>
    <row r="27" spans="3:8" ht="20.100000000000001" customHeight="1">
      <c r="C27" s="16" t="s">
        <v>714</v>
      </c>
      <c r="D27" s="16" t="s">
        <v>715</v>
      </c>
      <c r="E27" s="16" t="s">
        <v>679</v>
      </c>
      <c r="F27" s="274"/>
      <c r="G27" s="274"/>
      <c r="H27" s="274"/>
    </row>
  </sheetData>
  <mergeCells count="3">
    <mergeCell ref="C7:H7"/>
    <mergeCell ref="A1:XFD3"/>
    <mergeCell ref="C5:H5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3"/>
  <sheetViews>
    <sheetView showGridLines="0" workbookViewId="0">
      <selection activeCell="B17" sqref="B17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360</v>
      </c>
      <c r="C5" s="311"/>
    </row>
    <row r="6" spans="1:3" ht="9.9499999999999993" customHeight="1"/>
    <row r="7" spans="1:3" ht="24.95" customHeight="1">
      <c r="B7" s="2" t="s">
        <v>719</v>
      </c>
    </row>
    <row r="8" spans="1:3" ht="24.95" customHeight="1">
      <c r="B8" t="s">
        <v>720</v>
      </c>
    </row>
    <row r="9" spans="1:3" ht="9.9499999999999993" customHeight="1" thickBot="1"/>
    <row r="10" spans="1:3" ht="39.950000000000003" customHeight="1" thickBot="1">
      <c r="B10" s="310" t="s">
        <v>361</v>
      </c>
      <c r="C10" s="311"/>
    </row>
    <row r="11" spans="1:3" ht="9.9499999999999993" customHeight="1"/>
    <row r="12" spans="1:3" ht="24.95" customHeight="1">
      <c r="B12" s="2" t="s">
        <v>722</v>
      </c>
    </row>
    <row r="13" spans="1:3" ht="24.95" customHeight="1">
      <c r="B13" t="s">
        <v>725</v>
      </c>
    </row>
    <row r="14" spans="1:3" ht="9.9499999999999993" customHeight="1" thickBot="1"/>
    <row r="15" spans="1:3" ht="39.950000000000003" customHeight="1" thickBot="1">
      <c r="B15" s="310" t="s">
        <v>362</v>
      </c>
      <c r="C15" s="311"/>
    </row>
    <row r="16" spans="1:3" ht="9.9499999999999993" customHeight="1"/>
    <row r="17" spans="2:3" ht="24.95" customHeight="1">
      <c r="B17" s="2" t="s">
        <v>723</v>
      </c>
    </row>
    <row r="18" spans="2:3" ht="24.95" customHeight="1">
      <c r="B18" t="s">
        <v>726</v>
      </c>
    </row>
    <row r="19" spans="2:3" ht="17.25" thickBot="1"/>
    <row r="20" spans="2:3" ht="39.950000000000003" customHeight="1" thickBot="1">
      <c r="B20" s="310" t="s">
        <v>363</v>
      </c>
      <c r="C20" s="311"/>
    </row>
    <row r="21" spans="2:3" ht="9.9499999999999993" customHeight="1"/>
    <row r="22" spans="2:3" ht="24.95" customHeight="1">
      <c r="B22" s="2" t="s">
        <v>724</v>
      </c>
    </row>
    <row r="23" spans="2:3" ht="24.95" customHeight="1">
      <c r="B23" t="s">
        <v>727</v>
      </c>
    </row>
  </sheetData>
  <mergeCells count="5">
    <mergeCell ref="B5:C5"/>
    <mergeCell ref="B10:C10"/>
    <mergeCell ref="B15:C15"/>
    <mergeCell ref="B20:C20"/>
    <mergeCell ref="A1:XFD3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{C62671E2-0541-40B2-BEFA-125940A7A5F7}</x14:id>
        </ext>
      </extLst>
    </cfRule>
  </conditionalFormatting>
  <conditionalFormatting sqref="B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{FEEBCCF4-9CE7-44F1-9DE4-1E7EA22FF2C8}</x14:id>
        </ext>
      </extLst>
    </cfRule>
  </conditionalFormatting>
  <conditionalFormatting sqref="B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{EA0F1C33-9F77-4F33-9A8C-D10DC2B064A4}</x14:id>
        </ext>
      </extLst>
    </cfRule>
  </conditionalFormatting>
  <conditionalFormatting sqref="B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{FF95142A-C912-40D9-8482-4C4B127BF3DF}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2671E2-0541-40B2-BEFA-125940A7A5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FEEBCCF4-9CE7-44F1-9DE4-1E7EA22FF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EA0F1C33-9F77-4F33-9A8C-D10DC2B064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FF95142A-C912-40D9-8482-4C4B127BF3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B825-CCC4-4BB6-B210-002D0301DEC2}">
  <dimension ref="A1:L27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5.625" style="2" customWidth="1"/>
    <col min="4" max="7" width="20.625" style="2" customWidth="1"/>
    <col min="8" max="8" width="9" style="2"/>
    <col min="9" max="10" width="15.625" style="2" customWidth="1"/>
    <col min="11" max="12" width="20.625" style="2" customWidth="1"/>
    <col min="13" max="16384" width="9" style="2"/>
  </cols>
  <sheetData>
    <row r="1" spans="1:12" s="305" customFormat="1" ht="15.95" customHeight="1">
      <c r="A1" s="304" t="s">
        <v>663</v>
      </c>
    </row>
    <row r="2" spans="1:12" s="307" customFormat="1" ht="15.95" customHeight="1">
      <c r="A2" s="306"/>
    </row>
    <row r="3" spans="1:12" s="309" customFormat="1" ht="15.95" customHeight="1">
      <c r="A3" s="308"/>
    </row>
    <row r="5" spans="1:12" ht="39.950000000000003" customHeight="1">
      <c r="A5"/>
      <c r="B5"/>
      <c r="C5" s="353" t="s">
        <v>790</v>
      </c>
      <c r="D5" s="354"/>
      <c r="E5" s="354"/>
      <c r="F5" s="354"/>
      <c r="G5" s="355"/>
      <c r="I5" s="353" t="s">
        <v>793</v>
      </c>
      <c r="J5" s="354"/>
      <c r="K5" s="354"/>
      <c r="L5" s="355"/>
    </row>
    <row r="7" spans="1:12">
      <c r="C7" s="394" t="s">
        <v>717</v>
      </c>
      <c r="D7" s="394"/>
      <c r="E7" s="394"/>
      <c r="F7" s="394"/>
      <c r="G7" s="394"/>
      <c r="I7" s="394" t="s">
        <v>717</v>
      </c>
      <c r="J7" s="394"/>
      <c r="K7" s="394"/>
      <c r="L7" s="394"/>
    </row>
    <row r="9" spans="1:12">
      <c r="C9" s="117" t="s">
        <v>673</v>
      </c>
      <c r="D9" s="117" t="s">
        <v>676</v>
      </c>
      <c r="E9" s="117" t="s">
        <v>280</v>
      </c>
      <c r="F9" s="117" t="s">
        <v>792</v>
      </c>
      <c r="G9" s="117" t="s">
        <v>791</v>
      </c>
      <c r="I9" s="117" t="s">
        <v>673</v>
      </c>
      <c r="J9" s="117" t="s">
        <v>49</v>
      </c>
      <c r="K9" s="117" t="s">
        <v>362</v>
      </c>
      <c r="L9" s="117" t="s">
        <v>363</v>
      </c>
    </row>
    <row r="10" spans="1:12" ht="20.100000000000001" customHeight="1">
      <c r="C10" s="16" t="s">
        <v>677</v>
      </c>
      <c r="D10" s="120" t="s">
        <v>761</v>
      </c>
      <c r="E10" s="120" t="s">
        <v>762</v>
      </c>
      <c r="F10" s="274"/>
      <c r="G10" s="274"/>
      <c r="I10" s="16" t="s">
        <v>677</v>
      </c>
      <c r="J10" s="16" t="s">
        <v>678</v>
      </c>
      <c r="K10" s="121"/>
      <c r="L10" s="121"/>
    </row>
    <row r="11" spans="1:12" ht="20.100000000000001" customHeight="1">
      <c r="C11" s="16" t="s">
        <v>680</v>
      </c>
      <c r="D11" s="120" t="s">
        <v>763</v>
      </c>
      <c r="E11" s="120" t="s">
        <v>764</v>
      </c>
      <c r="F11" s="274"/>
      <c r="G11" s="274"/>
      <c r="I11" s="16" t="s">
        <v>680</v>
      </c>
      <c r="J11" s="16" t="s">
        <v>794</v>
      </c>
      <c r="K11" s="121"/>
      <c r="L11" s="121"/>
    </row>
    <row r="12" spans="1:12" ht="20.100000000000001" customHeight="1">
      <c r="C12" s="16" t="s">
        <v>683</v>
      </c>
      <c r="D12" s="120" t="s">
        <v>765</v>
      </c>
      <c r="E12" s="120" t="s">
        <v>766</v>
      </c>
      <c r="F12" s="274"/>
      <c r="G12" s="274"/>
      <c r="I12" s="16" t="s">
        <v>683</v>
      </c>
      <c r="J12" s="16" t="s">
        <v>684</v>
      </c>
      <c r="K12" s="121"/>
      <c r="L12" s="121"/>
    </row>
    <row r="13" spans="1:12" ht="20.100000000000001" customHeight="1">
      <c r="C13" s="16" t="s">
        <v>685</v>
      </c>
      <c r="D13" s="120" t="s">
        <v>767</v>
      </c>
      <c r="E13" s="120" t="s">
        <v>768</v>
      </c>
      <c r="F13" s="274"/>
      <c r="G13" s="274"/>
      <c r="I13" s="16" t="s">
        <v>685</v>
      </c>
      <c r="J13" s="16" t="s">
        <v>686</v>
      </c>
      <c r="K13" s="121"/>
      <c r="L13" s="121"/>
    </row>
    <row r="14" spans="1:12" ht="20.100000000000001" customHeight="1">
      <c r="C14" s="16" t="s">
        <v>687</v>
      </c>
      <c r="D14" s="120" t="s">
        <v>769</v>
      </c>
      <c r="E14" s="120" t="s">
        <v>770</v>
      </c>
      <c r="F14" s="274"/>
      <c r="G14" s="274"/>
      <c r="I14" s="16" t="s">
        <v>687</v>
      </c>
      <c r="J14" s="16" t="s">
        <v>795</v>
      </c>
      <c r="K14" s="121"/>
      <c r="L14" s="121"/>
    </row>
    <row r="15" spans="1:12" ht="20.100000000000001" customHeight="1">
      <c r="C15" s="16" t="s">
        <v>690</v>
      </c>
      <c r="D15" s="120" t="s">
        <v>769</v>
      </c>
      <c r="E15" s="120" t="s">
        <v>771</v>
      </c>
      <c r="F15" s="274"/>
      <c r="G15" s="274"/>
      <c r="I15" s="16" t="s">
        <v>690</v>
      </c>
      <c r="J15" s="16" t="s">
        <v>691</v>
      </c>
      <c r="K15" s="121"/>
      <c r="L15" s="121"/>
    </row>
    <row r="16" spans="1:12" ht="20.100000000000001" customHeight="1">
      <c r="C16" s="16" t="s">
        <v>692</v>
      </c>
      <c r="D16" s="120" t="s">
        <v>772</v>
      </c>
      <c r="E16" s="120" t="s">
        <v>773</v>
      </c>
      <c r="F16" s="274"/>
      <c r="G16" s="274"/>
      <c r="I16" s="16" t="s">
        <v>692</v>
      </c>
      <c r="J16" s="16" t="s">
        <v>693</v>
      </c>
      <c r="K16" s="121"/>
      <c r="L16" s="121"/>
    </row>
    <row r="17" spans="3:12" ht="20.100000000000001" customHeight="1">
      <c r="C17" s="16" t="s">
        <v>694</v>
      </c>
      <c r="D17" s="120" t="s">
        <v>772</v>
      </c>
      <c r="E17" s="120" t="s">
        <v>774</v>
      </c>
      <c r="F17" s="274"/>
      <c r="G17" s="274"/>
      <c r="I17" s="16" t="s">
        <v>694</v>
      </c>
      <c r="J17" s="16" t="s">
        <v>796</v>
      </c>
      <c r="K17" s="121"/>
      <c r="L17" s="121"/>
    </row>
    <row r="18" spans="3:12" ht="20.100000000000001" customHeight="1">
      <c r="C18" s="16" t="s">
        <v>696</v>
      </c>
      <c r="D18" s="120" t="s">
        <v>772</v>
      </c>
      <c r="E18" s="120" t="s">
        <v>775</v>
      </c>
      <c r="F18" s="274"/>
      <c r="G18" s="274"/>
      <c r="I18" s="16" t="s">
        <v>696</v>
      </c>
      <c r="J18" s="16" t="s">
        <v>697</v>
      </c>
      <c r="K18" s="121"/>
      <c r="L18" s="121"/>
    </row>
    <row r="19" spans="3:12" ht="20.100000000000001" customHeight="1">
      <c r="C19" s="16" t="s">
        <v>698</v>
      </c>
      <c r="D19" s="120" t="s">
        <v>776</v>
      </c>
      <c r="E19" s="120" t="s">
        <v>777</v>
      </c>
      <c r="F19" s="274"/>
      <c r="G19" s="274"/>
      <c r="I19" s="16" t="s">
        <v>698</v>
      </c>
      <c r="J19" s="16" t="s">
        <v>699</v>
      </c>
      <c r="K19" s="121"/>
      <c r="L19" s="121"/>
    </row>
    <row r="20" spans="3:12" ht="20.100000000000001" customHeight="1">
      <c r="C20" s="16" t="s">
        <v>700</v>
      </c>
      <c r="D20" s="120" t="s">
        <v>778</v>
      </c>
      <c r="E20" s="120" t="s">
        <v>779</v>
      </c>
      <c r="F20" s="274"/>
      <c r="G20" s="274"/>
      <c r="I20" s="16" t="s">
        <v>700</v>
      </c>
      <c r="J20" s="16" t="s">
        <v>701</v>
      </c>
      <c r="K20" s="121"/>
      <c r="L20" s="121"/>
    </row>
    <row r="21" spans="3:12" ht="20.100000000000001" customHeight="1">
      <c r="C21" s="16" t="s">
        <v>702</v>
      </c>
      <c r="D21" s="120" t="s">
        <v>780</v>
      </c>
      <c r="E21" s="120" t="s">
        <v>781</v>
      </c>
      <c r="F21" s="274"/>
      <c r="G21" s="274"/>
      <c r="I21" s="16" t="s">
        <v>702</v>
      </c>
      <c r="J21" s="16" t="s">
        <v>703</v>
      </c>
      <c r="K21" s="121"/>
      <c r="L21" s="121"/>
    </row>
    <row r="22" spans="3:12" ht="20.100000000000001" customHeight="1">
      <c r="C22" s="16" t="s">
        <v>704</v>
      </c>
      <c r="D22" s="120" t="s">
        <v>780</v>
      </c>
      <c r="E22" s="120" t="s">
        <v>782</v>
      </c>
      <c r="F22" s="274"/>
      <c r="G22" s="274"/>
      <c r="I22" s="16" t="s">
        <v>704</v>
      </c>
      <c r="J22" s="16" t="s">
        <v>705</v>
      </c>
      <c r="K22" s="121"/>
      <c r="L22" s="121"/>
    </row>
    <row r="23" spans="3:12" ht="20.100000000000001" customHeight="1">
      <c r="C23" s="16" t="s">
        <v>706</v>
      </c>
      <c r="D23" s="120" t="s">
        <v>783</v>
      </c>
      <c r="E23" s="120" t="s">
        <v>784</v>
      </c>
      <c r="F23" s="274"/>
      <c r="G23" s="274"/>
      <c r="I23" s="16" t="s">
        <v>706</v>
      </c>
      <c r="J23" s="16" t="s">
        <v>707</v>
      </c>
      <c r="K23" s="121"/>
      <c r="L23" s="121"/>
    </row>
    <row r="24" spans="3:12" ht="20.100000000000001" customHeight="1">
      <c r="C24" s="16" t="s">
        <v>708</v>
      </c>
      <c r="D24" s="120" t="s">
        <v>783</v>
      </c>
      <c r="E24" s="120" t="s">
        <v>785</v>
      </c>
      <c r="F24" s="274"/>
      <c r="G24" s="274"/>
      <c r="I24" s="16" t="s">
        <v>708</v>
      </c>
      <c r="J24" s="16" t="s">
        <v>709</v>
      </c>
      <c r="K24" s="121"/>
      <c r="L24" s="121"/>
    </row>
    <row r="25" spans="3:12" ht="20.100000000000001" customHeight="1">
      <c r="C25" s="16" t="s">
        <v>710</v>
      </c>
      <c r="D25" s="120" t="s">
        <v>783</v>
      </c>
      <c r="E25" s="120" t="s">
        <v>786</v>
      </c>
      <c r="F25" s="274"/>
      <c r="G25" s="274"/>
      <c r="I25" s="16" t="s">
        <v>710</v>
      </c>
      <c r="J25" s="16" t="s">
        <v>711</v>
      </c>
      <c r="K25" s="121"/>
      <c r="L25" s="121"/>
    </row>
    <row r="26" spans="3:12" ht="20.100000000000001" customHeight="1">
      <c r="C26" s="16" t="s">
        <v>712</v>
      </c>
      <c r="D26" s="120" t="s">
        <v>783</v>
      </c>
      <c r="E26" s="120" t="s">
        <v>787</v>
      </c>
      <c r="F26" s="274"/>
      <c r="G26" s="274"/>
      <c r="I26" s="16" t="s">
        <v>712</v>
      </c>
      <c r="J26" s="16" t="s">
        <v>713</v>
      </c>
      <c r="K26" s="121"/>
      <c r="L26" s="121"/>
    </row>
    <row r="27" spans="3:12" ht="20.100000000000001" customHeight="1">
      <c r="C27" s="16" t="s">
        <v>714</v>
      </c>
      <c r="D27" s="120" t="s">
        <v>788</v>
      </c>
      <c r="E27" s="120" t="s">
        <v>789</v>
      </c>
      <c r="F27" s="274"/>
      <c r="G27" s="274"/>
      <c r="I27" s="16" t="s">
        <v>714</v>
      </c>
      <c r="J27" s="16" t="s">
        <v>715</v>
      </c>
      <c r="K27" s="121"/>
      <c r="L27" s="121"/>
    </row>
  </sheetData>
  <mergeCells count="5">
    <mergeCell ref="A1:XFD3"/>
    <mergeCell ref="C5:G5"/>
    <mergeCell ref="C7:G7"/>
    <mergeCell ref="I5:L5"/>
    <mergeCell ref="I7:L7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3"/>
  <sheetViews>
    <sheetView showGridLines="0" workbookViewId="0">
      <selection sqref="A1:XFD3"/>
    </sheetView>
  </sheetViews>
  <sheetFormatPr defaultRowHeight="16.5"/>
  <cols>
    <col min="2" max="3" width="14.875" customWidth="1"/>
    <col min="14" max="15" width="11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364</v>
      </c>
      <c r="C5" s="311"/>
    </row>
    <row r="6" spans="1:3" ht="9.9499999999999993" customHeight="1"/>
    <row r="7" spans="1:3" ht="24.95" customHeight="1">
      <c r="B7" s="2" t="s">
        <v>730</v>
      </c>
    </row>
    <row r="8" spans="1:3" ht="24.95" customHeight="1">
      <c r="B8" t="s">
        <v>728</v>
      </c>
    </row>
    <row r="9" spans="1:3" ht="9.9499999999999993" customHeight="1" thickBot="1"/>
    <row r="10" spans="1:3" ht="39.950000000000003" customHeight="1" thickBot="1">
      <c r="B10" s="310" t="s">
        <v>365</v>
      </c>
      <c r="C10" s="311"/>
    </row>
    <row r="11" spans="1:3" ht="9.9499999999999993" customHeight="1"/>
    <row r="12" spans="1:3" ht="24.95" customHeight="1">
      <c r="B12" s="2" t="s">
        <v>729</v>
      </c>
    </row>
    <row r="13" spans="1:3" ht="24.95" customHeight="1">
      <c r="B13" t="s">
        <v>731</v>
      </c>
    </row>
    <row r="14" spans="1:3" ht="9.9499999999999993" customHeight="1" thickBot="1"/>
    <row r="15" spans="1:3" ht="39.950000000000003" customHeight="1" thickBot="1">
      <c r="B15" s="310" t="s">
        <v>366</v>
      </c>
      <c r="C15" s="311"/>
    </row>
    <row r="16" spans="1:3" ht="9.9499999999999993" customHeight="1"/>
    <row r="17" spans="2:15" ht="24.95" customHeight="1">
      <c r="B17" s="2" t="s">
        <v>732</v>
      </c>
      <c r="N17" s="119"/>
      <c r="O17" s="119"/>
    </row>
    <row r="18" spans="2:15" ht="24.95" customHeight="1">
      <c r="B18" t="s">
        <v>733</v>
      </c>
    </row>
    <row r="19" spans="2:15" ht="17.25" thickBot="1"/>
    <row r="20" spans="2:15" ht="39.950000000000003" customHeight="1" thickBot="1">
      <c r="B20" s="310" t="s">
        <v>367</v>
      </c>
      <c r="C20" s="311"/>
    </row>
    <row r="21" spans="2:15" ht="9.9499999999999993" customHeight="1"/>
    <row r="22" spans="2:15" ht="24.95" customHeight="1">
      <c r="B22" s="2" t="s">
        <v>737</v>
      </c>
    </row>
    <row r="23" spans="2:15" ht="24.95" customHeight="1">
      <c r="B23" t="s">
        <v>734</v>
      </c>
    </row>
    <row r="24" spans="2:15" ht="17.25" thickBot="1"/>
    <row r="25" spans="2:15" ht="39.950000000000003" customHeight="1" thickBot="1">
      <c r="B25" s="310" t="s">
        <v>368</v>
      </c>
      <c r="C25" s="311"/>
    </row>
    <row r="26" spans="2:15" ht="9.9499999999999993" customHeight="1"/>
    <row r="27" spans="2:15" ht="24.95" customHeight="1">
      <c r="B27" s="2" t="s">
        <v>738</v>
      </c>
    </row>
    <row r="28" spans="2:15" ht="24.95" customHeight="1">
      <c r="B28" t="s">
        <v>735</v>
      </c>
    </row>
    <row r="29" spans="2:15" ht="17.25" thickBot="1"/>
    <row r="30" spans="2:15" ht="39.950000000000003" customHeight="1" thickBot="1">
      <c r="B30" s="310" t="s">
        <v>736</v>
      </c>
      <c r="C30" s="311"/>
    </row>
    <row r="31" spans="2:15" ht="9.9499999999999993" customHeight="1"/>
    <row r="32" spans="2:15" ht="24.95" customHeight="1">
      <c r="B32" s="2" t="s">
        <v>739</v>
      </c>
    </row>
    <row r="33" spans="2:2" ht="24.95" customHeight="1">
      <c r="B33" t="s">
        <v>740</v>
      </c>
    </row>
  </sheetData>
  <mergeCells count="7">
    <mergeCell ref="A1:XFD3"/>
    <mergeCell ref="B30:C30"/>
    <mergeCell ref="B5:C5"/>
    <mergeCell ref="B10:C10"/>
    <mergeCell ref="B15:C15"/>
    <mergeCell ref="B20:C20"/>
    <mergeCell ref="B25:C25"/>
  </mergeCells>
  <phoneticPr fontId="3" type="noConversion"/>
  <conditionalFormatting sqref="B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{7FE6A38E-933B-4252-A8EB-E9A33F0F28E1}</x14:id>
        </ext>
      </extLst>
    </cfRule>
  </conditionalFormatting>
  <conditionalFormatting sqref="B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{411EB27C-802D-4E49-ABBC-2DBC83247CAD}</x14:id>
        </ext>
      </extLst>
    </cfRule>
  </conditionalFormatting>
  <conditionalFormatting sqref="B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{74028069-8BF0-46F9-8968-05510C6CCECC}</x14:id>
        </ext>
      </extLst>
    </cfRule>
  </conditionalFormatting>
  <conditionalFormatting sqref="B2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{D4DFC4AD-E446-4F08-82F0-DA03BA282102}</x14:id>
        </ext>
      </extLst>
    </cfRule>
  </conditionalFormatting>
  <conditionalFormatting sqref="B2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{DF0D6AFA-82C4-4E2C-8EED-58A78882DF10}</x14:id>
        </ext>
      </extLst>
    </cfRule>
  </conditionalFormatting>
  <conditionalFormatting sqref="B3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{C2426B65-F427-47C6-A50A-5523BD3D55AD}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6A38E-933B-4252-A8EB-E9A33F0F28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411EB27C-802D-4E49-ABBC-2DBC83247C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74028069-8BF0-46F9-8968-05510C6CCE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D4DFC4AD-E446-4F08-82F0-DA03BA2821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  <x14:conditionalFormatting xmlns:xm="http://schemas.microsoft.com/office/excel/2006/main">
          <x14:cfRule type="dataBar" id="{DF0D6AFA-82C4-4E2C-8EED-58A78882DF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</xm:sqref>
        </x14:conditionalFormatting>
        <x14:conditionalFormatting xmlns:xm="http://schemas.microsoft.com/office/excel/2006/main">
          <x14:cfRule type="dataBar" id="{C2426B65-F427-47C6-A50A-5523BD3D55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B30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3FCB-4C2B-4E33-B6A2-EFF17D363475}">
  <dimension ref="A1:M25"/>
  <sheetViews>
    <sheetView showGridLines="0" workbookViewId="0">
      <selection sqref="A1:XFD3"/>
    </sheetView>
  </sheetViews>
  <sheetFormatPr defaultRowHeight="19.5"/>
  <cols>
    <col min="1" max="1" width="5.625" style="2" customWidth="1"/>
    <col min="2" max="6" width="15.625" style="2" customWidth="1"/>
    <col min="7" max="8" width="20.625" style="2" customWidth="1"/>
    <col min="9" max="9" width="10.625" style="2" customWidth="1"/>
    <col min="10" max="11" width="15.625" style="2" customWidth="1"/>
    <col min="12" max="12" width="10.625" style="2" customWidth="1"/>
    <col min="13" max="13" width="15.625" style="2" customWidth="1"/>
    <col min="14" max="16384" width="9" style="2"/>
  </cols>
  <sheetData>
    <row r="1" spans="1:13" s="305" customFormat="1" ht="15.95" customHeight="1">
      <c r="A1" s="304" t="s">
        <v>663</v>
      </c>
    </row>
    <row r="2" spans="1:13" s="307" customFormat="1" ht="15.95" customHeight="1">
      <c r="A2" s="306"/>
    </row>
    <row r="3" spans="1:13" s="309" customFormat="1" ht="15.95" customHeight="1">
      <c r="A3" s="308"/>
    </row>
    <row r="5" spans="1:13" ht="20.100000000000001" customHeight="1">
      <c r="B5" s="147" t="s">
        <v>202</v>
      </c>
      <c r="C5" s="148" t="s">
        <v>921</v>
      </c>
      <c r="D5" s="148" t="s">
        <v>922</v>
      </c>
      <c r="E5" s="148" t="s">
        <v>943</v>
      </c>
      <c r="F5" s="148" t="s">
        <v>923</v>
      </c>
      <c r="H5" s="152" t="s">
        <v>364</v>
      </c>
      <c r="J5" s="152" t="s">
        <v>944</v>
      </c>
      <c r="K5" s="152" t="s">
        <v>945</v>
      </c>
      <c r="M5" s="152" t="s">
        <v>946</v>
      </c>
    </row>
    <row r="6" spans="1:13" ht="20.100000000000001" customHeight="1">
      <c r="B6" s="145" t="s">
        <v>924</v>
      </c>
      <c r="C6" s="146">
        <v>43040</v>
      </c>
      <c r="D6" s="146">
        <v>43041</v>
      </c>
      <c r="E6" s="149">
        <v>0.6236342592592593</v>
      </c>
      <c r="F6" s="145">
        <v>412</v>
      </c>
      <c r="H6" s="270"/>
      <c r="J6" s="151">
        <v>44075</v>
      </c>
      <c r="K6" s="151">
        <v>44135</v>
      </c>
      <c r="M6" s="153">
        <v>44104</v>
      </c>
    </row>
    <row r="7" spans="1:13" ht="20.100000000000001" customHeight="1">
      <c r="B7" s="143" t="s">
        <v>925</v>
      </c>
      <c r="C7" s="144">
        <v>43040</v>
      </c>
      <c r="D7" s="144">
        <v>43041</v>
      </c>
      <c r="E7" s="149">
        <v>0.6236342592592593</v>
      </c>
      <c r="F7" s="143">
        <v>311</v>
      </c>
      <c r="H7" s="152" t="s">
        <v>365</v>
      </c>
      <c r="M7" s="153">
        <v>44105</v>
      </c>
    </row>
    <row r="8" spans="1:13" ht="20.100000000000001" customHeight="1">
      <c r="B8" s="143" t="s">
        <v>926</v>
      </c>
      <c r="C8" s="144">
        <v>43040</v>
      </c>
      <c r="D8" s="144">
        <v>43041</v>
      </c>
      <c r="E8" s="149">
        <v>0.6236342592592593</v>
      </c>
      <c r="F8" s="143">
        <v>262</v>
      </c>
      <c r="H8" s="270"/>
      <c r="M8" s="153">
        <v>44106</v>
      </c>
    </row>
    <row r="9" spans="1:13" ht="20.100000000000001" customHeight="1">
      <c r="B9" s="143" t="s">
        <v>927</v>
      </c>
      <c r="C9" s="144">
        <v>43041</v>
      </c>
      <c r="D9" s="144">
        <v>43042</v>
      </c>
      <c r="E9" s="150">
        <v>0.54184027777777777</v>
      </c>
      <c r="F9" s="143">
        <v>494</v>
      </c>
      <c r="H9" s="152" t="s">
        <v>366</v>
      </c>
      <c r="J9" s="152" t="s">
        <v>947</v>
      </c>
      <c r="M9" s="153">
        <v>44107</v>
      </c>
    </row>
    <row r="10" spans="1:13" ht="20.100000000000001" customHeight="1">
      <c r="B10" s="143" t="s">
        <v>928</v>
      </c>
      <c r="C10" s="144">
        <v>43041</v>
      </c>
      <c r="D10" s="144">
        <v>43042</v>
      </c>
      <c r="E10" s="150">
        <v>0.54184027777777777</v>
      </c>
      <c r="F10" s="143">
        <v>433</v>
      </c>
      <c r="H10" s="270"/>
      <c r="J10" s="270"/>
      <c r="M10" s="153">
        <v>44113</v>
      </c>
    </row>
    <row r="11" spans="1:13" ht="20.100000000000001" customHeight="1">
      <c r="B11" s="143" t="s">
        <v>929</v>
      </c>
      <c r="C11" s="144">
        <v>43042</v>
      </c>
      <c r="D11" s="144">
        <v>43043</v>
      </c>
      <c r="E11" s="150">
        <v>0.68763888888888891</v>
      </c>
      <c r="F11" s="143">
        <v>228</v>
      </c>
      <c r="H11" s="152" t="s">
        <v>367</v>
      </c>
    </row>
    <row r="12" spans="1:13" ht="20.100000000000001" customHeight="1">
      <c r="B12" s="143" t="s">
        <v>930</v>
      </c>
      <c r="C12" s="144">
        <v>43042</v>
      </c>
      <c r="D12" s="144">
        <v>43043</v>
      </c>
      <c r="E12" s="150">
        <v>0.68763888888888891</v>
      </c>
      <c r="F12" s="143">
        <v>466</v>
      </c>
      <c r="H12" s="270"/>
    </row>
    <row r="13" spans="1:13" ht="20.100000000000001" customHeight="1">
      <c r="B13" s="143" t="s">
        <v>931</v>
      </c>
      <c r="C13" s="144">
        <v>43044</v>
      </c>
      <c r="D13" s="144">
        <v>43045</v>
      </c>
      <c r="E13" s="150">
        <v>0.38559027777777777</v>
      </c>
      <c r="F13" s="143">
        <v>79</v>
      </c>
      <c r="H13" s="152" t="s">
        <v>368</v>
      </c>
    </row>
    <row r="14" spans="1:13" ht="20.100000000000001" customHeight="1">
      <c r="B14" s="143" t="s">
        <v>932</v>
      </c>
      <c r="C14" s="144">
        <v>43045</v>
      </c>
      <c r="D14" s="144">
        <v>43046</v>
      </c>
      <c r="E14" s="150">
        <v>0.46684027777777781</v>
      </c>
      <c r="F14" s="143">
        <v>112</v>
      </c>
      <c r="H14" s="259"/>
    </row>
    <row r="15" spans="1:13" ht="20.100000000000001" customHeight="1">
      <c r="B15" s="143" t="s">
        <v>933</v>
      </c>
      <c r="C15" s="144">
        <v>43045</v>
      </c>
      <c r="D15" s="144">
        <v>43046</v>
      </c>
      <c r="E15" s="150">
        <v>0.46684027777777781</v>
      </c>
      <c r="F15" s="143">
        <v>238</v>
      </c>
    </row>
    <row r="16" spans="1:13" ht="20.100000000000001" customHeight="1">
      <c r="B16" s="143" t="s">
        <v>934</v>
      </c>
      <c r="C16" s="144">
        <v>43046</v>
      </c>
      <c r="D16" s="144">
        <v>43047</v>
      </c>
      <c r="E16" s="150">
        <v>0.4758680555555555</v>
      </c>
      <c r="F16" s="143">
        <v>346</v>
      </c>
    </row>
    <row r="17" spans="2:6" ht="20.100000000000001" customHeight="1">
      <c r="B17" s="143" t="s">
        <v>935</v>
      </c>
      <c r="C17" s="144">
        <v>43046</v>
      </c>
      <c r="D17" s="144">
        <v>43047</v>
      </c>
      <c r="E17" s="150">
        <v>0.4758680555555555</v>
      </c>
      <c r="F17" s="143">
        <v>205</v>
      </c>
    </row>
    <row r="18" spans="2:6" ht="20.100000000000001" customHeight="1">
      <c r="B18" s="143" t="s">
        <v>936</v>
      </c>
      <c r="C18" s="144">
        <v>43046</v>
      </c>
      <c r="D18" s="144">
        <v>43047</v>
      </c>
      <c r="E18" s="150">
        <v>0.4758680555555555</v>
      </c>
      <c r="F18" s="143">
        <v>453</v>
      </c>
    </row>
    <row r="19" spans="2:6" ht="20.100000000000001" customHeight="1">
      <c r="B19" s="143" t="s">
        <v>937</v>
      </c>
      <c r="C19" s="144">
        <v>43047</v>
      </c>
      <c r="D19" s="144">
        <v>43048</v>
      </c>
      <c r="E19" s="150">
        <v>0.54164351851851855</v>
      </c>
      <c r="F19" s="143">
        <v>231</v>
      </c>
    </row>
    <row r="20" spans="2:6" ht="20.100000000000001" customHeight="1">
      <c r="B20" s="143" t="s">
        <v>938</v>
      </c>
      <c r="C20" s="144">
        <v>43047</v>
      </c>
      <c r="D20" s="144">
        <v>43048</v>
      </c>
      <c r="E20" s="150">
        <v>0.54164351851851855</v>
      </c>
      <c r="F20" s="143">
        <v>246</v>
      </c>
    </row>
    <row r="21" spans="2:6" ht="20.100000000000001" customHeight="1">
      <c r="B21" s="143" t="s">
        <v>937</v>
      </c>
      <c r="C21" s="144">
        <v>43048</v>
      </c>
      <c r="D21" s="144">
        <v>43049</v>
      </c>
      <c r="E21" s="150">
        <v>0.67527777777777775</v>
      </c>
      <c r="F21" s="143">
        <v>140</v>
      </c>
    </row>
    <row r="22" spans="2:6" ht="20.100000000000001" customHeight="1">
      <c r="B22" s="143" t="s">
        <v>939</v>
      </c>
      <c r="C22" s="144">
        <v>43048</v>
      </c>
      <c r="D22" s="144">
        <v>43049</v>
      </c>
      <c r="E22" s="150">
        <v>0.67527777777777775</v>
      </c>
      <c r="F22" s="143">
        <v>279</v>
      </c>
    </row>
    <row r="23" spans="2:6" ht="20.100000000000001" customHeight="1">
      <c r="B23" s="143" t="s">
        <v>940</v>
      </c>
      <c r="C23" s="144">
        <v>43048</v>
      </c>
      <c r="D23" s="144">
        <v>43049</v>
      </c>
      <c r="E23" s="150">
        <v>0.67527777777777775</v>
      </c>
      <c r="F23" s="143">
        <v>341</v>
      </c>
    </row>
    <row r="24" spans="2:6" ht="20.100000000000001" customHeight="1">
      <c r="B24" s="143" t="s">
        <v>941</v>
      </c>
      <c r="C24" s="144">
        <v>43048</v>
      </c>
      <c r="D24" s="144">
        <v>43049</v>
      </c>
      <c r="E24" s="150">
        <v>0.67527777777777775</v>
      </c>
      <c r="F24" s="143">
        <v>350</v>
      </c>
    </row>
    <row r="25" spans="2:6" ht="20.100000000000001" customHeight="1">
      <c r="B25" s="143" t="s">
        <v>942</v>
      </c>
      <c r="C25" s="144">
        <v>43049</v>
      </c>
      <c r="D25" s="144">
        <v>43050</v>
      </c>
      <c r="E25" s="150">
        <v>0.74714120370370374</v>
      </c>
      <c r="F25" s="143">
        <v>350</v>
      </c>
    </row>
  </sheetData>
  <mergeCells count="1">
    <mergeCell ref="A1:XFD3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8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369</v>
      </c>
      <c r="C5" s="311"/>
    </row>
    <row r="6" spans="1:3" ht="9.9499999999999993" customHeight="1"/>
    <row r="7" spans="1:3" ht="24.95" customHeight="1">
      <c r="B7" s="2" t="s">
        <v>741</v>
      </c>
    </row>
    <row r="8" spans="1:3" ht="24.95" customHeight="1">
      <c r="B8" t="s">
        <v>742</v>
      </c>
    </row>
    <row r="9" spans="1:3" ht="9.9499999999999993" customHeight="1" thickBot="1"/>
    <row r="10" spans="1:3" ht="39.950000000000003" customHeight="1" thickBot="1">
      <c r="B10" s="310" t="s">
        <v>370</v>
      </c>
      <c r="C10" s="311"/>
    </row>
    <row r="11" spans="1:3" ht="9.9499999999999993" customHeight="1"/>
    <row r="12" spans="1:3" ht="24.95" customHeight="1">
      <c r="B12" s="2" t="s">
        <v>743</v>
      </c>
    </row>
    <row r="13" spans="1:3" ht="24.95" customHeight="1">
      <c r="B13" t="s">
        <v>745</v>
      </c>
    </row>
    <row r="14" spans="1:3" ht="9.9499999999999993" customHeight="1" thickBot="1"/>
    <row r="15" spans="1:3" ht="39.950000000000003" customHeight="1" thickBot="1">
      <c r="B15" s="310" t="s">
        <v>371</v>
      </c>
      <c r="C15" s="311"/>
    </row>
    <row r="16" spans="1:3" ht="9.9499999999999993" customHeight="1"/>
    <row r="17" spans="2:2" ht="24.95" customHeight="1">
      <c r="B17" s="2" t="s">
        <v>744</v>
      </c>
    </row>
    <row r="18" spans="2:2" ht="24.95" customHeight="1">
      <c r="B18" t="s">
        <v>746</v>
      </c>
    </row>
  </sheetData>
  <mergeCells count="4">
    <mergeCell ref="B5:C5"/>
    <mergeCell ref="B10:C10"/>
    <mergeCell ref="B15:C15"/>
    <mergeCell ref="A1:XFD3"/>
  </mergeCells>
  <phoneticPr fontId="3" type="noConversion"/>
  <conditionalFormatting sqref="B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{44E3A9F4-481A-471C-A826-8D7842FAFF9F}</x14:id>
        </ext>
      </extLst>
    </cfRule>
  </conditionalFormatting>
  <conditionalFormatting sqref="B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{2FD35DEE-7A7F-454A-BB15-074F7055C790}</x14:id>
        </ext>
      </extLst>
    </cfRule>
  </conditionalFormatting>
  <conditionalFormatting sqref="B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{012F2277-E71F-4D81-B5D2-BB9A7B5C2A64}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E3A9F4-481A-471C-A826-8D7842FAFF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2FD35DEE-7A7F-454A-BB15-074F7055C7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012F2277-E71F-4D81-B5D2-BB9A7B5C2A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D8C-387B-44B9-A50D-3FC95FC8EB35}">
  <dimension ref="A1:N24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12" width="13.625" style="2" customWidth="1"/>
    <col min="13" max="13" width="5.625" style="2" customWidth="1"/>
    <col min="14" max="16" width="20.625" style="2" customWidth="1"/>
    <col min="17" max="16384" width="9" style="2"/>
  </cols>
  <sheetData>
    <row r="1" spans="1:14" s="305" customFormat="1" ht="15.95" customHeight="1">
      <c r="A1" s="304" t="s">
        <v>663</v>
      </c>
    </row>
    <row r="2" spans="1:14" s="307" customFormat="1" ht="15.95" customHeight="1">
      <c r="A2" s="306"/>
    </row>
    <row r="3" spans="1:14" s="309" customFormat="1" ht="15.95" customHeight="1">
      <c r="A3" s="308"/>
    </row>
    <row r="5" spans="1:14" ht="20.100000000000001" customHeight="1" thickBot="1">
      <c r="C5" s="154" t="s">
        <v>950</v>
      </c>
      <c r="D5" s="154" t="s">
        <v>674</v>
      </c>
      <c r="E5" s="154" t="s">
        <v>951</v>
      </c>
      <c r="F5" s="154" t="s">
        <v>952</v>
      </c>
      <c r="G5" s="154" t="s">
        <v>953</v>
      </c>
      <c r="H5" s="154" t="s">
        <v>954</v>
      </c>
      <c r="I5" s="154" t="s">
        <v>955</v>
      </c>
      <c r="J5" s="154" t="s">
        <v>956</v>
      </c>
      <c r="K5" s="154" t="s">
        <v>957</v>
      </c>
      <c r="L5" s="154" t="s">
        <v>958</v>
      </c>
      <c r="N5" s="257" t="s">
        <v>369</v>
      </c>
    </row>
    <row r="6" spans="1:14" ht="20.100000000000001" customHeight="1" thickTop="1">
      <c r="C6" s="155">
        <v>1</v>
      </c>
      <c r="D6" s="155" t="s">
        <v>959</v>
      </c>
      <c r="E6" s="114">
        <v>10210001</v>
      </c>
      <c r="F6" s="156" t="s">
        <v>960</v>
      </c>
      <c r="G6" s="155" t="s">
        <v>961</v>
      </c>
      <c r="H6" s="155" t="s">
        <v>25</v>
      </c>
      <c r="I6" s="155">
        <v>19</v>
      </c>
      <c r="J6" s="157">
        <v>42291</v>
      </c>
      <c r="K6" s="155" t="s">
        <v>962</v>
      </c>
      <c r="L6" s="155" t="s">
        <v>963</v>
      </c>
      <c r="N6" s="270"/>
    </row>
    <row r="7" spans="1:14" ht="20.100000000000001" customHeight="1">
      <c r="C7" s="155">
        <v>2</v>
      </c>
      <c r="D7" s="114" t="s">
        <v>964</v>
      </c>
      <c r="E7" s="114">
        <v>10210002</v>
      </c>
      <c r="F7" s="158" t="s">
        <v>965</v>
      </c>
      <c r="G7" s="114" t="s">
        <v>961</v>
      </c>
      <c r="H7" s="114" t="s">
        <v>966</v>
      </c>
      <c r="I7" s="114"/>
      <c r="J7" s="159">
        <v>42212</v>
      </c>
      <c r="K7" s="114" t="s">
        <v>967</v>
      </c>
      <c r="L7" s="114"/>
      <c r="N7" s="257" t="s">
        <v>370</v>
      </c>
    </row>
    <row r="8" spans="1:14" ht="20.100000000000001" customHeight="1">
      <c r="C8" s="155">
        <v>3</v>
      </c>
      <c r="D8" s="114" t="s">
        <v>968</v>
      </c>
      <c r="E8" s="114">
        <v>10310003</v>
      </c>
      <c r="F8" s="158" t="s">
        <v>969</v>
      </c>
      <c r="G8" s="114" t="s">
        <v>970</v>
      </c>
      <c r="H8" s="114" t="s">
        <v>971</v>
      </c>
      <c r="I8" s="114">
        <v>14</v>
      </c>
      <c r="J8" s="159">
        <v>42247</v>
      </c>
      <c r="K8" s="114" t="s">
        <v>962</v>
      </c>
      <c r="L8" s="114" t="s">
        <v>963</v>
      </c>
      <c r="N8" s="270"/>
    </row>
    <row r="9" spans="1:14" ht="20.100000000000001" customHeight="1">
      <c r="C9" s="155">
        <v>4</v>
      </c>
      <c r="D9" s="114" t="s">
        <v>972</v>
      </c>
      <c r="E9" s="114">
        <v>10410004</v>
      </c>
      <c r="F9" s="158" t="s">
        <v>973</v>
      </c>
      <c r="G9" s="114" t="s">
        <v>970</v>
      </c>
      <c r="H9" s="114"/>
      <c r="I9" s="114">
        <v>10</v>
      </c>
      <c r="J9" s="159">
        <v>42273</v>
      </c>
      <c r="K9" s="114" t="s">
        <v>975</v>
      </c>
      <c r="L9" s="114"/>
      <c r="N9" s="257" t="s">
        <v>371</v>
      </c>
    </row>
    <row r="10" spans="1:14" ht="20.100000000000001" customHeight="1">
      <c r="C10" s="155">
        <v>5</v>
      </c>
      <c r="D10" s="114" t="s">
        <v>976</v>
      </c>
      <c r="E10" s="114">
        <v>10510005</v>
      </c>
      <c r="F10" s="158" t="s">
        <v>977</v>
      </c>
      <c r="G10" s="114" t="s">
        <v>978</v>
      </c>
      <c r="H10" s="114" t="s">
        <v>979</v>
      </c>
      <c r="I10" s="114">
        <v>20</v>
      </c>
      <c r="J10" s="159">
        <v>42047</v>
      </c>
      <c r="K10" s="114" t="s">
        <v>980</v>
      </c>
      <c r="L10" s="114"/>
      <c r="N10" s="270"/>
    </row>
    <row r="11" spans="1:14" ht="20.100000000000001" customHeight="1">
      <c r="C11" s="155">
        <v>6</v>
      </c>
      <c r="D11" s="114" t="s">
        <v>981</v>
      </c>
      <c r="E11" s="114">
        <v>10610006</v>
      </c>
      <c r="F11" s="158" t="s">
        <v>982</v>
      </c>
      <c r="G11" s="114" t="s">
        <v>983</v>
      </c>
      <c r="H11" s="114" t="s">
        <v>971</v>
      </c>
      <c r="I11" s="114"/>
      <c r="J11" s="159">
        <v>42173</v>
      </c>
      <c r="K11" s="114" t="s">
        <v>962</v>
      </c>
      <c r="L11" s="114" t="s">
        <v>963</v>
      </c>
    </row>
    <row r="12" spans="1:14" ht="20.100000000000001" customHeight="1">
      <c r="C12" s="155">
        <v>7</v>
      </c>
      <c r="D12" s="114" t="s">
        <v>984</v>
      </c>
      <c r="E12" s="114">
        <v>10710007</v>
      </c>
      <c r="F12" s="158" t="s">
        <v>985</v>
      </c>
      <c r="G12" s="114" t="s">
        <v>986</v>
      </c>
      <c r="H12" s="114" t="s">
        <v>966</v>
      </c>
      <c r="I12" s="114">
        <v>11</v>
      </c>
      <c r="J12" s="159">
        <v>42088</v>
      </c>
      <c r="K12" s="114" t="s">
        <v>967</v>
      </c>
      <c r="L12" s="114"/>
    </row>
    <row r="13" spans="1:14" ht="20.100000000000001" customHeight="1">
      <c r="C13" s="155">
        <v>8</v>
      </c>
      <c r="D13" s="114" t="s">
        <v>987</v>
      </c>
      <c r="E13" s="114">
        <v>10810008</v>
      </c>
      <c r="F13" s="158" t="s">
        <v>988</v>
      </c>
      <c r="G13" s="114" t="s">
        <v>989</v>
      </c>
      <c r="H13" s="114" t="s">
        <v>25</v>
      </c>
      <c r="I13" s="114">
        <v>19</v>
      </c>
      <c r="J13" s="159">
        <v>42353</v>
      </c>
      <c r="K13" s="114" t="s">
        <v>962</v>
      </c>
      <c r="L13" s="114" t="s">
        <v>963</v>
      </c>
    </row>
    <row r="14" spans="1:14" ht="20.100000000000001" customHeight="1">
      <c r="C14" s="155">
        <v>9</v>
      </c>
      <c r="D14" s="114" t="s">
        <v>990</v>
      </c>
      <c r="E14" s="114">
        <v>10910009</v>
      </c>
      <c r="F14" s="158" t="s">
        <v>991</v>
      </c>
      <c r="G14" s="114" t="s">
        <v>992</v>
      </c>
      <c r="H14" s="114"/>
      <c r="I14" s="114">
        <v>19</v>
      </c>
      <c r="J14" s="159">
        <v>42264</v>
      </c>
      <c r="K14" s="114" t="s">
        <v>975</v>
      </c>
      <c r="L14" s="114" t="s">
        <v>963</v>
      </c>
    </row>
    <row r="15" spans="1:14" ht="20.100000000000001" customHeight="1">
      <c r="C15" s="155">
        <v>10</v>
      </c>
      <c r="D15" s="114" t="s">
        <v>993</v>
      </c>
      <c r="E15" s="114">
        <v>11010010</v>
      </c>
      <c r="F15" s="158" t="s">
        <v>994</v>
      </c>
      <c r="G15" s="114" t="s">
        <v>961</v>
      </c>
      <c r="H15" s="114" t="s">
        <v>995</v>
      </c>
      <c r="I15" s="114"/>
      <c r="J15" s="159">
        <v>42335</v>
      </c>
      <c r="K15" s="114" t="s">
        <v>980</v>
      </c>
      <c r="L15" s="114" t="s">
        <v>963</v>
      </c>
    </row>
    <row r="16" spans="1:14" ht="20.100000000000001" customHeight="1">
      <c r="C16" s="155">
        <v>11</v>
      </c>
      <c r="D16" s="114" t="s">
        <v>996</v>
      </c>
      <c r="E16" s="114">
        <v>10110011</v>
      </c>
      <c r="F16" s="158" t="s">
        <v>997</v>
      </c>
      <c r="G16" s="114" t="s">
        <v>961</v>
      </c>
      <c r="H16" s="114" t="s">
        <v>14</v>
      </c>
      <c r="I16" s="114">
        <v>18</v>
      </c>
      <c r="J16" s="159">
        <v>42121</v>
      </c>
      <c r="K16" s="114" t="s">
        <v>962</v>
      </c>
      <c r="L16" s="114" t="s">
        <v>963</v>
      </c>
    </row>
    <row r="17" spans="3:12" ht="20.100000000000001" customHeight="1">
      <c r="C17" s="155">
        <v>12</v>
      </c>
      <c r="D17" s="114" t="s">
        <v>998</v>
      </c>
      <c r="E17" s="114">
        <v>10210012</v>
      </c>
      <c r="F17" s="158" t="s">
        <v>999</v>
      </c>
      <c r="G17" s="114" t="s">
        <v>961</v>
      </c>
      <c r="H17" s="114" t="s">
        <v>979</v>
      </c>
      <c r="I17" s="114"/>
      <c r="J17" s="159">
        <v>42061</v>
      </c>
      <c r="K17" s="114" t="s">
        <v>967</v>
      </c>
      <c r="L17" s="114"/>
    </row>
    <row r="18" spans="3:12" ht="20.100000000000001" customHeight="1">
      <c r="C18" s="155">
        <v>13</v>
      </c>
      <c r="D18" s="114" t="s">
        <v>1000</v>
      </c>
      <c r="E18" s="114">
        <v>10310013</v>
      </c>
      <c r="F18" s="158" t="s">
        <v>1001</v>
      </c>
      <c r="G18" s="114" t="s">
        <v>961</v>
      </c>
      <c r="H18" s="114" t="s">
        <v>974</v>
      </c>
      <c r="I18" s="114">
        <v>10</v>
      </c>
      <c r="J18" s="159">
        <v>42304</v>
      </c>
      <c r="K18" s="114" t="s">
        <v>962</v>
      </c>
      <c r="L18" s="114" t="s">
        <v>963</v>
      </c>
    </row>
    <row r="19" spans="3:12" ht="20.100000000000001" customHeight="1">
      <c r="C19" s="155">
        <v>14</v>
      </c>
      <c r="D19" s="114" t="s">
        <v>1002</v>
      </c>
      <c r="E19" s="114">
        <v>10410014</v>
      </c>
      <c r="F19" s="158" t="s">
        <v>1003</v>
      </c>
      <c r="G19" s="114" t="s">
        <v>970</v>
      </c>
      <c r="H19" s="114"/>
      <c r="I19" s="114">
        <v>16</v>
      </c>
      <c r="J19" s="159">
        <v>42100</v>
      </c>
      <c r="K19" s="114" t="s">
        <v>975</v>
      </c>
      <c r="L19" s="114" t="s">
        <v>963</v>
      </c>
    </row>
    <row r="20" spans="3:12" ht="20.100000000000001" customHeight="1">
      <c r="C20" s="155">
        <v>15</v>
      </c>
      <c r="D20" s="114" t="s">
        <v>1004</v>
      </c>
      <c r="E20" s="114">
        <v>10510015</v>
      </c>
      <c r="F20" s="158" t="s">
        <v>1005</v>
      </c>
      <c r="G20" s="114" t="s">
        <v>970</v>
      </c>
      <c r="H20" s="114" t="s">
        <v>971</v>
      </c>
      <c r="I20" s="114"/>
      <c r="J20" s="159">
        <v>42262</v>
      </c>
      <c r="K20" s="114" t="s">
        <v>980</v>
      </c>
      <c r="L20" s="114" t="s">
        <v>963</v>
      </c>
    </row>
    <row r="21" spans="3:12" ht="20.100000000000001" customHeight="1">
      <c r="C21" s="155">
        <v>16</v>
      </c>
      <c r="D21" s="114" t="s">
        <v>1006</v>
      </c>
      <c r="E21" s="114">
        <v>10610016</v>
      </c>
      <c r="F21" s="158" t="s">
        <v>1007</v>
      </c>
      <c r="G21" s="114" t="s">
        <v>978</v>
      </c>
      <c r="H21" s="114" t="s">
        <v>966</v>
      </c>
      <c r="I21" s="114">
        <v>11</v>
      </c>
      <c r="J21" s="159">
        <v>42302</v>
      </c>
      <c r="K21" s="114" t="s">
        <v>962</v>
      </c>
      <c r="L21" s="114" t="s">
        <v>963</v>
      </c>
    </row>
    <row r="22" spans="3:12" ht="20.100000000000001" customHeight="1">
      <c r="C22" s="155">
        <v>17</v>
      </c>
      <c r="D22" s="114" t="s">
        <v>1008</v>
      </c>
      <c r="E22" s="114">
        <v>10710017</v>
      </c>
      <c r="F22" s="158" t="s">
        <v>1009</v>
      </c>
      <c r="G22" s="114" t="s">
        <v>983</v>
      </c>
      <c r="H22" s="114"/>
      <c r="I22" s="114">
        <v>19</v>
      </c>
      <c r="J22" s="159">
        <v>42089</v>
      </c>
      <c r="K22" s="114" t="s">
        <v>967</v>
      </c>
      <c r="L22" s="114" t="s">
        <v>963</v>
      </c>
    </row>
    <row r="23" spans="3:12" ht="20.100000000000001" customHeight="1">
      <c r="C23" s="155">
        <v>18</v>
      </c>
      <c r="D23" s="114" t="s">
        <v>1010</v>
      </c>
      <c r="E23" s="114">
        <v>10810018</v>
      </c>
      <c r="F23" s="158" t="s">
        <v>1011</v>
      </c>
      <c r="G23" s="114" t="s">
        <v>986</v>
      </c>
      <c r="H23" s="114" t="s">
        <v>25</v>
      </c>
      <c r="I23" s="114">
        <v>11</v>
      </c>
      <c r="J23" s="159">
        <v>42215</v>
      </c>
      <c r="K23" s="114" t="s">
        <v>962</v>
      </c>
      <c r="L23" s="114" t="s">
        <v>963</v>
      </c>
    </row>
    <row r="24" spans="3:12" ht="20.100000000000001" customHeight="1">
      <c r="C24" s="155">
        <v>19</v>
      </c>
      <c r="D24" s="114" t="s">
        <v>1012</v>
      </c>
      <c r="E24" s="114">
        <v>10910019</v>
      </c>
      <c r="F24" s="158" t="s">
        <v>1013</v>
      </c>
      <c r="G24" s="114" t="s">
        <v>961</v>
      </c>
      <c r="H24" s="114" t="s">
        <v>966</v>
      </c>
      <c r="I24" s="114">
        <v>11</v>
      </c>
      <c r="J24" s="159">
        <v>42288</v>
      </c>
      <c r="K24" s="114" t="s">
        <v>975</v>
      </c>
      <c r="L24" s="114" t="s">
        <v>963</v>
      </c>
    </row>
  </sheetData>
  <mergeCells count="1">
    <mergeCell ref="A1:XFD3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3"/>
  <sheetViews>
    <sheetView showGridLines="0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372</v>
      </c>
      <c r="C5" s="311"/>
    </row>
    <row r="6" spans="1:3" ht="9.9499999999999993" customHeight="1"/>
    <row r="7" spans="1:3" ht="24.95" customHeight="1">
      <c r="B7" s="2" t="s">
        <v>747</v>
      </c>
    </row>
    <row r="8" spans="1:3" ht="24.95" customHeight="1">
      <c r="B8" t="s">
        <v>753</v>
      </c>
    </row>
    <row r="9" spans="1:3" ht="9.9499999999999993" customHeight="1" thickBot="1"/>
    <row r="10" spans="1:3" ht="39.950000000000003" customHeight="1" thickBot="1">
      <c r="B10" s="310" t="s">
        <v>373</v>
      </c>
      <c r="C10" s="311"/>
    </row>
    <row r="11" spans="1:3" ht="9.9499999999999993" customHeight="1"/>
    <row r="12" spans="1:3" ht="24.95" customHeight="1">
      <c r="B12" s="2" t="s">
        <v>748</v>
      </c>
    </row>
    <row r="13" spans="1:3" ht="24.95" customHeight="1">
      <c r="B13" t="s">
        <v>754</v>
      </c>
    </row>
    <row r="14" spans="1:3" ht="9.9499999999999993" customHeight="1" thickBot="1"/>
    <row r="15" spans="1:3" ht="39.950000000000003" customHeight="1" thickBot="1">
      <c r="B15" s="310" t="s">
        <v>374</v>
      </c>
      <c r="C15" s="311"/>
    </row>
    <row r="16" spans="1:3" ht="9.9499999999999993" customHeight="1"/>
    <row r="17" spans="2:3" ht="24.95" customHeight="1">
      <c r="B17" s="2" t="s">
        <v>749</v>
      </c>
    </row>
    <row r="18" spans="2:3" ht="24.95" customHeight="1">
      <c r="B18" t="s">
        <v>751</v>
      </c>
    </row>
    <row r="19" spans="2:3" ht="17.25" thickBot="1"/>
    <row r="20" spans="2:3" ht="39.950000000000003" customHeight="1" thickBot="1">
      <c r="B20" s="310" t="s">
        <v>375</v>
      </c>
      <c r="C20" s="311"/>
    </row>
    <row r="21" spans="2:3" ht="9.9499999999999993" customHeight="1"/>
    <row r="22" spans="2:3" ht="24.95" customHeight="1">
      <c r="B22" s="2" t="s">
        <v>750</v>
      </c>
    </row>
    <row r="23" spans="2:3" ht="24.95" customHeight="1">
      <c r="B23" t="s">
        <v>752</v>
      </c>
    </row>
  </sheetData>
  <mergeCells count="5">
    <mergeCell ref="B5:C5"/>
    <mergeCell ref="B10:C10"/>
    <mergeCell ref="B15:C15"/>
    <mergeCell ref="B20:C20"/>
    <mergeCell ref="A1:XFD3"/>
  </mergeCells>
  <phoneticPr fontId="3" type="noConversion"/>
  <conditionalFormatting sqref="B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{99F30F28-91EA-4685-BB26-3C2752F4D3B0}</x14:id>
        </ext>
      </extLst>
    </cfRule>
  </conditionalFormatting>
  <conditionalFormatting sqref="B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{75C14B99-BBE8-4D29-AEA7-B035DD152CB7}</x14:id>
        </ext>
      </extLst>
    </cfRule>
  </conditionalFormatting>
  <conditionalFormatting sqref="B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{4318A423-9AA2-4167-B01E-5607796A086B}</x14:id>
        </ext>
      </extLst>
    </cfRule>
  </conditionalFormatting>
  <conditionalFormatting sqref="B2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{0F901CB0-585D-4842-9BEE-216714029E85}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F30F28-91EA-4685-BB26-3C2752F4D3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75C14B99-BBE8-4D29-AEA7-B035DD152C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4318A423-9AA2-4167-B01E-5607796A08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0F901CB0-585D-4842-9BEE-216714029E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FB0C-5E6C-4609-9E66-3D35D65B743B}">
  <dimension ref="A1:M25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6" width="15.625" style="2" customWidth="1"/>
    <col min="7" max="7" width="20.625" style="2" customWidth="1"/>
    <col min="8" max="8" width="15.625" style="2" customWidth="1"/>
    <col min="9" max="9" width="20.625" style="2" customWidth="1"/>
    <col min="10" max="12" width="15.625" style="2" customWidth="1"/>
    <col min="13" max="13" width="20.625" style="2" customWidth="1"/>
    <col min="14" max="16384" width="9" style="2"/>
  </cols>
  <sheetData>
    <row r="1" spans="1:13" s="305" customFormat="1" ht="15.95" customHeight="1">
      <c r="A1" s="304" t="s">
        <v>663</v>
      </c>
    </row>
    <row r="2" spans="1:13" s="307" customFormat="1" ht="15.95" customHeight="1">
      <c r="A2" s="306"/>
    </row>
    <row r="3" spans="1:13" s="309" customFormat="1" ht="15.95" customHeight="1">
      <c r="A3" s="308"/>
    </row>
    <row r="5" spans="1:13" ht="20.100000000000001" customHeight="1">
      <c r="C5" s="399" t="s">
        <v>797</v>
      </c>
      <c r="D5" s="399"/>
      <c r="E5" s="399"/>
      <c r="F5" s="399"/>
    </row>
    <row r="6" spans="1:13" ht="20.100000000000001" customHeight="1">
      <c r="C6" s="275" t="s">
        <v>798</v>
      </c>
      <c r="D6" s="275" t="s">
        <v>2</v>
      </c>
      <c r="E6" s="276" t="s">
        <v>799</v>
      </c>
      <c r="F6" s="277" t="s">
        <v>800</v>
      </c>
      <c r="H6" s="396" t="s">
        <v>372</v>
      </c>
      <c r="I6" s="397"/>
      <c r="J6" s="397"/>
      <c r="K6" s="397"/>
      <c r="L6" s="397"/>
      <c r="M6" s="398"/>
    </row>
    <row r="7" spans="1:13" ht="20.100000000000001" customHeight="1">
      <c r="C7" s="122" t="s">
        <v>26</v>
      </c>
      <c r="D7" s="123" t="s">
        <v>801</v>
      </c>
      <c r="E7" s="124" t="s">
        <v>802</v>
      </c>
      <c r="F7" s="125">
        <v>400</v>
      </c>
      <c r="H7"/>
      <c r="I7"/>
      <c r="J7"/>
      <c r="K7"/>
      <c r="L7"/>
      <c r="M7"/>
    </row>
    <row r="8" spans="1:13" ht="20.100000000000001" customHeight="1">
      <c r="C8" s="122" t="s">
        <v>18</v>
      </c>
      <c r="D8" s="123" t="s">
        <v>803</v>
      </c>
      <c r="E8" s="124" t="s">
        <v>804</v>
      </c>
      <c r="F8" s="125">
        <v>367</v>
      </c>
      <c r="H8" s="126"/>
      <c r="I8" s="277" t="s">
        <v>807</v>
      </c>
      <c r="K8" s="126"/>
      <c r="L8" s="400" t="s">
        <v>809</v>
      </c>
      <c r="M8" s="400"/>
    </row>
    <row r="9" spans="1:13" ht="20.100000000000001" customHeight="1">
      <c r="C9" s="122" t="s">
        <v>29</v>
      </c>
      <c r="D9" s="123" t="s">
        <v>803</v>
      </c>
      <c r="E9" s="124" t="s">
        <v>804</v>
      </c>
      <c r="F9" s="125">
        <v>360</v>
      </c>
      <c r="H9" s="109" t="s">
        <v>808</v>
      </c>
      <c r="I9" s="278"/>
      <c r="K9" s="109" t="s">
        <v>808</v>
      </c>
      <c r="L9" s="395"/>
      <c r="M9" s="395"/>
    </row>
    <row r="10" spans="1:13" ht="20.100000000000001" customHeight="1">
      <c r="C10" s="122" t="s">
        <v>11</v>
      </c>
      <c r="D10" s="123" t="s">
        <v>801</v>
      </c>
      <c r="E10" s="124" t="s">
        <v>721</v>
      </c>
      <c r="F10" s="125">
        <v>68</v>
      </c>
      <c r="H10" s="109" t="s">
        <v>7</v>
      </c>
      <c r="I10" s="274"/>
      <c r="K10" s="109" t="s">
        <v>7</v>
      </c>
      <c r="L10" s="395"/>
      <c r="M10" s="395"/>
    </row>
    <row r="11" spans="1:13" ht="20.100000000000001" customHeight="1">
      <c r="C11" s="122" t="s">
        <v>22</v>
      </c>
      <c r="D11" s="123" t="s">
        <v>803</v>
      </c>
      <c r="E11" s="124" t="s">
        <v>721</v>
      </c>
      <c r="F11" s="125">
        <v>48</v>
      </c>
      <c r="H11" s="109" t="s">
        <v>19</v>
      </c>
      <c r="I11" s="274"/>
      <c r="K11" s="109" t="s">
        <v>19</v>
      </c>
      <c r="L11" s="395"/>
      <c r="M11" s="395"/>
    </row>
    <row r="12" spans="1:13" ht="20.100000000000001" customHeight="1">
      <c r="C12" s="122" t="s">
        <v>28</v>
      </c>
      <c r="D12" s="123" t="s">
        <v>801</v>
      </c>
      <c r="E12" s="124" t="s">
        <v>721</v>
      </c>
      <c r="F12" s="125">
        <v>50</v>
      </c>
      <c r="H12" s="109" t="s">
        <v>27</v>
      </c>
      <c r="I12" s="274"/>
      <c r="K12" s="109" t="s">
        <v>27</v>
      </c>
      <c r="L12" s="395"/>
      <c r="M12" s="395"/>
    </row>
    <row r="13" spans="1:13" ht="20.100000000000001" customHeight="1">
      <c r="C13" s="122" t="s">
        <v>24</v>
      </c>
      <c r="D13" s="123" t="s">
        <v>803</v>
      </c>
      <c r="E13" s="124" t="s">
        <v>802</v>
      </c>
      <c r="F13" s="125">
        <v>400</v>
      </c>
    </row>
    <row r="14" spans="1:13" ht="20.100000000000001" customHeight="1">
      <c r="C14" s="122" t="s">
        <v>23</v>
      </c>
      <c r="D14" s="123" t="s">
        <v>803</v>
      </c>
      <c r="E14" s="124" t="s">
        <v>802</v>
      </c>
      <c r="F14" s="125">
        <v>412</v>
      </c>
    </row>
    <row r="15" spans="1:13" ht="20.100000000000001" customHeight="1">
      <c r="C15" s="122" t="s">
        <v>8</v>
      </c>
      <c r="D15" s="123" t="s">
        <v>803</v>
      </c>
      <c r="E15" s="124" t="s">
        <v>721</v>
      </c>
      <c r="F15" s="125">
        <v>200</v>
      </c>
      <c r="H15" s="396" t="s">
        <v>374</v>
      </c>
      <c r="I15" s="397"/>
      <c r="J15" s="397"/>
      <c r="K15" s="397"/>
      <c r="L15" s="397"/>
      <c r="M15" s="398"/>
    </row>
    <row r="16" spans="1:13" ht="20.100000000000001" customHeight="1">
      <c r="C16" s="122" t="s">
        <v>31</v>
      </c>
      <c r="D16" s="123" t="s">
        <v>801</v>
      </c>
      <c r="E16" s="124" t="s">
        <v>721</v>
      </c>
      <c r="F16" s="125">
        <v>144</v>
      </c>
      <c r="H16"/>
      <c r="I16"/>
      <c r="J16"/>
      <c r="K16"/>
      <c r="L16"/>
      <c r="M16"/>
    </row>
    <row r="17" spans="3:13" ht="20.100000000000001" customHeight="1">
      <c r="C17" s="122" t="s">
        <v>10</v>
      </c>
      <c r="D17" s="123" t="s">
        <v>801</v>
      </c>
      <c r="E17" s="124" t="s">
        <v>804</v>
      </c>
      <c r="F17" s="125">
        <v>120</v>
      </c>
      <c r="H17"/>
      <c r="I17" s="275" t="s">
        <v>810</v>
      </c>
      <c r="K17" s="277" t="s">
        <v>2</v>
      </c>
      <c r="L17" s="277" t="s">
        <v>811</v>
      </c>
      <c r="M17" s="275" t="s">
        <v>810</v>
      </c>
    </row>
    <row r="18" spans="3:13" ht="20.100000000000001" customHeight="1">
      <c r="C18" s="122" t="s">
        <v>15</v>
      </c>
      <c r="D18" s="123" t="s">
        <v>801</v>
      </c>
      <c r="E18" s="124" t="s">
        <v>721</v>
      </c>
      <c r="F18" s="125">
        <v>250</v>
      </c>
      <c r="H18" s="109" t="s">
        <v>808</v>
      </c>
      <c r="I18" s="279"/>
      <c r="K18" s="109" t="s">
        <v>808</v>
      </c>
      <c r="L18" s="124" t="s">
        <v>721</v>
      </c>
      <c r="M18" s="279"/>
    </row>
    <row r="19" spans="3:13" ht="20.100000000000001" customHeight="1">
      <c r="C19" s="122" t="s">
        <v>99</v>
      </c>
      <c r="D19" s="123" t="s">
        <v>803</v>
      </c>
      <c r="E19" s="124" t="s">
        <v>721</v>
      </c>
      <c r="F19" s="125">
        <v>212</v>
      </c>
      <c r="H19" s="109" t="s">
        <v>7</v>
      </c>
      <c r="I19" s="279"/>
      <c r="K19" s="109" t="s">
        <v>7</v>
      </c>
      <c r="L19" s="124" t="s">
        <v>804</v>
      </c>
      <c r="M19" s="279"/>
    </row>
    <row r="20" spans="3:13" ht="20.100000000000001" customHeight="1">
      <c r="C20" s="122" t="s">
        <v>6</v>
      </c>
      <c r="D20" s="123" t="s">
        <v>805</v>
      </c>
      <c r="E20" s="124" t="s">
        <v>804</v>
      </c>
      <c r="F20" s="125">
        <v>84</v>
      </c>
      <c r="H20" s="109" t="s">
        <v>19</v>
      </c>
      <c r="I20" s="279"/>
      <c r="K20" s="109" t="s">
        <v>19</v>
      </c>
      <c r="L20" s="124" t="s">
        <v>802</v>
      </c>
      <c r="M20" s="279"/>
    </row>
    <row r="21" spans="3:13" ht="20.100000000000001" customHeight="1">
      <c r="C21" s="122" t="s">
        <v>4</v>
      </c>
      <c r="D21" s="123" t="s">
        <v>805</v>
      </c>
      <c r="E21" s="124" t="s">
        <v>721</v>
      </c>
      <c r="F21" s="125">
        <v>190</v>
      </c>
      <c r="H21" s="109" t="s">
        <v>27</v>
      </c>
      <c r="I21" s="279"/>
      <c r="K21" s="109" t="s">
        <v>27</v>
      </c>
      <c r="L21" s="124" t="s">
        <v>721</v>
      </c>
      <c r="M21" s="279"/>
    </row>
    <row r="22" spans="3:13" ht="20.100000000000001" customHeight="1">
      <c r="C22" s="122" t="s">
        <v>17</v>
      </c>
      <c r="D22" s="123" t="s">
        <v>806</v>
      </c>
      <c r="E22" s="124" t="s">
        <v>721</v>
      </c>
      <c r="F22" s="125">
        <v>50</v>
      </c>
    </row>
    <row r="23" spans="3:13" ht="20.100000000000001" customHeight="1">
      <c r="C23" s="122" t="s">
        <v>13</v>
      </c>
      <c r="D23" s="123" t="s">
        <v>805</v>
      </c>
      <c r="E23" s="124" t="s">
        <v>721</v>
      </c>
      <c r="F23" s="125">
        <v>76</v>
      </c>
    </row>
    <row r="24" spans="3:13" ht="20.100000000000001" customHeight="1">
      <c r="C24" s="122" t="s">
        <v>20</v>
      </c>
      <c r="D24" s="123" t="s">
        <v>806</v>
      </c>
      <c r="E24" s="124" t="s">
        <v>721</v>
      </c>
      <c r="F24" s="125">
        <v>136</v>
      </c>
    </row>
    <row r="25" spans="3:13" ht="20.100000000000001" customHeight="1">
      <c r="C25" s="122" t="s">
        <v>16</v>
      </c>
      <c r="D25" s="123" t="s">
        <v>805</v>
      </c>
      <c r="E25" s="124" t="s">
        <v>804</v>
      </c>
      <c r="F25" s="125">
        <v>200</v>
      </c>
    </row>
  </sheetData>
  <mergeCells count="9">
    <mergeCell ref="L11:M11"/>
    <mergeCell ref="L12:M12"/>
    <mergeCell ref="H6:M6"/>
    <mergeCell ref="H15:M15"/>
    <mergeCell ref="A1:XFD3"/>
    <mergeCell ref="C5:F5"/>
    <mergeCell ref="L8:M8"/>
    <mergeCell ref="L9:M9"/>
    <mergeCell ref="L10:M10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"/>
  <sheetViews>
    <sheetView showGridLines="0" zoomScale="115" zoomScaleNormal="115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376</v>
      </c>
      <c r="C5" s="311"/>
    </row>
    <row r="6" spans="1:3" ht="9.9499999999999993" customHeight="1"/>
    <row r="7" spans="1:3" ht="24.95" customHeight="1">
      <c r="B7" s="2" t="s">
        <v>757</v>
      </c>
    </row>
    <row r="8" spans="1:3" ht="24.95" customHeight="1">
      <c r="B8" t="s">
        <v>755</v>
      </c>
    </row>
    <row r="9" spans="1:3" ht="9.9499999999999993" customHeight="1" thickBot="1"/>
    <row r="10" spans="1:3" ht="39.950000000000003" customHeight="1" thickBot="1">
      <c r="B10" s="310" t="s">
        <v>377</v>
      </c>
      <c r="C10" s="311"/>
    </row>
    <row r="11" spans="1:3" ht="9.9499999999999993" customHeight="1"/>
    <row r="12" spans="1:3" ht="24.95" customHeight="1">
      <c r="B12" s="2" t="s">
        <v>758</v>
      </c>
    </row>
    <row r="13" spans="1:3" ht="24.95" customHeight="1">
      <c r="B13" t="s">
        <v>756</v>
      </c>
    </row>
    <row r="14" spans="1:3" ht="9.9499999999999993" customHeight="1" thickBot="1"/>
    <row r="15" spans="1:3" ht="39.950000000000003" customHeight="1" thickBot="1">
      <c r="B15" s="310" t="s">
        <v>378</v>
      </c>
      <c r="C15" s="311"/>
    </row>
    <row r="16" spans="1:3" ht="9.9499999999999993" customHeight="1"/>
    <row r="17" spans="2:2" ht="24.95" customHeight="1">
      <c r="B17" s="2" t="s">
        <v>759</v>
      </c>
    </row>
    <row r="18" spans="2:2" ht="24.95" customHeight="1">
      <c r="B18" t="s">
        <v>1237</v>
      </c>
    </row>
  </sheetData>
  <mergeCells count="4">
    <mergeCell ref="B5:C5"/>
    <mergeCell ref="B10:C10"/>
    <mergeCell ref="B15:C15"/>
    <mergeCell ref="A1:XFD3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{D252390C-26D6-4C28-AC3C-D3630C4825D6}</x14:id>
        </ext>
      </extLst>
    </cfRule>
  </conditionalFormatting>
  <conditionalFormatting sqref="B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{B4504C38-C701-4800-9FA7-26645C7C8665}</x14:id>
        </ext>
      </extLst>
    </cfRule>
  </conditionalFormatting>
  <conditionalFormatting sqref="B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{92BB469F-90EE-4432-B14E-933E9430D3FC}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52390C-26D6-4C28-AC3C-D3630C4825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B4504C38-C701-4800-9FA7-26645C7C86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92BB469F-90EE-4432-B14E-933E9430D3F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2700-B5EC-4796-A4EF-A4483B4F6A28}">
  <dimension ref="A1:J35"/>
  <sheetViews>
    <sheetView showGridLines="0" workbookViewId="0">
      <selection sqref="A1:XFD3"/>
    </sheetView>
  </sheetViews>
  <sheetFormatPr defaultRowHeight="19.5"/>
  <cols>
    <col min="1" max="1" width="5.625" style="2" customWidth="1"/>
    <col min="2" max="10" width="12.625" style="2" customWidth="1"/>
    <col min="11" max="12" width="15.625" style="2" customWidth="1"/>
    <col min="13" max="13" width="20.625" style="2" customWidth="1"/>
    <col min="14" max="16384" width="9" style="2"/>
  </cols>
  <sheetData>
    <row r="1" spans="1:10" s="305" customFormat="1" ht="15.95" customHeight="1">
      <c r="A1" s="304" t="s">
        <v>663</v>
      </c>
    </row>
    <row r="2" spans="1:10" s="307" customFormat="1" ht="15.95" customHeight="1">
      <c r="A2" s="306"/>
    </row>
    <row r="3" spans="1:10" s="309" customFormat="1" ht="15.95" customHeight="1">
      <c r="A3" s="308"/>
    </row>
    <row r="5" spans="1:10" ht="20.100000000000001" customHeight="1">
      <c r="B5" s="401" t="s">
        <v>881</v>
      </c>
      <c r="C5" s="401"/>
      <c r="D5" s="401"/>
      <c r="E5" s="401"/>
      <c r="F5" s="401"/>
      <c r="G5" s="401"/>
      <c r="H5" s="401"/>
      <c r="I5" s="401"/>
      <c r="J5" s="401"/>
    </row>
    <row r="6" spans="1:10" ht="20.100000000000001" customHeight="1"/>
    <row r="7" spans="1:10" ht="20.100000000000001" customHeight="1">
      <c r="B7" s="127" t="s">
        <v>878</v>
      </c>
      <c r="C7"/>
      <c r="D7"/>
      <c r="E7"/>
      <c r="F7"/>
      <c r="G7" s="270"/>
      <c r="H7"/>
      <c r="I7"/>
      <c r="J7"/>
    </row>
    <row r="8" spans="1:10" ht="20.100000000000001" customHeight="1">
      <c r="B8"/>
      <c r="C8"/>
      <c r="D8"/>
      <c r="E8"/>
      <c r="F8"/>
      <c r="G8"/>
      <c r="H8"/>
      <c r="I8"/>
      <c r="J8"/>
    </row>
    <row r="9" spans="1:10" ht="20.100000000000001" customHeight="1">
      <c r="B9" s="114" t="s">
        <v>812</v>
      </c>
      <c r="C9" s="114" t="s">
        <v>99</v>
      </c>
      <c r="D9" s="114" t="s">
        <v>813</v>
      </c>
      <c r="E9" s="114" t="s">
        <v>814</v>
      </c>
      <c r="F9" s="114" t="s">
        <v>815</v>
      </c>
      <c r="G9" s="114" t="s">
        <v>816</v>
      </c>
      <c r="H9" s="114" t="s">
        <v>817</v>
      </c>
      <c r="I9" s="114" t="s">
        <v>818</v>
      </c>
      <c r="J9" s="114" t="s">
        <v>819</v>
      </c>
    </row>
    <row r="10" spans="1:10" ht="20.100000000000001" customHeight="1">
      <c r="B10"/>
      <c r="C10"/>
      <c r="D10"/>
      <c r="E10"/>
      <c r="F10"/>
      <c r="G10"/>
      <c r="H10"/>
      <c r="I10"/>
      <c r="J10"/>
    </row>
    <row r="11" spans="1:10" ht="20.100000000000001" customHeight="1">
      <c r="B11"/>
      <c r="C11"/>
      <c r="D11"/>
      <c r="E11"/>
      <c r="F11"/>
      <c r="G11"/>
      <c r="H11"/>
      <c r="I11"/>
      <c r="J11"/>
    </row>
    <row r="12" spans="1:10" ht="20.100000000000001" customHeight="1">
      <c r="B12" s="127" t="s">
        <v>879</v>
      </c>
      <c r="C12"/>
      <c r="D12"/>
      <c r="E12"/>
      <c r="F12"/>
      <c r="G12" s="270"/>
      <c r="H12"/>
      <c r="I12"/>
      <c r="J12"/>
    </row>
    <row r="13" spans="1:10" ht="20.100000000000001" customHeight="1">
      <c r="B13"/>
      <c r="C13"/>
      <c r="D13"/>
      <c r="E13"/>
      <c r="F13"/>
      <c r="G13"/>
      <c r="H13"/>
      <c r="I13"/>
      <c r="J13"/>
    </row>
    <row r="14" spans="1:10" ht="20.100000000000001" customHeight="1">
      <c r="B14" s="114" t="s">
        <v>820</v>
      </c>
      <c r="C14"/>
      <c r="D14"/>
      <c r="E14"/>
      <c r="F14"/>
      <c r="G14"/>
      <c r="H14"/>
      <c r="I14"/>
      <c r="J14"/>
    </row>
    <row r="15" spans="1:10" ht="20.100000000000001" customHeight="1">
      <c r="B15" s="114" t="s">
        <v>821</v>
      </c>
      <c r="C15"/>
      <c r="D15"/>
      <c r="E15"/>
      <c r="F15"/>
      <c r="G15"/>
      <c r="H15"/>
      <c r="I15"/>
      <c r="J15"/>
    </row>
    <row r="16" spans="1:10" ht="20.100000000000001" customHeight="1">
      <c r="B16" s="114" t="s">
        <v>822</v>
      </c>
      <c r="C16"/>
      <c r="D16"/>
      <c r="E16"/>
      <c r="F16"/>
      <c r="G16"/>
      <c r="H16"/>
      <c r="I16"/>
      <c r="J16"/>
    </row>
    <row r="17" spans="2:10" ht="20.100000000000001" customHeight="1">
      <c r="B17" s="114" t="s">
        <v>823</v>
      </c>
      <c r="C17"/>
      <c r="D17"/>
      <c r="E17"/>
      <c r="F17"/>
      <c r="G17"/>
      <c r="H17"/>
      <c r="I17"/>
      <c r="J17"/>
    </row>
    <row r="18" spans="2:10" ht="20.100000000000001" customHeight="1">
      <c r="B18" s="114" t="s">
        <v>824</v>
      </c>
      <c r="C18"/>
      <c r="D18"/>
      <c r="E18"/>
      <c r="F18"/>
      <c r="G18"/>
      <c r="H18"/>
      <c r="I18"/>
      <c r="J18"/>
    </row>
    <row r="19" spans="2:10" ht="20.100000000000001" customHeight="1">
      <c r="B19" s="114" t="s">
        <v>99</v>
      </c>
      <c r="C19"/>
      <c r="D19"/>
      <c r="E19"/>
      <c r="F19"/>
      <c r="G19"/>
      <c r="H19"/>
      <c r="I19"/>
      <c r="J19"/>
    </row>
    <row r="20" spans="2:10" ht="20.100000000000001" customHeight="1">
      <c r="B20" s="114" t="s">
        <v>825</v>
      </c>
      <c r="C20"/>
      <c r="D20"/>
      <c r="E20"/>
      <c r="F20"/>
      <c r="G20"/>
      <c r="H20"/>
      <c r="I20"/>
      <c r="J20"/>
    </row>
    <row r="21" spans="2:10" ht="20.100000000000001" customHeight="1">
      <c r="B21" s="114" t="s">
        <v>826</v>
      </c>
      <c r="C21"/>
      <c r="D21"/>
      <c r="E21"/>
      <c r="F21"/>
      <c r="G21"/>
      <c r="H21"/>
      <c r="I21"/>
      <c r="J21"/>
    </row>
    <row r="22" spans="2:10" ht="20.100000000000001" customHeight="1">
      <c r="B22" s="114" t="s">
        <v>827</v>
      </c>
      <c r="C22"/>
      <c r="D22"/>
      <c r="E22"/>
      <c r="F22"/>
      <c r="G22"/>
      <c r="H22"/>
      <c r="I22"/>
      <c r="J22"/>
    </row>
    <row r="23" spans="2:10" ht="20.100000000000001" customHeight="1">
      <c r="B23" s="114" t="s">
        <v>828</v>
      </c>
      <c r="C23"/>
      <c r="D23"/>
      <c r="E23"/>
      <c r="F23"/>
      <c r="G23"/>
      <c r="H23"/>
      <c r="I23"/>
      <c r="J23"/>
    </row>
    <row r="24" spans="2:10" ht="20.100000000000001" customHeight="1">
      <c r="B24" s="129"/>
      <c r="C24"/>
      <c r="D24"/>
      <c r="E24"/>
      <c r="F24"/>
      <c r="G24"/>
      <c r="H24"/>
      <c r="I24"/>
      <c r="J24"/>
    </row>
    <row r="25" spans="2:10" ht="20.100000000000001" customHeight="1">
      <c r="B25" s="401" t="s">
        <v>882</v>
      </c>
      <c r="C25" s="401"/>
      <c r="D25" s="401"/>
      <c r="E25" s="401"/>
      <c r="F25" s="401"/>
      <c r="G25" s="401"/>
      <c r="H25" s="401"/>
      <c r="I25" s="401"/>
      <c r="J25" s="401"/>
    </row>
    <row r="26" spans="2:10" ht="20.100000000000001" customHeight="1"/>
    <row r="27" spans="2:10" ht="20.100000000000001" customHeight="1">
      <c r="B27" s="127" t="s">
        <v>880</v>
      </c>
      <c r="C27"/>
      <c r="D27"/>
      <c r="E27"/>
      <c r="F27" s="270"/>
      <c r="G27"/>
      <c r="H27"/>
    </row>
    <row r="28" spans="2:10" ht="20.100000000000001" customHeight="1">
      <c r="B28"/>
      <c r="C28"/>
      <c r="D28"/>
      <c r="E28"/>
      <c r="F28"/>
      <c r="G28"/>
      <c r="H28"/>
    </row>
    <row r="29" spans="2:10" ht="20.100000000000001" customHeight="1">
      <c r="B29" s="114" t="s">
        <v>829</v>
      </c>
      <c r="C29" s="114" t="s">
        <v>830</v>
      </c>
      <c r="D29" s="114" t="s">
        <v>831</v>
      </c>
      <c r="E29" s="114" t="s">
        <v>832</v>
      </c>
      <c r="F29" s="114" t="s">
        <v>833</v>
      </c>
      <c r="G29" s="114" t="s">
        <v>834</v>
      </c>
      <c r="H29" s="114" t="s">
        <v>835</v>
      </c>
    </row>
    <row r="30" spans="2:10" ht="20.100000000000001" customHeight="1">
      <c r="B30" s="114" t="s">
        <v>836</v>
      </c>
      <c r="C30" s="114" t="s">
        <v>837</v>
      </c>
      <c r="D30" s="114" t="s">
        <v>838</v>
      </c>
      <c r="E30" s="114" t="s">
        <v>839</v>
      </c>
      <c r="F30" s="114" t="s">
        <v>840</v>
      </c>
      <c r="G30" s="114" t="s">
        <v>841</v>
      </c>
      <c r="H30" s="114" t="s">
        <v>842</v>
      </c>
    </row>
    <row r="31" spans="2:10" ht="20.100000000000001" customHeight="1">
      <c r="B31" s="114" t="s">
        <v>843</v>
      </c>
      <c r="C31" s="114" t="s">
        <v>844</v>
      </c>
      <c r="D31" s="114" t="s">
        <v>845</v>
      </c>
      <c r="E31" s="114" t="s">
        <v>846</v>
      </c>
      <c r="F31" s="114" t="s">
        <v>847</v>
      </c>
      <c r="G31" s="114" t="s">
        <v>848</v>
      </c>
      <c r="H31" s="114" t="s">
        <v>849</v>
      </c>
    </row>
    <row r="32" spans="2:10" ht="20.100000000000001" customHeight="1">
      <c r="B32" s="114" t="s">
        <v>850</v>
      </c>
      <c r="C32" s="114" t="s">
        <v>851</v>
      </c>
      <c r="D32" s="114" t="s">
        <v>852</v>
      </c>
      <c r="E32" s="114" t="s">
        <v>853</v>
      </c>
      <c r="F32" s="114" t="s">
        <v>854</v>
      </c>
      <c r="G32" s="114" t="s">
        <v>855</v>
      </c>
      <c r="H32" s="114" t="s">
        <v>856</v>
      </c>
    </row>
    <row r="33" spans="2:8" ht="20.100000000000001" customHeight="1">
      <c r="B33" s="114" t="s">
        <v>857</v>
      </c>
      <c r="C33" s="114" t="s">
        <v>858</v>
      </c>
      <c r="D33" s="114" t="s">
        <v>859</v>
      </c>
      <c r="E33" s="114" t="s">
        <v>860</v>
      </c>
      <c r="F33" s="114" t="s">
        <v>861</v>
      </c>
      <c r="G33" s="114" t="s">
        <v>862</v>
      </c>
      <c r="H33" s="114" t="s">
        <v>863</v>
      </c>
    </row>
    <row r="34" spans="2:8" ht="20.100000000000001" customHeight="1">
      <c r="B34" s="114" t="s">
        <v>864</v>
      </c>
      <c r="C34" s="114" t="s">
        <v>865</v>
      </c>
      <c r="D34" s="114" t="s">
        <v>866</v>
      </c>
      <c r="E34" s="114" t="s">
        <v>867</v>
      </c>
      <c r="F34" s="114" t="s">
        <v>868</v>
      </c>
      <c r="G34" s="114" t="s">
        <v>869</v>
      </c>
      <c r="H34" s="114" t="s">
        <v>870</v>
      </c>
    </row>
    <row r="35" spans="2:8" ht="20.100000000000001" customHeight="1">
      <c r="B35" s="114" t="s">
        <v>871</v>
      </c>
      <c r="C35" s="114" t="s">
        <v>872</v>
      </c>
      <c r="D35" s="114" t="s">
        <v>873</v>
      </c>
      <c r="E35" s="114" t="s">
        <v>874</v>
      </c>
      <c r="F35" s="114" t="s">
        <v>875</v>
      </c>
      <c r="G35" s="114" t="s">
        <v>876</v>
      </c>
      <c r="H35" s="114" t="s">
        <v>877</v>
      </c>
    </row>
  </sheetData>
  <mergeCells count="3">
    <mergeCell ref="B5:J5"/>
    <mergeCell ref="B25:J25"/>
    <mergeCell ref="A1:XFD3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AB06-80DA-42FF-B74D-B7B5ED7A3C3D}">
  <dimension ref="A1:P30"/>
  <sheetViews>
    <sheetView showGridLines="0" workbookViewId="0">
      <selection sqref="A1:XFD3"/>
    </sheetView>
  </sheetViews>
  <sheetFormatPr defaultRowHeight="19.5"/>
  <cols>
    <col min="1" max="1" width="5.625" style="2" customWidth="1"/>
    <col min="2" max="16" width="12.625" style="2" customWidth="1"/>
    <col min="17" max="16384" width="9" style="2"/>
  </cols>
  <sheetData>
    <row r="1" spans="1:16" s="305" customFormat="1" ht="15.95" customHeight="1">
      <c r="A1" s="304" t="s">
        <v>663</v>
      </c>
    </row>
    <row r="2" spans="1:16" s="307" customFormat="1" ht="15.95" customHeight="1">
      <c r="A2" s="306"/>
    </row>
    <row r="3" spans="1:16" s="309" customFormat="1" ht="15.95" customHeight="1">
      <c r="A3" s="308"/>
    </row>
    <row r="5" spans="1:16" ht="20.100000000000001" customHeight="1">
      <c r="B5" s="401" t="s">
        <v>920</v>
      </c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</row>
    <row r="6" spans="1:16" ht="20.100000000000001" customHeight="1"/>
    <row r="7" spans="1:16" customFormat="1" ht="20.100000000000001" customHeight="1">
      <c r="B7" s="403" t="s">
        <v>900</v>
      </c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</row>
    <row r="8" spans="1:16" customFormat="1" ht="20.100000000000001" customHeight="1"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</row>
    <row r="9" spans="1:16" customFormat="1" ht="20.100000000000001" customHeight="1"/>
    <row r="10" spans="1:16" customFormat="1" ht="20.100000000000001" customHeight="1">
      <c r="B10" s="139"/>
      <c r="C10" s="140">
        <v>43586</v>
      </c>
      <c r="D10" s="140">
        <v>43587</v>
      </c>
      <c r="E10" s="140">
        <v>43588</v>
      </c>
      <c r="F10" s="140">
        <v>43589</v>
      </c>
      <c r="G10" s="140">
        <v>43590</v>
      </c>
      <c r="H10" s="140">
        <v>43591</v>
      </c>
      <c r="I10" s="140">
        <v>43592</v>
      </c>
      <c r="J10" s="140">
        <v>43593</v>
      </c>
      <c r="K10" s="140">
        <v>43594</v>
      </c>
      <c r="L10" s="140">
        <v>43595</v>
      </c>
      <c r="M10" s="140">
        <v>43596</v>
      </c>
      <c r="N10" s="140">
        <v>43597</v>
      </c>
      <c r="O10" s="140">
        <v>43598</v>
      </c>
      <c r="P10" s="140">
        <v>43599</v>
      </c>
    </row>
    <row r="11" spans="1:16" customFormat="1" ht="20.100000000000001" customHeight="1">
      <c r="B11" s="141" t="s">
        <v>901</v>
      </c>
      <c r="C11" s="135">
        <v>809.3</v>
      </c>
      <c r="D11" s="135">
        <v>809.3</v>
      </c>
      <c r="E11" s="135">
        <v>809.3</v>
      </c>
      <c r="F11" s="135">
        <v>809.3</v>
      </c>
      <c r="G11" s="135">
        <v>809.3</v>
      </c>
      <c r="H11" s="135">
        <v>809.3</v>
      </c>
      <c r="I11" s="135">
        <v>812.2</v>
      </c>
      <c r="J11" s="135">
        <v>800.1</v>
      </c>
      <c r="K11" s="135">
        <v>800.1</v>
      </c>
      <c r="L11" s="135">
        <v>800.1</v>
      </c>
      <c r="M11" s="135">
        <v>796.1</v>
      </c>
      <c r="N11" s="135">
        <v>796.1</v>
      </c>
      <c r="O11" s="135">
        <v>798.1</v>
      </c>
      <c r="P11" s="136">
        <v>799.4</v>
      </c>
    </row>
    <row r="12" spans="1:16" customFormat="1" ht="20.100000000000001" customHeight="1">
      <c r="B12" s="141" t="s">
        <v>902</v>
      </c>
      <c r="C12" s="135">
        <v>165.8</v>
      </c>
      <c r="D12" s="135">
        <v>165.8</v>
      </c>
      <c r="E12" s="135">
        <v>165.8</v>
      </c>
      <c r="F12" s="135">
        <v>165.8</v>
      </c>
      <c r="G12" s="135">
        <v>165.8</v>
      </c>
      <c r="H12" s="135">
        <v>165.8</v>
      </c>
      <c r="I12" s="135">
        <v>165.9</v>
      </c>
      <c r="J12" s="135">
        <v>166</v>
      </c>
      <c r="K12" s="135">
        <v>166</v>
      </c>
      <c r="L12" s="135">
        <v>166</v>
      </c>
      <c r="M12" s="135">
        <v>165.7</v>
      </c>
      <c r="N12" s="135">
        <v>165.5</v>
      </c>
      <c r="O12" s="135">
        <v>166</v>
      </c>
      <c r="P12" s="136">
        <v>165.8</v>
      </c>
    </row>
    <row r="13" spans="1:16" customFormat="1" ht="20.100000000000001" customHeight="1">
      <c r="B13" s="141" t="s">
        <v>903</v>
      </c>
      <c r="C13" s="135">
        <v>1278.8</v>
      </c>
      <c r="D13" s="135">
        <v>1278.8</v>
      </c>
      <c r="E13" s="135">
        <v>1278.8</v>
      </c>
      <c r="F13" s="135">
        <v>1278.8</v>
      </c>
      <c r="G13" s="135">
        <v>1278.8</v>
      </c>
      <c r="H13" s="135">
        <v>1278.8</v>
      </c>
      <c r="I13" s="135">
        <v>1283.3</v>
      </c>
      <c r="J13" s="135">
        <v>1275.8</v>
      </c>
      <c r="K13" s="135">
        <v>1275.8</v>
      </c>
      <c r="L13" s="135">
        <v>1275.8</v>
      </c>
      <c r="M13" s="135">
        <v>1274.7</v>
      </c>
      <c r="N13" s="135">
        <v>1272.5999999999999</v>
      </c>
      <c r="O13" s="135">
        <v>1270.9000000000001</v>
      </c>
      <c r="P13" s="136">
        <v>1271.5999999999999</v>
      </c>
    </row>
    <row r="14" spans="1:16" customFormat="1" ht="20.100000000000001" customHeight="1">
      <c r="B14" s="141" t="s">
        <v>904</v>
      </c>
      <c r="C14" s="135">
        <v>1461.1</v>
      </c>
      <c r="D14" s="135">
        <v>1461.1</v>
      </c>
      <c r="E14" s="135">
        <v>1461.1</v>
      </c>
      <c r="F14" s="135">
        <v>1461.1</v>
      </c>
      <c r="G14" s="135">
        <v>1461.1</v>
      </c>
      <c r="H14" s="135">
        <v>1461.1</v>
      </c>
      <c r="I14" s="135">
        <v>1461.2</v>
      </c>
      <c r="J14" s="135">
        <v>1448.4</v>
      </c>
      <c r="K14" s="135">
        <v>1448.4</v>
      </c>
      <c r="L14" s="135">
        <v>1448.4</v>
      </c>
      <c r="M14" s="135">
        <v>1457.4</v>
      </c>
      <c r="N14" s="135">
        <v>1451.7</v>
      </c>
      <c r="O14" s="135">
        <v>1447.8</v>
      </c>
      <c r="P14" s="136">
        <v>1449.2</v>
      </c>
    </row>
    <row r="15" spans="1:16" customFormat="1" ht="20.100000000000001" customHeight="1">
      <c r="B15" s="141" t="s">
        <v>905</v>
      </c>
      <c r="C15" s="135">
        <v>141.9</v>
      </c>
      <c r="D15" s="135">
        <v>141.9</v>
      </c>
      <c r="E15" s="135">
        <v>141.9</v>
      </c>
      <c r="F15" s="135">
        <v>141.9</v>
      </c>
      <c r="G15" s="135">
        <v>141.9</v>
      </c>
      <c r="H15" s="135">
        <v>141.9</v>
      </c>
      <c r="I15" s="135">
        <v>142.6</v>
      </c>
      <c r="J15" s="135">
        <v>143.5</v>
      </c>
      <c r="K15" s="135">
        <v>143.5</v>
      </c>
      <c r="L15" s="135">
        <v>143.5</v>
      </c>
      <c r="M15" s="135">
        <v>143.30000000000001</v>
      </c>
      <c r="N15" s="135">
        <v>143.4</v>
      </c>
      <c r="O15" s="135">
        <v>143.4</v>
      </c>
      <c r="P15" s="136">
        <v>143.1</v>
      </c>
    </row>
    <row r="16" spans="1:16" customFormat="1" ht="20.100000000000001" customHeight="1">
      <c r="B16" s="141" t="s">
        <v>906</v>
      </c>
      <c r="C16" s="135">
        <v>0.1</v>
      </c>
      <c r="D16" s="135">
        <v>0.1</v>
      </c>
      <c r="E16" s="135">
        <v>0.1</v>
      </c>
      <c r="F16" s="135">
        <v>0.1</v>
      </c>
      <c r="G16" s="135">
        <v>0.1</v>
      </c>
      <c r="H16" s="135">
        <v>0.1</v>
      </c>
      <c r="I16" s="135">
        <v>0.1</v>
      </c>
      <c r="J16" s="135">
        <v>0.1</v>
      </c>
      <c r="K16" s="135">
        <v>0.1</v>
      </c>
      <c r="L16" s="135">
        <v>0.1</v>
      </c>
      <c r="M16" s="135">
        <v>0.1</v>
      </c>
      <c r="N16" s="135">
        <v>0.1</v>
      </c>
      <c r="O16" s="135">
        <v>0.1</v>
      </c>
      <c r="P16" s="136">
        <v>0.1</v>
      </c>
    </row>
    <row r="17" spans="2:16" customFormat="1" ht="20.100000000000001" customHeight="1">
      <c r="B17" s="141" t="s">
        <v>907</v>
      </c>
      <c r="C17" s="135">
        <v>15.6</v>
      </c>
      <c r="D17" s="135">
        <v>15.6</v>
      </c>
      <c r="E17" s="135">
        <v>15.6</v>
      </c>
      <c r="F17" s="135">
        <v>15.6</v>
      </c>
      <c r="G17" s="135">
        <v>15.6</v>
      </c>
      <c r="H17" s="135">
        <v>15.6</v>
      </c>
      <c r="I17" s="135">
        <v>15.7</v>
      </c>
      <c r="J17" s="135">
        <v>15.8</v>
      </c>
      <c r="K17" s="135">
        <v>15.8</v>
      </c>
      <c r="L17" s="135">
        <v>15.8</v>
      </c>
      <c r="M17" s="135">
        <v>15.8</v>
      </c>
      <c r="N17" s="135">
        <v>15.8</v>
      </c>
      <c r="O17" s="135">
        <v>16</v>
      </c>
      <c r="P17" s="136">
        <v>15.9</v>
      </c>
    </row>
    <row r="18" spans="2:16" customFormat="1" ht="20.100000000000001" customHeight="1">
      <c r="B18" s="141" t="s">
        <v>908</v>
      </c>
      <c r="C18" s="135">
        <v>10.199999999999999</v>
      </c>
      <c r="D18" s="135">
        <v>10.199999999999999</v>
      </c>
      <c r="E18" s="135">
        <v>10.199999999999999</v>
      </c>
      <c r="F18" s="135">
        <v>10.199999999999999</v>
      </c>
      <c r="G18" s="135">
        <v>10.199999999999999</v>
      </c>
      <c r="H18" s="135">
        <v>10.199999999999999</v>
      </c>
      <c r="I18" s="135">
        <v>10.3</v>
      </c>
      <c r="J18" s="135">
        <v>10.3</v>
      </c>
      <c r="K18" s="135">
        <v>10.3</v>
      </c>
      <c r="L18" s="135">
        <v>10.3</v>
      </c>
      <c r="M18" s="135">
        <v>10.199999999999999</v>
      </c>
      <c r="N18" s="135">
        <v>10.199999999999999</v>
      </c>
      <c r="O18" s="135">
        <v>10.199999999999999</v>
      </c>
      <c r="P18" s="136">
        <v>10.1</v>
      </c>
    </row>
    <row r="19" spans="2:16" customFormat="1" ht="20.100000000000001" customHeight="1">
      <c r="B19" s="141" t="s">
        <v>909</v>
      </c>
      <c r="C19" s="135">
        <v>271.7</v>
      </c>
      <c r="D19" s="135">
        <v>271.7</v>
      </c>
      <c r="E19" s="135">
        <v>271.7</v>
      </c>
      <c r="F19" s="135">
        <v>271.7</v>
      </c>
      <c r="G19" s="135">
        <v>271.7</v>
      </c>
      <c r="H19" s="135">
        <v>271.7</v>
      </c>
      <c r="I19" s="135">
        <v>273.2</v>
      </c>
      <c r="J19" s="135">
        <v>276.39999999999998</v>
      </c>
      <c r="K19" s="135">
        <v>276.39999999999998</v>
      </c>
      <c r="L19" s="135">
        <v>276.39999999999998</v>
      </c>
      <c r="M19" s="135">
        <v>276.2</v>
      </c>
      <c r="N19" s="135">
        <v>276.39999999999998</v>
      </c>
      <c r="O19" s="135">
        <v>276</v>
      </c>
      <c r="P19" s="136">
        <v>276.10000000000002</v>
      </c>
    </row>
    <row r="20" spans="2:16" customFormat="1" ht="20.100000000000001" customHeight="1">
      <c r="B20" s="141" t="s">
        <v>910</v>
      </c>
      <c r="C20" s="135">
        <v>132.4</v>
      </c>
      <c r="D20" s="135">
        <v>132.4</v>
      </c>
      <c r="E20" s="135">
        <v>132.4</v>
      </c>
      <c r="F20" s="135">
        <v>132.4</v>
      </c>
      <c r="G20" s="135">
        <v>132.4</v>
      </c>
      <c r="H20" s="135">
        <v>132.4</v>
      </c>
      <c r="I20" s="135">
        <v>132.80000000000001</v>
      </c>
      <c r="J20" s="135">
        <v>131.19999999999999</v>
      </c>
      <c r="K20" s="135">
        <v>131.19999999999999</v>
      </c>
      <c r="L20" s="135">
        <v>131.19999999999999</v>
      </c>
      <c r="M20" s="135">
        <v>130.6</v>
      </c>
      <c r="N20" s="135">
        <v>129.6</v>
      </c>
      <c r="O20" s="135">
        <v>129.69999999999999</v>
      </c>
      <c r="P20" s="136">
        <v>130</v>
      </c>
    </row>
    <row r="21" spans="2:16" customFormat="1" ht="20.100000000000001" customHeight="1">
      <c r="B21" s="141" t="s">
        <v>911</v>
      </c>
      <c r="C21" s="135">
        <v>827.2</v>
      </c>
      <c r="D21" s="135">
        <v>827.2</v>
      </c>
      <c r="E21" s="135">
        <v>827.2</v>
      </c>
      <c r="F21" s="135">
        <v>827.2</v>
      </c>
      <c r="G21" s="135">
        <v>827.2</v>
      </c>
      <c r="H21" s="135">
        <v>827.2</v>
      </c>
      <c r="I21" s="135">
        <v>829.6</v>
      </c>
      <c r="J21" s="135">
        <v>829.8</v>
      </c>
      <c r="K21" s="135">
        <v>829.8</v>
      </c>
      <c r="L21" s="135">
        <v>829.8</v>
      </c>
      <c r="M21" s="135">
        <v>829.5</v>
      </c>
      <c r="N21" s="135">
        <v>828.2</v>
      </c>
      <c r="O21" s="135">
        <v>829</v>
      </c>
      <c r="P21" s="136">
        <v>827.7</v>
      </c>
    </row>
    <row r="22" spans="2:16" customFormat="1" ht="20.100000000000001" customHeight="1">
      <c r="B22" s="141" t="s">
        <v>912</v>
      </c>
      <c r="C22" s="135">
        <v>35.6</v>
      </c>
      <c r="D22" s="135">
        <v>35.6</v>
      </c>
      <c r="E22" s="135">
        <v>35.6</v>
      </c>
      <c r="F22" s="135">
        <v>35.6</v>
      </c>
      <c r="G22" s="135">
        <v>35.6</v>
      </c>
      <c r="H22" s="135">
        <v>35.6</v>
      </c>
      <c r="I22" s="135">
        <v>35.799999999999997</v>
      </c>
      <c r="J22" s="135">
        <v>36</v>
      </c>
      <c r="K22" s="135">
        <v>36</v>
      </c>
      <c r="L22" s="135">
        <v>36</v>
      </c>
      <c r="M22" s="135">
        <v>35.700000000000003</v>
      </c>
      <c r="N22" s="135">
        <v>35.799999999999997</v>
      </c>
      <c r="O22" s="135">
        <v>35.9</v>
      </c>
      <c r="P22" s="136">
        <v>35.799999999999997</v>
      </c>
    </row>
    <row r="23" spans="2:16" customFormat="1" ht="20.100000000000001" customHeight="1">
      <c r="B23" s="141" t="s">
        <v>913</v>
      </c>
      <c r="C23" s="135">
        <v>36.299999999999997</v>
      </c>
      <c r="D23" s="135">
        <v>36.299999999999997</v>
      </c>
      <c r="E23" s="135">
        <v>36.299999999999997</v>
      </c>
      <c r="F23" s="135">
        <v>36.299999999999997</v>
      </c>
      <c r="G23" s="135">
        <v>36.299999999999997</v>
      </c>
      <c r="H23" s="135">
        <v>36.299999999999997</v>
      </c>
      <c r="I23" s="135">
        <v>36.4</v>
      </c>
      <c r="J23" s="135">
        <v>36.6</v>
      </c>
      <c r="K23" s="135">
        <v>36.6</v>
      </c>
      <c r="L23" s="135">
        <v>36.6</v>
      </c>
      <c r="M23" s="135">
        <v>36.5</v>
      </c>
      <c r="N23" s="135">
        <v>36.5</v>
      </c>
      <c r="O23" s="135">
        <v>36.5</v>
      </c>
      <c r="P23" s="136">
        <v>36.4</v>
      </c>
    </row>
    <row r="24" spans="2:16" customFormat="1" ht="20.100000000000001" customHeight="1">
      <c r="B24" s="142" t="s">
        <v>914</v>
      </c>
      <c r="C24" s="137">
        <v>1111.5999999999999</v>
      </c>
      <c r="D24" s="137">
        <v>1111.5999999999999</v>
      </c>
      <c r="E24" s="137">
        <v>1111.5999999999999</v>
      </c>
      <c r="F24" s="137">
        <v>1111.5999999999999</v>
      </c>
      <c r="G24" s="137">
        <v>1111.5999999999999</v>
      </c>
      <c r="H24" s="137">
        <v>1111.5999999999999</v>
      </c>
      <c r="I24" s="137">
        <v>1116.8</v>
      </c>
      <c r="J24" s="137">
        <v>1123.4000000000001</v>
      </c>
      <c r="K24" s="137">
        <v>1123.4000000000001</v>
      </c>
      <c r="L24" s="137">
        <v>1123.4000000000001</v>
      </c>
      <c r="M24" s="137">
        <v>1124.5</v>
      </c>
      <c r="N24" s="137">
        <v>1124.5</v>
      </c>
      <c r="O24" s="137">
        <v>1124.5999999999999</v>
      </c>
      <c r="P24" s="138">
        <v>1121.7</v>
      </c>
    </row>
    <row r="25" spans="2:16" customFormat="1" ht="20.100000000000001" customHeight="1"/>
    <row r="26" spans="2:16" customFormat="1" ht="20.100000000000001" customHeight="1"/>
    <row r="27" spans="2:16" customFormat="1" ht="20.100000000000001" customHeight="1">
      <c r="B27" s="254" t="s">
        <v>915</v>
      </c>
      <c r="C27" s="254" t="s">
        <v>410</v>
      </c>
      <c r="D27" s="318" t="s">
        <v>916</v>
      </c>
      <c r="E27" s="318"/>
    </row>
    <row r="28" spans="2:16" customFormat="1" ht="20.100000000000001" customHeight="1">
      <c r="B28" s="280" t="s">
        <v>917</v>
      </c>
      <c r="C28" s="281">
        <v>43596</v>
      </c>
      <c r="D28" s="402"/>
      <c r="E28" s="402"/>
    </row>
    <row r="29" spans="2:16" customFormat="1" ht="20.100000000000001" customHeight="1">
      <c r="B29" s="280" t="s">
        <v>918</v>
      </c>
      <c r="C29" s="281">
        <v>43590</v>
      </c>
      <c r="D29" s="402"/>
      <c r="E29" s="402"/>
    </row>
    <row r="30" spans="2:16" customFormat="1" ht="20.100000000000001" customHeight="1">
      <c r="B30" s="280" t="s">
        <v>919</v>
      </c>
      <c r="C30" s="281">
        <v>43592</v>
      </c>
      <c r="D30" s="402"/>
      <c r="E30" s="402"/>
    </row>
  </sheetData>
  <mergeCells count="7">
    <mergeCell ref="D29:E29"/>
    <mergeCell ref="D30:E30"/>
    <mergeCell ref="B5:P5"/>
    <mergeCell ref="A1:XFD3"/>
    <mergeCell ref="B7:P8"/>
    <mergeCell ref="D27:E27"/>
    <mergeCell ref="D28:E28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8A8D-3D60-43E6-9BB8-D9D36FAF19C9}">
  <dimension ref="A1:L35"/>
  <sheetViews>
    <sheetView showGridLines="0" zoomScale="130" zoomScaleNormal="130" workbookViewId="0">
      <selection sqref="A1:XFD3"/>
    </sheetView>
  </sheetViews>
  <sheetFormatPr defaultRowHeight="19.5"/>
  <cols>
    <col min="1" max="1" width="5.625" style="2" customWidth="1"/>
    <col min="2" max="9" width="12.625" style="2" customWidth="1"/>
    <col min="10" max="11" width="15.625" style="2" customWidth="1"/>
    <col min="12" max="12" width="20.625" style="2" customWidth="1"/>
    <col min="13" max="16384" width="9" style="2"/>
  </cols>
  <sheetData>
    <row r="1" spans="1:12" s="305" customFormat="1" ht="15.95" customHeight="1">
      <c r="A1" s="304" t="s">
        <v>663</v>
      </c>
    </row>
    <row r="2" spans="1:12" s="307" customFormat="1" ht="15.95" customHeight="1">
      <c r="A2" s="306"/>
    </row>
    <row r="3" spans="1:12" s="309" customFormat="1" ht="15.95" customHeight="1">
      <c r="A3" s="308"/>
    </row>
    <row r="5" spans="1:12">
      <c r="B5" s="234"/>
      <c r="C5" s="235"/>
      <c r="D5" s="236"/>
      <c r="E5" s="232"/>
      <c r="F5" s="234"/>
      <c r="G5" s="235"/>
      <c r="H5" s="236"/>
      <c r="I5" s="25"/>
    </row>
    <row r="6" spans="1:12">
      <c r="B6" s="237"/>
      <c r="C6" s="238"/>
      <c r="D6" s="239"/>
      <c r="E6" s="3"/>
      <c r="F6" s="237"/>
      <c r="G6" s="238"/>
      <c r="H6" s="239"/>
      <c r="I6" s="25"/>
      <c r="J6"/>
      <c r="K6"/>
      <c r="L6"/>
    </row>
    <row r="7" spans="1:12">
      <c r="B7" s="237"/>
      <c r="C7" s="238"/>
      <c r="D7" s="239"/>
      <c r="E7" s="3"/>
      <c r="F7" s="237"/>
      <c r="G7" s="238"/>
      <c r="H7" s="239"/>
      <c r="I7" s="25"/>
      <c r="J7"/>
      <c r="K7"/>
      <c r="L7"/>
    </row>
    <row r="8" spans="1:12">
      <c r="B8" s="237"/>
      <c r="C8" s="238"/>
      <c r="D8" s="239"/>
      <c r="E8" s="3"/>
      <c r="F8" s="237"/>
      <c r="G8" s="238"/>
      <c r="H8" s="239"/>
      <c r="I8" s="25"/>
      <c r="J8"/>
      <c r="K8"/>
      <c r="L8"/>
    </row>
    <row r="9" spans="1:12">
      <c r="B9" s="231"/>
      <c r="C9" s="232"/>
      <c r="D9" s="232"/>
      <c r="E9" s="3"/>
      <c r="F9" s="232"/>
      <c r="G9" s="232"/>
      <c r="H9" s="233"/>
      <c r="I9" s="25"/>
      <c r="J9"/>
      <c r="K9"/>
      <c r="L9"/>
    </row>
    <row r="10" spans="1:12">
      <c r="B10" s="25"/>
      <c r="C10" s="3"/>
      <c r="D10" s="263"/>
      <c r="E10" s="3"/>
      <c r="F10" s="3"/>
      <c r="G10" s="3"/>
      <c r="H10" s="26"/>
      <c r="I10" s="25"/>
      <c r="J10"/>
      <c r="K10"/>
      <c r="L10"/>
    </row>
    <row r="11" spans="1:12">
      <c r="B11" s="25"/>
      <c r="C11" s="3"/>
      <c r="D11" s="3"/>
      <c r="E11" s="3"/>
      <c r="F11" s="3"/>
      <c r="G11" s="3"/>
      <c r="H11" s="26"/>
      <c r="I11" s="25"/>
      <c r="J11"/>
      <c r="K11"/>
      <c r="L11"/>
    </row>
    <row r="12" spans="1:12">
      <c r="B12" s="27"/>
      <c r="C12" s="28"/>
      <c r="D12" s="263"/>
      <c r="E12" s="3"/>
      <c r="F12" s="28"/>
      <c r="G12" s="28"/>
      <c r="H12" s="29"/>
      <c r="I12" s="25"/>
      <c r="J12"/>
      <c r="K12"/>
      <c r="L12"/>
    </row>
    <row r="13" spans="1:12">
      <c r="B13" s="237"/>
      <c r="C13" s="238"/>
      <c r="D13" s="239"/>
      <c r="E13" s="3"/>
      <c r="F13" s="237"/>
      <c r="G13" s="238"/>
      <c r="H13" s="239"/>
      <c r="I13" s="25"/>
      <c r="J13"/>
      <c r="K13"/>
      <c r="L13"/>
    </row>
    <row r="14" spans="1:12">
      <c r="B14" s="237"/>
      <c r="C14" s="238"/>
      <c r="D14" s="239"/>
      <c r="E14" s="263"/>
      <c r="F14" s="237"/>
      <c r="G14" s="238"/>
      <c r="H14" s="239"/>
      <c r="I14" s="25"/>
      <c r="J14"/>
      <c r="K14"/>
      <c r="L14"/>
    </row>
    <row r="15" spans="1:12">
      <c r="B15" s="237"/>
      <c r="C15" s="238"/>
      <c r="D15" s="239"/>
      <c r="E15" s="3"/>
      <c r="F15" s="237"/>
      <c r="G15" s="238"/>
      <c r="H15" s="239"/>
      <c r="I15" s="25"/>
      <c r="J15"/>
      <c r="K15"/>
      <c r="L15"/>
    </row>
    <row r="16" spans="1:12">
      <c r="B16" s="240"/>
      <c r="C16" s="241"/>
      <c r="D16" s="242"/>
      <c r="E16" s="28"/>
      <c r="F16" s="240"/>
      <c r="G16" s="241"/>
      <c r="H16" s="242"/>
      <c r="I16" s="25"/>
    </row>
    <row r="19" spans="2:11" ht="20.100000000000001" customHeight="1">
      <c r="B19" s="401" t="s">
        <v>899</v>
      </c>
      <c r="C19" s="401"/>
      <c r="D19" s="401"/>
      <c r="E19" s="401"/>
      <c r="F19" s="401"/>
      <c r="G19" s="401"/>
      <c r="H19" s="401"/>
      <c r="I19" s="401"/>
    </row>
    <row r="20" spans="2:11" ht="20.100000000000001" customHeight="1" thickBot="1"/>
    <row r="21" spans="2:11" ht="20.100000000000001" customHeight="1">
      <c r="B21" s="404" t="s">
        <v>883</v>
      </c>
      <c r="C21" s="405"/>
      <c r="D21" s="405"/>
      <c r="E21" s="405"/>
      <c r="F21" s="405"/>
      <c r="G21" s="405"/>
      <c r="H21" s="405"/>
      <c r="I21" s="406"/>
    </row>
    <row r="22" spans="2:11" ht="20.100000000000001" customHeight="1" thickBot="1">
      <c r="B22" s="407"/>
      <c r="C22" s="408"/>
      <c r="D22" s="408"/>
      <c r="E22" s="408"/>
      <c r="F22" s="408"/>
      <c r="G22" s="408"/>
      <c r="H22" s="408"/>
      <c r="I22" s="409"/>
    </row>
    <row r="23" spans="2:11" ht="20.100000000000001" customHeight="1">
      <c r="B23"/>
      <c r="C23"/>
      <c r="D23"/>
      <c r="E23"/>
      <c r="F23"/>
      <c r="G23"/>
      <c r="H23"/>
      <c r="I23"/>
    </row>
    <row r="24" spans="2:11" ht="20.100000000000001" customHeight="1">
      <c r="B24" s="133" t="s">
        <v>410</v>
      </c>
      <c r="C24" s="134" t="s">
        <v>884</v>
      </c>
      <c r="D24" s="134" t="s">
        <v>885</v>
      </c>
      <c r="E24" s="134" t="s">
        <v>886</v>
      </c>
      <c r="F24" s="134" t="s">
        <v>887</v>
      </c>
      <c r="G24"/>
      <c r="H24" s="410" t="s">
        <v>888</v>
      </c>
      <c r="I24" s="411"/>
    </row>
    <row r="25" spans="2:11" ht="20.100000000000001" customHeight="1">
      <c r="B25" s="130">
        <v>43831</v>
      </c>
      <c r="C25" s="131" t="s">
        <v>889</v>
      </c>
      <c r="D25" s="132">
        <v>2150000</v>
      </c>
      <c r="E25" s="132"/>
      <c r="F25" s="132">
        <f t="shared" ref="F25:F33" si="0">N(F24)+D25-E25</f>
        <v>2150000</v>
      </c>
      <c r="G25"/>
      <c r="H25" s="115" t="s">
        <v>890</v>
      </c>
      <c r="I25" s="32"/>
      <c r="K25" s="264"/>
    </row>
    <row r="26" spans="2:11" ht="20.100000000000001" customHeight="1">
      <c r="B26" s="130">
        <v>43832</v>
      </c>
      <c r="C26" s="131" t="s">
        <v>891</v>
      </c>
      <c r="D26" s="132"/>
      <c r="E26" s="132">
        <v>8500</v>
      </c>
      <c r="F26" s="132">
        <f t="shared" si="0"/>
        <v>2141500</v>
      </c>
      <c r="G26"/>
      <c r="H26" s="412" t="s">
        <v>892</v>
      </c>
      <c r="I26" s="413"/>
      <c r="K26" s="264"/>
    </row>
    <row r="27" spans="2:11" ht="20.100000000000001" customHeight="1">
      <c r="B27" s="130">
        <v>43833</v>
      </c>
      <c r="C27" s="131" t="s">
        <v>893</v>
      </c>
      <c r="D27" s="132"/>
      <c r="E27" s="132">
        <v>45000</v>
      </c>
      <c r="F27" s="132">
        <f t="shared" si="0"/>
        <v>2096500</v>
      </c>
      <c r="G27"/>
      <c r="H27" s="412"/>
      <c r="I27" s="413"/>
    </row>
    <row r="28" spans="2:11" ht="20.100000000000001" customHeight="1">
      <c r="B28" s="130">
        <v>43834</v>
      </c>
      <c r="C28" s="131" t="s">
        <v>894</v>
      </c>
      <c r="D28" s="132"/>
      <c r="E28" s="132">
        <v>18000</v>
      </c>
      <c r="F28" s="132">
        <f t="shared" si="0"/>
        <v>2078500</v>
      </c>
      <c r="G28"/>
      <c r="H28"/>
      <c r="I28"/>
    </row>
    <row r="29" spans="2:11" ht="20.100000000000001" customHeight="1">
      <c r="B29" s="130">
        <v>43835</v>
      </c>
      <c r="C29" s="131" t="s">
        <v>895</v>
      </c>
      <c r="D29" s="132">
        <v>3000000</v>
      </c>
      <c r="E29" s="132"/>
      <c r="F29" s="132">
        <f t="shared" si="0"/>
        <v>5078500</v>
      </c>
      <c r="G29"/>
      <c r="H29"/>
      <c r="I29"/>
    </row>
    <row r="30" spans="2:11" ht="20.100000000000001" customHeight="1">
      <c r="B30" s="130">
        <v>43836</v>
      </c>
      <c r="C30" s="131" t="s">
        <v>896</v>
      </c>
      <c r="D30" s="132"/>
      <c r="E30" s="132">
        <v>85000</v>
      </c>
      <c r="F30" s="132">
        <f t="shared" si="0"/>
        <v>4993500</v>
      </c>
      <c r="G30"/>
      <c r="H30"/>
      <c r="I30"/>
    </row>
    <row r="31" spans="2:11" ht="20.100000000000001" customHeight="1">
      <c r="B31" s="130">
        <v>43837</v>
      </c>
      <c r="C31" s="131" t="s">
        <v>897</v>
      </c>
      <c r="D31" s="132"/>
      <c r="E31" s="132">
        <v>184000</v>
      </c>
      <c r="F31" s="132">
        <f t="shared" si="0"/>
        <v>4809500</v>
      </c>
      <c r="G31"/>
      <c r="H31"/>
      <c r="I31"/>
    </row>
    <row r="32" spans="2:11" ht="20.100000000000001" customHeight="1">
      <c r="B32" s="130">
        <v>43838</v>
      </c>
      <c r="C32" s="131" t="s">
        <v>891</v>
      </c>
      <c r="D32" s="132"/>
      <c r="E32" s="132">
        <v>14200</v>
      </c>
      <c r="F32" s="132">
        <f t="shared" si="0"/>
        <v>4795300</v>
      </c>
      <c r="G32"/>
      <c r="H32"/>
      <c r="I32"/>
    </row>
    <row r="33" spans="2:9" ht="20.100000000000001" customHeight="1">
      <c r="B33" s="130">
        <v>43839</v>
      </c>
      <c r="C33" s="131" t="s">
        <v>898</v>
      </c>
      <c r="D33" s="132"/>
      <c r="E33" s="132">
        <v>254000</v>
      </c>
      <c r="F33" s="132">
        <f t="shared" si="0"/>
        <v>4541300</v>
      </c>
      <c r="G33"/>
      <c r="H33"/>
      <c r="I33"/>
    </row>
    <row r="34" spans="2:9">
      <c r="B34"/>
      <c r="C34"/>
      <c r="D34"/>
      <c r="E34"/>
      <c r="F34"/>
      <c r="H34"/>
      <c r="I34"/>
    </row>
    <row r="35" spans="2:9">
      <c r="B35"/>
      <c r="C35"/>
      <c r="D35"/>
      <c r="E35"/>
      <c r="F35"/>
      <c r="H35"/>
      <c r="I35"/>
    </row>
  </sheetData>
  <mergeCells count="6">
    <mergeCell ref="A1:XFD3"/>
    <mergeCell ref="B19:I19"/>
    <mergeCell ref="B21:I22"/>
    <mergeCell ref="H24:I24"/>
    <mergeCell ref="H26:H27"/>
    <mergeCell ref="I26:I27"/>
  </mergeCells>
  <phoneticPr fontId="3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"/>
  <sheetViews>
    <sheetView showGridLines="0" zoomScale="145" zoomScaleNormal="145" workbookViewId="0">
      <selection sqref="A1:XFD3"/>
    </sheetView>
  </sheetViews>
  <sheetFormatPr defaultRowHeight="16.5"/>
  <cols>
    <col min="2" max="2" width="10.125" bestFit="1" customWidth="1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17.25" thickBot="1"/>
    <row r="5" spans="1:3" ht="39.950000000000003" customHeight="1" thickBot="1">
      <c r="B5" s="310" t="s">
        <v>350</v>
      </c>
      <c r="C5" s="311"/>
    </row>
    <row r="6" spans="1:3" ht="9.9499999999999993" customHeight="1"/>
    <row r="7" spans="1:3" ht="24.95" customHeight="1">
      <c r="B7" s="2" t="s">
        <v>408</v>
      </c>
    </row>
    <row r="8" spans="1:3" ht="24.95" customHeight="1">
      <c r="B8" t="s">
        <v>409</v>
      </c>
    </row>
    <row r="9" spans="1:3" ht="9.9499999999999993" customHeight="1" thickBot="1"/>
    <row r="10" spans="1:3" ht="39.950000000000003" customHeight="1" thickBot="1">
      <c r="B10" s="310" t="s">
        <v>760</v>
      </c>
      <c r="C10" s="311"/>
    </row>
    <row r="11" spans="1:3" ht="9.9499999999999993" customHeight="1"/>
    <row r="12" spans="1:3" ht="24.95" customHeight="1">
      <c r="B12" s="2" t="s">
        <v>1229</v>
      </c>
    </row>
    <row r="13" spans="1:3" ht="24.95" customHeight="1">
      <c r="B13" t="s">
        <v>1230</v>
      </c>
    </row>
  </sheetData>
  <mergeCells count="3">
    <mergeCell ref="B5:C5"/>
    <mergeCell ref="A1:XFD3"/>
    <mergeCell ref="B10:C10"/>
  </mergeCells>
  <phoneticPr fontId="3" type="noConversion"/>
  <conditionalFormatting sqref="B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{D445364A-D1AD-4368-84CE-95784ED758AD}</x14:id>
        </ext>
      </extLst>
    </cfRule>
  </conditionalFormatting>
  <conditionalFormatting sqref="B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{87BD50A7-5B21-4EEF-ABD2-3AFEFEAEBBD0}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45364A-D1AD-4368-84CE-95784ED758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87BD50A7-5B21-4EEF-ABD2-3AFEFEAEBB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</x14:conditionalFormatting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9691-F2C0-4D21-9C10-DEC1B545AF7D}">
  <dimension ref="A1:M38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17.625" style="2" customWidth="1"/>
    <col min="4" max="4" width="13.625" style="2" customWidth="1"/>
    <col min="5" max="5" width="17.625" style="2" customWidth="1"/>
    <col min="6" max="8" width="13.625" style="2" customWidth="1"/>
    <col min="9" max="9" width="16" style="2" bestFit="1" customWidth="1"/>
    <col min="10" max="11" width="18.625" style="2" customWidth="1"/>
    <col min="12" max="12" width="13.625" style="2" customWidth="1"/>
    <col min="13" max="13" width="17.625" style="2" customWidth="1"/>
    <col min="14" max="16384" width="9" style="2"/>
  </cols>
  <sheetData>
    <row r="1" spans="1:13" s="305" customFormat="1" ht="15.95" customHeight="1">
      <c r="A1" s="304" t="s">
        <v>663</v>
      </c>
    </row>
    <row r="2" spans="1:13" s="307" customFormat="1" ht="15.95" customHeight="1">
      <c r="A2" s="306"/>
    </row>
    <row r="3" spans="1:13" s="309" customFormat="1" ht="15.95" customHeight="1">
      <c r="A3" s="308"/>
    </row>
    <row r="5" spans="1:13" ht="39.950000000000003" customHeight="1">
      <c r="A5"/>
      <c r="B5"/>
      <c r="C5" s="369" t="s">
        <v>485</v>
      </c>
      <c r="D5" s="370"/>
      <c r="E5" s="370"/>
      <c r="F5" s="370"/>
      <c r="G5" s="370"/>
      <c r="H5" s="370"/>
      <c r="I5" s="370"/>
      <c r="J5" s="370"/>
      <c r="K5" s="370"/>
      <c r="L5"/>
      <c r="M5"/>
    </row>
    <row r="6" spans="1:13">
      <c r="A6"/>
      <c r="B6"/>
      <c r="C6" s="3"/>
      <c r="D6" s="3"/>
      <c r="E6" s="3"/>
      <c r="F6" s="3"/>
      <c r="G6" s="3"/>
      <c r="H6" s="3"/>
      <c r="I6" s="3"/>
      <c r="J6" s="90" t="s">
        <v>486</v>
      </c>
      <c r="K6" s="91" t="s">
        <v>487</v>
      </c>
      <c r="L6"/>
    </row>
    <row r="7" spans="1:13" ht="29.25" customHeight="1">
      <c r="A7"/>
      <c r="B7"/>
      <c r="C7" s="88"/>
      <c r="D7" s="88"/>
      <c r="E7" s="88"/>
      <c r="F7" s="88"/>
      <c r="G7" s="88"/>
      <c r="H7" s="88"/>
      <c r="I7" s="88"/>
      <c r="J7" s="265"/>
      <c r="K7" s="266"/>
      <c r="L7"/>
    </row>
    <row r="8" spans="1:13">
      <c r="B8"/>
      <c r="C8" s="83" t="s">
        <v>410</v>
      </c>
      <c r="D8" s="84" t="s">
        <v>280</v>
      </c>
      <c r="E8" s="84" t="s">
        <v>411</v>
      </c>
      <c r="F8" s="84" t="s">
        <v>412</v>
      </c>
      <c r="G8" s="84" t="s">
        <v>413</v>
      </c>
      <c r="H8" s="84" t="s">
        <v>414</v>
      </c>
      <c r="I8" s="84" t="s">
        <v>415</v>
      </c>
      <c r="J8" s="89" t="s">
        <v>54</v>
      </c>
      <c r="K8" s="89" t="s">
        <v>416</v>
      </c>
    </row>
    <row r="9" spans="1:13">
      <c r="B9"/>
      <c r="C9" s="85">
        <v>43466</v>
      </c>
      <c r="D9" s="85" t="s">
        <v>417</v>
      </c>
      <c r="E9" s="86" t="s">
        <v>418</v>
      </c>
      <c r="F9" s="86" t="s">
        <v>419</v>
      </c>
      <c r="G9" s="86" t="s">
        <v>420</v>
      </c>
      <c r="H9" s="86" t="s">
        <v>421</v>
      </c>
      <c r="I9" s="86" t="s">
        <v>422</v>
      </c>
      <c r="J9" s="86">
        <v>2</v>
      </c>
      <c r="K9" s="87">
        <v>42000</v>
      </c>
    </row>
    <row r="10" spans="1:13">
      <c r="C10" s="85">
        <v>43466</v>
      </c>
      <c r="D10" s="85" t="s">
        <v>423</v>
      </c>
      <c r="E10" s="86" t="s">
        <v>424</v>
      </c>
      <c r="F10" s="86" t="s">
        <v>425</v>
      </c>
      <c r="G10" s="86" t="s">
        <v>426</v>
      </c>
      <c r="H10" s="86" t="s">
        <v>427</v>
      </c>
      <c r="I10" s="86" t="s">
        <v>428</v>
      </c>
      <c r="J10" s="86">
        <v>3</v>
      </c>
      <c r="K10" s="87">
        <v>42000</v>
      </c>
    </row>
    <row r="11" spans="1:13">
      <c r="C11" s="85">
        <v>43466</v>
      </c>
      <c r="D11" s="85" t="s">
        <v>429</v>
      </c>
      <c r="E11" s="86" t="s">
        <v>430</v>
      </c>
      <c r="F11" s="86" t="s">
        <v>431</v>
      </c>
      <c r="G11" s="86" t="s">
        <v>426</v>
      </c>
      <c r="H11" s="86" t="s">
        <v>432</v>
      </c>
      <c r="I11" s="86" t="s">
        <v>433</v>
      </c>
      <c r="J11" s="86">
        <v>2</v>
      </c>
      <c r="K11" s="87">
        <v>48000</v>
      </c>
    </row>
    <row r="12" spans="1:13">
      <c r="C12" s="85">
        <v>43466</v>
      </c>
      <c r="D12" s="85" t="s">
        <v>434</v>
      </c>
      <c r="E12" s="86" t="s">
        <v>424</v>
      </c>
      <c r="F12" s="86" t="s">
        <v>431</v>
      </c>
      <c r="G12" s="86" t="s">
        <v>420</v>
      </c>
      <c r="H12" s="86" t="s">
        <v>435</v>
      </c>
      <c r="I12" s="86" t="s">
        <v>436</v>
      </c>
      <c r="J12" s="86">
        <v>1</v>
      </c>
      <c r="K12" s="87">
        <v>52000</v>
      </c>
    </row>
    <row r="13" spans="1:13">
      <c r="C13" s="85">
        <v>43466</v>
      </c>
      <c r="D13" s="85" t="s">
        <v>437</v>
      </c>
      <c r="E13" s="86" t="s">
        <v>424</v>
      </c>
      <c r="F13" s="86" t="s">
        <v>431</v>
      </c>
      <c r="G13" s="86" t="s">
        <v>438</v>
      </c>
      <c r="H13" s="86" t="s">
        <v>439</v>
      </c>
      <c r="I13" s="86" t="s">
        <v>440</v>
      </c>
      <c r="J13" s="86">
        <v>3</v>
      </c>
      <c r="K13" s="87">
        <v>16500</v>
      </c>
    </row>
    <row r="14" spans="1:13">
      <c r="C14" s="85">
        <v>43466</v>
      </c>
      <c r="D14" s="85" t="s">
        <v>441</v>
      </c>
      <c r="E14" s="86" t="s">
        <v>442</v>
      </c>
      <c r="F14" s="86" t="s">
        <v>443</v>
      </c>
      <c r="G14" s="86" t="s">
        <v>420</v>
      </c>
      <c r="H14" s="86" t="s">
        <v>444</v>
      </c>
      <c r="I14" s="86" t="s">
        <v>445</v>
      </c>
      <c r="J14" s="86">
        <v>1</v>
      </c>
      <c r="K14" s="87">
        <v>24000</v>
      </c>
    </row>
    <row r="15" spans="1:13">
      <c r="C15" s="85">
        <v>43466</v>
      </c>
      <c r="D15" s="85" t="s">
        <v>434</v>
      </c>
      <c r="E15" s="86" t="s">
        <v>446</v>
      </c>
      <c r="F15" s="86" t="s">
        <v>443</v>
      </c>
      <c r="G15" s="86" t="s">
        <v>420</v>
      </c>
      <c r="H15" s="86" t="s">
        <v>435</v>
      </c>
      <c r="I15" s="86" t="s">
        <v>436</v>
      </c>
      <c r="J15" s="86">
        <v>2</v>
      </c>
      <c r="K15" s="87">
        <v>55000</v>
      </c>
    </row>
    <row r="16" spans="1:13">
      <c r="C16" s="85">
        <v>43466</v>
      </c>
      <c r="D16" s="85" t="s">
        <v>447</v>
      </c>
      <c r="E16" s="86" t="s">
        <v>448</v>
      </c>
      <c r="F16" s="86" t="s">
        <v>425</v>
      </c>
      <c r="G16" s="86" t="s">
        <v>426</v>
      </c>
      <c r="H16" s="86" t="s">
        <v>449</v>
      </c>
      <c r="I16" s="86" t="s">
        <v>450</v>
      </c>
      <c r="J16" s="86">
        <v>2</v>
      </c>
      <c r="K16" s="87">
        <v>30000</v>
      </c>
    </row>
    <row r="17" spans="3:11">
      <c r="C17" s="85">
        <v>43466</v>
      </c>
      <c r="D17" s="85" t="s">
        <v>417</v>
      </c>
      <c r="E17" s="86" t="s">
        <v>451</v>
      </c>
      <c r="F17" s="86" t="s">
        <v>431</v>
      </c>
      <c r="G17" s="86" t="s">
        <v>420</v>
      </c>
      <c r="H17" s="86" t="s">
        <v>421</v>
      </c>
      <c r="I17" s="86" t="s">
        <v>452</v>
      </c>
      <c r="J17" s="86">
        <v>3</v>
      </c>
      <c r="K17" s="87">
        <v>20000</v>
      </c>
    </row>
    <row r="18" spans="3:11">
      <c r="C18" s="85">
        <v>43466</v>
      </c>
      <c r="D18" s="85" t="s">
        <v>423</v>
      </c>
      <c r="E18" s="86" t="s">
        <v>453</v>
      </c>
      <c r="F18" s="86" t="s">
        <v>431</v>
      </c>
      <c r="G18" s="86" t="s">
        <v>426</v>
      </c>
      <c r="H18" s="86" t="s">
        <v>454</v>
      </c>
      <c r="I18" s="86" t="s">
        <v>455</v>
      </c>
      <c r="J18" s="86">
        <v>2</v>
      </c>
      <c r="K18" s="87">
        <v>22000</v>
      </c>
    </row>
    <row r="19" spans="3:11">
      <c r="C19" s="85">
        <v>43466</v>
      </c>
      <c r="D19" s="85" t="s">
        <v>434</v>
      </c>
      <c r="E19" s="86" t="s">
        <v>456</v>
      </c>
      <c r="F19" s="86" t="s">
        <v>431</v>
      </c>
      <c r="G19" s="86" t="s">
        <v>420</v>
      </c>
      <c r="H19" s="86" t="s">
        <v>435</v>
      </c>
      <c r="I19" s="86" t="s">
        <v>457</v>
      </c>
      <c r="J19" s="86">
        <v>3</v>
      </c>
      <c r="K19" s="87">
        <v>26000</v>
      </c>
    </row>
    <row r="20" spans="3:11">
      <c r="C20" s="85">
        <v>43467</v>
      </c>
      <c r="D20" s="85" t="s">
        <v>434</v>
      </c>
      <c r="E20" s="86" t="s">
        <v>442</v>
      </c>
      <c r="F20" s="86" t="s">
        <v>431</v>
      </c>
      <c r="G20" s="86" t="s">
        <v>420</v>
      </c>
      <c r="H20" s="86" t="s">
        <v>435</v>
      </c>
      <c r="I20" s="86" t="s">
        <v>436</v>
      </c>
      <c r="J20" s="86">
        <v>1</v>
      </c>
      <c r="K20" s="87">
        <v>40000</v>
      </c>
    </row>
    <row r="21" spans="3:11">
      <c r="C21" s="85">
        <v>43467</v>
      </c>
      <c r="D21" s="85" t="s">
        <v>434</v>
      </c>
      <c r="E21" s="86" t="s">
        <v>458</v>
      </c>
      <c r="F21" s="86" t="s">
        <v>443</v>
      </c>
      <c r="G21" s="86" t="s">
        <v>459</v>
      </c>
      <c r="H21" s="86" t="s">
        <v>460</v>
      </c>
      <c r="I21" s="86" t="s">
        <v>461</v>
      </c>
      <c r="J21" s="86">
        <v>3</v>
      </c>
      <c r="K21" s="87">
        <v>33000</v>
      </c>
    </row>
    <row r="22" spans="3:11">
      <c r="C22" s="85">
        <v>43467</v>
      </c>
      <c r="D22" s="85" t="s">
        <v>441</v>
      </c>
      <c r="E22" s="86" t="s">
        <v>462</v>
      </c>
      <c r="F22" s="86" t="s">
        <v>431</v>
      </c>
      <c r="G22" s="86" t="s">
        <v>420</v>
      </c>
      <c r="H22" s="86" t="s">
        <v>444</v>
      </c>
      <c r="I22" s="86" t="s">
        <v>463</v>
      </c>
      <c r="J22" s="86">
        <v>1</v>
      </c>
      <c r="K22" s="87">
        <v>24000</v>
      </c>
    </row>
    <row r="23" spans="3:11">
      <c r="C23" s="85">
        <v>43467</v>
      </c>
      <c r="D23" s="85" t="s">
        <v>464</v>
      </c>
      <c r="E23" s="86" t="s">
        <v>465</v>
      </c>
      <c r="F23" s="86" t="s">
        <v>431</v>
      </c>
      <c r="G23" s="86" t="s">
        <v>466</v>
      </c>
      <c r="H23" s="86" t="s">
        <v>467</v>
      </c>
      <c r="I23" s="86" t="s">
        <v>468</v>
      </c>
      <c r="J23" s="86">
        <v>2</v>
      </c>
      <c r="K23" s="87">
        <v>22000</v>
      </c>
    </row>
    <row r="24" spans="3:11">
      <c r="C24" s="85">
        <v>43467</v>
      </c>
      <c r="D24" s="85" t="s">
        <v>417</v>
      </c>
      <c r="E24" s="86" t="s">
        <v>462</v>
      </c>
      <c r="F24" s="86" t="s">
        <v>431</v>
      </c>
      <c r="G24" s="86" t="s">
        <v>420</v>
      </c>
      <c r="H24" s="86" t="s">
        <v>421</v>
      </c>
      <c r="I24" s="86" t="s">
        <v>452</v>
      </c>
      <c r="J24" s="86">
        <v>3</v>
      </c>
      <c r="K24" s="87">
        <v>63000</v>
      </c>
    </row>
    <row r="25" spans="3:11">
      <c r="C25" s="85">
        <v>43467</v>
      </c>
      <c r="D25" s="85" t="s">
        <v>441</v>
      </c>
      <c r="E25" s="86" t="s">
        <v>430</v>
      </c>
      <c r="F25" s="86" t="s">
        <v>431</v>
      </c>
      <c r="G25" s="86" t="s">
        <v>420</v>
      </c>
      <c r="H25" s="86" t="s">
        <v>444</v>
      </c>
      <c r="I25" s="86" t="s">
        <v>445</v>
      </c>
      <c r="J25" s="86">
        <v>1</v>
      </c>
      <c r="K25" s="87">
        <v>55000</v>
      </c>
    </row>
    <row r="26" spans="3:11">
      <c r="C26" s="85">
        <v>43467</v>
      </c>
      <c r="D26" s="85" t="s">
        <v>423</v>
      </c>
      <c r="E26" s="86" t="s">
        <v>456</v>
      </c>
      <c r="F26" s="86" t="s">
        <v>443</v>
      </c>
      <c r="G26" s="86" t="s">
        <v>420</v>
      </c>
      <c r="H26" s="86" t="s">
        <v>469</v>
      </c>
      <c r="I26" s="86" t="s">
        <v>470</v>
      </c>
      <c r="J26" s="86">
        <v>1</v>
      </c>
      <c r="K26" s="87">
        <v>26000</v>
      </c>
    </row>
    <row r="27" spans="3:11">
      <c r="C27" s="85">
        <v>43467</v>
      </c>
      <c r="D27" s="85" t="s">
        <v>423</v>
      </c>
      <c r="E27" s="86" t="s">
        <v>451</v>
      </c>
      <c r="F27" s="86" t="s">
        <v>443</v>
      </c>
      <c r="G27" s="86" t="s">
        <v>420</v>
      </c>
      <c r="H27" s="86" t="s">
        <v>469</v>
      </c>
      <c r="I27" s="86" t="s">
        <v>471</v>
      </c>
      <c r="J27" s="86">
        <v>2</v>
      </c>
      <c r="K27" s="87">
        <v>65000</v>
      </c>
    </row>
    <row r="28" spans="3:11">
      <c r="C28" s="85">
        <v>43467</v>
      </c>
      <c r="D28" s="85" t="s">
        <v>423</v>
      </c>
      <c r="E28" s="86" t="s">
        <v>458</v>
      </c>
      <c r="F28" s="86" t="s">
        <v>443</v>
      </c>
      <c r="G28" s="86" t="s">
        <v>426</v>
      </c>
      <c r="H28" s="86" t="s">
        <v>454</v>
      </c>
      <c r="I28" s="86" t="s">
        <v>455</v>
      </c>
      <c r="J28" s="86">
        <v>1</v>
      </c>
      <c r="K28" s="87">
        <v>18000</v>
      </c>
    </row>
    <row r="29" spans="3:11">
      <c r="C29" s="85">
        <v>43467</v>
      </c>
      <c r="D29" s="85" t="s">
        <v>447</v>
      </c>
      <c r="E29" s="86" t="s">
        <v>446</v>
      </c>
      <c r="F29" s="86" t="s">
        <v>431</v>
      </c>
      <c r="G29" s="86" t="s">
        <v>426</v>
      </c>
      <c r="H29" s="86" t="s">
        <v>449</v>
      </c>
      <c r="I29" s="86" t="s">
        <v>472</v>
      </c>
      <c r="J29" s="86">
        <v>1</v>
      </c>
      <c r="K29" s="87">
        <v>42000</v>
      </c>
    </row>
    <row r="30" spans="3:11">
      <c r="C30" s="85">
        <v>43467</v>
      </c>
      <c r="D30" s="85" t="s">
        <v>441</v>
      </c>
      <c r="E30" s="86" t="s">
        <v>473</v>
      </c>
      <c r="F30" s="86" t="s">
        <v>431</v>
      </c>
      <c r="G30" s="86" t="s">
        <v>420</v>
      </c>
      <c r="H30" s="86" t="s">
        <v>444</v>
      </c>
      <c r="I30" s="86" t="s">
        <v>463</v>
      </c>
      <c r="J30" s="86">
        <v>1</v>
      </c>
      <c r="K30" s="87">
        <v>30000</v>
      </c>
    </row>
    <row r="31" spans="3:11">
      <c r="C31" s="85">
        <v>43467</v>
      </c>
      <c r="D31" s="85" t="s">
        <v>447</v>
      </c>
      <c r="E31" s="86" t="s">
        <v>430</v>
      </c>
      <c r="F31" s="86" t="s">
        <v>425</v>
      </c>
      <c r="G31" s="86" t="s">
        <v>426</v>
      </c>
      <c r="H31" s="86" t="s">
        <v>449</v>
      </c>
      <c r="I31" s="86" t="s">
        <v>472</v>
      </c>
      <c r="J31" s="86">
        <v>3</v>
      </c>
      <c r="K31" s="87">
        <v>22000</v>
      </c>
    </row>
    <row r="32" spans="3:11">
      <c r="C32" s="85">
        <v>43468</v>
      </c>
      <c r="D32" s="85" t="s">
        <v>423</v>
      </c>
      <c r="E32" s="86" t="s">
        <v>453</v>
      </c>
      <c r="F32" s="86" t="s">
        <v>431</v>
      </c>
      <c r="G32" s="86" t="s">
        <v>426</v>
      </c>
      <c r="H32" s="86" t="s">
        <v>427</v>
      </c>
      <c r="I32" s="86" t="s">
        <v>474</v>
      </c>
      <c r="J32" s="86">
        <v>2</v>
      </c>
      <c r="K32" s="87">
        <v>30000</v>
      </c>
    </row>
    <row r="33" spans="3:11">
      <c r="C33" s="85">
        <v>43468</v>
      </c>
      <c r="D33" s="85" t="s">
        <v>423</v>
      </c>
      <c r="E33" s="86" t="s">
        <v>453</v>
      </c>
      <c r="F33" s="86" t="s">
        <v>431</v>
      </c>
      <c r="G33" s="86" t="s">
        <v>426</v>
      </c>
      <c r="H33" s="86" t="s">
        <v>454</v>
      </c>
      <c r="I33" s="86" t="s">
        <v>475</v>
      </c>
      <c r="J33" s="86">
        <v>1</v>
      </c>
      <c r="K33" s="87">
        <v>36000</v>
      </c>
    </row>
    <row r="34" spans="3:11">
      <c r="C34" s="85">
        <v>43468</v>
      </c>
      <c r="D34" s="85" t="s">
        <v>417</v>
      </c>
      <c r="E34" s="86" t="s">
        <v>476</v>
      </c>
      <c r="F34" s="86" t="s">
        <v>431</v>
      </c>
      <c r="G34" s="86" t="s">
        <v>420</v>
      </c>
      <c r="H34" s="86" t="s">
        <v>421</v>
      </c>
      <c r="I34" s="86" t="s">
        <v>477</v>
      </c>
      <c r="J34" s="86">
        <v>1</v>
      </c>
      <c r="K34" s="87">
        <v>26000</v>
      </c>
    </row>
    <row r="35" spans="3:11">
      <c r="C35" s="85">
        <v>43468</v>
      </c>
      <c r="D35" s="85" t="s">
        <v>429</v>
      </c>
      <c r="E35" s="86" t="s">
        <v>478</v>
      </c>
      <c r="F35" s="86" t="s">
        <v>431</v>
      </c>
      <c r="G35" s="86" t="s">
        <v>426</v>
      </c>
      <c r="H35" s="86" t="s">
        <v>432</v>
      </c>
      <c r="I35" s="86" t="s">
        <v>479</v>
      </c>
      <c r="J35" s="86">
        <v>2</v>
      </c>
      <c r="K35" s="87">
        <v>30000</v>
      </c>
    </row>
    <row r="36" spans="3:11">
      <c r="C36" s="85">
        <v>43468</v>
      </c>
      <c r="D36" s="85" t="s">
        <v>434</v>
      </c>
      <c r="E36" s="86" t="s">
        <v>478</v>
      </c>
      <c r="F36" s="86" t="s">
        <v>443</v>
      </c>
      <c r="G36" s="86" t="s">
        <v>420</v>
      </c>
      <c r="H36" s="86" t="s">
        <v>435</v>
      </c>
      <c r="I36" s="86" t="s">
        <v>480</v>
      </c>
      <c r="J36" s="86">
        <v>2</v>
      </c>
      <c r="K36" s="87">
        <v>44000</v>
      </c>
    </row>
    <row r="37" spans="3:11">
      <c r="C37" s="85">
        <v>43468</v>
      </c>
      <c r="D37" s="85" t="s">
        <v>464</v>
      </c>
      <c r="E37" s="86" t="s">
        <v>481</v>
      </c>
      <c r="F37" s="86" t="s">
        <v>431</v>
      </c>
      <c r="G37" s="86" t="s">
        <v>466</v>
      </c>
      <c r="H37" s="86" t="s">
        <v>482</v>
      </c>
      <c r="I37" s="86" t="s">
        <v>483</v>
      </c>
      <c r="J37" s="86">
        <v>3</v>
      </c>
      <c r="K37" s="87">
        <v>33000</v>
      </c>
    </row>
    <row r="38" spans="3:11">
      <c r="C38" s="85">
        <v>43468</v>
      </c>
      <c r="D38" s="85" t="s">
        <v>423</v>
      </c>
      <c r="E38" s="86" t="s">
        <v>456</v>
      </c>
      <c r="F38" s="86" t="s">
        <v>443</v>
      </c>
      <c r="G38" s="86" t="s">
        <v>420</v>
      </c>
      <c r="H38" s="86" t="s">
        <v>469</v>
      </c>
      <c r="I38" s="86" t="s">
        <v>484</v>
      </c>
      <c r="J38" s="86">
        <v>3</v>
      </c>
      <c r="K38" s="87">
        <v>21000</v>
      </c>
    </row>
  </sheetData>
  <mergeCells count="2">
    <mergeCell ref="C5:K5"/>
    <mergeCell ref="A1:XFD3"/>
  </mergeCells>
  <phoneticPr fontId="3" type="noConversion"/>
  <conditionalFormatting sqref="C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{EF8C5B95-B5A3-44E9-AABE-3883AA9ED616}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8C5B95-B5A3-44E9-AABE-3883AA9ED6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5"/>
  <sheetViews>
    <sheetView showGridLines="0" workbookViewId="0">
      <selection sqref="A1:XFD3"/>
    </sheetView>
  </sheetViews>
  <sheetFormatPr defaultRowHeight="19.5"/>
  <cols>
    <col min="1" max="2" width="5.625" style="2" customWidth="1"/>
    <col min="3" max="3" width="25.625" style="2" bestFit="1" customWidth="1"/>
    <col min="4" max="6" width="12.625" style="2" customWidth="1"/>
    <col min="7" max="10" width="15.625" style="2" customWidth="1"/>
    <col min="11" max="11" width="9" style="2"/>
    <col min="12" max="13" width="15.625" style="2" customWidth="1"/>
    <col min="14" max="16384" width="9" style="2"/>
  </cols>
  <sheetData>
    <row r="1" spans="1:14" s="305" customFormat="1" ht="15.95" customHeight="1">
      <c r="A1" s="304" t="s">
        <v>663</v>
      </c>
    </row>
    <row r="2" spans="1:14" s="307" customFormat="1" ht="15.95" customHeight="1">
      <c r="A2" s="306"/>
    </row>
    <row r="3" spans="1:14" s="309" customFormat="1" ht="15.95" customHeight="1">
      <c r="A3" s="308"/>
    </row>
    <row r="5" spans="1:14" ht="39.950000000000003" customHeight="1">
      <c r="B5" s="369" t="s">
        <v>260</v>
      </c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</row>
    <row r="6" spans="1:14" ht="16.5" customHeight="1">
      <c r="B6"/>
      <c r="C6"/>
      <c r="D6"/>
      <c r="E6"/>
      <c r="F6"/>
      <c r="G6"/>
      <c r="H6"/>
      <c r="I6"/>
      <c r="J6"/>
    </row>
    <row r="7" spans="1:14" ht="15" customHeight="1">
      <c r="B7" s="9"/>
      <c r="C7" s="9"/>
      <c r="D7" s="9"/>
      <c r="E7" s="9"/>
      <c r="F7" s="9"/>
      <c r="G7" s="9"/>
      <c r="H7" s="9"/>
      <c r="I7" s="9"/>
      <c r="J7" s="9"/>
      <c r="K7" s="3"/>
      <c r="L7" s="3"/>
      <c r="M7" s="3"/>
      <c r="N7" s="3"/>
    </row>
    <row r="8" spans="1:14" ht="39.950000000000003" customHeight="1">
      <c r="B8" s="9"/>
      <c r="C8" s="366" t="s">
        <v>323</v>
      </c>
      <c r="D8" s="367"/>
      <c r="E8" s="368"/>
      <c r="F8" s="9"/>
      <c r="G8" s="366" t="s">
        <v>324</v>
      </c>
      <c r="H8" s="367"/>
      <c r="I8" s="367"/>
      <c r="J8" s="367"/>
      <c r="K8" s="3"/>
      <c r="L8" s="416" t="s">
        <v>1227</v>
      </c>
      <c r="M8" s="368"/>
      <c r="N8" s="3"/>
    </row>
    <row r="9" spans="1:14" ht="5.25" customHeight="1"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</row>
    <row r="10" spans="1:14" ht="20.100000000000001" customHeight="1">
      <c r="B10" s="3"/>
      <c r="C10" s="3"/>
      <c r="D10" s="3"/>
      <c r="E10" s="3"/>
      <c r="F10" s="3"/>
      <c r="G10" s="3"/>
      <c r="H10" s="49" t="s">
        <v>296</v>
      </c>
      <c r="I10" s="49" t="s">
        <v>297</v>
      </c>
      <c r="J10" s="49" t="s">
        <v>298</v>
      </c>
      <c r="K10" s="3"/>
      <c r="L10" s="3"/>
      <c r="M10" s="3"/>
      <c r="N10" s="3"/>
    </row>
    <row r="11" spans="1:14" ht="20.100000000000001" customHeight="1">
      <c r="B11" s="3"/>
      <c r="C11" s="3"/>
      <c r="D11" s="3"/>
      <c r="E11" s="3"/>
      <c r="F11" s="3"/>
      <c r="G11" s="49" t="s">
        <v>299</v>
      </c>
      <c r="H11" s="44">
        <v>0.3</v>
      </c>
      <c r="I11" s="44">
        <v>0.4</v>
      </c>
      <c r="J11" s="44">
        <v>0.25</v>
      </c>
      <c r="K11" s="3"/>
      <c r="L11" s="414" t="s">
        <v>311</v>
      </c>
      <c r="M11" s="415"/>
      <c r="N11" s="3"/>
    </row>
    <row r="12" spans="1:14" ht="20.100000000000001" customHeight="1">
      <c r="B12" s="3"/>
      <c r="C12" s="3"/>
      <c r="D12" s="3"/>
      <c r="E12" s="3"/>
      <c r="F12" s="3"/>
      <c r="G12" s="45"/>
      <c r="H12" s="46"/>
      <c r="I12" s="46"/>
      <c r="J12" s="46"/>
      <c r="K12" s="3"/>
      <c r="L12" s="3"/>
      <c r="M12" s="3"/>
      <c r="N12" s="3"/>
    </row>
    <row r="13" spans="1:14" ht="20.100000000000001" customHeight="1">
      <c r="B13" s="3"/>
      <c r="C13" s="49" t="s">
        <v>240</v>
      </c>
      <c r="D13" s="49" t="s">
        <v>258</v>
      </c>
      <c r="E13" s="49" t="s">
        <v>259</v>
      </c>
      <c r="F13" s="9"/>
      <c r="G13" s="50" t="s">
        <v>292</v>
      </c>
      <c r="H13" s="50" t="s">
        <v>293</v>
      </c>
      <c r="I13" s="50" t="s">
        <v>294</v>
      </c>
      <c r="J13" s="50" t="s">
        <v>295</v>
      </c>
      <c r="K13" s="3"/>
      <c r="L13" s="50" t="s">
        <v>280</v>
      </c>
      <c r="M13" s="50" t="s">
        <v>1226</v>
      </c>
      <c r="N13" s="3"/>
    </row>
    <row r="14" spans="1:14" ht="20.100000000000001" customHeight="1">
      <c r="B14" s="3"/>
      <c r="C14" s="38" t="s">
        <v>241</v>
      </c>
      <c r="D14" s="39">
        <v>93</v>
      </c>
      <c r="E14" s="40">
        <v>11392</v>
      </c>
      <c r="F14" s="267"/>
      <c r="G14" s="47" t="s">
        <v>4</v>
      </c>
      <c r="H14" s="48">
        <v>250000</v>
      </c>
      <c r="I14" s="48">
        <v>330000</v>
      </c>
      <c r="J14" s="48">
        <v>410000</v>
      </c>
      <c r="K14" s="3"/>
      <c r="L14" s="47" t="s">
        <v>4</v>
      </c>
      <c r="M14" s="282"/>
      <c r="N14" s="3"/>
    </row>
    <row r="15" spans="1:14" ht="20.100000000000001" customHeight="1">
      <c r="B15" s="3"/>
      <c r="C15" s="38" t="s">
        <v>241</v>
      </c>
      <c r="D15" s="39">
        <v>46</v>
      </c>
      <c r="E15" s="40">
        <v>11392</v>
      </c>
      <c r="F15" s="267"/>
      <c r="G15" s="47" t="s">
        <v>6</v>
      </c>
      <c r="H15" s="48">
        <v>160000</v>
      </c>
      <c r="I15" s="48">
        <v>110000</v>
      </c>
      <c r="J15" s="48">
        <v>420000</v>
      </c>
      <c r="K15" s="3"/>
      <c r="L15" s="47" t="s">
        <v>6</v>
      </c>
      <c r="M15" s="282"/>
      <c r="N15" s="3"/>
    </row>
    <row r="16" spans="1:14" ht="20.100000000000001" customHeight="1">
      <c r="B16" s="3"/>
      <c r="C16" s="38" t="s">
        <v>242</v>
      </c>
      <c r="D16" s="39">
        <v>87</v>
      </c>
      <c r="E16" s="40">
        <v>14177</v>
      </c>
      <c r="F16" s="267"/>
      <c r="G16" s="47" t="s">
        <v>8</v>
      </c>
      <c r="H16" s="48">
        <v>150000</v>
      </c>
      <c r="I16" s="48">
        <v>610000</v>
      </c>
      <c r="J16" s="48">
        <v>430000</v>
      </c>
      <c r="K16" s="3"/>
      <c r="L16" s="47" t="s">
        <v>8</v>
      </c>
      <c r="M16" s="282"/>
      <c r="N16" s="3"/>
    </row>
    <row r="17" spans="2:14" ht="20.100000000000001" customHeight="1">
      <c r="B17" s="3"/>
      <c r="C17" s="38" t="s">
        <v>243</v>
      </c>
      <c r="D17" s="39">
        <v>75</v>
      </c>
      <c r="E17" s="40">
        <v>13021</v>
      </c>
      <c r="F17" s="267"/>
      <c r="G17" s="47" t="s">
        <v>10</v>
      </c>
      <c r="H17" s="48">
        <v>140000</v>
      </c>
      <c r="I17" s="48">
        <v>800000</v>
      </c>
      <c r="J17" s="48">
        <v>500000</v>
      </c>
      <c r="K17" s="3"/>
      <c r="L17" s="47" t="s">
        <v>10</v>
      </c>
      <c r="M17" s="282"/>
      <c r="N17" s="3"/>
    </row>
    <row r="18" spans="2:14" ht="20.100000000000001" customHeight="1">
      <c r="B18" s="3"/>
      <c r="C18" s="38" t="s">
        <v>244</v>
      </c>
      <c r="D18" s="39">
        <v>58</v>
      </c>
      <c r="E18" s="40">
        <v>16508</v>
      </c>
      <c r="F18" s="267"/>
      <c r="G18" s="47" t="s">
        <v>11</v>
      </c>
      <c r="H18" s="48">
        <v>150000</v>
      </c>
      <c r="I18" s="48">
        <v>120000</v>
      </c>
      <c r="J18" s="48">
        <v>460000</v>
      </c>
      <c r="K18" s="3"/>
      <c r="L18" s="47" t="s">
        <v>11</v>
      </c>
      <c r="M18" s="282"/>
      <c r="N18" s="3"/>
    </row>
    <row r="19" spans="2:14" ht="20.100000000000001" customHeight="1">
      <c r="B19" s="3"/>
      <c r="C19" s="38" t="s">
        <v>245</v>
      </c>
      <c r="D19" s="39">
        <v>90</v>
      </c>
      <c r="E19" s="40">
        <v>12046</v>
      </c>
      <c r="F19" s="267"/>
      <c r="G19" s="47" t="s">
        <v>13</v>
      </c>
      <c r="H19" s="48">
        <v>180000</v>
      </c>
      <c r="I19" s="48">
        <v>650000</v>
      </c>
      <c r="J19" s="48">
        <v>200000</v>
      </c>
      <c r="K19" s="3"/>
      <c r="L19" s="47" t="s">
        <v>13</v>
      </c>
      <c r="M19" s="282"/>
      <c r="N19" s="3"/>
    </row>
    <row r="20" spans="2:14" ht="20.100000000000001" customHeight="1">
      <c r="B20" s="3"/>
      <c r="C20" s="38" t="s">
        <v>246</v>
      </c>
      <c r="D20" s="39">
        <v>72</v>
      </c>
      <c r="E20" s="40">
        <v>16031</v>
      </c>
      <c r="F20" s="267"/>
      <c r="G20" s="47" t="s">
        <v>15</v>
      </c>
      <c r="H20" s="48">
        <v>160000</v>
      </c>
      <c r="I20" s="48">
        <v>430000</v>
      </c>
      <c r="J20" s="48">
        <v>300000</v>
      </c>
      <c r="K20" s="3"/>
      <c r="L20" s="47" t="s">
        <v>15</v>
      </c>
      <c r="M20" s="282"/>
      <c r="N20" s="3"/>
    </row>
    <row r="21" spans="2:14" ht="20.100000000000001" customHeight="1">
      <c r="B21" s="3"/>
      <c r="C21" s="38" t="s">
        <v>247</v>
      </c>
      <c r="D21" s="39">
        <v>93</v>
      </c>
      <c r="E21" s="40">
        <v>15077</v>
      </c>
      <c r="F21" s="267"/>
      <c r="G21" s="47" t="s">
        <v>300</v>
      </c>
      <c r="H21" s="48">
        <v>330000</v>
      </c>
      <c r="I21" s="48">
        <v>230000</v>
      </c>
      <c r="J21" s="48">
        <v>450000</v>
      </c>
      <c r="K21" s="3"/>
      <c r="L21" s="47" t="s">
        <v>300</v>
      </c>
      <c r="M21" s="282"/>
      <c r="N21" s="3"/>
    </row>
    <row r="22" spans="2:14" ht="20.100000000000001" customHeight="1">
      <c r="B22" s="3"/>
      <c r="C22" s="38" t="s">
        <v>248</v>
      </c>
      <c r="D22" s="39">
        <v>29</v>
      </c>
      <c r="E22" s="40">
        <v>16375</v>
      </c>
      <c r="F22" s="267"/>
      <c r="G22" s="47" t="s">
        <v>301</v>
      </c>
      <c r="H22" s="48">
        <v>350000</v>
      </c>
      <c r="I22" s="48">
        <v>510000</v>
      </c>
      <c r="J22" s="48">
        <v>200000</v>
      </c>
      <c r="K22" s="3"/>
      <c r="L22" s="47" t="s">
        <v>301</v>
      </c>
      <c r="M22" s="282"/>
      <c r="N22" s="3"/>
    </row>
    <row r="23" spans="2:14" ht="20.100000000000001" customHeight="1">
      <c r="B23" s="3"/>
      <c r="C23" s="38" t="s">
        <v>249</v>
      </c>
      <c r="D23" s="39">
        <v>64</v>
      </c>
      <c r="E23" s="40">
        <v>17226</v>
      </c>
      <c r="F23" s="267"/>
      <c r="G23" s="47" t="s">
        <v>302</v>
      </c>
      <c r="H23" s="48">
        <v>650000</v>
      </c>
      <c r="I23" s="48">
        <v>500000</v>
      </c>
      <c r="J23" s="48">
        <v>130000</v>
      </c>
      <c r="K23" s="3"/>
      <c r="L23" s="47" t="s">
        <v>302</v>
      </c>
      <c r="M23" s="282"/>
      <c r="N23" s="3"/>
    </row>
    <row r="24" spans="2:14" ht="20.100000000000001" customHeight="1">
      <c r="B24" s="3"/>
      <c r="C24" s="38" t="s">
        <v>250</v>
      </c>
      <c r="D24" s="39">
        <v>59</v>
      </c>
      <c r="E24" s="40">
        <v>15691</v>
      </c>
      <c r="F24" s="267"/>
      <c r="G24" s="47" t="s">
        <v>303</v>
      </c>
      <c r="H24" s="48">
        <v>420000</v>
      </c>
      <c r="I24" s="48">
        <v>320000</v>
      </c>
      <c r="J24" s="48">
        <v>560000</v>
      </c>
      <c r="K24" s="3"/>
      <c r="L24" s="47" t="s">
        <v>303</v>
      </c>
      <c r="M24" s="282"/>
      <c r="N24" s="3"/>
    </row>
    <row r="25" spans="2:14" ht="20.100000000000001" customHeight="1">
      <c r="B25" s="3"/>
      <c r="C25" s="38" t="s">
        <v>241</v>
      </c>
      <c r="D25" s="39">
        <v>47</v>
      </c>
      <c r="E25" s="40">
        <v>11392</v>
      </c>
      <c r="F25" s="267"/>
      <c r="G25" s="47" t="s">
        <v>304</v>
      </c>
      <c r="H25" s="48">
        <v>160000</v>
      </c>
      <c r="I25" s="48">
        <v>430000</v>
      </c>
      <c r="J25" s="48">
        <v>500000</v>
      </c>
      <c r="K25" s="3"/>
      <c r="L25" s="47" t="s">
        <v>304</v>
      </c>
      <c r="M25" s="282"/>
      <c r="N25" s="3"/>
    </row>
    <row r="26" spans="2:14" ht="20.100000000000001" customHeight="1">
      <c r="B26" s="3"/>
      <c r="C26" s="38" t="s">
        <v>241</v>
      </c>
      <c r="D26" s="39">
        <v>33</v>
      </c>
      <c r="E26" s="40">
        <v>11392</v>
      </c>
      <c r="F26" s="267"/>
      <c r="G26" s="47" t="s">
        <v>305</v>
      </c>
      <c r="H26" s="48">
        <v>540000</v>
      </c>
      <c r="I26" s="48">
        <v>510000</v>
      </c>
      <c r="J26" s="48">
        <v>200000</v>
      </c>
      <c r="K26" s="3"/>
      <c r="L26" s="47" t="s">
        <v>305</v>
      </c>
      <c r="M26" s="282"/>
      <c r="N26" s="3"/>
    </row>
    <row r="27" spans="2:14" ht="20.100000000000001" customHeight="1">
      <c r="B27" s="3"/>
      <c r="C27" s="38" t="s">
        <v>251</v>
      </c>
      <c r="D27" s="39">
        <v>86</v>
      </c>
      <c r="E27" s="40">
        <v>12605</v>
      </c>
      <c r="F27" s="267"/>
      <c r="G27" s="47" t="s">
        <v>24</v>
      </c>
      <c r="H27" s="48">
        <v>130000</v>
      </c>
      <c r="I27" s="48">
        <v>540000</v>
      </c>
      <c r="J27" s="48">
        <v>300000</v>
      </c>
      <c r="K27" s="3"/>
      <c r="L27" s="47" t="s">
        <v>24</v>
      </c>
      <c r="M27" s="282"/>
      <c r="N27" s="3"/>
    </row>
    <row r="28" spans="2:14" ht="20.100000000000001" customHeight="1">
      <c r="B28" s="3"/>
      <c r="C28" s="38" t="s">
        <v>252</v>
      </c>
      <c r="D28" s="39">
        <v>69</v>
      </c>
      <c r="E28" s="40">
        <v>13597</v>
      </c>
      <c r="F28" s="267"/>
      <c r="G28" s="47" t="s">
        <v>306</v>
      </c>
      <c r="H28" s="48">
        <v>650000</v>
      </c>
      <c r="I28" s="48">
        <v>130000</v>
      </c>
      <c r="J28" s="48">
        <v>540000</v>
      </c>
      <c r="K28" s="3"/>
      <c r="L28" s="47" t="s">
        <v>306</v>
      </c>
      <c r="M28" s="282"/>
      <c r="N28" s="3"/>
    </row>
    <row r="29" spans="2:14" ht="20.100000000000001" customHeight="1">
      <c r="B29" s="3"/>
      <c r="C29" s="38" t="s">
        <v>253</v>
      </c>
      <c r="D29" s="39">
        <v>44</v>
      </c>
      <c r="E29" s="40">
        <v>16375</v>
      </c>
      <c r="F29" s="267"/>
      <c r="G29" s="47" t="s">
        <v>307</v>
      </c>
      <c r="H29" s="48">
        <v>550000</v>
      </c>
      <c r="I29" s="48">
        <v>650000</v>
      </c>
      <c r="J29" s="48">
        <v>400000</v>
      </c>
      <c r="K29" s="3"/>
      <c r="L29" s="47" t="s">
        <v>307</v>
      </c>
      <c r="M29" s="282"/>
      <c r="N29" s="3"/>
    </row>
    <row r="30" spans="2:14" ht="20.100000000000001" customHeight="1">
      <c r="B30" s="3"/>
      <c r="C30" s="38" t="s">
        <v>254</v>
      </c>
      <c r="D30" s="39">
        <v>81</v>
      </c>
      <c r="E30" s="40">
        <v>17150</v>
      </c>
      <c r="F30" s="267"/>
      <c r="G30" s="47" t="s">
        <v>308</v>
      </c>
      <c r="H30" s="48">
        <v>460000</v>
      </c>
      <c r="I30" s="48">
        <v>330000</v>
      </c>
      <c r="J30" s="48">
        <v>300000</v>
      </c>
      <c r="K30" s="3"/>
      <c r="L30" s="47" t="s">
        <v>308</v>
      </c>
      <c r="M30" s="282"/>
      <c r="N30" s="3"/>
    </row>
    <row r="31" spans="2:14" ht="20.100000000000001" customHeight="1">
      <c r="B31" s="3"/>
      <c r="C31" s="38" t="s">
        <v>255</v>
      </c>
      <c r="D31" s="39">
        <v>77</v>
      </c>
      <c r="E31" s="40">
        <v>16984</v>
      </c>
      <c r="F31" s="267"/>
      <c r="G31" s="47" t="s">
        <v>58</v>
      </c>
      <c r="H31" s="48">
        <v>480000</v>
      </c>
      <c r="I31" s="48">
        <v>550000</v>
      </c>
      <c r="J31" s="48">
        <v>600000</v>
      </c>
      <c r="K31" s="3"/>
      <c r="L31" s="47" t="s">
        <v>58</v>
      </c>
      <c r="M31" s="282"/>
      <c r="N31" s="3"/>
    </row>
    <row r="32" spans="2:14" ht="20.100000000000001" customHeight="1">
      <c r="B32" s="3"/>
      <c r="C32" s="38" t="s">
        <v>256</v>
      </c>
      <c r="D32" s="39">
        <v>58</v>
      </c>
      <c r="E32" s="40">
        <v>12748</v>
      </c>
      <c r="F32" s="267"/>
      <c r="G32" s="47" t="s">
        <v>309</v>
      </c>
      <c r="H32" s="48">
        <v>500000</v>
      </c>
      <c r="I32" s="48">
        <v>220000</v>
      </c>
      <c r="J32" s="48">
        <v>500000</v>
      </c>
      <c r="K32" s="3"/>
      <c r="L32" s="47" t="s">
        <v>309</v>
      </c>
      <c r="M32" s="282"/>
      <c r="N32" s="3"/>
    </row>
    <row r="33" spans="2:14" ht="20.100000000000001" customHeight="1">
      <c r="B33" s="3"/>
      <c r="C33" s="38" t="s">
        <v>257</v>
      </c>
      <c r="D33" s="39">
        <v>38</v>
      </c>
      <c r="E33" s="40">
        <v>14648</v>
      </c>
      <c r="F33" s="267"/>
      <c r="G33" s="47" t="s">
        <v>310</v>
      </c>
      <c r="H33" s="48">
        <v>520000</v>
      </c>
      <c r="I33" s="48">
        <v>250000</v>
      </c>
      <c r="J33" s="48">
        <v>250000</v>
      </c>
      <c r="K33" s="3"/>
      <c r="L33" s="47" t="s">
        <v>310</v>
      </c>
      <c r="M33" s="282"/>
      <c r="N33" s="3"/>
    </row>
    <row r="34" spans="2:14" ht="20.100000000000001" customHeight="1">
      <c r="B34" s="3"/>
      <c r="C34" s="38" t="s">
        <v>1239</v>
      </c>
      <c r="D34" s="413"/>
      <c r="E34" s="413"/>
      <c r="F34" s="268"/>
      <c r="G34" s="3"/>
      <c r="H34" s="3"/>
      <c r="I34" s="3"/>
      <c r="J34" s="3"/>
      <c r="K34" s="3"/>
      <c r="L34" s="3"/>
      <c r="M34" s="3"/>
      <c r="N34" s="3"/>
    </row>
    <row r="35" spans="2:1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mergeCells count="7">
    <mergeCell ref="A1:XFD3"/>
    <mergeCell ref="B5:N5"/>
    <mergeCell ref="D34:E34"/>
    <mergeCell ref="G8:J8"/>
    <mergeCell ref="L11:M11"/>
    <mergeCell ref="C8:E8"/>
    <mergeCell ref="L8:M8"/>
  </mergeCells>
  <phoneticPr fontId="3" type="noConversion"/>
  <conditionalFormatting sqref="B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{7E76D45B-C4B6-460E-9136-F4B5630F3AF0}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76D45B-C4B6-460E-9136-F4B5630F3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5CCD-3D51-4F11-9CA0-E4F14FEA9DC7}">
  <dimension ref="A1:C8"/>
  <sheetViews>
    <sheetView showGridLines="0" zoomScale="160" zoomScaleNormal="160" workbookViewId="0">
      <selection sqref="A1:XFD3"/>
    </sheetView>
  </sheetViews>
  <sheetFormatPr defaultRowHeight="19.5"/>
  <cols>
    <col min="1" max="2" width="5.625" style="2" customWidth="1"/>
    <col min="3" max="3" width="25.625" style="2" bestFit="1" customWidth="1"/>
    <col min="4" max="6" width="12.625" style="2" customWidth="1"/>
    <col min="7" max="10" width="15.625" style="2" customWidth="1"/>
    <col min="11" max="11" width="9" style="2"/>
    <col min="12" max="15" width="15.625" style="2" customWidth="1"/>
    <col min="16" max="16384" width="9" style="2"/>
  </cols>
  <sheetData>
    <row r="1" spans="1:3" s="305" customFormat="1" ht="15.95" customHeight="1">
      <c r="A1" s="304" t="s">
        <v>663</v>
      </c>
    </row>
    <row r="2" spans="1:3" s="307" customFormat="1" ht="15.95" customHeight="1">
      <c r="A2" s="306"/>
    </row>
    <row r="3" spans="1:3" s="309" customFormat="1" ht="15.95" customHeight="1">
      <c r="A3" s="308"/>
    </row>
    <row r="4" spans="1:3" ht="20.25" thickBot="1"/>
    <row r="5" spans="1:3" customFormat="1" ht="39.950000000000003" customHeight="1" thickBot="1">
      <c r="B5" s="310" t="s">
        <v>1206</v>
      </c>
      <c r="C5" s="311"/>
    </row>
    <row r="6" spans="1:3" customFormat="1" ht="9.9499999999999993" customHeight="1"/>
    <row r="7" spans="1:3" customFormat="1" ht="24.95" customHeight="1">
      <c r="B7" s="2" t="s">
        <v>1207</v>
      </c>
    </row>
    <row r="8" spans="1:3" customFormat="1" ht="24.95" customHeight="1">
      <c r="B8" t="s">
        <v>1208</v>
      </c>
    </row>
  </sheetData>
  <mergeCells count="2">
    <mergeCell ref="B5:C5"/>
    <mergeCell ref="A1:XFD3"/>
  </mergeCells>
  <phoneticPr fontId="3" type="noConversion"/>
  <conditionalFormatting sqref="B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{020BEC13-0B42-492A-8EED-A0878848114E}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0BEC13-0B42-492A-8EED-A087884811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2503-03D2-4DF3-8B20-A07488FFBC5D}">
  <dimension ref="A1:K18"/>
  <sheetViews>
    <sheetView showGridLines="0" zoomScale="130" zoomScaleNormal="130" workbookViewId="0">
      <selection sqref="A1:XFD3"/>
    </sheetView>
  </sheetViews>
  <sheetFormatPr defaultRowHeight="19.5"/>
  <cols>
    <col min="1" max="1" width="5.625" style="2" customWidth="1"/>
    <col min="2" max="11" width="12.625" style="2" customWidth="1"/>
    <col min="12" max="12" width="15.625" style="2" customWidth="1"/>
    <col min="13" max="16384" width="9" style="2"/>
  </cols>
  <sheetData>
    <row r="1" spans="1:11" s="305" customFormat="1" ht="15.95" customHeight="1">
      <c r="A1" s="304" t="s">
        <v>663</v>
      </c>
    </row>
    <row r="2" spans="1:11" s="307" customFormat="1" ht="15.95" customHeight="1">
      <c r="A2" s="306"/>
    </row>
    <row r="3" spans="1:11" s="309" customFormat="1" ht="15.95" customHeight="1">
      <c r="A3" s="308"/>
    </row>
    <row r="5" spans="1:11" ht="20.100000000000001" customHeight="1">
      <c r="B5" s="417" t="s">
        <v>1225</v>
      </c>
      <c r="C5" s="417"/>
      <c r="D5" s="417"/>
      <c r="E5" s="417"/>
      <c r="F5" s="417"/>
      <c r="G5" s="417"/>
      <c r="H5" s="417"/>
      <c r="I5" s="417"/>
      <c r="J5" s="417"/>
      <c r="K5" s="417"/>
    </row>
    <row r="6" spans="1:11" ht="20.100000000000001" customHeight="1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20.100000000000001" customHeight="1">
      <c r="B7" s="98" t="s">
        <v>492</v>
      </c>
      <c r="C7" s="98" t="s">
        <v>1209</v>
      </c>
      <c r="D7" s="377" t="s">
        <v>1210</v>
      </c>
      <c r="E7" s="379"/>
      <c r="F7" s="9"/>
      <c r="G7" s="249" t="s">
        <v>492</v>
      </c>
      <c r="H7" s="250" t="s">
        <v>493</v>
      </c>
      <c r="I7" s="250" t="s">
        <v>491</v>
      </c>
      <c r="J7" s="250" t="s">
        <v>494</v>
      </c>
      <c r="K7" s="251" t="s">
        <v>1211</v>
      </c>
    </row>
    <row r="8" spans="1:11" ht="20.100000000000001" customHeight="1">
      <c r="B8" s="94" t="s">
        <v>520</v>
      </c>
      <c r="C8" s="252" t="s">
        <v>1212</v>
      </c>
      <c r="D8" s="386"/>
      <c r="E8" s="387"/>
      <c r="F8" s="9"/>
      <c r="G8" s="243" t="s">
        <v>512</v>
      </c>
      <c r="H8" s="244" t="s">
        <v>513</v>
      </c>
      <c r="I8" s="244" t="s">
        <v>511</v>
      </c>
      <c r="J8" s="244" t="s">
        <v>514</v>
      </c>
      <c r="K8" s="245" t="s">
        <v>1213</v>
      </c>
    </row>
    <row r="9" spans="1:11" ht="20.100000000000001" customHeight="1">
      <c r="B9" s="94" t="s">
        <v>524</v>
      </c>
      <c r="C9" s="252" t="s">
        <v>1231</v>
      </c>
      <c r="D9" s="386"/>
      <c r="E9" s="387"/>
      <c r="F9" s="9"/>
      <c r="G9" s="243" t="s">
        <v>516</v>
      </c>
      <c r="H9" s="244" t="s">
        <v>517</v>
      </c>
      <c r="I9" s="244" t="s">
        <v>515</v>
      </c>
      <c r="J9" s="244" t="s">
        <v>518</v>
      </c>
      <c r="K9" s="245" t="s">
        <v>1214</v>
      </c>
    </row>
    <row r="10" spans="1:11" ht="20.100000000000001" customHeight="1">
      <c r="B10" s="94" t="s">
        <v>497</v>
      </c>
      <c r="C10" s="252" t="s">
        <v>1232</v>
      </c>
      <c r="D10" s="386"/>
      <c r="E10" s="387"/>
      <c r="F10" s="9"/>
      <c r="G10" s="243" t="s">
        <v>533</v>
      </c>
      <c r="H10" s="244" t="s">
        <v>534</v>
      </c>
      <c r="I10" s="244" t="s">
        <v>532</v>
      </c>
      <c r="J10" s="244" t="s">
        <v>535</v>
      </c>
      <c r="K10" s="245" t="s">
        <v>1215</v>
      </c>
    </row>
    <row r="11" spans="1:11" ht="20.100000000000001" customHeight="1">
      <c r="B11" s="94" t="s">
        <v>503</v>
      </c>
      <c r="C11" s="252" t="s">
        <v>1233</v>
      </c>
      <c r="D11" s="386"/>
      <c r="E11" s="387"/>
      <c r="F11" s="9"/>
      <c r="G11" s="243" t="s">
        <v>538</v>
      </c>
      <c r="H11" s="244" t="s">
        <v>539</v>
      </c>
      <c r="I11" s="244" t="s">
        <v>537</v>
      </c>
      <c r="J11" s="244" t="s">
        <v>540</v>
      </c>
      <c r="K11" s="245" t="s">
        <v>1216</v>
      </c>
    </row>
    <row r="12" spans="1:11" ht="20.100000000000001" customHeight="1">
      <c r="B12" s="94" t="s">
        <v>529</v>
      </c>
      <c r="C12" s="252" t="s">
        <v>1234</v>
      </c>
      <c r="D12" s="386"/>
      <c r="E12" s="387"/>
      <c r="F12" s="9"/>
      <c r="G12" s="243" t="s">
        <v>508</v>
      </c>
      <c r="H12" s="244" t="s">
        <v>509</v>
      </c>
      <c r="I12" s="244" t="s">
        <v>507</v>
      </c>
      <c r="J12" s="244" t="s">
        <v>510</v>
      </c>
      <c r="K12" s="245" t="s">
        <v>1217</v>
      </c>
    </row>
    <row r="13" spans="1:11" ht="20.100000000000001" customHeight="1">
      <c r="B13" s="94" t="s">
        <v>508</v>
      </c>
      <c r="C13" s="252" t="s">
        <v>1212</v>
      </c>
      <c r="D13" s="386"/>
      <c r="E13" s="387"/>
      <c r="F13" s="9"/>
      <c r="G13" s="243" t="s">
        <v>529</v>
      </c>
      <c r="H13" s="244" t="s">
        <v>530</v>
      </c>
      <c r="I13" s="244" t="s">
        <v>528</v>
      </c>
      <c r="J13" s="244" t="s">
        <v>531</v>
      </c>
      <c r="K13" s="245" t="s">
        <v>1218</v>
      </c>
    </row>
    <row r="14" spans="1:11" ht="20.100000000000001" customHeight="1">
      <c r="B14" s="94" t="s">
        <v>538</v>
      </c>
      <c r="C14" s="252" t="s">
        <v>1219</v>
      </c>
      <c r="D14" s="386"/>
      <c r="E14" s="387"/>
      <c r="F14" s="9"/>
      <c r="G14" s="243" t="s">
        <v>503</v>
      </c>
      <c r="H14" s="244" t="s">
        <v>504</v>
      </c>
      <c r="I14" s="244" t="s">
        <v>502</v>
      </c>
      <c r="J14" s="244" t="s">
        <v>505</v>
      </c>
      <c r="K14" s="245" t="s">
        <v>1220</v>
      </c>
    </row>
    <row r="15" spans="1:11" ht="20.100000000000001" customHeight="1">
      <c r="B15" s="94" t="s">
        <v>533</v>
      </c>
      <c r="C15" s="252" t="s">
        <v>1221</v>
      </c>
      <c r="D15" s="386"/>
      <c r="E15" s="387"/>
      <c r="F15" s="9"/>
      <c r="G15" s="243" t="s">
        <v>497</v>
      </c>
      <c r="H15" s="244" t="s">
        <v>498</v>
      </c>
      <c r="I15" s="244" t="s">
        <v>496</v>
      </c>
      <c r="J15" s="244" t="s">
        <v>499</v>
      </c>
      <c r="K15" s="245" t="s">
        <v>1222</v>
      </c>
    </row>
    <row r="16" spans="1:11" ht="20.100000000000001" customHeight="1">
      <c r="B16" s="94" t="s">
        <v>516</v>
      </c>
      <c r="C16" s="252" t="s">
        <v>1235</v>
      </c>
      <c r="D16" s="386"/>
      <c r="E16" s="387"/>
      <c r="F16" s="9"/>
      <c r="G16" s="243" t="s">
        <v>524</v>
      </c>
      <c r="H16" s="244" t="s">
        <v>525</v>
      </c>
      <c r="I16" s="244" t="s">
        <v>523</v>
      </c>
      <c r="J16" s="244" t="s">
        <v>526</v>
      </c>
      <c r="K16" s="245" t="s">
        <v>1223</v>
      </c>
    </row>
    <row r="17" spans="2:11" ht="20.100000000000001" customHeight="1">
      <c r="B17" s="94" t="s">
        <v>512</v>
      </c>
      <c r="C17" s="252" t="s">
        <v>1236</v>
      </c>
      <c r="D17" s="386"/>
      <c r="E17" s="387"/>
      <c r="F17" s="9"/>
      <c r="G17" s="246" t="s">
        <v>520</v>
      </c>
      <c r="H17" s="247" t="s">
        <v>521</v>
      </c>
      <c r="I17" s="247" t="s">
        <v>519</v>
      </c>
      <c r="J17" s="247" t="s">
        <v>522</v>
      </c>
      <c r="K17" s="248" t="s">
        <v>1224</v>
      </c>
    </row>
    <row r="18" spans="2:11"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13">
    <mergeCell ref="D9:E9"/>
    <mergeCell ref="D10:E10"/>
    <mergeCell ref="D11:E11"/>
    <mergeCell ref="A1:XFD3"/>
    <mergeCell ref="B5:K5"/>
    <mergeCell ref="D7:E7"/>
    <mergeCell ref="D8:E8"/>
    <mergeCell ref="D15:E15"/>
    <mergeCell ref="D16:E16"/>
    <mergeCell ref="D17:E17"/>
    <mergeCell ref="D12:E12"/>
    <mergeCell ref="D13:E13"/>
    <mergeCell ref="D14:E14"/>
  </mergeCells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CA87-643B-4FA7-9A2E-61D206D7300F}">
  <dimension ref="A1:S44"/>
  <sheetViews>
    <sheetView showGridLines="0" zoomScaleNormal="100" workbookViewId="0">
      <selection sqref="A1:XFD3"/>
    </sheetView>
  </sheetViews>
  <sheetFormatPr defaultRowHeight="19.5"/>
  <cols>
    <col min="1" max="1" width="5.625" style="2" customWidth="1"/>
    <col min="2" max="8" width="12.625" style="2" customWidth="1"/>
    <col min="9" max="9" width="12.625" style="3" customWidth="1"/>
    <col min="10" max="19" width="12.625" style="2" customWidth="1"/>
    <col min="20" max="16384" width="9" style="2"/>
  </cols>
  <sheetData>
    <row r="1" spans="1:19" s="305" customFormat="1" ht="15.95" customHeight="1">
      <c r="A1" s="304" t="s">
        <v>1240</v>
      </c>
    </row>
    <row r="2" spans="1:19" s="307" customFormat="1" ht="15.95" customHeight="1">
      <c r="A2" s="306"/>
    </row>
    <row r="3" spans="1:19" s="309" customFormat="1" ht="15.95" customHeight="1">
      <c r="A3" s="308"/>
    </row>
    <row r="5" spans="1:19" customFormat="1" ht="20.100000000000001" customHeight="1">
      <c r="B5" s="418" t="s">
        <v>1241</v>
      </c>
      <c r="C5" s="418"/>
      <c r="D5" s="418"/>
      <c r="E5" s="418"/>
      <c r="F5" s="418"/>
      <c r="G5" s="418"/>
      <c r="I5" s="9"/>
      <c r="J5" s="419" t="s">
        <v>1242</v>
      </c>
      <c r="K5" s="418"/>
      <c r="L5" s="418"/>
      <c r="M5" s="418"/>
      <c r="N5" s="418"/>
      <c r="O5" s="418"/>
      <c r="P5" s="418"/>
      <c r="Q5" s="418"/>
      <c r="R5" s="418"/>
      <c r="S5" s="418"/>
    </row>
    <row r="6" spans="1:19" customFormat="1" ht="20.100000000000001" customHeight="1">
      <c r="B6" s="423" t="s">
        <v>1243</v>
      </c>
      <c r="C6" s="423"/>
      <c r="D6" s="423"/>
      <c r="E6" s="423"/>
      <c r="F6" s="423"/>
      <c r="G6" s="423"/>
      <c r="I6" s="9"/>
      <c r="J6" s="420" t="s">
        <v>1244</v>
      </c>
      <c r="K6" s="420"/>
      <c r="L6" s="420"/>
      <c r="M6" s="420"/>
      <c r="N6" s="420"/>
      <c r="O6" s="420"/>
      <c r="P6" s="420"/>
      <c r="Q6" s="420"/>
      <c r="R6" s="420"/>
      <c r="S6" s="420"/>
    </row>
    <row r="7" spans="1:19" customFormat="1" ht="20.100000000000001" customHeight="1">
      <c r="B7" s="424"/>
      <c r="C7" s="424"/>
      <c r="D7" s="424"/>
      <c r="E7" s="424"/>
      <c r="F7" s="424"/>
      <c r="G7" s="424"/>
      <c r="I7" s="9"/>
      <c r="J7" s="420"/>
      <c r="K7" s="420"/>
      <c r="L7" s="420"/>
      <c r="M7" s="420"/>
      <c r="N7" s="420"/>
      <c r="O7" s="420"/>
      <c r="P7" s="420"/>
      <c r="Q7" s="420"/>
      <c r="R7" s="420"/>
      <c r="S7" s="420"/>
    </row>
    <row r="8" spans="1:19" customFormat="1" ht="20.100000000000001" customHeight="1">
      <c r="B8" s="424"/>
      <c r="C8" s="424"/>
      <c r="D8" s="424"/>
      <c r="E8" s="424"/>
      <c r="F8" s="424"/>
      <c r="G8" s="424"/>
      <c r="I8" s="9"/>
      <c r="J8" s="420"/>
      <c r="K8" s="420"/>
      <c r="L8" s="420"/>
      <c r="M8" s="420"/>
      <c r="N8" s="420"/>
      <c r="O8" s="420"/>
      <c r="P8" s="420"/>
      <c r="Q8" s="420"/>
      <c r="R8" s="420"/>
      <c r="S8" s="420"/>
    </row>
    <row r="9" spans="1:19" customFormat="1" ht="20.100000000000001" customHeight="1">
      <c r="B9" s="424"/>
      <c r="C9" s="424"/>
      <c r="D9" s="424"/>
      <c r="E9" s="424"/>
      <c r="F9" s="424"/>
      <c r="G9" s="424"/>
      <c r="I9" s="9"/>
      <c r="J9" s="420"/>
      <c r="K9" s="420"/>
      <c r="L9" s="420"/>
      <c r="M9" s="420"/>
      <c r="N9" s="420"/>
      <c r="O9" s="420"/>
      <c r="P9" s="420"/>
      <c r="Q9" s="420"/>
      <c r="R9" s="420"/>
      <c r="S9" s="420"/>
    </row>
    <row r="10" spans="1:19" customFormat="1" ht="20.100000000000001" customHeight="1">
      <c r="I10" s="9"/>
      <c r="J10" s="288"/>
    </row>
    <row r="11" spans="1:19" customFormat="1" ht="20.100000000000001" customHeight="1">
      <c r="I11" s="9"/>
      <c r="J11" s="288"/>
    </row>
    <row r="12" spans="1:19" customFormat="1" ht="20.100000000000001" customHeight="1">
      <c r="B12" s="421" t="s">
        <v>101</v>
      </c>
      <c r="C12" s="421"/>
      <c r="D12" s="421"/>
      <c r="E12" s="421"/>
      <c r="F12" s="421"/>
      <c r="G12" s="421"/>
      <c r="I12" s="9"/>
      <c r="J12" s="419" t="s">
        <v>101</v>
      </c>
      <c r="K12" s="418"/>
      <c r="L12" s="418"/>
      <c r="M12" s="418"/>
      <c r="N12" s="418"/>
      <c r="O12" s="418"/>
      <c r="P12" s="418"/>
      <c r="Q12" s="418"/>
      <c r="R12" s="418"/>
      <c r="S12" s="418"/>
    </row>
    <row r="13" spans="1:19" customFormat="1" ht="20.100000000000001" customHeight="1">
      <c r="B13" s="12"/>
      <c r="C13" s="12"/>
      <c r="D13" s="12"/>
      <c r="E13" s="12"/>
      <c r="F13" s="12"/>
      <c r="G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customFormat="1" ht="20.100000000000001" customHeight="1">
      <c r="B14" s="255" t="s">
        <v>1245</v>
      </c>
      <c r="C14" s="255" t="s">
        <v>1246</v>
      </c>
      <c r="D14" s="255" t="s">
        <v>411</v>
      </c>
      <c r="E14" s="12"/>
      <c r="F14" s="255" t="s">
        <v>1247</v>
      </c>
      <c r="G14" s="255" t="s">
        <v>411</v>
      </c>
      <c r="I14" s="9"/>
      <c r="J14" s="422" t="s">
        <v>1248</v>
      </c>
      <c r="K14" s="422"/>
      <c r="L14" s="422"/>
      <c r="M14" s="292"/>
      <c r="N14" s="422" t="s">
        <v>1249</v>
      </c>
      <c r="O14" s="422"/>
      <c r="P14" s="422"/>
      <c r="Q14" s="292"/>
      <c r="R14" s="292"/>
      <c r="S14" s="292"/>
    </row>
    <row r="15" spans="1:19" customFormat="1" ht="20.100000000000001" customHeight="1">
      <c r="B15" s="289">
        <v>1</v>
      </c>
      <c r="C15" s="289" t="s">
        <v>1250</v>
      </c>
      <c r="D15" s="274"/>
      <c r="E15" s="12"/>
      <c r="F15" s="289" t="s">
        <v>1251</v>
      </c>
      <c r="G15" s="289" t="s">
        <v>1252</v>
      </c>
      <c r="I15" s="9"/>
      <c r="J15" s="255" t="s">
        <v>1253</v>
      </c>
      <c r="K15" s="255" t="s">
        <v>1254</v>
      </c>
      <c r="L15" s="255" t="s">
        <v>1255</v>
      </c>
      <c r="M15" s="292"/>
      <c r="N15" s="255" t="s">
        <v>1253</v>
      </c>
      <c r="O15" s="255" t="s">
        <v>1254</v>
      </c>
      <c r="P15" s="255" t="s">
        <v>1255</v>
      </c>
      <c r="Q15" s="292"/>
      <c r="R15" s="349" t="s">
        <v>1256</v>
      </c>
      <c r="S15" s="349"/>
    </row>
    <row r="16" spans="1:19" customFormat="1" ht="20.100000000000001" customHeight="1">
      <c r="B16" s="289">
        <v>2</v>
      </c>
      <c r="C16" s="289"/>
      <c r="D16" s="274"/>
      <c r="E16" s="12"/>
      <c r="F16" s="289" t="s">
        <v>1257</v>
      </c>
      <c r="G16" s="289" t="s">
        <v>1258</v>
      </c>
      <c r="I16" s="9"/>
      <c r="J16" s="16" t="s">
        <v>1259</v>
      </c>
      <c r="K16" s="16" t="s">
        <v>1260</v>
      </c>
      <c r="L16" s="16">
        <v>78751780</v>
      </c>
      <c r="M16" s="292"/>
      <c r="N16" s="16" t="s">
        <v>1259</v>
      </c>
      <c r="O16" s="16" t="s">
        <v>1260</v>
      </c>
      <c r="P16" s="16">
        <v>78751780</v>
      </c>
      <c r="Q16" s="292"/>
      <c r="R16" s="395"/>
      <c r="S16" s="395"/>
    </row>
    <row r="17" spans="2:19" customFormat="1" ht="20.100000000000001" customHeight="1">
      <c r="B17" s="289">
        <v>3</v>
      </c>
      <c r="C17" s="289" t="s">
        <v>1261</v>
      </c>
      <c r="D17" s="274"/>
      <c r="E17" s="12"/>
      <c r="F17" s="289" t="s">
        <v>1262</v>
      </c>
      <c r="G17" s="289" t="s">
        <v>1263</v>
      </c>
      <c r="I17" s="9"/>
      <c r="J17" s="290" t="s">
        <v>1264</v>
      </c>
      <c r="K17" s="16" t="s">
        <v>1265</v>
      </c>
      <c r="L17" s="290">
        <v>13811476</v>
      </c>
      <c r="M17" s="292"/>
      <c r="N17" s="290" t="s">
        <v>1264</v>
      </c>
      <c r="O17" s="16" t="s">
        <v>1266</v>
      </c>
      <c r="P17" s="290">
        <v>13811476</v>
      </c>
      <c r="Q17" s="292"/>
      <c r="R17" s="395"/>
      <c r="S17" s="395"/>
    </row>
    <row r="18" spans="2:19" customFormat="1" ht="20.100000000000001" customHeight="1">
      <c r="B18" s="289">
        <v>4</v>
      </c>
      <c r="C18" s="289"/>
      <c r="D18" s="274"/>
      <c r="E18" s="12"/>
      <c r="F18" s="289" t="s">
        <v>1267</v>
      </c>
      <c r="G18" s="289" t="s">
        <v>1268</v>
      </c>
      <c r="I18" s="9"/>
      <c r="J18" s="16" t="s">
        <v>1269</v>
      </c>
      <c r="K18" s="16"/>
      <c r="L18" s="16">
        <v>47672209</v>
      </c>
      <c r="M18" s="292"/>
      <c r="N18" s="16" t="s">
        <v>1269</v>
      </c>
      <c r="O18" s="16" t="s">
        <v>1270</v>
      </c>
      <c r="P18" s="16">
        <v>47672209</v>
      </c>
      <c r="Q18" s="292"/>
      <c r="R18" s="395"/>
      <c r="S18" s="395"/>
    </row>
    <row r="19" spans="2:19" customFormat="1" ht="20.100000000000001" customHeight="1">
      <c r="B19" s="289">
        <v>5</v>
      </c>
      <c r="C19" s="289" t="s">
        <v>1271</v>
      </c>
      <c r="D19" s="274"/>
      <c r="E19" s="12"/>
      <c r="F19" s="289" t="s">
        <v>1272</v>
      </c>
      <c r="G19" s="289" t="s">
        <v>1273</v>
      </c>
      <c r="I19" s="9"/>
      <c r="J19" s="290" t="s">
        <v>1274</v>
      </c>
      <c r="K19" s="16" t="s">
        <v>1275</v>
      </c>
      <c r="L19" s="290">
        <v>17182789</v>
      </c>
      <c r="M19" s="292"/>
      <c r="N19" s="290" t="s">
        <v>1274</v>
      </c>
      <c r="O19" s="16" t="s">
        <v>1275</v>
      </c>
      <c r="P19" s="290">
        <v>17182789</v>
      </c>
      <c r="Q19" s="292"/>
      <c r="R19" s="395"/>
      <c r="S19" s="395"/>
    </row>
    <row r="20" spans="2:19" customFormat="1" ht="20.100000000000001" customHeight="1">
      <c r="B20" s="289">
        <v>6</v>
      </c>
      <c r="C20" s="289"/>
      <c r="D20" s="274"/>
      <c r="E20" s="12"/>
      <c r="F20" s="289" t="s">
        <v>1276</v>
      </c>
      <c r="G20" s="289" t="s">
        <v>1277</v>
      </c>
      <c r="I20" s="9"/>
      <c r="J20" s="16" t="s">
        <v>1278</v>
      </c>
      <c r="K20" s="16" t="s">
        <v>1279</v>
      </c>
      <c r="L20" s="16">
        <v>11952628</v>
      </c>
      <c r="M20" s="292"/>
      <c r="N20" s="16" t="s">
        <v>1278</v>
      </c>
      <c r="O20" s="16" t="s">
        <v>1280</v>
      </c>
      <c r="P20" s="16">
        <v>11952628</v>
      </c>
      <c r="Q20" s="292"/>
      <c r="R20" s="395"/>
      <c r="S20" s="395"/>
    </row>
    <row r="21" spans="2:19" customFormat="1" ht="20.100000000000001" customHeight="1">
      <c r="B21" s="289">
        <v>7</v>
      </c>
      <c r="C21" s="289" t="s">
        <v>1281</v>
      </c>
      <c r="D21" s="274"/>
      <c r="E21" s="12"/>
      <c r="F21" s="289" t="s">
        <v>1282</v>
      </c>
      <c r="G21" s="289" t="s">
        <v>1283</v>
      </c>
      <c r="I21" s="9"/>
      <c r="J21" s="290" t="s">
        <v>1284</v>
      </c>
      <c r="K21" s="16"/>
      <c r="L21" s="290">
        <v>67882281</v>
      </c>
      <c r="M21" s="292"/>
      <c r="N21" s="290" t="s">
        <v>1284</v>
      </c>
      <c r="O21" s="16" t="s">
        <v>1285</v>
      </c>
      <c r="P21" s="290">
        <v>67882281</v>
      </c>
      <c r="Q21" s="292"/>
      <c r="R21" s="395"/>
      <c r="S21" s="395"/>
    </row>
    <row r="22" spans="2:19" customFormat="1" ht="20.100000000000001" customHeight="1">
      <c r="B22" s="289">
        <v>8</v>
      </c>
      <c r="C22" s="289"/>
      <c r="D22" s="274"/>
      <c r="E22" s="12"/>
      <c r="F22" s="289" t="s">
        <v>1286</v>
      </c>
      <c r="G22" s="289" t="s">
        <v>1287</v>
      </c>
      <c r="I22" s="9"/>
      <c r="J22" s="16" t="s">
        <v>1288</v>
      </c>
      <c r="K22" s="16" t="s">
        <v>1289</v>
      </c>
      <c r="L22" s="16">
        <v>11750401</v>
      </c>
      <c r="M22" s="292"/>
      <c r="N22" s="16" t="s">
        <v>1288</v>
      </c>
      <c r="O22" s="16" t="s">
        <v>1289</v>
      </c>
      <c r="P22" s="16">
        <v>11750401</v>
      </c>
      <c r="Q22" s="292"/>
      <c r="R22" s="395"/>
      <c r="S22" s="395"/>
    </row>
    <row r="23" spans="2:19" customFormat="1" ht="20.100000000000001" customHeight="1">
      <c r="B23" s="289">
        <v>9</v>
      </c>
      <c r="C23" s="289" t="s">
        <v>1290</v>
      </c>
      <c r="D23" s="274"/>
      <c r="E23" s="12"/>
      <c r="F23" s="289" t="s">
        <v>1291</v>
      </c>
      <c r="G23" s="289" t="s">
        <v>1292</v>
      </c>
      <c r="I23" s="9"/>
      <c r="J23" s="290" t="s">
        <v>1293</v>
      </c>
      <c r="K23" s="16" t="s">
        <v>1294</v>
      </c>
      <c r="L23" s="290">
        <v>35997243</v>
      </c>
      <c r="M23" s="292"/>
      <c r="N23" s="290" t="s">
        <v>1293</v>
      </c>
      <c r="O23" s="16" t="s">
        <v>1294</v>
      </c>
      <c r="P23" s="290">
        <v>35997243</v>
      </c>
      <c r="Q23" s="292"/>
      <c r="R23" s="395"/>
      <c r="S23" s="395"/>
    </row>
    <row r="24" spans="2:19" customFormat="1" ht="20.100000000000001" customHeight="1">
      <c r="B24" s="289">
        <v>10</v>
      </c>
      <c r="C24" s="289"/>
      <c r="D24" s="274"/>
      <c r="E24" s="12"/>
      <c r="F24" s="289" t="s">
        <v>1295</v>
      </c>
      <c r="G24" s="289" t="s">
        <v>1296</v>
      </c>
      <c r="I24" s="9"/>
      <c r="J24" s="16" t="s">
        <v>1297</v>
      </c>
      <c r="K24" s="16" t="s">
        <v>1298</v>
      </c>
      <c r="L24" s="16">
        <v>52324135</v>
      </c>
      <c r="M24" s="292"/>
      <c r="N24" s="16" t="s">
        <v>1297</v>
      </c>
      <c r="O24" s="16" t="s">
        <v>1298</v>
      </c>
      <c r="P24" s="16">
        <v>52324135</v>
      </c>
      <c r="Q24" s="292"/>
      <c r="R24" s="395"/>
      <c r="S24" s="395"/>
    </row>
    <row r="25" spans="2:19" customFormat="1" ht="20.100000000000001" customHeight="1">
      <c r="B25" s="289">
        <v>11</v>
      </c>
      <c r="C25" s="289" t="s">
        <v>1299</v>
      </c>
      <c r="D25" s="274"/>
      <c r="E25" s="12"/>
      <c r="F25" s="289" t="s">
        <v>1300</v>
      </c>
      <c r="G25" s="289" t="s">
        <v>1301</v>
      </c>
      <c r="I25" s="9"/>
      <c r="J25" s="290" t="s">
        <v>1302</v>
      </c>
      <c r="K25" s="16" t="s">
        <v>1303</v>
      </c>
      <c r="L25" s="290">
        <v>18019127</v>
      </c>
      <c r="M25" s="292"/>
      <c r="N25" s="290" t="s">
        <v>1302</v>
      </c>
      <c r="O25" s="16" t="s">
        <v>1303</v>
      </c>
      <c r="P25" s="290">
        <v>18019127</v>
      </c>
      <c r="Q25" s="292"/>
      <c r="R25" s="395"/>
      <c r="S25" s="395"/>
    </row>
    <row r="26" spans="2:19" customFormat="1" ht="20.100000000000001" customHeight="1">
      <c r="B26" s="12"/>
      <c r="C26" s="12"/>
      <c r="D26" s="12"/>
      <c r="E26" s="12"/>
      <c r="F26" s="12"/>
      <c r="G26" s="12"/>
      <c r="I26" s="9"/>
      <c r="J26" s="16" t="s">
        <v>1304</v>
      </c>
      <c r="K26" s="16" t="s">
        <v>1305</v>
      </c>
      <c r="L26" s="16">
        <v>56670785</v>
      </c>
      <c r="M26" s="292"/>
      <c r="N26" s="16" t="s">
        <v>1304</v>
      </c>
      <c r="O26" s="16" t="s">
        <v>1305</v>
      </c>
      <c r="P26" s="16">
        <v>56670785</v>
      </c>
      <c r="Q26" s="292"/>
      <c r="R26" s="395"/>
      <c r="S26" s="395"/>
    </row>
    <row r="27" spans="2:19" customFormat="1" ht="20.100000000000001" customHeight="1">
      <c r="I27" s="9"/>
      <c r="J27" s="290" t="s">
        <v>1306</v>
      </c>
      <c r="K27" s="16" t="s">
        <v>1307</v>
      </c>
      <c r="L27" s="290">
        <v>14908979</v>
      </c>
      <c r="M27" s="292"/>
      <c r="N27" s="290" t="s">
        <v>1306</v>
      </c>
      <c r="O27" s="16" t="s">
        <v>1307</v>
      </c>
      <c r="P27" s="290">
        <v>14908979</v>
      </c>
      <c r="Q27" s="292"/>
      <c r="R27" s="395"/>
      <c r="S27" s="395"/>
    </row>
    <row r="28" spans="2:19" customFormat="1" ht="20.100000000000001" customHeight="1">
      <c r="I28" s="9"/>
      <c r="J28" s="16" t="s">
        <v>1308</v>
      </c>
      <c r="K28" s="16"/>
      <c r="L28" s="16">
        <v>22161778</v>
      </c>
      <c r="M28" s="292"/>
      <c r="N28" s="16" t="s">
        <v>1308</v>
      </c>
      <c r="O28" s="16" t="s">
        <v>1309</v>
      </c>
      <c r="P28" s="16">
        <v>22161778</v>
      </c>
      <c r="Q28" s="292"/>
      <c r="R28" s="395"/>
      <c r="S28" s="395"/>
    </row>
    <row r="29" spans="2:19" customFormat="1" ht="20.100000000000001" customHeight="1">
      <c r="I29" s="9"/>
      <c r="J29" s="290" t="s">
        <v>1310</v>
      </c>
      <c r="K29" s="16" t="s">
        <v>1311</v>
      </c>
      <c r="L29" s="290">
        <v>80083564</v>
      </c>
      <c r="M29" s="292"/>
      <c r="N29" s="290" t="s">
        <v>1310</v>
      </c>
      <c r="O29" s="16" t="s">
        <v>1311</v>
      </c>
      <c r="P29" s="290">
        <v>80083564</v>
      </c>
      <c r="Q29" s="292"/>
      <c r="R29" s="395"/>
      <c r="S29" s="395"/>
    </row>
    <row r="30" spans="2:19" customFormat="1" ht="20.100000000000001" customHeight="1">
      <c r="I30" s="9"/>
      <c r="J30" s="16" t="s">
        <v>1312</v>
      </c>
      <c r="K30" s="16" t="s">
        <v>1313</v>
      </c>
      <c r="L30" s="16">
        <v>52377724</v>
      </c>
      <c r="M30" s="292"/>
      <c r="N30" s="16" t="s">
        <v>1312</v>
      </c>
      <c r="O30" s="16" t="s">
        <v>1313</v>
      </c>
      <c r="P30" s="16">
        <v>52377724</v>
      </c>
      <c r="Q30" s="292"/>
      <c r="R30" s="395"/>
      <c r="S30" s="395"/>
    </row>
    <row r="31" spans="2:19" customFormat="1" ht="20.100000000000001" customHeight="1">
      <c r="I31" s="9"/>
      <c r="J31" s="290" t="s">
        <v>1314</v>
      </c>
      <c r="K31" s="16" t="s">
        <v>1315</v>
      </c>
      <c r="L31" s="290">
        <v>35937290</v>
      </c>
      <c r="M31" s="292"/>
      <c r="N31" s="290" t="s">
        <v>1314</v>
      </c>
      <c r="O31" s="16" t="s">
        <v>1315</v>
      </c>
      <c r="P31" s="290">
        <v>35937290</v>
      </c>
      <c r="Q31" s="292"/>
      <c r="R31" s="395"/>
      <c r="S31" s="395"/>
    </row>
    <row r="32" spans="2:19" customFormat="1" ht="20.100000000000001" customHeight="1">
      <c r="I32" s="9"/>
      <c r="J32" s="16" t="s">
        <v>1316</v>
      </c>
      <c r="K32" s="16" t="s">
        <v>1317</v>
      </c>
      <c r="L32" s="16">
        <v>56986014</v>
      </c>
      <c r="M32" s="292"/>
      <c r="N32" s="16" t="s">
        <v>1316</v>
      </c>
      <c r="O32" s="16" t="s">
        <v>1317</v>
      </c>
      <c r="P32" s="16">
        <v>56986014</v>
      </c>
      <c r="Q32" s="292"/>
      <c r="R32" s="395"/>
      <c r="S32" s="395"/>
    </row>
    <row r="33" spans="9:19" customFormat="1" ht="20.100000000000001" customHeight="1">
      <c r="I33" s="9"/>
      <c r="J33" s="290" t="s">
        <v>1318</v>
      </c>
      <c r="K33" s="16" t="s">
        <v>1319</v>
      </c>
      <c r="L33" s="290">
        <v>19975728</v>
      </c>
      <c r="M33" s="292"/>
      <c r="N33" s="290" t="s">
        <v>1318</v>
      </c>
      <c r="O33" s="16" t="s">
        <v>1319</v>
      </c>
      <c r="P33" s="290">
        <v>19975728</v>
      </c>
      <c r="Q33" s="292"/>
      <c r="R33" s="395"/>
      <c r="S33" s="395"/>
    </row>
    <row r="34" spans="9:19" customFormat="1" ht="20.100000000000001" customHeight="1">
      <c r="I34" s="9"/>
      <c r="J34" s="16" t="s">
        <v>1320</v>
      </c>
      <c r="K34" s="16" t="s">
        <v>1321</v>
      </c>
      <c r="L34" s="16">
        <v>52063008</v>
      </c>
      <c r="M34" s="292"/>
      <c r="N34" s="16" t="s">
        <v>1320</v>
      </c>
      <c r="O34" s="16" t="s">
        <v>1322</v>
      </c>
      <c r="P34" s="16">
        <v>52063008</v>
      </c>
      <c r="Q34" s="292"/>
      <c r="R34" s="395"/>
      <c r="S34" s="395"/>
    </row>
    <row r="35" spans="9:19" customFormat="1" ht="20.100000000000001" customHeight="1">
      <c r="I35" s="9"/>
      <c r="J35" s="290" t="s">
        <v>1323</v>
      </c>
      <c r="K35" s="16" t="s">
        <v>1324</v>
      </c>
      <c r="L35" s="290">
        <v>90431628</v>
      </c>
      <c r="M35" s="292"/>
      <c r="N35" s="290" t="s">
        <v>1323</v>
      </c>
      <c r="O35" s="16" t="s">
        <v>1324</v>
      </c>
      <c r="P35" s="290">
        <v>90431628</v>
      </c>
      <c r="Q35" s="292"/>
      <c r="R35" s="395"/>
      <c r="S35" s="395"/>
    </row>
    <row r="36" spans="9:19" customFormat="1" ht="20.100000000000001" customHeight="1">
      <c r="I36" s="9"/>
      <c r="J36" s="16" t="s">
        <v>1325</v>
      </c>
      <c r="K36" s="16" t="s">
        <v>1326</v>
      </c>
      <c r="L36" s="16">
        <v>73182831</v>
      </c>
      <c r="M36" s="292"/>
      <c r="N36" s="16" t="s">
        <v>1325</v>
      </c>
      <c r="O36" s="16" t="s">
        <v>1326</v>
      </c>
      <c r="P36" s="16">
        <v>73182831</v>
      </c>
      <c r="Q36" s="292"/>
      <c r="R36" s="395"/>
      <c r="S36" s="395"/>
    </row>
    <row r="37" spans="9:19" customFormat="1" ht="20.100000000000001" customHeight="1">
      <c r="I37" s="9"/>
      <c r="J37" s="290" t="s">
        <v>1327</v>
      </c>
      <c r="K37" s="16" t="s">
        <v>1328</v>
      </c>
      <c r="L37" s="290">
        <v>39275078</v>
      </c>
      <c r="M37" s="292"/>
      <c r="N37" s="290" t="s">
        <v>1327</v>
      </c>
      <c r="O37" s="16" t="s">
        <v>1328</v>
      </c>
      <c r="P37" s="290">
        <v>39275078</v>
      </c>
      <c r="Q37" s="292"/>
      <c r="R37" s="395"/>
      <c r="S37" s="395"/>
    </row>
    <row r="38" spans="9:19" customFormat="1" ht="20.100000000000001" customHeight="1">
      <c r="I38" s="9"/>
      <c r="J38" s="16" t="s">
        <v>1329</v>
      </c>
      <c r="K38" s="16"/>
      <c r="L38" s="16">
        <v>23051229</v>
      </c>
      <c r="M38" s="292"/>
      <c r="N38" s="16" t="s">
        <v>1329</v>
      </c>
      <c r="O38" s="16" t="s">
        <v>1330</v>
      </c>
      <c r="P38" s="16">
        <v>23051229</v>
      </c>
      <c r="Q38" s="292"/>
      <c r="R38" s="395"/>
      <c r="S38" s="395"/>
    </row>
    <row r="39" spans="9:19" customFormat="1" ht="20.100000000000001" customHeight="1">
      <c r="I39" s="9"/>
      <c r="J39" s="290" t="s">
        <v>1331</v>
      </c>
      <c r="K39" s="16" t="s">
        <v>1332</v>
      </c>
      <c r="L39" s="290">
        <v>54056000</v>
      </c>
      <c r="M39" s="292"/>
      <c r="N39" s="290" t="s">
        <v>1331</v>
      </c>
      <c r="O39" s="16" t="s">
        <v>1332</v>
      </c>
      <c r="P39" s="290">
        <v>54056000</v>
      </c>
      <c r="Q39" s="292"/>
      <c r="R39" s="395"/>
      <c r="S39" s="395"/>
    </row>
    <row r="40" spans="9:19" customFormat="1" ht="20.100000000000001" customHeight="1">
      <c r="I40" s="9"/>
      <c r="J40" s="16" t="s">
        <v>1333</v>
      </c>
      <c r="K40" s="16" t="s">
        <v>1334</v>
      </c>
      <c r="L40" s="16">
        <v>67261601</v>
      </c>
      <c r="M40" s="292"/>
      <c r="N40" s="16" t="s">
        <v>1333</v>
      </c>
      <c r="O40" s="16" t="s">
        <v>1334</v>
      </c>
      <c r="P40" s="16">
        <v>67261601</v>
      </c>
      <c r="Q40" s="292"/>
      <c r="R40" s="395"/>
      <c r="S40" s="395"/>
    </row>
    <row r="41" spans="9:19" customFormat="1" ht="20.100000000000001" customHeight="1">
      <c r="I41" s="9"/>
      <c r="J41" s="290" t="s">
        <v>1335</v>
      </c>
      <c r="K41" s="16" t="s">
        <v>1336</v>
      </c>
      <c r="L41" s="290">
        <v>89878836</v>
      </c>
      <c r="M41" s="292"/>
      <c r="N41" s="290" t="s">
        <v>1335</v>
      </c>
      <c r="O41" s="16" t="s">
        <v>1337</v>
      </c>
      <c r="P41" s="290">
        <v>89878836</v>
      </c>
      <c r="Q41" s="292"/>
      <c r="R41" s="395"/>
      <c r="S41" s="395"/>
    </row>
    <row r="42" spans="9:19" customFormat="1" ht="20.100000000000001" customHeight="1">
      <c r="I42" s="9"/>
      <c r="J42" s="16" t="s">
        <v>1338</v>
      </c>
      <c r="K42" s="16"/>
      <c r="L42" s="16">
        <v>30683142</v>
      </c>
      <c r="M42" s="292"/>
      <c r="N42" s="16" t="s">
        <v>1338</v>
      </c>
      <c r="O42" s="16" t="s">
        <v>1339</v>
      </c>
      <c r="P42" s="16">
        <v>30683142</v>
      </c>
      <c r="Q42" s="292"/>
      <c r="R42" s="395"/>
      <c r="S42" s="395"/>
    </row>
    <row r="43" spans="9:19" customFormat="1" ht="20.100000000000001" customHeight="1">
      <c r="I43" s="9"/>
      <c r="J43" s="290" t="s">
        <v>1340</v>
      </c>
      <c r="K43" s="16" t="s">
        <v>1341</v>
      </c>
      <c r="L43" s="290">
        <v>36182547</v>
      </c>
      <c r="M43" s="292"/>
      <c r="N43" s="290" t="s">
        <v>1340</v>
      </c>
      <c r="O43" s="16" t="s">
        <v>1341</v>
      </c>
      <c r="P43" s="290">
        <v>36182547</v>
      </c>
      <c r="Q43" s="292"/>
      <c r="R43" s="395"/>
      <c r="S43" s="395"/>
    </row>
    <row r="44" spans="9:19" customFormat="1" ht="20.100000000000001" customHeight="1">
      <c r="I44" s="9"/>
      <c r="J44" s="291"/>
      <c r="K44" s="9"/>
      <c r="L44" s="9"/>
      <c r="M44" s="9"/>
      <c r="N44" s="9"/>
      <c r="O44" s="9"/>
      <c r="P44" s="9"/>
      <c r="Q44" s="9"/>
      <c r="R44" s="9"/>
      <c r="S44" s="9"/>
    </row>
  </sheetData>
  <mergeCells count="38">
    <mergeCell ref="R40:S40"/>
    <mergeCell ref="R41:S41"/>
    <mergeCell ref="R42:S42"/>
    <mergeCell ref="R43:S43"/>
    <mergeCell ref="B6:G9"/>
    <mergeCell ref="R34:S34"/>
    <mergeCell ref="R35:S35"/>
    <mergeCell ref="R36:S36"/>
    <mergeCell ref="R37:S37"/>
    <mergeCell ref="R38:S38"/>
    <mergeCell ref="R39:S39"/>
    <mergeCell ref="R28:S28"/>
    <mergeCell ref="R29:S29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A1:XFD3"/>
    <mergeCell ref="R21:S21"/>
    <mergeCell ref="B5:G5"/>
    <mergeCell ref="J5:S5"/>
    <mergeCell ref="J6:S9"/>
    <mergeCell ref="B12:G12"/>
    <mergeCell ref="J12:S12"/>
    <mergeCell ref="J14:L14"/>
    <mergeCell ref="N14:P14"/>
    <mergeCell ref="R15:S15"/>
    <mergeCell ref="R16:S16"/>
    <mergeCell ref="R17:S17"/>
    <mergeCell ref="R18:S18"/>
    <mergeCell ref="R19:S19"/>
    <mergeCell ref="R20:S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55E8-6209-473C-B150-C06EEAE9107D}">
  <dimension ref="A1:G27"/>
  <sheetViews>
    <sheetView showGridLines="0" zoomScaleNormal="100" workbookViewId="0">
      <selection activeCell="G29" sqref="G29"/>
    </sheetView>
  </sheetViews>
  <sheetFormatPr defaultRowHeight="19.5"/>
  <cols>
    <col min="1" max="1" width="5.625" style="2" customWidth="1"/>
    <col min="2" max="4" width="12.625" style="2" customWidth="1"/>
    <col min="5" max="6" width="20.625" style="2" customWidth="1"/>
    <col min="7" max="7" width="12.625" style="3" customWidth="1"/>
    <col min="8" max="17" width="12.625" style="2" customWidth="1"/>
    <col min="18" max="16384" width="9" style="2"/>
  </cols>
  <sheetData>
    <row r="1" spans="1:7" s="305" customFormat="1" ht="15.95" customHeight="1">
      <c r="A1" s="304" t="s">
        <v>1240</v>
      </c>
    </row>
    <row r="2" spans="1:7" s="307" customFormat="1" ht="15.95" customHeight="1">
      <c r="A2" s="306"/>
    </row>
    <row r="3" spans="1:7" s="309" customFormat="1" ht="15.95" customHeight="1">
      <c r="A3" s="308"/>
    </row>
    <row r="5" spans="1:7" ht="39.950000000000003" customHeight="1">
      <c r="A5"/>
      <c r="B5" s="425" t="s">
        <v>1342</v>
      </c>
      <c r="C5" s="426"/>
      <c r="D5" s="426"/>
      <c r="E5" s="426"/>
      <c r="F5" s="426"/>
      <c r="G5" s="2"/>
    </row>
    <row r="6" spans="1:7">
      <c r="G6" s="2"/>
    </row>
    <row r="7" spans="1:7">
      <c r="B7" s="394" t="s">
        <v>717</v>
      </c>
      <c r="C7" s="394"/>
      <c r="D7" s="394"/>
      <c r="E7" s="394"/>
      <c r="F7" s="394"/>
      <c r="G7" s="2"/>
    </row>
    <row r="8" spans="1:7">
      <c r="G8" s="2"/>
    </row>
    <row r="9" spans="1:7">
      <c r="B9" s="256" t="s">
        <v>673</v>
      </c>
      <c r="C9" s="256" t="s">
        <v>674</v>
      </c>
      <c r="D9" s="256" t="s">
        <v>675</v>
      </c>
      <c r="E9" s="256" t="s">
        <v>676</v>
      </c>
      <c r="F9" s="256" t="s">
        <v>280</v>
      </c>
      <c r="G9" s="2"/>
    </row>
    <row r="10" spans="1:7" ht="20.100000000000001" customHeight="1">
      <c r="B10" s="16" t="s">
        <v>677</v>
      </c>
      <c r="C10" s="16" t="s">
        <v>678</v>
      </c>
      <c r="D10" s="16" t="s">
        <v>679</v>
      </c>
      <c r="E10" s="274" t="str">
        <f>LEFT(C10,1)</f>
        <v>홍</v>
      </c>
      <c r="F10" s="274" t="str">
        <f>RIGHT(C10,2)</f>
        <v>강희</v>
      </c>
      <c r="G10" s="2"/>
    </row>
    <row r="11" spans="1:7" ht="20.100000000000001" customHeight="1">
      <c r="B11" s="16" t="s">
        <v>680</v>
      </c>
      <c r="C11" s="16" t="s">
        <v>681</v>
      </c>
      <c r="D11" s="16" t="s">
        <v>682</v>
      </c>
      <c r="E11" s="274" t="str">
        <f t="shared" ref="E11:E27" si="0">LEFT(C11,1)</f>
        <v>허</v>
      </c>
      <c r="F11" s="274" t="str">
        <f t="shared" ref="F11:F27" si="1">RIGHT(C11,2)</f>
        <v>광훈</v>
      </c>
      <c r="G11" s="2"/>
    </row>
    <row r="12" spans="1:7" ht="20.100000000000001" customHeight="1">
      <c r="B12" s="16" t="s">
        <v>683</v>
      </c>
      <c r="C12" s="16" t="s">
        <v>684</v>
      </c>
      <c r="D12" s="16" t="s">
        <v>679</v>
      </c>
      <c r="E12" s="274" t="str">
        <f t="shared" si="0"/>
        <v>조</v>
      </c>
      <c r="F12" s="274" t="str">
        <f t="shared" si="1"/>
        <v>권찬</v>
      </c>
      <c r="G12" s="2"/>
    </row>
    <row r="13" spans="1:7" ht="20.100000000000001" customHeight="1">
      <c r="B13" s="16" t="s">
        <v>685</v>
      </c>
      <c r="C13" s="16" t="s">
        <v>686</v>
      </c>
      <c r="D13" s="16" t="s">
        <v>682</v>
      </c>
      <c r="E13" s="274" t="str">
        <f t="shared" si="0"/>
        <v>정</v>
      </c>
      <c r="F13" s="274" t="str">
        <f t="shared" si="1"/>
        <v>기진</v>
      </c>
      <c r="G13" s="2"/>
    </row>
    <row r="14" spans="1:7" ht="20.100000000000001" customHeight="1">
      <c r="B14" s="16" t="s">
        <v>687</v>
      </c>
      <c r="C14" s="16" t="s">
        <v>688</v>
      </c>
      <c r="D14" s="16" t="s">
        <v>689</v>
      </c>
      <c r="E14" s="274" t="str">
        <f t="shared" si="0"/>
        <v>전</v>
      </c>
      <c r="F14" s="274" t="str">
        <f t="shared" si="1"/>
        <v>길진</v>
      </c>
      <c r="G14" s="2"/>
    </row>
    <row r="15" spans="1:7" ht="20.100000000000001" customHeight="1">
      <c r="B15" s="16" t="s">
        <v>690</v>
      </c>
      <c r="C15" s="16" t="s">
        <v>691</v>
      </c>
      <c r="D15" s="16" t="s">
        <v>679</v>
      </c>
      <c r="E15" s="274" t="str">
        <f t="shared" si="0"/>
        <v>전</v>
      </c>
      <c r="F15" s="274" t="str">
        <f t="shared" si="1"/>
        <v>김진</v>
      </c>
      <c r="G15" s="2"/>
    </row>
    <row r="16" spans="1:7" ht="20.100000000000001" customHeight="1">
      <c r="B16" s="16" t="s">
        <v>692</v>
      </c>
      <c r="C16" s="16" t="s">
        <v>693</v>
      </c>
      <c r="D16" s="16" t="s">
        <v>682</v>
      </c>
      <c r="E16" s="274" t="str">
        <f t="shared" si="0"/>
        <v>이</v>
      </c>
      <c r="F16" s="274" t="str">
        <f t="shared" si="1"/>
        <v>선은</v>
      </c>
      <c r="G16" s="2"/>
    </row>
    <row r="17" spans="2:7" ht="20.100000000000001" customHeight="1">
      <c r="B17" s="16" t="s">
        <v>694</v>
      </c>
      <c r="C17" s="16" t="s">
        <v>695</v>
      </c>
      <c r="D17" s="16" t="s">
        <v>689</v>
      </c>
      <c r="E17" s="274" t="str">
        <f t="shared" si="0"/>
        <v>이</v>
      </c>
      <c r="F17" s="274" t="str">
        <f t="shared" si="1"/>
        <v>성은</v>
      </c>
      <c r="G17" s="2"/>
    </row>
    <row r="18" spans="2:7" ht="20.100000000000001" customHeight="1">
      <c r="B18" s="16" t="s">
        <v>696</v>
      </c>
      <c r="C18" s="16" t="s">
        <v>697</v>
      </c>
      <c r="D18" s="16" t="s">
        <v>689</v>
      </c>
      <c r="E18" s="274" t="str">
        <f t="shared" si="0"/>
        <v>이</v>
      </c>
      <c r="F18" s="274" t="str">
        <f t="shared" si="1"/>
        <v>수욱</v>
      </c>
      <c r="G18" s="2"/>
    </row>
    <row r="19" spans="2:7" ht="20.100000000000001" customHeight="1">
      <c r="B19" s="16" t="s">
        <v>698</v>
      </c>
      <c r="C19" s="16" t="s">
        <v>699</v>
      </c>
      <c r="D19" s="16" t="s">
        <v>679</v>
      </c>
      <c r="E19" s="274" t="str">
        <f t="shared" si="0"/>
        <v>유</v>
      </c>
      <c r="F19" s="274" t="str">
        <f t="shared" si="1"/>
        <v>승우</v>
      </c>
      <c r="G19" s="2"/>
    </row>
    <row r="20" spans="2:7" ht="20.100000000000001" customHeight="1">
      <c r="B20" s="16" t="s">
        <v>700</v>
      </c>
      <c r="C20" s="16" t="s">
        <v>701</v>
      </c>
      <c r="D20" s="16" t="s">
        <v>682</v>
      </c>
      <c r="E20" s="274" t="str">
        <f t="shared" si="0"/>
        <v>안</v>
      </c>
      <c r="F20" s="274" t="str">
        <f t="shared" si="1"/>
        <v>승영</v>
      </c>
      <c r="G20" s="2"/>
    </row>
    <row r="21" spans="2:7" ht="20.100000000000001" customHeight="1">
      <c r="B21" s="16" t="s">
        <v>702</v>
      </c>
      <c r="C21" s="16" t="s">
        <v>703</v>
      </c>
      <c r="D21" s="16" t="s">
        <v>689</v>
      </c>
      <c r="E21" s="274" t="str">
        <f t="shared" si="0"/>
        <v>박</v>
      </c>
      <c r="F21" s="274" t="str">
        <f t="shared" si="1"/>
        <v>승손</v>
      </c>
      <c r="G21" s="2"/>
    </row>
    <row r="22" spans="2:7" ht="20.100000000000001" customHeight="1">
      <c r="B22" s="16" t="s">
        <v>704</v>
      </c>
      <c r="C22" s="16" t="s">
        <v>705</v>
      </c>
      <c r="D22" s="16" t="s">
        <v>679</v>
      </c>
      <c r="E22" s="274" t="str">
        <f t="shared" si="0"/>
        <v>박</v>
      </c>
      <c r="F22" s="274" t="str">
        <f t="shared" si="1"/>
        <v>신성</v>
      </c>
      <c r="G22" s="2"/>
    </row>
    <row r="23" spans="2:7" ht="20.100000000000001" customHeight="1">
      <c r="B23" s="16" t="s">
        <v>706</v>
      </c>
      <c r="C23" s="16" t="s">
        <v>707</v>
      </c>
      <c r="D23" s="16" t="s">
        <v>682</v>
      </c>
      <c r="E23" s="274" t="str">
        <f t="shared" si="0"/>
        <v>김</v>
      </c>
      <c r="F23" s="274" t="str">
        <f t="shared" si="1"/>
        <v>영석</v>
      </c>
      <c r="G23" s="2"/>
    </row>
    <row r="24" spans="2:7" ht="20.100000000000001" customHeight="1">
      <c r="B24" s="16" t="s">
        <v>708</v>
      </c>
      <c r="C24" s="16" t="s">
        <v>709</v>
      </c>
      <c r="D24" s="16" t="s">
        <v>689</v>
      </c>
      <c r="E24" s="274" t="str">
        <f t="shared" si="0"/>
        <v>김</v>
      </c>
      <c r="F24" s="274" t="str">
        <f t="shared" si="1"/>
        <v>은범</v>
      </c>
      <c r="G24" s="2"/>
    </row>
    <row r="25" spans="2:7" ht="20.100000000000001" customHeight="1">
      <c r="B25" s="16" t="s">
        <v>710</v>
      </c>
      <c r="C25" s="16" t="s">
        <v>711</v>
      </c>
      <c r="D25" s="16" t="s">
        <v>679</v>
      </c>
      <c r="E25" s="274" t="str">
        <f t="shared" si="0"/>
        <v>김</v>
      </c>
      <c r="F25" s="274" t="str">
        <f t="shared" si="1"/>
        <v>일목</v>
      </c>
      <c r="G25" s="2"/>
    </row>
    <row r="26" spans="2:7" ht="20.100000000000001" customHeight="1">
      <c r="B26" s="16" t="s">
        <v>712</v>
      </c>
      <c r="C26" s="16" t="s">
        <v>713</v>
      </c>
      <c r="D26" s="16" t="s">
        <v>689</v>
      </c>
      <c r="E26" s="274" t="str">
        <f t="shared" si="0"/>
        <v>김</v>
      </c>
      <c r="F26" s="274" t="str">
        <f t="shared" si="1"/>
        <v>일동</v>
      </c>
      <c r="G26" s="2"/>
    </row>
    <row r="27" spans="2:7" ht="20.100000000000001" customHeight="1">
      <c r="B27" s="16" t="s">
        <v>714</v>
      </c>
      <c r="C27" s="16" t="s">
        <v>715</v>
      </c>
      <c r="D27" s="16" t="s">
        <v>679</v>
      </c>
      <c r="E27" s="274" t="str">
        <f t="shared" si="0"/>
        <v>권</v>
      </c>
      <c r="F27" s="274" t="str">
        <f t="shared" si="1"/>
        <v>자동</v>
      </c>
      <c r="G27" s="2"/>
    </row>
  </sheetData>
  <mergeCells count="3">
    <mergeCell ref="B5:F5"/>
    <mergeCell ref="B7:F7"/>
    <mergeCell ref="A1:XFD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6B4A-CCA8-4CDE-B435-BE78CD816B44}">
  <dimension ref="A1:N19"/>
  <sheetViews>
    <sheetView showGridLines="0" zoomScale="115" zoomScaleNormal="115" workbookViewId="0">
      <selection activeCell="I22" sqref="I22"/>
    </sheetView>
  </sheetViews>
  <sheetFormatPr defaultRowHeight="19.5"/>
  <cols>
    <col min="1" max="1" width="5.625" style="2" customWidth="1"/>
    <col min="2" max="7" width="12.625" style="2" customWidth="1"/>
    <col min="8" max="8" width="12.625" style="3" customWidth="1"/>
    <col min="9" max="17" width="12.625" style="2" customWidth="1"/>
    <col min="18" max="16384" width="9" style="2"/>
  </cols>
  <sheetData>
    <row r="1" spans="1:14" s="305" customFormat="1" ht="15.95" customHeight="1">
      <c r="A1" s="304" t="s">
        <v>1240</v>
      </c>
    </row>
    <row r="2" spans="1:14" s="307" customFormat="1" ht="15.95" customHeight="1">
      <c r="A2" s="306"/>
    </row>
    <row r="3" spans="1:14" s="309" customFormat="1" ht="15.95" customHeight="1">
      <c r="A3" s="308"/>
    </row>
    <row r="5" spans="1:14" customFormat="1" ht="20.100000000000001" customHeight="1">
      <c r="B5" s="427" t="s">
        <v>1357</v>
      </c>
      <c r="C5" s="427"/>
      <c r="D5" s="427"/>
      <c r="E5" s="427"/>
      <c r="F5" s="427"/>
      <c r="G5" s="427"/>
      <c r="H5" s="427"/>
      <c r="I5" s="427"/>
      <c r="J5" s="427"/>
      <c r="K5" s="427"/>
      <c r="L5" s="427"/>
      <c r="M5" s="427"/>
      <c r="N5" s="427"/>
    </row>
    <row r="6" spans="1:14" customFormat="1" ht="20.100000000000001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customFormat="1" ht="20.100000000000001" customHeight="1">
      <c r="B7" s="297" t="s">
        <v>1343</v>
      </c>
      <c r="C7" s="297" t="s">
        <v>47</v>
      </c>
      <c r="D7" s="297" t="s">
        <v>1344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customFormat="1" ht="20.100000000000001" customHeight="1">
      <c r="B8" s="180" t="s">
        <v>1345</v>
      </c>
      <c r="C8" s="186" t="s">
        <v>1346</v>
      </c>
      <c r="D8" s="295"/>
      <c r="E8" s="9"/>
      <c r="F8" s="9"/>
      <c r="G8" s="297" t="s">
        <v>1343</v>
      </c>
      <c r="H8" s="297" t="s">
        <v>1344</v>
      </c>
      <c r="I8" s="9"/>
      <c r="J8" s="297" t="s">
        <v>1343</v>
      </c>
      <c r="K8" s="297" t="s">
        <v>1344</v>
      </c>
      <c r="L8" s="9"/>
      <c r="M8" s="297" t="s">
        <v>1343</v>
      </c>
      <c r="N8" s="297" t="s">
        <v>1344</v>
      </c>
    </row>
    <row r="9" spans="1:14" customFormat="1" ht="20.100000000000001" customHeight="1">
      <c r="B9" s="186" t="s">
        <v>1347</v>
      </c>
      <c r="C9" s="186" t="s">
        <v>1348</v>
      </c>
      <c r="D9" s="295"/>
      <c r="E9" s="9"/>
      <c r="F9" s="9"/>
      <c r="G9" s="260" t="s">
        <v>1345</v>
      </c>
      <c r="H9" s="293">
        <v>23000</v>
      </c>
      <c r="I9" s="9"/>
      <c r="J9" s="128" t="s">
        <v>1345</v>
      </c>
      <c r="K9" s="222">
        <v>24000</v>
      </c>
      <c r="L9" s="9"/>
      <c r="M9" s="128" t="s">
        <v>1345</v>
      </c>
      <c r="N9" s="222">
        <v>27000</v>
      </c>
    </row>
    <row r="10" spans="1:14" customFormat="1" ht="20.100000000000001" customHeight="1">
      <c r="B10" s="186" t="s">
        <v>1349</v>
      </c>
      <c r="C10" s="186" t="s">
        <v>1350</v>
      </c>
      <c r="D10" s="295"/>
      <c r="E10" s="9"/>
      <c r="F10" s="9"/>
      <c r="G10" s="260" t="s">
        <v>1347</v>
      </c>
      <c r="H10" s="293">
        <v>56000</v>
      </c>
      <c r="I10" s="9"/>
      <c r="J10" s="128" t="s">
        <v>1349</v>
      </c>
      <c r="K10" s="222">
        <v>55000</v>
      </c>
      <c r="L10" s="9"/>
      <c r="M10" s="260" t="s">
        <v>1351</v>
      </c>
      <c r="N10" s="222">
        <v>57000</v>
      </c>
    </row>
    <row r="11" spans="1:14" customFormat="1" ht="20.100000000000001" customHeight="1">
      <c r="B11" s="9"/>
      <c r="C11" s="9"/>
      <c r="D11" s="9"/>
      <c r="E11" s="9"/>
      <c r="F11" s="9"/>
      <c r="G11" s="260" t="s">
        <v>1349</v>
      </c>
      <c r="H11" s="293">
        <v>49000</v>
      </c>
      <c r="I11" s="9"/>
      <c r="J11" s="260" t="s">
        <v>1347</v>
      </c>
      <c r="K11" s="222">
        <v>48000</v>
      </c>
      <c r="L11" s="9"/>
      <c r="M11" s="260" t="s">
        <v>1352</v>
      </c>
      <c r="N11" s="222">
        <v>47000</v>
      </c>
    </row>
    <row r="12" spans="1:14" customFormat="1" ht="20.100000000000001" customHeight="1">
      <c r="B12" s="294" t="s">
        <v>1343</v>
      </c>
      <c r="C12" s="294" t="s">
        <v>47</v>
      </c>
      <c r="D12" s="294" t="s">
        <v>1344</v>
      </c>
      <c r="E12" s="9"/>
      <c r="F12" s="9"/>
      <c r="G12" s="260" t="s">
        <v>1353</v>
      </c>
      <c r="H12" s="293">
        <v>39000</v>
      </c>
      <c r="I12" s="9"/>
      <c r="J12" s="128" t="s">
        <v>1353</v>
      </c>
      <c r="K12" s="222">
        <v>38000</v>
      </c>
      <c r="L12" s="9"/>
      <c r="M12" s="128" t="s">
        <v>1353</v>
      </c>
      <c r="N12" s="222">
        <v>37000</v>
      </c>
    </row>
    <row r="13" spans="1:14" customFormat="1" ht="20.100000000000001" customHeight="1">
      <c r="B13" s="180" t="s">
        <v>1345</v>
      </c>
      <c r="C13" s="186" t="s">
        <v>1346</v>
      </c>
      <c r="D13" s="296"/>
      <c r="E13" s="9"/>
      <c r="F13" s="9"/>
      <c r="G13" s="260" t="s">
        <v>1354</v>
      </c>
      <c r="H13" s="293">
        <v>99000</v>
      </c>
      <c r="I13" s="9"/>
      <c r="J13" s="128" t="s">
        <v>1354</v>
      </c>
      <c r="K13" s="222">
        <v>98000</v>
      </c>
      <c r="L13" s="9"/>
      <c r="M13" s="128" t="s">
        <v>1354</v>
      </c>
      <c r="N13" s="222">
        <v>97000</v>
      </c>
    </row>
    <row r="14" spans="1:14" customFormat="1" ht="20.100000000000001" customHeight="1">
      <c r="B14" s="186" t="s">
        <v>1347</v>
      </c>
      <c r="C14" s="186" t="s">
        <v>1348</v>
      </c>
      <c r="D14" s="296"/>
      <c r="E14" s="9"/>
      <c r="F14" s="9"/>
      <c r="G14" s="260" t="s">
        <v>1355</v>
      </c>
      <c r="H14" s="293">
        <v>199000</v>
      </c>
      <c r="I14" s="9"/>
      <c r="J14" s="128" t="s">
        <v>1355</v>
      </c>
      <c r="K14" s="222">
        <v>198000</v>
      </c>
      <c r="L14" s="9"/>
      <c r="M14" s="128" t="s">
        <v>1355</v>
      </c>
      <c r="N14" s="222">
        <v>197000</v>
      </c>
    </row>
    <row r="15" spans="1:14" customFormat="1" ht="20.100000000000001" customHeight="1">
      <c r="B15" s="186" t="s">
        <v>1349</v>
      </c>
      <c r="C15" s="186" t="s">
        <v>1350</v>
      </c>
      <c r="D15" s="296"/>
      <c r="E15" s="9"/>
      <c r="F15" s="9"/>
      <c r="G15" s="260" t="s">
        <v>1351</v>
      </c>
      <c r="H15" s="293">
        <v>19000</v>
      </c>
      <c r="I15" s="9"/>
      <c r="J15" s="128" t="s">
        <v>1351</v>
      </c>
      <c r="K15" s="222">
        <v>18000</v>
      </c>
      <c r="L15" s="9"/>
      <c r="M15" s="128" t="s">
        <v>1347</v>
      </c>
      <c r="N15" s="222">
        <v>17000</v>
      </c>
    </row>
    <row r="16" spans="1:14" customFormat="1" ht="20.100000000000001" customHeight="1">
      <c r="B16" s="9"/>
      <c r="C16" s="9"/>
      <c r="D16" s="9"/>
      <c r="E16" s="9"/>
      <c r="F16" s="9"/>
      <c r="G16" s="260" t="s">
        <v>1352</v>
      </c>
      <c r="H16" s="293">
        <v>29000</v>
      </c>
      <c r="I16" s="9"/>
      <c r="J16" s="128" t="s">
        <v>1352</v>
      </c>
      <c r="K16" s="222">
        <v>28000</v>
      </c>
      <c r="L16" s="9"/>
      <c r="M16" s="128" t="s">
        <v>1349</v>
      </c>
      <c r="N16" s="222">
        <v>27000</v>
      </c>
    </row>
    <row r="17" spans="2:14" customFormat="1" ht="20.100000000000001" customHeight="1">
      <c r="B17" s="9"/>
      <c r="C17" s="9"/>
      <c r="D17" s="9"/>
      <c r="E17" s="9"/>
      <c r="F17" s="9"/>
      <c r="G17" s="260" t="s">
        <v>1356</v>
      </c>
      <c r="H17" s="293">
        <v>9000</v>
      </c>
      <c r="I17" s="9"/>
      <c r="J17" s="128" t="s">
        <v>1356</v>
      </c>
      <c r="K17" s="222">
        <v>8000</v>
      </c>
      <c r="L17" s="9"/>
      <c r="M17" s="128" t="s">
        <v>1356</v>
      </c>
      <c r="N17" s="222">
        <v>7000</v>
      </c>
    </row>
    <row r="18" spans="2:14" customFormat="1" ht="16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customFormat="1" ht="16.5">
      <c r="B19" s="9"/>
      <c r="C19" s="9"/>
      <c r="D19" s="9"/>
      <c r="E19" s="9"/>
      <c r="F19" s="9"/>
      <c r="G19" s="129"/>
      <c r="H19" s="9"/>
      <c r="I19" s="9"/>
      <c r="J19" s="9"/>
      <c r="K19" s="9"/>
      <c r="L19" s="9"/>
      <c r="M19" s="9"/>
      <c r="N19" s="9"/>
    </row>
  </sheetData>
  <mergeCells count="2">
    <mergeCell ref="B5:N5"/>
    <mergeCell ref="A1:XFD3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C29C-D1A2-4BCD-9B7E-AD755FAD41B2}">
  <dimension ref="A1:O54"/>
  <sheetViews>
    <sheetView workbookViewId="0">
      <selection sqref="A1:XFD3"/>
    </sheetView>
  </sheetViews>
  <sheetFormatPr defaultRowHeight="16.5"/>
  <cols>
    <col min="1" max="2" width="5.625" style="160" customWidth="1"/>
    <col min="3" max="14" width="13.625" style="160" customWidth="1"/>
    <col min="15" max="15" width="5.625" style="160" customWidth="1"/>
    <col min="16" max="16384" width="9" style="160"/>
  </cols>
  <sheetData>
    <row r="1" spans="1:15" s="305" customFormat="1" ht="15.95" customHeight="1">
      <c r="A1" s="304" t="s">
        <v>1053</v>
      </c>
    </row>
    <row r="2" spans="1:15" s="307" customFormat="1" ht="15.95" customHeight="1">
      <c r="A2" s="306"/>
    </row>
    <row r="3" spans="1:15" s="309" customFormat="1" ht="15.95" customHeight="1">
      <c r="A3" s="308"/>
    </row>
    <row r="5" spans="1:15" ht="31.5">
      <c r="B5" s="161" t="s">
        <v>1014</v>
      </c>
      <c r="C5" s="161"/>
    </row>
    <row r="6" spans="1:15" ht="9.9499999999999993" customHeight="1">
      <c r="B6" s="170"/>
      <c r="C6" s="171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</row>
    <row r="7" spans="1:15" ht="24">
      <c r="B7" s="178" t="s">
        <v>1054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</row>
    <row r="8" spans="1:15"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</row>
    <row r="9" spans="1:15">
      <c r="B9" s="172" t="s">
        <v>1015</v>
      </c>
      <c r="C9" s="172" t="s">
        <v>1016</v>
      </c>
      <c r="D9" s="172" t="s">
        <v>1017</v>
      </c>
      <c r="E9" s="172" t="s">
        <v>1018</v>
      </c>
      <c r="F9" s="172" t="s">
        <v>1019</v>
      </c>
      <c r="G9" s="172" t="s">
        <v>1020</v>
      </c>
      <c r="H9" s="172" t="s">
        <v>1021</v>
      </c>
      <c r="I9" s="172" t="s">
        <v>1022</v>
      </c>
      <c r="J9" s="172" t="s">
        <v>1023</v>
      </c>
      <c r="K9" s="172" t="s">
        <v>1024</v>
      </c>
      <c r="L9" s="173" t="s">
        <v>1025</v>
      </c>
      <c r="M9" s="173" t="s">
        <v>1026</v>
      </c>
      <c r="N9" s="170"/>
    </row>
    <row r="10" spans="1:15">
      <c r="B10" s="163">
        <v>1</v>
      </c>
      <c r="C10" s="163" t="s">
        <v>1027</v>
      </c>
      <c r="D10" s="164">
        <v>37297</v>
      </c>
      <c r="E10" s="163">
        <v>38</v>
      </c>
      <c r="F10" s="163" t="s">
        <v>1028</v>
      </c>
      <c r="G10" s="163" t="s">
        <v>25</v>
      </c>
      <c r="H10" s="163" t="s">
        <v>1029</v>
      </c>
      <c r="I10" s="163" t="s">
        <v>1030</v>
      </c>
      <c r="J10" s="163" t="s">
        <v>1031</v>
      </c>
      <c r="K10" s="163" t="s">
        <v>1032</v>
      </c>
      <c r="L10" s="165">
        <v>4000</v>
      </c>
      <c r="M10" s="165">
        <v>3400000</v>
      </c>
      <c r="N10" s="170"/>
    </row>
    <row r="11" spans="1:15">
      <c r="B11" s="163">
        <v>2</v>
      </c>
      <c r="C11" s="163" t="s">
        <v>1033</v>
      </c>
      <c r="D11" s="164">
        <v>36810</v>
      </c>
      <c r="E11" s="163">
        <v>23</v>
      </c>
      <c r="F11" s="163" t="s">
        <v>1034</v>
      </c>
      <c r="G11" s="163" t="s">
        <v>995</v>
      </c>
      <c r="H11" s="163" t="s">
        <v>1029</v>
      </c>
      <c r="I11" s="163" t="s">
        <v>1030</v>
      </c>
      <c r="J11" s="163" t="s">
        <v>1035</v>
      </c>
      <c r="K11" s="163" t="s">
        <v>1036</v>
      </c>
      <c r="L11" s="165">
        <v>40000</v>
      </c>
      <c r="M11" s="165">
        <v>23000000</v>
      </c>
      <c r="N11" s="170"/>
    </row>
    <row r="12" spans="1:15">
      <c r="B12" s="163">
        <v>3</v>
      </c>
      <c r="C12" s="163" t="s">
        <v>1037</v>
      </c>
      <c r="D12" s="164">
        <v>35438</v>
      </c>
      <c r="E12" s="163">
        <v>37</v>
      </c>
      <c r="F12" s="163" t="s">
        <v>1034</v>
      </c>
      <c r="G12" s="163" t="s">
        <v>995</v>
      </c>
      <c r="H12" s="163" t="s">
        <v>1038</v>
      </c>
      <c r="I12" s="163" t="s">
        <v>1039</v>
      </c>
      <c r="J12" s="163" t="s">
        <v>1035</v>
      </c>
      <c r="K12" s="163" t="s">
        <v>1036</v>
      </c>
      <c r="L12" s="165">
        <v>50000</v>
      </c>
      <c r="M12" s="165">
        <v>45000000</v>
      </c>
      <c r="N12" s="170"/>
    </row>
    <row r="13" spans="1:15">
      <c r="B13" s="163">
        <v>4</v>
      </c>
      <c r="C13" s="163" t="s">
        <v>1040</v>
      </c>
      <c r="D13" s="164">
        <v>34958</v>
      </c>
      <c r="E13" s="163">
        <v>60</v>
      </c>
      <c r="F13" s="163" t="s">
        <v>1028</v>
      </c>
      <c r="G13" s="163" t="s">
        <v>974</v>
      </c>
      <c r="H13" s="163" t="s">
        <v>1038</v>
      </c>
      <c r="I13" s="163" t="s">
        <v>1041</v>
      </c>
      <c r="J13" s="163" t="s">
        <v>1031</v>
      </c>
      <c r="K13" s="163" t="s">
        <v>1042</v>
      </c>
      <c r="L13" s="165">
        <v>412000</v>
      </c>
      <c r="M13" s="165">
        <v>53000000</v>
      </c>
      <c r="N13" s="170"/>
    </row>
    <row r="14" spans="1:15">
      <c r="B14" s="163">
        <v>5</v>
      </c>
      <c r="C14" s="163" t="s">
        <v>1043</v>
      </c>
      <c r="D14" s="164">
        <v>35470</v>
      </c>
      <c r="E14" s="163">
        <v>41</v>
      </c>
      <c r="F14" s="163" t="s">
        <v>1034</v>
      </c>
      <c r="G14" s="163" t="s">
        <v>974</v>
      </c>
      <c r="H14" s="163" t="s">
        <v>1038</v>
      </c>
      <c r="I14" s="163" t="s">
        <v>1041</v>
      </c>
      <c r="J14" s="163" t="s">
        <v>1035</v>
      </c>
      <c r="K14" s="163" t="s">
        <v>1036</v>
      </c>
      <c r="L14" s="165">
        <v>10000</v>
      </c>
      <c r="M14" s="165">
        <v>2400000</v>
      </c>
      <c r="N14" s="170"/>
    </row>
    <row r="15" spans="1:15">
      <c r="B15" s="163">
        <v>6</v>
      </c>
      <c r="C15" s="163" t="s">
        <v>1044</v>
      </c>
      <c r="D15" s="164">
        <v>38189</v>
      </c>
      <c r="E15" s="163">
        <v>35</v>
      </c>
      <c r="F15" s="163" t="s">
        <v>1034</v>
      </c>
      <c r="G15" s="163" t="s">
        <v>995</v>
      </c>
      <c r="H15" s="163" t="s">
        <v>1038</v>
      </c>
      <c r="I15" s="163" t="s">
        <v>1039</v>
      </c>
      <c r="J15" s="163" t="s">
        <v>1031</v>
      </c>
      <c r="K15" s="163" t="s">
        <v>1042</v>
      </c>
      <c r="L15" s="165">
        <v>200000</v>
      </c>
      <c r="M15" s="165">
        <v>23400000</v>
      </c>
      <c r="N15" s="170"/>
    </row>
    <row r="16" spans="1:15">
      <c r="B16" s="163">
        <v>7</v>
      </c>
      <c r="C16" s="163" t="s">
        <v>1045</v>
      </c>
      <c r="D16" s="164">
        <v>35438</v>
      </c>
      <c r="E16" s="163">
        <v>37</v>
      </c>
      <c r="F16" s="163" t="s">
        <v>1034</v>
      </c>
      <c r="G16" s="163" t="s">
        <v>995</v>
      </c>
      <c r="H16" s="163" t="s">
        <v>1038</v>
      </c>
      <c r="I16" s="163" t="s">
        <v>1039</v>
      </c>
      <c r="J16" s="163" t="s">
        <v>1031</v>
      </c>
      <c r="K16" s="163" t="s">
        <v>1046</v>
      </c>
      <c r="L16" s="165">
        <v>112000</v>
      </c>
      <c r="M16" s="165">
        <v>45000000</v>
      </c>
      <c r="N16" s="170"/>
    </row>
    <row r="17" spans="2:15" ht="9.9499999999999993" customHeight="1"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</row>
    <row r="18" spans="2:15" ht="15" customHeight="1">
      <c r="C18" s="162"/>
    </row>
    <row r="19" spans="2:15" ht="15" customHeight="1">
      <c r="C19" s="162"/>
    </row>
    <row r="20" spans="2:15" ht="15" customHeight="1">
      <c r="C20" s="162"/>
    </row>
    <row r="21" spans="2:15" ht="9.9499999999999993" customHeight="1">
      <c r="B21" s="170"/>
      <c r="C21" s="174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</row>
    <row r="22" spans="2:15" ht="24">
      <c r="B22" s="178" t="s">
        <v>1047</v>
      </c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</row>
    <row r="23" spans="2:15"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</row>
    <row r="24" spans="2:15">
      <c r="B24" s="229" t="s">
        <v>1015</v>
      </c>
      <c r="C24" s="229" t="s">
        <v>1016</v>
      </c>
      <c r="D24" s="229" t="s">
        <v>1017</v>
      </c>
      <c r="E24" s="229" t="s">
        <v>1018</v>
      </c>
      <c r="F24" s="229" t="s">
        <v>1019</v>
      </c>
      <c r="G24" s="229" t="s">
        <v>1020</v>
      </c>
      <c r="H24" s="229" t="s">
        <v>1021</v>
      </c>
      <c r="I24" s="229" t="s">
        <v>1022</v>
      </c>
      <c r="J24" s="229" t="s">
        <v>1023</v>
      </c>
      <c r="K24" s="229" t="s">
        <v>1024</v>
      </c>
      <c r="L24" s="230" t="s">
        <v>1025</v>
      </c>
      <c r="M24" s="230" t="s">
        <v>1026</v>
      </c>
      <c r="N24" s="170"/>
    </row>
    <row r="25" spans="2:15">
      <c r="B25" s="166">
        <v>1</v>
      </c>
      <c r="C25" s="166" t="s">
        <v>1027</v>
      </c>
      <c r="D25" s="167">
        <v>37297</v>
      </c>
      <c r="E25" s="166">
        <v>38</v>
      </c>
      <c r="F25" s="166" t="s">
        <v>1028</v>
      </c>
      <c r="G25" s="166" t="s">
        <v>25</v>
      </c>
      <c r="H25" s="166" t="s">
        <v>1029</v>
      </c>
      <c r="I25" s="166" t="s">
        <v>1030</v>
      </c>
      <c r="J25" s="166" t="s">
        <v>1031</v>
      </c>
      <c r="K25" s="166" t="s">
        <v>1032</v>
      </c>
      <c r="L25" s="168">
        <v>4000</v>
      </c>
      <c r="M25" s="168">
        <v>3400000</v>
      </c>
      <c r="N25" s="170"/>
    </row>
    <row r="26" spans="2:15">
      <c r="B26" s="166">
        <v>2</v>
      </c>
      <c r="C26" s="166" t="s">
        <v>1033</v>
      </c>
      <c r="D26" s="167">
        <v>36810</v>
      </c>
      <c r="E26" s="166">
        <v>23</v>
      </c>
      <c r="F26" s="166" t="s">
        <v>1034</v>
      </c>
      <c r="G26" s="166" t="s">
        <v>995</v>
      </c>
      <c r="H26" s="166" t="s">
        <v>1029</v>
      </c>
      <c r="I26" s="166" t="s">
        <v>1030</v>
      </c>
      <c r="J26" s="166" t="s">
        <v>1035</v>
      </c>
      <c r="K26" s="166" t="s">
        <v>1036</v>
      </c>
      <c r="L26" s="168">
        <v>40000</v>
      </c>
      <c r="M26" s="168">
        <v>23000000</v>
      </c>
      <c r="N26" s="170"/>
    </row>
    <row r="27" spans="2:15">
      <c r="B27" s="175"/>
      <c r="C27" s="175"/>
      <c r="D27" s="176"/>
      <c r="E27" s="175"/>
      <c r="F27" s="175"/>
      <c r="G27" s="175"/>
      <c r="H27" s="175"/>
      <c r="I27" s="175"/>
      <c r="J27" s="175"/>
      <c r="K27" s="175"/>
      <c r="L27" s="169"/>
      <c r="M27" s="169"/>
      <c r="N27" s="170"/>
    </row>
    <row r="28" spans="2:15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</row>
    <row r="29" spans="2:15">
      <c r="B29" s="374" t="s">
        <v>1048</v>
      </c>
      <c r="C29" s="375"/>
      <c r="D29" s="375"/>
      <c r="E29" s="375"/>
      <c r="F29" s="375"/>
      <c r="G29" s="375"/>
      <c r="H29" s="376"/>
      <c r="I29" s="374" t="s">
        <v>1049</v>
      </c>
      <c r="J29" s="375"/>
      <c r="K29" s="375"/>
      <c r="L29" s="375"/>
      <c r="M29" s="376"/>
      <c r="N29" s="170"/>
    </row>
    <row r="30" spans="2:15">
      <c r="B30" s="226" t="s">
        <v>1015</v>
      </c>
      <c r="C30" s="226" t="s">
        <v>1016</v>
      </c>
      <c r="D30" s="226" t="s">
        <v>1017</v>
      </c>
      <c r="E30" s="226" t="s">
        <v>1018</v>
      </c>
      <c r="F30" s="226" t="s">
        <v>1019</v>
      </c>
      <c r="G30" s="226" t="s">
        <v>1020</v>
      </c>
      <c r="H30" s="226" t="s">
        <v>1021</v>
      </c>
      <c r="I30" s="226" t="s">
        <v>1022</v>
      </c>
      <c r="J30" s="226" t="s">
        <v>1023</v>
      </c>
      <c r="K30" s="226" t="s">
        <v>1024</v>
      </c>
      <c r="L30" s="227" t="s">
        <v>1025</v>
      </c>
      <c r="M30" s="227" t="s">
        <v>1026</v>
      </c>
      <c r="N30" s="170"/>
    </row>
    <row r="31" spans="2:15">
      <c r="B31" s="163">
        <v>1</v>
      </c>
      <c r="C31" s="163" t="s">
        <v>1027</v>
      </c>
      <c r="D31" s="164">
        <v>37297</v>
      </c>
      <c r="E31" s="163">
        <v>38</v>
      </c>
      <c r="F31" s="163" t="s">
        <v>1028</v>
      </c>
      <c r="G31" s="163" t="s">
        <v>25</v>
      </c>
      <c r="H31" s="163" t="s">
        <v>1029</v>
      </c>
      <c r="I31" s="163" t="s">
        <v>1030</v>
      </c>
      <c r="J31" s="163" t="s">
        <v>1031</v>
      </c>
      <c r="K31" s="163" t="s">
        <v>1032</v>
      </c>
      <c r="L31" s="165">
        <v>4000</v>
      </c>
      <c r="M31" s="165">
        <v>3400000</v>
      </c>
      <c r="N31" s="170"/>
    </row>
    <row r="32" spans="2:15" ht="9.9499999999999993" customHeight="1"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</row>
    <row r="33" spans="2:15" ht="9.9499999999999993" customHeight="1"/>
    <row r="34" spans="2:15" ht="9.9499999999999993" customHeight="1"/>
    <row r="35" spans="2:15" ht="9.9499999999999993" customHeight="1"/>
    <row r="36" spans="2:15" ht="9.9499999999999993" customHeight="1"/>
    <row r="37" spans="2:15" ht="9.9499999999999993" customHeight="1"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</row>
    <row r="38" spans="2:15" ht="24">
      <c r="B38" s="178" t="s">
        <v>1055</v>
      </c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</row>
    <row r="39" spans="2:15" ht="15.75" customHeight="1"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</row>
    <row r="40" spans="2:15">
      <c r="B40" s="226" t="s">
        <v>1015</v>
      </c>
      <c r="C40" s="226" t="s">
        <v>1016</v>
      </c>
      <c r="D40" s="226" t="s">
        <v>1017</v>
      </c>
      <c r="E40" s="226" t="s">
        <v>1018</v>
      </c>
      <c r="F40" s="226" t="s">
        <v>1019</v>
      </c>
      <c r="G40" s="226" t="s">
        <v>1020</v>
      </c>
      <c r="H40" s="226" t="s">
        <v>1021</v>
      </c>
      <c r="I40" s="226" t="s">
        <v>1022</v>
      </c>
      <c r="J40" s="226" t="s">
        <v>1023</v>
      </c>
      <c r="K40" s="226" t="s">
        <v>1024</v>
      </c>
      <c r="L40" s="227" t="s">
        <v>1025</v>
      </c>
      <c r="M40" s="227" t="s">
        <v>1026</v>
      </c>
      <c r="N40" s="170"/>
    </row>
    <row r="41" spans="2:15">
      <c r="B41" s="428">
        <v>1</v>
      </c>
      <c r="C41" s="430" t="s">
        <v>1027</v>
      </c>
      <c r="D41" s="429">
        <v>37297</v>
      </c>
      <c r="E41" s="428">
        <v>38</v>
      </c>
      <c r="F41" s="428" t="s">
        <v>1028</v>
      </c>
      <c r="G41" s="428" t="s">
        <v>25</v>
      </c>
      <c r="H41" s="428" t="s">
        <v>1029</v>
      </c>
      <c r="I41" s="428" t="s">
        <v>1030</v>
      </c>
      <c r="J41" s="428" t="s">
        <v>1031</v>
      </c>
      <c r="K41" s="428" t="s">
        <v>1032</v>
      </c>
      <c r="L41" s="432">
        <v>4000</v>
      </c>
      <c r="M41" s="432">
        <v>3400000</v>
      </c>
      <c r="N41" s="170"/>
    </row>
    <row r="42" spans="2:15">
      <c r="B42" s="428"/>
      <c r="C42" s="431"/>
      <c r="D42" s="429"/>
      <c r="E42" s="428"/>
      <c r="F42" s="428"/>
      <c r="G42" s="428"/>
      <c r="H42" s="428"/>
      <c r="I42" s="428"/>
      <c r="J42" s="428"/>
      <c r="K42" s="428"/>
      <c r="L42" s="432"/>
      <c r="M42" s="432"/>
      <c r="N42" s="170"/>
    </row>
    <row r="43" spans="2:15">
      <c r="B43" s="163">
        <v>2</v>
      </c>
      <c r="C43" s="163" t="s">
        <v>1037</v>
      </c>
      <c r="D43" s="164">
        <v>35438</v>
      </c>
      <c r="E43" s="163">
        <v>37</v>
      </c>
      <c r="F43" s="163" t="s">
        <v>1034</v>
      </c>
      <c r="G43" s="163" t="s">
        <v>995</v>
      </c>
      <c r="H43" s="163" t="s">
        <v>1038</v>
      </c>
      <c r="I43" s="163" t="s">
        <v>1039</v>
      </c>
      <c r="J43" s="163" t="s">
        <v>1035</v>
      </c>
      <c r="K43" s="163" t="s">
        <v>1036</v>
      </c>
      <c r="L43" s="165">
        <v>50000</v>
      </c>
      <c r="M43" s="165">
        <v>45000000</v>
      </c>
      <c r="N43" s="170"/>
    </row>
    <row r="44" spans="2:15">
      <c r="B44" s="428">
        <v>3</v>
      </c>
      <c r="C44" s="428" t="s">
        <v>1040</v>
      </c>
      <c r="D44" s="429">
        <v>34958</v>
      </c>
      <c r="E44" s="428">
        <v>60</v>
      </c>
      <c r="F44" s="428" t="s">
        <v>1028</v>
      </c>
      <c r="G44" s="428" t="s">
        <v>974</v>
      </c>
      <c r="H44" s="428" t="s">
        <v>1038</v>
      </c>
      <c r="I44" s="428" t="s">
        <v>1041</v>
      </c>
      <c r="J44" s="428" t="s">
        <v>1031</v>
      </c>
      <c r="K44" s="428" t="s">
        <v>1042</v>
      </c>
      <c r="L44" s="432">
        <v>412000</v>
      </c>
      <c r="M44" s="432">
        <v>53000000</v>
      </c>
      <c r="N44" s="170"/>
    </row>
    <row r="45" spans="2:15">
      <c r="B45" s="428"/>
      <c r="C45" s="428"/>
      <c r="D45" s="429"/>
      <c r="E45" s="428"/>
      <c r="F45" s="428"/>
      <c r="G45" s="428"/>
      <c r="H45" s="428"/>
      <c r="I45" s="428"/>
      <c r="J45" s="428"/>
      <c r="K45" s="428"/>
      <c r="L45" s="432"/>
      <c r="M45" s="432"/>
      <c r="N45" s="170"/>
    </row>
    <row r="46" spans="2:15" ht="9.9499999999999993" customHeight="1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</row>
    <row r="47" spans="2:15" ht="9.9499999999999993" customHeight="1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</row>
    <row r="48" spans="2:15">
      <c r="B48" s="226" t="s">
        <v>1015</v>
      </c>
      <c r="C48" s="226" t="s">
        <v>1016</v>
      </c>
      <c r="D48" s="226" t="s">
        <v>1017</v>
      </c>
      <c r="E48" s="226" t="s">
        <v>1018</v>
      </c>
      <c r="F48" s="226" t="s">
        <v>1019</v>
      </c>
      <c r="G48" s="226" t="s">
        <v>1020</v>
      </c>
      <c r="H48" s="226" t="s">
        <v>1021</v>
      </c>
      <c r="I48" s="226" t="s">
        <v>1022</v>
      </c>
      <c r="J48" s="226" t="s">
        <v>1023</v>
      </c>
      <c r="K48" s="226" t="s">
        <v>1024</v>
      </c>
      <c r="L48" s="227" t="s">
        <v>1025</v>
      </c>
      <c r="M48" s="227" t="s">
        <v>1026</v>
      </c>
      <c r="N48" s="170"/>
    </row>
    <row r="49" spans="2:14">
      <c r="B49" s="163">
        <v>1</v>
      </c>
      <c r="C49" s="163" t="s">
        <v>1027</v>
      </c>
      <c r="D49" s="164">
        <v>37297</v>
      </c>
      <c r="E49" s="163">
        <v>38</v>
      </c>
      <c r="F49" s="163" t="s">
        <v>1028</v>
      </c>
      <c r="G49" s="163" t="s">
        <v>25</v>
      </c>
      <c r="H49" s="163" t="s">
        <v>1029</v>
      </c>
      <c r="I49" s="163" t="s">
        <v>1030</v>
      </c>
      <c r="J49" s="163" t="s">
        <v>1031</v>
      </c>
      <c r="K49" s="163" t="s">
        <v>1032</v>
      </c>
      <c r="L49" s="165">
        <v>4000</v>
      </c>
      <c r="M49" s="165">
        <v>3400000</v>
      </c>
      <c r="N49" s="170"/>
    </row>
    <row r="50" spans="2:14">
      <c r="B50" s="253"/>
      <c r="C50" s="253"/>
      <c r="D50" s="164">
        <v>37297</v>
      </c>
      <c r="E50" s="163">
        <v>38</v>
      </c>
      <c r="F50" s="163" t="s">
        <v>1028</v>
      </c>
      <c r="G50" s="163" t="s">
        <v>25</v>
      </c>
      <c r="H50" s="163" t="s">
        <v>1029</v>
      </c>
      <c r="I50" s="163" t="s">
        <v>298</v>
      </c>
      <c r="J50" s="163" t="s">
        <v>1050</v>
      </c>
      <c r="K50" s="163" t="s">
        <v>1051</v>
      </c>
      <c r="L50" s="165">
        <v>30000</v>
      </c>
      <c r="M50" s="165">
        <v>22255800</v>
      </c>
      <c r="N50" s="170"/>
    </row>
    <row r="51" spans="2:14">
      <c r="B51" s="163">
        <v>2</v>
      </c>
      <c r="C51" s="163" t="s">
        <v>1033</v>
      </c>
      <c r="D51" s="164">
        <v>36810</v>
      </c>
      <c r="E51" s="163">
        <v>23</v>
      </c>
      <c r="F51" s="163" t="s">
        <v>1034</v>
      </c>
      <c r="G51" s="163" t="s">
        <v>995</v>
      </c>
      <c r="H51" s="163" t="s">
        <v>1029</v>
      </c>
      <c r="I51" s="163" t="s">
        <v>1030</v>
      </c>
      <c r="J51" s="163" t="s">
        <v>1035</v>
      </c>
      <c r="K51" s="163" t="s">
        <v>1036</v>
      </c>
      <c r="L51" s="165">
        <v>40000</v>
      </c>
      <c r="M51" s="165">
        <v>23000000</v>
      </c>
      <c r="N51" s="170"/>
    </row>
    <row r="52" spans="2:14">
      <c r="B52" s="163">
        <v>3</v>
      </c>
      <c r="C52" s="163" t="s">
        <v>1037</v>
      </c>
      <c r="D52" s="164">
        <v>35438</v>
      </c>
      <c r="E52" s="163">
        <v>37</v>
      </c>
      <c r="F52" s="163" t="s">
        <v>1034</v>
      </c>
      <c r="G52" s="163" t="s">
        <v>995</v>
      </c>
      <c r="H52" s="163" t="s">
        <v>1038</v>
      </c>
      <c r="I52" s="163" t="s">
        <v>1039</v>
      </c>
      <c r="J52" s="163" t="s">
        <v>1035</v>
      </c>
      <c r="K52" s="163" t="s">
        <v>1036</v>
      </c>
      <c r="L52" s="165">
        <v>50000</v>
      </c>
      <c r="M52" s="165">
        <v>45000000</v>
      </c>
      <c r="N52" s="170"/>
    </row>
    <row r="53" spans="2:14">
      <c r="B53" s="253"/>
      <c r="C53" s="253"/>
      <c r="D53" s="164">
        <v>35438</v>
      </c>
      <c r="E53" s="163">
        <v>37</v>
      </c>
      <c r="F53" s="163" t="s">
        <v>1034</v>
      </c>
      <c r="G53" s="163" t="s">
        <v>995</v>
      </c>
      <c r="H53" s="163" t="s">
        <v>1038</v>
      </c>
      <c r="I53" s="163" t="s">
        <v>1039</v>
      </c>
      <c r="J53" s="163" t="s">
        <v>1035</v>
      </c>
      <c r="K53" s="163" t="s">
        <v>1052</v>
      </c>
      <c r="L53" s="165">
        <v>22000</v>
      </c>
      <c r="M53" s="165">
        <v>660000000</v>
      </c>
      <c r="N53" s="170"/>
    </row>
    <row r="54" spans="2:14" ht="9.9499999999999993" customHeight="1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</row>
  </sheetData>
  <mergeCells count="27">
    <mergeCell ref="A1:XFD3"/>
    <mergeCell ref="H44:H45"/>
    <mergeCell ref="I44:I45"/>
    <mergeCell ref="J44:J45"/>
    <mergeCell ref="K44:K45"/>
    <mergeCell ref="L44:L45"/>
    <mergeCell ref="M44:M45"/>
    <mergeCell ref="J41:J42"/>
    <mergeCell ref="K41:K42"/>
    <mergeCell ref="L41:L42"/>
    <mergeCell ref="M41:M42"/>
    <mergeCell ref="B44:B45"/>
    <mergeCell ref="C44:C45"/>
    <mergeCell ref="D44:D45"/>
    <mergeCell ref="E44:E45"/>
    <mergeCell ref="F44:F45"/>
    <mergeCell ref="G44:G45"/>
    <mergeCell ref="B29:H29"/>
    <mergeCell ref="I29:M29"/>
    <mergeCell ref="B41:B42"/>
    <mergeCell ref="D41:D42"/>
    <mergeCell ref="E41:E42"/>
    <mergeCell ref="F41:F42"/>
    <mergeCell ref="G41:G42"/>
    <mergeCell ref="H41:H42"/>
    <mergeCell ref="I41:I42"/>
    <mergeCell ref="C41:C42"/>
  </mergeCells>
  <phoneticPr fontId="3" type="noConversion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3864-5FE7-48A3-92AC-C5D1EEC31CD7}">
  <dimension ref="A1:D23"/>
  <sheetViews>
    <sheetView showGridLines="0" workbookViewId="0">
      <selection sqref="A1:XFD3"/>
    </sheetView>
  </sheetViews>
  <sheetFormatPr defaultRowHeight="16.5"/>
  <cols>
    <col min="1" max="2" width="5.625" style="160" customWidth="1"/>
    <col min="3" max="14" width="13.625" style="160" customWidth="1"/>
    <col min="15" max="15" width="5.625" style="160" customWidth="1"/>
    <col min="16" max="16384" width="9" style="160"/>
  </cols>
  <sheetData>
    <row r="1" spans="1:4" s="305" customFormat="1" ht="15.95" customHeight="1">
      <c r="A1" s="304" t="s">
        <v>1053</v>
      </c>
    </row>
    <row r="2" spans="1:4" s="307" customFormat="1" ht="15.95" customHeight="1">
      <c r="A2" s="306"/>
    </row>
    <row r="3" spans="1:4" s="309" customFormat="1" ht="15.95" customHeight="1">
      <c r="A3" s="308"/>
    </row>
    <row r="5" spans="1:4" ht="31.5">
      <c r="B5" s="161" t="s">
        <v>1056</v>
      </c>
    </row>
    <row r="7" spans="1:4" customFormat="1" ht="39.950000000000003" customHeight="1">
      <c r="B7" s="350" t="s">
        <v>1057</v>
      </c>
      <c r="C7" s="351"/>
      <c r="D7" s="351"/>
    </row>
    <row r="8" spans="1:4" customFormat="1" ht="9.9499999999999993" customHeight="1"/>
    <row r="9" spans="1:4" customFormat="1" ht="24.95" customHeight="1">
      <c r="B9" s="2" t="s">
        <v>1058</v>
      </c>
    </row>
    <row r="10" spans="1:4" customFormat="1" ht="24.95" customHeight="1">
      <c r="B10" s="2" t="s">
        <v>1064</v>
      </c>
    </row>
    <row r="11" spans="1:4" customFormat="1" ht="9.9499999999999993" customHeight="1"/>
    <row r="12" spans="1:4" customFormat="1" ht="39.950000000000003" customHeight="1">
      <c r="B12" s="350" t="s">
        <v>1059</v>
      </c>
      <c r="C12" s="351"/>
      <c r="D12" s="351"/>
    </row>
    <row r="13" spans="1:4" customFormat="1" ht="9.9499999999999993" customHeight="1"/>
    <row r="14" spans="1:4" customFormat="1" ht="24.95" customHeight="1">
      <c r="B14" s="2" t="s">
        <v>1062</v>
      </c>
    </row>
    <row r="15" spans="1:4" customFormat="1" ht="24.95" customHeight="1">
      <c r="B15" s="2" t="s">
        <v>1063</v>
      </c>
    </row>
    <row r="17" spans="2:4" customFormat="1" ht="39.950000000000003" customHeight="1">
      <c r="B17" s="350" t="s">
        <v>1060</v>
      </c>
      <c r="C17" s="351"/>
      <c r="D17" s="351"/>
    </row>
    <row r="18" spans="2:4" customFormat="1" ht="9.9499999999999993" customHeight="1"/>
    <row r="19" spans="2:4" customFormat="1" ht="24.95" customHeight="1">
      <c r="B19" s="2" t="s">
        <v>1062</v>
      </c>
    </row>
    <row r="21" spans="2:4" customFormat="1" ht="39.950000000000003" customHeight="1">
      <c r="B21" s="350" t="s">
        <v>1061</v>
      </c>
      <c r="C21" s="351"/>
      <c r="D21" s="351"/>
    </row>
    <row r="22" spans="2:4" customFormat="1" ht="9.9499999999999993" customHeight="1"/>
    <row r="23" spans="2:4" customFormat="1" ht="24.95" customHeight="1">
      <c r="B23" s="2" t="s">
        <v>1065</v>
      </c>
    </row>
  </sheetData>
  <mergeCells count="5">
    <mergeCell ref="B7:D7"/>
    <mergeCell ref="B12:D12"/>
    <mergeCell ref="B17:D17"/>
    <mergeCell ref="B21:D21"/>
    <mergeCell ref="A1:XFD3"/>
  </mergeCells>
  <phoneticPr fontId="3" type="noConversion"/>
  <conditionalFormatting sqref="B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{7D14A77B-8403-41E6-BF69-8D0889386F8E}</x14:id>
        </ext>
      </extLst>
    </cfRule>
  </conditionalFormatting>
  <conditionalFormatting sqref="B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{79665795-16B5-4FB1-A30F-5C0111FAE99D}</x14:id>
        </ext>
      </extLst>
    </cfRule>
  </conditionalFormatting>
  <conditionalFormatting sqref="B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{4A68CC4A-94A5-46B5-9782-43A20E551DAE}</x14:id>
        </ext>
      </extLst>
    </cfRule>
  </conditionalFormatting>
  <conditionalFormatting sqref="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{428054F0-3D82-49EB-AE43-F6F57F90FAFB}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14A77B-8403-41E6-BF69-8D0889386F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79665795-16B5-4FB1-A30F-5C0111FAE9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4A68CC4A-94A5-46B5-9782-43A20E551D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428054F0-3D82-49EB-AE43-F6F57F90FA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B21</xm:sqref>
        </x14:conditionalFormatting>
      </x14:conditionalFormatting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66C1-98EF-4632-A8C1-E49C3360C720}">
  <dimension ref="A1:M39"/>
  <sheetViews>
    <sheetView showGridLines="0" workbookViewId="0">
      <selection sqref="A1:XFD3"/>
    </sheetView>
  </sheetViews>
  <sheetFormatPr defaultRowHeight="16.5"/>
  <cols>
    <col min="1" max="1" width="5.625" customWidth="1"/>
    <col min="2" max="25" width="12.625" customWidth="1"/>
  </cols>
  <sheetData>
    <row r="1" spans="1:13" s="305" customFormat="1" ht="15.95" customHeight="1">
      <c r="A1" s="304" t="s">
        <v>1053</v>
      </c>
    </row>
    <row r="2" spans="1:13" s="307" customFormat="1" ht="15.95" customHeight="1">
      <c r="A2" s="306"/>
    </row>
    <row r="3" spans="1:13" s="309" customFormat="1" ht="15.95" customHeight="1">
      <c r="A3" s="308"/>
    </row>
    <row r="5" spans="1:13" ht="24.95" customHeight="1">
      <c r="B5" s="433" t="s">
        <v>101</v>
      </c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</row>
    <row r="6" spans="1:13">
      <c r="B6" s="218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20"/>
    </row>
    <row r="7" spans="1:13">
      <c r="B7" s="434" t="s">
        <v>1205</v>
      </c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</row>
    <row r="8" spans="1:13">
      <c r="B8" s="436"/>
      <c r="C8" s="436"/>
      <c r="D8" s="436"/>
      <c r="E8" s="436"/>
      <c r="F8" s="436"/>
      <c r="G8" s="436"/>
      <c r="H8" s="436"/>
      <c r="I8" s="436"/>
      <c r="J8" s="436"/>
      <c r="K8" s="436"/>
      <c r="L8" s="436"/>
      <c r="M8" s="436"/>
    </row>
    <row r="9" spans="1:13">
      <c r="B9" s="283" t="s">
        <v>1015</v>
      </c>
      <c r="C9" s="258" t="s">
        <v>1016</v>
      </c>
      <c r="D9" s="258" t="s">
        <v>1017</v>
      </c>
      <c r="E9" s="258" t="s">
        <v>1018</v>
      </c>
      <c r="F9" s="258" t="s">
        <v>1019</v>
      </c>
      <c r="G9" s="258" t="s">
        <v>1020</v>
      </c>
      <c r="H9" s="258" t="s">
        <v>1021</v>
      </c>
      <c r="I9" s="258" t="s">
        <v>1022</v>
      </c>
      <c r="J9" s="258" t="s">
        <v>1023</v>
      </c>
      <c r="K9" s="258" t="s">
        <v>1024</v>
      </c>
      <c r="L9" s="227" t="s">
        <v>1025</v>
      </c>
      <c r="M9" s="227" t="s">
        <v>1026</v>
      </c>
    </row>
    <row r="10" spans="1:13">
      <c r="B10" s="118">
        <v>1</v>
      </c>
      <c r="C10" s="118" t="s">
        <v>1027</v>
      </c>
      <c r="D10" s="221">
        <v>37297</v>
      </c>
      <c r="E10" s="118">
        <v>38</v>
      </c>
      <c r="F10" s="118" t="s">
        <v>1028</v>
      </c>
      <c r="G10" s="118" t="s">
        <v>25</v>
      </c>
      <c r="H10" s="118" t="s">
        <v>1029</v>
      </c>
      <c r="I10" s="118" t="s">
        <v>1030</v>
      </c>
      <c r="J10" s="118" t="s">
        <v>1031</v>
      </c>
      <c r="K10" s="118" t="s">
        <v>1032</v>
      </c>
      <c r="L10" s="222">
        <v>4000</v>
      </c>
      <c r="M10" s="222">
        <v>3400000</v>
      </c>
    </row>
    <row r="11" spans="1:13">
      <c r="B11" s="118">
        <v>2</v>
      </c>
      <c r="C11" s="118" t="s">
        <v>1033</v>
      </c>
      <c r="D11" s="221">
        <v>36810</v>
      </c>
      <c r="E11" s="118">
        <v>23</v>
      </c>
      <c r="F11" s="118" t="s">
        <v>1034</v>
      </c>
      <c r="G11" s="118" t="s">
        <v>995</v>
      </c>
      <c r="H11" s="118" t="s">
        <v>1029</v>
      </c>
      <c r="I11" s="118" t="s">
        <v>1030</v>
      </c>
      <c r="J11" s="118" t="s">
        <v>1035</v>
      </c>
      <c r="K11" s="118" t="s">
        <v>1036</v>
      </c>
      <c r="L11" s="222">
        <v>40000</v>
      </c>
      <c r="M11" s="222">
        <v>23000000</v>
      </c>
    </row>
    <row r="12" spans="1:13">
      <c r="B12" s="118">
        <v>3</v>
      </c>
      <c r="C12" s="118" t="s">
        <v>1037</v>
      </c>
      <c r="D12" s="221">
        <v>35438</v>
      </c>
      <c r="E12" s="118">
        <v>37</v>
      </c>
      <c r="F12" s="118" t="s">
        <v>1034</v>
      </c>
      <c r="G12" s="118" t="s">
        <v>995</v>
      </c>
      <c r="H12" s="118" t="s">
        <v>1038</v>
      </c>
      <c r="I12" s="118" t="s">
        <v>1039</v>
      </c>
      <c r="J12" s="118" t="s">
        <v>1035</v>
      </c>
      <c r="K12" s="118" t="s">
        <v>1036</v>
      </c>
      <c r="L12" s="222">
        <v>50000</v>
      </c>
      <c r="M12" s="222">
        <v>45000000</v>
      </c>
    </row>
    <row r="13" spans="1:13">
      <c r="B13" s="118">
        <v>4</v>
      </c>
      <c r="C13" s="118" t="s">
        <v>1040</v>
      </c>
      <c r="D13" s="221">
        <v>34958</v>
      </c>
      <c r="E13" s="118">
        <v>60</v>
      </c>
      <c r="F13" s="118" t="s">
        <v>1028</v>
      </c>
      <c r="G13" s="118" t="s">
        <v>974</v>
      </c>
      <c r="H13" s="118" t="s">
        <v>1038</v>
      </c>
      <c r="I13" s="118" t="s">
        <v>1041</v>
      </c>
      <c r="J13" s="118" t="s">
        <v>1031</v>
      </c>
      <c r="K13" s="118" t="s">
        <v>1042</v>
      </c>
      <c r="L13" s="222">
        <v>412000</v>
      </c>
      <c r="M13" s="222">
        <v>53000000</v>
      </c>
    </row>
    <row r="14" spans="1:13">
      <c r="B14" s="118">
        <v>5</v>
      </c>
      <c r="C14" s="118" t="s">
        <v>1043</v>
      </c>
      <c r="D14" s="221">
        <v>35470</v>
      </c>
      <c r="E14" s="118">
        <v>41</v>
      </c>
      <c r="F14" s="118" t="s">
        <v>1034</v>
      </c>
      <c r="G14" s="118" t="s">
        <v>974</v>
      </c>
      <c r="H14" s="118" t="s">
        <v>1038</v>
      </c>
      <c r="I14" s="118" t="s">
        <v>1041</v>
      </c>
      <c r="J14" s="118" t="s">
        <v>1035</v>
      </c>
      <c r="K14" s="118" t="s">
        <v>1036</v>
      </c>
      <c r="L14" s="222">
        <v>10000</v>
      </c>
      <c r="M14" s="222">
        <v>2400000</v>
      </c>
    </row>
    <row r="15" spans="1:13">
      <c r="B15" s="118">
        <v>6</v>
      </c>
      <c r="C15" s="118" t="s">
        <v>1044</v>
      </c>
      <c r="D15" s="221">
        <v>38189</v>
      </c>
      <c r="E15" s="118">
        <v>35</v>
      </c>
      <c r="F15" s="118" t="s">
        <v>1034</v>
      </c>
      <c r="G15" s="118" t="s">
        <v>995</v>
      </c>
      <c r="H15" s="118" t="s">
        <v>1038</v>
      </c>
      <c r="I15" s="118" t="s">
        <v>1039</v>
      </c>
      <c r="J15" s="118" t="s">
        <v>1031</v>
      </c>
      <c r="K15" s="118" t="s">
        <v>1042</v>
      </c>
      <c r="L15" s="222">
        <v>200000</v>
      </c>
      <c r="M15" s="222">
        <v>23400000</v>
      </c>
    </row>
    <row r="16" spans="1:13">
      <c r="B16" s="118">
        <v>7</v>
      </c>
      <c r="C16" s="118" t="s">
        <v>1045</v>
      </c>
      <c r="D16" s="221">
        <v>35438</v>
      </c>
      <c r="E16" s="118">
        <v>37</v>
      </c>
      <c r="F16" s="118" t="s">
        <v>1034</v>
      </c>
      <c r="G16" s="118" t="s">
        <v>995</v>
      </c>
      <c r="H16" s="118" t="s">
        <v>1038</v>
      </c>
      <c r="I16" s="118" t="s">
        <v>1039</v>
      </c>
      <c r="J16" s="118" t="s">
        <v>1031</v>
      </c>
      <c r="K16" s="118" t="s">
        <v>1046</v>
      </c>
      <c r="L16" s="222">
        <v>112000</v>
      </c>
      <c r="M16" s="222">
        <v>45000000</v>
      </c>
    </row>
    <row r="17" spans="2:13">
      <c r="B17" s="118">
        <v>8</v>
      </c>
      <c r="C17" s="118" t="s">
        <v>1167</v>
      </c>
      <c r="D17" s="221">
        <v>35438</v>
      </c>
      <c r="E17" s="118">
        <v>61</v>
      </c>
      <c r="F17" s="118" t="s">
        <v>1034</v>
      </c>
      <c r="G17" s="118" t="s">
        <v>14</v>
      </c>
      <c r="H17" s="118" t="s">
        <v>1038</v>
      </c>
      <c r="I17" s="118" t="s">
        <v>1039</v>
      </c>
      <c r="J17" s="118" t="s">
        <v>1168</v>
      </c>
      <c r="K17" s="118" t="s">
        <v>1169</v>
      </c>
      <c r="L17" s="222">
        <v>4000</v>
      </c>
      <c r="M17" s="222">
        <v>45000000</v>
      </c>
    </row>
    <row r="18" spans="2:13">
      <c r="B18" s="118">
        <v>9</v>
      </c>
      <c r="C18" s="118" t="s">
        <v>1170</v>
      </c>
      <c r="D18" s="221">
        <v>39396</v>
      </c>
      <c r="E18" s="118">
        <v>34</v>
      </c>
      <c r="F18" s="118" t="s">
        <v>1028</v>
      </c>
      <c r="G18" s="118" t="s">
        <v>995</v>
      </c>
      <c r="H18" s="118" t="s">
        <v>1038</v>
      </c>
      <c r="I18" s="118" t="s">
        <v>1039</v>
      </c>
      <c r="J18" s="118" t="s">
        <v>1168</v>
      </c>
      <c r="K18" s="118" t="s">
        <v>1169</v>
      </c>
      <c r="L18" s="222">
        <v>450000</v>
      </c>
      <c r="M18" s="222">
        <v>13000000</v>
      </c>
    </row>
    <row r="19" spans="2:13">
      <c r="B19" s="118">
        <v>10</v>
      </c>
      <c r="C19" s="118" t="s">
        <v>1171</v>
      </c>
      <c r="D19" s="221">
        <v>33772</v>
      </c>
      <c r="E19" s="118">
        <v>50</v>
      </c>
      <c r="F19" s="118" t="s">
        <v>1034</v>
      </c>
      <c r="G19" s="118" t="s">
        <v>979</v>
      </c>
      <c r="H19" s="118" t="s">
        <v>1038</v>
      </c>
      <c r="I19" s="118" t="s">
        <v>1172</v>
      </c>
      <c r="J19" s="118" t="s">
        <v>1031</v>
      </c>
      <c r="K19" s="118" t="s">
        <v>1173</v>
      </c>
      <c r="L19" s="222">
        <v>4000</v>
      </c>
      <c r="M19" s="222">
        <v>24500000</v>
      </c>
    </row>
    <row r="20" spans="2:13">
      <c r="B20" s="118">
        <v>11</v>
      </c>
      <c r="C20" s="118" t="s">
        <v>1040</v>
      </c>
      <c r="D20" s="221">
        <v>34958</v>
      </c>
      <c r="E20" s="118">
        <v>39</v>
      </c>
      <c r="F20" s="118" t="s">
        <v>1028</v>
      </c>
      <c r="G20" s="118" t="s">
        <v>974</v>
      </c>
      <c r="H20" s="118" t="s">
        <v>1038</v>
      </c>
      <c r="I20" s="118" t="s">
        <v>1041</v>
      </c>
      <c r="J20" s="118" t="s">
        <v>1031</v>
      </c>
      <c r="K20" s="118" t="s">
        <v>1174</v>
      </c>
      <c r="L20" s="222">
        <v>592000</v>
      </c>
      <c r="M20" s="222">
        <v>53000000</v>
      </c>
    </row>
    <row r="21" spans="2:13">
      <c r="B21" s="118">
        <v>12</v>
      </c>
      <c r="C21" s="118" t="s">
        <v>1175</v>
      </c>
      <c r="D21" s="221">
        <v>35400</v>
      </c>
      <c r="E21" s="118">
        <v>55</v>
      </c>
      <c r="F21" s="118" t="s">
        <v>1034</v>
      </c>
      <c r="G21" s="118" t="s">
        <v>979</v>
      </c>
      <c r="H21" s="118" t="s">
        <v>1029</v>
      </c>
      <c r="I21" s="118" t="s">
        <v>1176</v>
      </c>
      <c r="J21" s="118" t="s">
        <v>1031</v>
      </c>
      <c r="K21" s="118" t="s">
        <v>1177</v>
      </c>
      <c r="L21" s="222">
        <v>930000</v>
      </c>
      <c r="M21" s="222">
        <v>234000</v>
      </c>
    </row>
    <row r="22" spans="2:13">
      <c r="B22" s="118">
        <v>13</v>
      </c>
      <c r="C22" s="118" t="s">
        <v>1178</v>
      </c>
      <c r="D22" s="221">
        <v>38271</v>
      </c>
      <c r="E22" s="118">
        <v>35</v>
      </c>
      <c r="F22" s="118" t="s">
        <v>1028</v>
      </c>
      <c r="G22" s="118" t="s">
        <v>25</v>
      </c>
      <c r="H22" s="118" t="s">
        <v>1038</v>
      </c>
      <c r="I22" s="118" t="s">
        <v>1039</v>
      </c>
      <c r="J22" s="118" t="s">
        <v>1168</v>
      </c>
      <c r="K22" s="118" t="s">
        <v>1174</v>
      </c>
      <c r="L22" s="222">
        <v>40000</v>
      </c>
      <c r="M22" s="222">
        <v>34000000</v>
      </c>
    </row>
    <row r="23" spans="2:13">
      <c r="B23" s="118">
        <v>14</v>
      </c>
      <c r="C23" s="118" t="s">
        <v>1179</v>
      </c>
      <c r="D23" s="221">
        <v>39457</v>
      </c>
      <c r="E23" s="118">
        <v>29</v>
      </c>
      <c r="F23" s="118" t="s">
        <v>1028</v>
      </c>
      <c r="G23" s="118" t="s">
        <v>25</v>
      </c>
      <c r="H23" s="118" t="s">
        <v>1038</v>
      </c>
      <c r="I23" s="118" t="s">
        <v>1041</v>
      </c>
      <c r="J23" s="118" t="s">
        <v>1168</v>
      </c>
      <c r="K23" s="118" t="s">
        <v>1174</v>
      </c>
      <c r="L23" s="222">
        <v>8000</v>
      </c>
      <c r="M23" s="222">
        <v>36000000</v>
      </c>
    </row>
    <row r="24" spans="2:13">
      <c r="B24" s="118">
        <v>15</v>
      </c>
      <c r="C24" s="118" t="s">
        <v>1180</v>
      </c>
      <c r="D24" s="221">
        <v>35470</v>
      </c>
      <c r="E24" s="118">
        <v>41</v>
      </c>
      <c r="F24" s="118" t="s">
        <v>1034</v>
      </c>
      <c r="G24" s="118" t="s">
        <v>974</v>
      </c>
      <c r="H24" s="118" t="s">
        <v>1038</v>
      </c>
      <c r="I24" s="118" t="s">
        <v>1041</v>
      </c>
      <c r="J24" s="118" t="s">
        <v>1181</v>
      </c>
      <c r="K24" s="118" t="s">
        <v>1169</v>
      </c>
      <c r="L24" s="222">
        <v>4000</v>
      </c>
      <c r="M24" s="222">
        <v>2400000</v>
      </c>
    </row>
    <row r="25" spans="2:13">
      <c r="B25" s="118">
        <v>16</v>
      </c>
      <c r="C25" s="118" t="s">
        <v>1182</v>
      </c>
      <c r="D25" s="221">
        <v>34958</v>
      </c>
      <c r="E25" s="118">
        <v>39</v>
      </c>
      <c r="F25" s="118" t="s">
        <v>1028</v>
      </c>
      <c r="G25" s="118" t="s">
        <v>974</v>
      </c>
      <c r="H25" s="118" t="s">
        <v>1038</v>
      </c>
      <c r="I25" s="118" t="s">
        <v>1041</v>
      </c>
      <c r="J25" s="118" t="s">
        <v>1031</v>
      </c>
      <c r="K25" s="118" t="s">
        <v>1046</v>
      </c>
      <c r="L25" s="222">
        <v>80000</v>
      </c>
      <c r="M25" s="222">
        <v>53000000</v>
      </c>
    </row>
    <row r="26" spans="2:13">
      <c r="B26" s="118">
        <v>17</v>
      </c>
      <c r="C26" s="118" t="s">
        <v>1183</v>
      </c>
      <c r="D26" s="221">
        <v>36079</v>
      </c>
      <c r="E26" s="118">
        <v>27</v>
      </c>
      <c r="F26" s="118" t="s">
        <v>1028</v>
      </c>
      <c r="G26" s="118" t="s">
        <v>25</v>
      </c>
      <c r="H26" s="118" t="s">
        <v>1029</v>
      </c>
      <c r="I26" s="118" t="s">
        <v>1176</v>
      </c>
      <c r="J26" s="118" t="s">
        <v>1031</v>
      </c>
      <c r="K26" s="118" t="s">
        <v>1184</v>
      </c>
      <c r="L26" s="222">
        <v>330000</v>
      </c>
      <c r="M26" s="222">
        <v>245000</v>
      </c>
    </row>
    <row r="27" spans="2:13">
      <c r="B27" s="118">
        <v>18</v>
      </c>
      <c r="C27" s="118" t="s">
        <v>1185</v>
      </c>
      <c r="D27" s="221">
        <v>35400</v>
      </c>
      <c r="E27" s="118">
        <v>55</v>
      </c>
      <c r="F27" s="118" t="s">
        <v>1034</v>
      </c>
      <c r="G27" s="118" t="s">
        <v>979</v>
      </c>
      <c r="H27" s="118" t="s">
        <v>1029</v>
      </c>
      <c r="I27" s="118" t="s">
        <v>1176</v>
      </c>
      <c r="J27" s="118" t="s">
        <v>1031</v>
      </c>
      <c r="K27" s="118" t="s">
        <v>1186</v>
      </c>
      <c r="L27" s="222">
        <v>20000</v>
      </c>
      <c r="M27" s="222">
        <v>234000</v>
      </c>
    </row>
    <row r="28" spans="2:13">
      <c r="B28" s="118">
        <v>19</v>
      </c>
      <c r="C28" s="118" t="s">
        <v>1187</v>
      </c>
      <c r="D28" s="221">
        <v>39462</v>
      </c>
      <c r="E28" s="118">
        <v>54</v>
      </c>
      <c r="F28" s="118" t="s">
        <v>1034</v>
      </c>
      <c r="G28" s="118" t="s">
        <v>14</v>
      </c>
      <c r="H28" s="118" t="s">
        <v>1038</v>
      </c>
      <c r="I28" s="118" t="s">
        <v>1172</v>
      </c>
      <c r="J28" s="118" t="s">
        <v>1031</v>
      </c>
      <c r="K28" s="118" t="s">
        <v>1186</v>
      </c>
      <c r="L28" s="222">
        <v>36000</v>
      </c>
      <c r="M28" s="222">
        <v>12000000</v>
      </c>
    </row>
    <row r="29" spans="2:13">
      <c r="B29" s="118">
        <v>20</v>
      </c>
      <c r="C29" s="118" t="s">
        <v>1171</v>
      </c>
      <c r="D29" s="221">
        <v>33772</v>
      </c>
      <c r="E29" s="118">
        <v>50</v>
      </c>
      <c r="F29" s="118" t="s">
        <v>1034</v>
      </c>
      <c r="G29" s="118" t="s">
        <v>979</v>
      </c>
      <c r="H29" s="118" t="s">
        <v>1038</v>
      </c>
      <c r="I29" s="118" t="s">
        <v>1172</v>
      </c>
      <c r="J29" s="118" t="s">
        <v>1188</v>
      </c>
      <c r="K29" s="118" t="s">
        <v>1189</v>
      </c>
      <c r="L29" s="222">
        <v>250000</v>
      </c>
      <c r="M29" s="222">
        <v>2450000</v>
      </c>
    </row>
    <row r="30" spans="2:13">
      <c r="B30" s="118">
        <v>21</v>
      </c>
      <c r="C30" s="118" t="s">
        <v>1190</v>
      </c>
      <c r="D30" s="221">
        <v>38793</v>
      </c>
      <c r="E30" s="118">
        <v>60</v>
      </c>
      <c r="F30" s="118" t="s">
        <v>1028</v>
      </c>
      <c r="G30" s="118" t="s">
        <v>979</v>
      </c>
      <c r="H30" s="118" t="s">
        <v>1038</v>
      </c>
      <c r="I30" s="118" t="s">
        <v>1041</v>
      </c>
      <c r="J30" s="118" t="s">
        <v>1031</v>
      </c>
      <c r="K30" s="118" t="s">
        <v>1191</v>
      </c>
      <c r="L30" s="222">
        <v>820000</v>
      </c>
      <c r="M30" s="222">
        <v>23000000</v>
      </c>
    </row>
    <row r="31" spans="2:13">
      <c r="B31" s="118">
        <v>22</v>
      </c>
      <c r="C31" s="118" t="s">
        <v>1192</v>
      </c>
      <c r="D31" s="221">
        <v>37262</v>
      </c>
      <c r="E31" s="118">
        <v>25</v>
      </c>
      <c r="F31" s="118" t="s">
        <v>1028</v>
      </c>
      <c r="G31" s="118" t="s">
        <v>25</v>
      </c>
      <c r="H31" s="118" t="s">
        <v>1029</v>
      </c>
      <c r="I31" s="118" t="s">
        <v>1176</v>
      </c>
      <c r="J31" s="118" t="s">
        <v>1031</v>
      </c>
      <c r="K31" s="118" t="s">
        <v>1191</v>
      </c>
      <c r="L31" s="222">
        <v>770000</v>
      </c>
      <c r="M31" s="222">
        <v>53000000</v>
      </c>
    </row>
    <row r="32" spans="2:13">
      <c r="B32" s="118">
        <v>23</v>
      </c>
      <c r="C32" s="118" t="s">
        <v>1193</v>
      </c>
      <c r="D32" s="221">
        <v>35355</v>
      </c>
      <c r="E32" s="118">
        <v>36</v>
      </c>
      <c r="F32" s="118" t="s">
        <v>1028</v>
      </c>
      <c r="G32" s="118" t="s">
        <v>995</v>
      </c>
      <c r="H32" s="118" t="s">
        <v>1029</v>
      </c>
      <c r="I32" s="118" t="s">
        <v>1030</v>
      </c>
      <c r="J32" s="118" t="s">
        <v>1188</v>
      </c>
      <c r="K32" s="118" t="s">
        <v>1184</v>
      </c>
      <c r="L32" s="222">
        <v>230000</v>
      </c>
      <c r="M32" s="222">
        <v>34000000</v>
      </c>
    </row>
    <row r="33" spans="2:13">
      <c r="B33" s="118">
        <v>24</v>
      </c>
      <c r="C33" s="118" t="s">
        <v>1194</v>
      </c>
      <c r="D33" s="221">
        <v>35601</v>
      </c>
      <c r="E33" s="118">
        <v>46</v>
      </c>
      <c r="F33" s="118" t="s">
        <v>1034</v>
      </c>
      <c r="G33" s="118" t="s">
        <v>974</v>
      </c>
      <c r="H33" s="118" t="s">
        <v>1029</v>
      </c>
      <c r="I33" s="118" t="s">
        <v>1030</v>
      </c>
      <c r="J33" s="118" t="s">
        <v>1188</v>
      </c>
      <c r="K33" s="118" t="s">
        <v>1195</v>
      </c>
      <c r="L33" s="222">
        <v>264000</v>
      </c>
      <c r="M33" s="222">
        <v>2340000</v>
      </c>
    </row>
    <row r="34" spans="2:13">
      <c r="B34" s="118">
        <v>25</v>
      </c>
      <c r="C34" s="118" t="s">
        <v>1196</v>
      </c>
      <c r="D34" s="221">
        <v>36115</v>
      </c>
      <c r="E34" s="118">
        <v>47</v>
      </c>
      <c r="F34" s="118" t="s">
        <v>1034</v>
      </c>
      <c r="G34" s="118" t="s">
        <v>974</v>
      </c>
      <c r="H34" s="118" t="s">
        <v>1029</v>
      </c>
      <c r="I34" s="118" t="s">
        <v>1176</v>
      </c>
      <c r="J34" s="118" t="s">
        <v>1188</v>
      </c>
      <c r="K34" s="118" t="s">
        <v>1191</v>
      </c>
      <c r="L34" s="222">
        <v>550000</v>
      </c>
      <c r="M34" s="222">
        <v>36000000</v>
      </c>
    </row>
    <row r="35" spans="2:13">
      <c r="B35" s="118">
        <v>26</v>
      </c>
      <c r="C35" s="118" t="s">
        <v>1197</v>
      </c>
      <c r="D35" s="221">
        <v>39730</v>
      </c>
      <c r="E35" s="118">
        <v>26</v>
      </c>
      <c r="F35" s="118" t="s">
        <v>1028</v>
      </c>
      <c r="G35" s="118" t="s">
        <v>995</v>
      </c>
      <c r="H35" s="118" t="s">
        <v>1029</v>
      </c>
      <c r="I35" s="118" t="s">
        <v>1176</v>
      </c>
      <c r="J35" s="118" t="s">
        <v>1188</v>
      </c>
      <c r="K35" s="118" t="s">
        <v>1198</v>
      </c>
      <c r="L35" s="222">
        <v>76000</v>
      </c>
      <c r="M35" s="222">
        <v>5300000</v>
      </c>
    </row>
    <row r="36" spans="2:13">
      <c r="B36" s="118">
        <v>27</v>
      </c>
      <c r="C36" s="118" t="s">
        <v>1199</v>
      </c>
      <c r="D36" s="221">
        <v>33886</v>
      </c>
      <c r="E36" s="118">
        <v>43</v>
      </c>
      <c r="F36" s="118" t="s">
        <v>1028</v>
      </c>
      <c r="G36" s="118" t="s">
        <v>995</v>
      </c>
      <c r="H36" s="118" t="s">
        <v>1038</v>
      </c>
      <c r="I36" s="118" t="s">
        <v>1172</v>
      </c>
      <c r="J36" s="118" t="s">
        <v>1188</v>
      </c>
      <c r="K36" s="118" t="s">
        <v>1200</v>
      </c>
      <c r="L36" s="222">
        <v>24000</v>
      </c>
      <c r="M36" s="222">
        <v>23400000</v>
      </c>
    </row>
    <row r="37" spans="2:13">
      <c r="B37" s="118">
        <v>28</v>
      </c>
      <c r="C37" s="118" t="s">
        <v>1201</v>
      </c>
      <c r="D37" s="221">
        <v>35386</v>
      </c>
      <c r="E37" s="118">
        <v>23</v>
      </c>
      <c r="F37" s="118" t="s">
        <v>1034</v>
      </c>
      <c r="G37" s="118" t="s">
        <v>25</v>
      </c>
      <c r="H37" s="118" t="s">
        <v>1038</v>
      </c>
      <c r="I37" s="118" t="s">
        <v>1041</v>
      </c>
      <c r="J37" s="118" t="s">
        <v>1202</v>
      </c>
      <c r="K37" s="118" t="s">
        <v>1046</v>
      </c>
      <c r="L37" s="222">
        <v>20000</v>
      </c>
      <c r="M37" s="222">
        <v>3400000</v>
      </c>
    </row>
    <row r="38" spans="2:13">
      <c r="B38" s="118">
        <v>29</v>
      </c>
      <c r="C38" s="118" t="s">
        <v>1203</v>
      </c>
      <c r="D38" s="221">
        <v>36120</v>
      </c>
      <c r="E38" s="118">
        <v>34</v>
      </c>
      <c r="F38" s="118" t="s">
        <v>1034</v>
      </c>
      <c r="G38" s="118" t="s">
        <v>25</v>
      </c>
      <c r="H38" s="118" t="s">
        <v>1029</v>
      </c>
      <c r="I38" s="118" t="s">
        <v>1030</v>
      </c>
      <c r="J38" s="118" t="s">
        <v>1031</v>
      </c>
      <c r="K38" s="118" t="s">
        <v>1204</v>
      </c>
      <c r="L38" s="222">
        <v>136000</v>
      </c>
      <c r="M38" s="222">
        <v>53000000</v>
      </c>
    </row>
    <row r="39" spans="2:13">
      <c r="B39" s="118">
        <v>30</v>
      </c>
      <c r="C39" s="118" t="s">
        <v>1201</v>
      </c>
      <c r="D39" s="221">
        <v>35386</v>
      </c>
      <c r="E39" s="118">
        <v>23</v>
      </c>
      <c r="F39" s="118" t="s">
        <v>1034</v>
      </c>
      <c r="G39" s="118" t="s">
        <v>25</v>
      </c>
      <c r="H39" s="118" t="s">
        <v>1038</v>
      </c>
      <c r="I39" s="118" t="s">
        <v>1041</v>
      </c>
      <c r="J39" s="118" t="s">
        <v>1188</v>
      </c>
      <c r="K39" s="118" t="s">
        <v>1184</v>
      </c>
      <c r="L39" s="222">
        <v>120000</v>
      </c>
      <c r="M39" s="222">
        <v>34000000</v>
      </c>
    </row>
  </sheetData>
  <mergeCells count="3">
    <mergeCell ref="B5:M5"/>
    <mergeCell ref="B7:M8"/>
    <mergeCell ref="A1:XFD3"/>
  </mergeCells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FAC9-0247-42BA-BA06-993B283C8AB8}">
  <dimension ref="A1:L27"/>
  <sheetViews>
    <sheetView showGridLines="0" zoomScale="145" zoomScaleNormal="145" workbookViewId="0">
      <selection sqref="A1:XFD3"/>
    </sheetView>
  </sheetViews>
  <sheetFormatPr defaultRowHeight="16.5"/>
  <cols>
    <col min="1" max="1" width="5.625" customWidth="1"/>
    <col min="2" max="2" width="5.625" style="113" customWidth="1"/>
    <col min="3" max="3" width="13.625" customWidth="1"/>
    <col min="4" max="4" width="13.625" style="113" customWidth="1"/>
    <col min="5" max="5" width="13.625" style="179" customWidth="1"/>
    <col min="6" max="6" width="17.125" style="179" customWidth="1"/>
    <col min="7" max="11" width="13.625" customWidth="1"/>
    <col min="12" max="12" width="5.625" customWidth="1"/>
    <col min="13" max="16" width="13.625" customWidth="1"/>
  </cols>
  <sheetData>
    <row r="1" spans="1:12" s="305" customFormat="1" ht="15.95" customHeight="1">
      <c r="A1" s="304" t="s">
        <v>1087</v>
      </c>
    </row>
    <row r="2" spans="1:12" s="307" customFormat="1" ht="15.95" customHeight="1">
      <c r="A2" s="306"/>
    </row>
    <row r="3" spans="1:12" s="309" customFormat="1" ht="15.95" customHeight="1">
      <c r="A3" s="308"/>
    </row>
    <row r="4" spans="1:12" ht="17.25" thickBot="1"/>
    <row r="5" spans="1:12" ht="20.25">
      <c r="B5" s="437" t="s">
        <v>1089</v>
      </c>
      <c r="C5" s="438"/>
      <c r="D5" s="438"/>
      <c r="E5" s="438"/>
      <c r="F5" s="438"/>
      <c r="G5" s="438"/>
      <c r="H5" s="438"/>
      <c r="I5" s="438"/>
      <c r="J5" s="438"/>
      <c r="K5" s="438"/>
      <c r="L5" s="439"/>
    </row>
    <row r="6" spans="1:12" ht="24.95" customHeight="1">
      <c r="B6"/>
      <c r="D6"/>
      <c r="E6"/>
      <c r="F6"/>
    </row>
    <row r="7" spans="1:12" ht="20.100000000000001" customHeight="1">
      <c r="B7"/>
      <c r="D7"/>
      <c r="E7"/>
      <c r="F7"/>
    </row>
    <row r="8" spans="1:12">
      <c r="B8"/>
      <c r="D8"/>
      <c r="E8"/>
      <c r="F8"/>
    </row>
    <row r="9" spans="1:12">
      <c r="B9"/>
      <c r="D9"/>
      <c r="E9"/>
      <c r="F9"/>
    </row>
    <row r="10" spans="1:12">
      <c r="B10"/>
      <c r="D10"/>
    </row>
    <row r="11" spans="1:12">
      <c r="B11"/>
      <c r="D11" s="179"/>
      <c r="F11"/>
    </row>
    <row r="12" spans="1:12">
      <c r="B12"/>
      <c r="D12" s="179"/>
      <c r="F12"/>
    </row>
    <row r="13" spans="1:12">
      <c r="B13"/>
      <c r="D13"/>
    </row>
    <row r="14" spans="1:12" ht="20.25">
      <c r="B14" s="440" t="s">
        <v>1088</v>
      </c>
      <c r="C14" s="440"/>
      <c r="D14" s="440"/>
      <c r="E14" s="440"/>
      <c r="F14" s="440"/>
      <c r="G14" s="440"/>
      <c r="H14" s="440"/>
      <c r="I14" s="440"/>
      <c r="J14" s="440"/>
      <c r="K14" s="440"/>
      <c r="L14" s="440"/>
    </row>
    <row r="15" spans="1:12">
      <c r="B15" s="9"/>
      <c r="C15" s="129"/>
      <c r="D15" s="9"/>
      <c r="E15" s="9"/>
      <c r="F15" s="9"/>
      <c r="G15" s="9"/>
      <c r="H15" s="9"/>
      <c r="I15" s="9"/>
      <c r="J15" s="9"/>
      <c r="K15" s="9"/>
      <c r="L15" s="9"/>
    </row>
    <row r="16" spans="1:12" ht="24">
      <c r="B16" s="9"/>
      <c r="C16" s="442" t="s">
        <v>1066</v>
      </c>
      <c r="D16" s="443"/>
      <c r="E16" s="443"/>
      <c r="F16" s="443"/>
      <c r="G16" s="443"/>
      <c r="H16" s="443"/>
      <c r="I16" s="443"/>
      <c r="J16" s="443"/>
      <c r="K16" s="444"/>
      <c r="L16" s="9"/>
    </row>
    <row r="17" spans="2:12">
      <c r="B17" s="9"/>
      <c r="C17" s="441" t="s">
        <v>1067</v>
      </c>
      <c r="D17" s="441" t="s">
        <v>1068</v>
      </c>
      <c r="E17" s="441" t="s">
        <v>1069</v>
      </c>
      <c r="F17" s="441" t="s">
        <v>1070</v>
      </c>
      <c r="G17" s="441"/>
      <c r="H17" s="441"/>
      <c r="I17" s="441" t="s">
        <v>1071</v>
      </c>
      <c r="J17" s="441"/>
      <c r="K17" s="441"/>
      <c r="L17" s="9"/>
    </row>
    <row r="18" spans="2:12">
      <c r="B18" s="9"/>
      <c r="C18" s="441"/>
      <c r="D18" s="441"/>
      <c r="E18" s="441"/>
      <c r="F18" s="228" t="s">
        <v>575</v>
      </c>
      <c r="G18" s="228" t="s">
        <v>576</v>
      </c>
      <c r="H18" s="228" t="s">
        <v>1072</v>
      </c>
      <c r="I18" s="228" t="s">
        <v>1073</v>
      </c>
      <c r="J18" s="228" t="s">
        <v>1074</v>
      </c>
      <c r="K18" s="228" t="s">
        <v>1075</v>
      </c>
      <c r="L18" s="9"/>
    </row>
    <row r="19" spans="2:12">
      <c r="B19" s="9"/>
      <c r="C19" s="180" t="s">
        <v>1076</v>
      </c>
      <c r="D19" s="180" t="s">
        <v>1077</v>
      </c>
      <c r="E19" s="180" t="s">
        <v>805</v>
      </c>
      <c r="F19" s="261">
        <v>1.23123131231231E+16</v>
      </c>
      <c r="G19" s="181">
        <v>35000</v>
      </c>
      <c r="H19" s="181">
        <v>28000</v>
      </c>
      <c r="I19" s="181">
        <v>24000</v>
      </c>
      <c r="J19" s="181">
        <v>17000</v>
      </c>
      <c r="K19" s="181">
        <v>26000</v>
      </c>
      <c r="L19" s="9"/>
    </row>
    <row r="20" spans="2:12">
      <c r="B20" s="9"/>
      <c r="C20" s="180" t="s">
        <v>1078</v>
      </c>
      <c r="D20" s="180" t="s">
        <v>1079</v>
      </c>
      <c r="E20" s="180" t="s">
        <v>1080</v>
      </c>
      <c r="F20" s="181">
        <v>9000</v>
      </c>
      <c r="G20" s="181">
        <v>12000</v>
      </c>
      <c r="H20" s="181">
        <v>10000</v>
      </c>
      <c r="I20" s="181">
        <v>8000</v>
      </c>
      <c r="J20" s="181">
        <v>19000</v>
      </c>
      <c r="K20" s="181">
        <v>34000</v>
      </c>
      <c r="L20" s="9"/>
    </row>
    <row r="21" spans="2:12">
      <c r="B21" s="9"/>
      <c r="C21" s="180" t="s">
        <v>1081</v>
      </c>
      <c r="D21" s="180" t="s">
        <v>1082</v>
      </c>
      <c r="E21" s="180" t="s">
        <v>1083</v>
      </c>
      <c r="F21" s="181">
        <v>25000</v>
      </c>
      <c r="G21" s="181">
        <v>30000</v>
      </c>
      <c r="H21" s="181">
        <v>25000</v>
      </c>
      <c r="I21" s="181">
        <v>20000</v>
      </c>
      <c r="J21" s="181">
        <v>15000</v>
      </c>
      <c r="K21" s="181">
        <v>10000</v>
      </c>
      <c r="L21" s="9"/>
    </row>
    <row r="22" spans="2:12">
      <c r="B22" s="9"/>
      <c r="C22" s="180" t="s">
        <v>1081</v>
      </c>
      <c r="D22" s="180" t="s">
        <v>1084</v>
      </c>
      <c r="E22" s="180" t="s">
        <v>805</v>
      </c>
      <c r="F22" s="181">
        <v>8000</v>
      </c>
      <c r="G22" s="181">
        <v>10000</v>
      </c>
      <c r="H22" s="181">
        <v>10000</v>
      </c>
      <c r="I22" s="181">
        <v>10000</v>
      </c>
      <c r="J22" s="181">
        <v>10000</v>
      </c>
      <c r="K22" s="181">
        <v>49000</v>
      </c>
      <c r="L22" s="9"/>
    </row>
    <row r="23" spans="2:12">
      <c r="B23" s="9"/>
      <c r="C23" s="180" t="s">
        <v>1078</v>
      </c>
      <c r="D23" s="180" t="s">
        <v>1085</v>
      </c>
      <c r="E23" s="180" t="s">
        <v>801</v>
      </c>
      <c r="F23" s="181">
        <v>16000</v>
      </c>
      <c r="G23" s="181">
        <v>19000</v>
      </c>
      <c r="H23" s="181">
        <v>35800</v>
      </c>
      <c r="I23" s="181">
        <v>32000</v>
      </c>
      <c r="J23" s="181">
        <v>28200</v>
      </c>
      <c r="K23" s="181">
        <v>23000</v>
      </c>
      <c r="L23" s="9"/>
    </row>
    <row r="24" spans="2:12">
      <c r="B24" s="9"/>
      <c r="C24" s="180" t="s">
        <v>1076</v>
      </c>
      <c r="D24" s="180" t="s">
        <v>1086</v>
      </c>
      <c r="E24" s="180" t="s">
        <v>805</v>
      </c>
      <c r="F24" s="181">
        <v>20000</v>
      </c>
      <c r="G24" s="181">
        <v>16800</v>
      </c>
      <c r="H24" s="181">
        <v>27900</v>
      </c>
      <c r="I24" s="181">
        <v>20000</v>
      </c>
      <c r="J24" s="181">
        <v>12100</v>
      </c>
      <c r="K24" s="181">
        <v>25000</v>
      </c>
      <c r="L24" s="9"/>
    </row>
    <row r="25" spans="2:12">
      <c r="B25" s="9"/>
      <c r="C25" s="129"/>
      <c r="D25" s="9"/>
      <c r="E25" s="129"/>
      <c r="F25" s="202"/>
      <c r="G25" s="202"/>
      <c r="H25" s="9"/>
      <c r="I25" s="9"/>
      <c r="J25" s="9"/>
      <c r="K25" s="9"/>
      <c r="L25" s="9"/>
    </row>
    <row r="26" spans="2:12">
      <c r="B26"/>
      <c r="D26"/>
      <c r="E26"/>
      <c r="F26"/>
    </row>
    <row r="27" spans="2:12">
      <c r="B27"/>
      <c r="D27"/>
      <c r="E27"/>
      <c r="F27"/>
    </row>
  </sheetData>
  <mergeCells count="9">
    <mergeCell ref="A1:XFD3"/>
    <mergeCell ref="B5:L5"/>
    <mergeCell ref="B14:L14"/>
    <mergeCell ref="C17:C18"/>
    <mergeCell ref="D17:D18"/>
    <mergeCell ref="E17:E18"/>
    <mergeCell ref="F17:H17"/>
    <mergeCell ref="I17:K17"/>
    <mergeCell ref="C16:K16"/>
  </mergeCells>
  <phoneticPr fontId="3" type="noConversion"/>
  <conditionalFormatting sqref="B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{8DD25435-4AAA-4B56-BE44-D3818E949F5B}</x14:id>
        </ext>
      </extLst>
    </cfRule>
  </conditionalFormatting>
  <conditionalFormatting sqref="B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{A038FD4D-8F3F-4825-883E-56E8312DB6A8}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D25435-4AAA-4B56-BE44-D3818E949F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A038FD4D-8F3F-4825-883E-56E8312DB6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5D6C-0D33-4D0E-B451-31C3AC22F305}">
  <dimension ref="A1:O59"/>
  <sheetViews>
    <sheetView showGridLines="0" zoomScale="130" zoomScaleNormal="130" workbookViewId="0">
      <selection sqref="A1:XFD3"/>
    </sheetView>
  </sheetViews>
  <sheetFormatPr defaultRowHeight="19.5"/>
  <cols>
    <col min="1" max="1" width="5.625" style="2" customWidth="1"/>
    <col min="2" max="2" width="12.625" style="182" customWidth="1"/>
    <col min="3" max="3" width="12.625" style="2" customWidth="1"/>
    <col min="4" max="4" width="20.25" style="2" customWidth="1"/>
    <col min="5" max="7" width="12.625" style="2" customWidth="1"/>
    <col min="8" max="10" width="12.625" style="182" customWidth="1"/>
    <col min="11" max="16" width="12.625" style="2" customWidth="1"/>
    <col min="17" max="17" width="10.125" style="2" customWidth="1"/>
    <col min="18" max="19" width="9.625" style="2" bestFit="1" customWidth="1"/>
    <col min="20" max="20" width="25.625" style="2" customWidth="1"/>
    <col min="21" max="21" width="5.625" style="2" customWidth="1"/>
    <col min="22" max="16384" width="9" style="2"/>
  </cols>
  <sheetData>
    <row r="1" spans="1:15" s="305" customFormat="1" ht="15.95" customHeight="1">
      <c r="A1" s="304" t="s">
        <v>1087</v>
      </c>
    </row>
    <row r="2" spans="1:15" s="307" customFormat="1" ht="15.95" customHeight="1">
      <c r="A2" s="306"/>
    </row>
    <row r="3" spans="1:15" s="309" customFormat="1" ht="15.95" customHeight="1">
      <c r="A3" s="308"/>
    </row>
    <row r="5" spans="1:15" ht="24.95" customHeight="1">
      <c r="B5" s="377" t="s">
        <v>1111</v>
      </c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8"/>
      <c r="N5" s="378"/>
      <c r="O5" s="379"/>
    </row>
    <row r="6" spans="1:15" ht="35.1" customHeight="1">
      <c r="B6" s="2"/>
      <c r="H6" s="2"/>
      <c r="I6" s="2"/>
      <c r="J6" s="2"/>
    </row>
    <row r="7" spans="1:15" ht="30" customHeight="1">
      <c r="B7" s="2"/>
      <c r="H7" s="2"/>
      <c r="I7" s="2"/>
      <c r="J7" s="2"/>
    </row>
    <row r="8" spans="1:15" ht="30" customHeight="1">
      <c r="B8" s="2"/>
      <c r="H8" s="2"/>
      <c r="I8" s="2"/>
      <c r="J8" s="2"/>
    </row>
    <row r="9" spans="1:15" ht="39.950000000000003" customHeight="1">
      <c r="B9" s="2"/>
      <c r="H9" s="2"/>
      <c r="I9" s="2"/>
      <c r="J9" s="2"/>
    </row>
    <row r="10" spans="1:15" ht="39.950000000000003" customHeight="1">
      <c r="B10" s="445" t="s">
        <v>1098</v>
      </c>
      <c r="C10" s="445"/>
      <c r="D10" s="452" t="s">
        <v>1116</v>
      </c>
      <c r="E10" s="452"/>
      <c r="F10" s="452"/>
      <c r="G10" s="452"/>
      <c r="H10" s="2"/>
      <c r="I10" s="456" t="s">
        <v>1139</v>
      </c>
      <c r="J10" s="445"/>
      <c r="K10" s="457" t="s">
        <v>1136</v>
      </c>
      <c r="L10" s="457"/>
      <c r="M10" s="457"/>
      <c r="N10" s="457"/>
      <c r="O10" s="457"/>
    </row>
    <row r="11" spans="1:15" ht="39.950000000000003" customHeight="1">
      <c r="B11" s="445" t="s">
        <v>1100</v>
      </c>
      <c r="C11" s="445"/>
      <c r="D11" s="450" t="s">
        <v>1117</v>
      </c>
      <c r="E11" s="453"/>
      <c r="F11" s="453"/>
      <c r="G11" s="453"/>
      <c r="H11" s="2"/>
      <c r="I11" s="456" t="s">
        <v>1140</v>
      </c>
      <c r="J11" s="445"/>
      <c r="K11" s="457" t="s">
        <v>1137</v>
      </c>
      <c r="L11" s="457"/>
      <c r="M11" s="457"/>
      <c r="N11" s="457"/>
      <c r="O11" s="457"/>
    </row>
    <row r="12" spans="1:15" ht="39.950000000000003" customHeight="1">
      <c r="B12" s="445" t="s">
        <v>1104</v>
      </c>
      <c r="C12" s="445"/>
      <c r="D12" s="450" t="s">
        <v>1105</v>
      </c>
      <c r="E12" s="450"/>
      <c r="F12" s="450"/>
      <c r="G12" s="450"/>
      <c r="H12" s="2"/>
      <c r="I12" s="445" t="s">
        <v>1141</v>
      </c>
      <c r="J12" s="445"/>
      <c r="K12" s="457" t="s">
        <v>1138</v>
      </c>
      <c r="L12" s="457"/>
      <c r="M12" s="457"/>
      <c r="N12" s="457"/>
      <c r="O12" s="457"/>
    </row>
    <row r="13" spans="1:15" ht="39.950000000000003" customHeight="1">
      <c r="B13" s="445" t="s">
        <v>1112</v>
      </c>
      <c r="C13" s="445"/>
      <c r="D13" s="451" t="s">
        <v>1113</v>
      </c>
      <c r="E13" s="451"/>
      <c r="F13" s="451"/>
      <c r="G13" s="451"/>
      <c r="H13" s="2"/>
      <c r="I13" s="2"/>
      <c r="J13" s="2"/>
    </row>
    <row r="14" spans="1:15" ht="39.950000000000003" customHeight="1">
      <c r="B14" s="445" t="s">
        <v>1108</v>
      </c>
      <c r="C14" s="445"/>
      <c r="D14" s="446" t="s">
        <v>1115</v>
      </c>
      <c r="E14" s="446"/>
      <c r="F14" s="446"/>
      <c r="G14" s="446"/>
      <c r="H14" s="2"/>
      <c r="I14" s="2"/>
      <c r="J14" s="2"/>
    </row>
    <row r="15" spans="1:15" ht="35.1" customHeight="1">
      <c r="B15" s="445" t="s">
        <v>1110</v>
      </c>
      <c r="C15" s="445"/>
      <c r="D15" s="446" t="s">
        <v>1114</v>
      </c>
      <c r="E15" s="446"/>
      <c r="F15" s="446"/>
      <c r="G15" s="446"/>
      <c r="H15" s="2"/>
      <c r="I15" s="2"/>
      <c r="J15" s="2"/>
    </row>
    <row r="16" spans="1:15" ht="35.1" customHeight="1">
      <c r="B16" s="190"/>
      <c r="C16" s="190"/>
      <c r="D16" s="191"/>
      <c r="E16" s="191"/>
      <c r="F16" s="191"/>
      <c r="G16" s="191"/>
      <c r="H16" s="2"/>
      <c r="I16" s="2"/>
      <c r="J16" s="2"/>
    </row>
    <row r="17" spans="2:15">
      <c r="B17" s="2"/>
      <c r="H17" s="2"/>
      <c r="I17" s="2"/>
      <c r="J17" s="2"/>
    </row>
    <row r="18" spans="2:15">
      <c r="B18" s="2"/>
      <c r="H18" s="2"/>
      <c r="I18" s="2"/>
      <c r="J18" s="2"/>
    </row>
    <row r="19" spans="2:15" ht="19.5" customHeight="1">
      <c r="B19" s="454" t="s">
        <v>101</v>
      </c>
      <c r="C19" s="455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5"/>
    </row>
    <row r="20" spans="2:15" ht="24.9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5">
      <c r="B21" s="3"/>
      <c r="C21" s="447" t="s">
        <v>1090</v>
      </c>
      <c r="D21" s="448"/>
      <c r="E21" s="448"/>
      <c r="F21" s="449"/>
      <c r="G21" s="199"/>
      <c r="H21" s="447" t="s">
        <v>1091</v>
      </c>
      <c r="I21" s="448"/>
      <c r="J21" s="448"/>
      <c r="K21" s="449"/>
      <c r="L21" s="3"/>
    </row>
    <row r="22" spans="2:15">
      <c r="B22" s="3"/>
      <c r="C22" s="262" t="s">
        <v>1092</v>
      </c>
      <c r="D22" s="262" t="s">
        <v>1093</v>
      </c>
      <c r="E22" s="262" t="s">
        <v>80</v>
      </c>
      <c r="F22" s="262" t="s">
        <v>1094</v>
      </c>
      <c r="G22" s="199"/>
      <c r="H22" s="262" t="s">
        <v>47</v>
      </c>
      <c r="I22" s="262" t="s">
        <v>1095</v>
      </c>
      <c r="J22" s="262" t="s">
        <v>1096</v>
      </c>
      <c r="K22" s="262" t="s">
        <v>1097</v>
      </c>
      <c r="L22" s="3"/>
    </row>
    <row r="23" spans="2:15">
      <c r="B23" s="3"/>
      <c r="C23" s="183">
        <v>42428</v>
      </c>
      <c r="D23" s="184">
        <v>320</v>
      </c>
      <c r="E23" s="184">
        <f>D23*12500</f>
        <v>4000000</v>
      </c>
      <c r="F23" s="285">
        <v>4042748</v>
      </c>
      <c r="G23" s="199"/>
      <c r="H23" s="186" t="s">
        <v>1099</v>
      </c>
      <c r="I23" s="187">
        <v>12800</v>
      </c>
      <c r="J23" s="187">
        <v>6400</v>
      </c>
      <c r="K23" s="287">
        <f>J23-I23</f>
        <v>-6400</v>
      </c>
      <c r="L23" s="3"/>
    </row>
    <row r="24" spans="2:15">
      <c r="B24" s="3"/>
      <c r="C24" s="188">
        <v>42429</v>
      </c>
      <c r="D24" s="189">
        <v>520</v>
      </c>
      <c r="E24" s="189">
        <f t="shared" ref="E24:E25" si="0">D24*12500</f>
        <v>6500000</v>
      </c>
      <c r="F24" s="286">
        <v>10585697</v>
      </c>
      <c r="G24" s="199"/>
      <c r="H24" s="186" t="s">
        <v>1101</v>
      </c>
      <c r="I24" s="187">
        <v>15360</v>
      </c>
      <c r="J24" s="187">
        <v>12800</v>
      </c>
      <c r="K24" s="287">
        <f>J24-I24</f>
        <v>-2560</v>
      </c>
      <c r="L24" s="3"/>
    </row>
    <row r="25" spans="2:15">
      <c r="B25" s="3"/>
      <c r="C25" s="183">
        <v>42430</v>
      </c>
      <c r="D25" s="184">
        <v>320</v>
      </c>
      <c r="E25" s="184">
        <f t="shared" si="0"/>
        <v>4000000</v>
      </c>
      <c r="F25" s="185">
        <v>14628447</v>
      </c>
      <c r="G25" s="199"/>
      <c r="H25" s="186" t="s">
        <v>1102</v>
      </c>
      <c r="I25" s="187">
        <v>17920</v>
      </c>
      <c r="J25" s="187">
        <v>17920</v>
      </c>
      <c r="K25" s="287">
        <f>J25-I25</f>
        <v>0</v>
      </c>
      <c r="L25" s="3"/>
    </row>
    <row r="26" spans="2:15">
      <c r="B26" s="3"/>
      <c r="C26" s="199"/>
      <c r="D26" s="199"/>
      <c r="E26" s="199"/>
      <c r="F26" s="199"/>
      <c r="G26" s="199"/>
      <c r="H26" s="186" t="s">
        <v>1103</v>
      </c>
      <c r="I26" s="187">
        <v>19712</v>
      </c>
      <c r="J26" s="187">
        <v>17152</v>
      </c>
      <c r="K26" s="287">
        <v>8596</v>
      </c>
      <c r="L26" s="3"/>
    </row>
    <row r="27" spans="2:15">
      <c r="B27" s="3"/>
      <c r="C27" s="188">
        <v>42434</v>
      </c>
      <c r="D27" s="189">
        <v>251</v>
      </c>
      <c r="E27" s="189">
        <f t="shared" ref="E27:E29" si="1">D27*12500</f>
        <v>3137500</v>
      </c>
      <c r="F27" s="285">
        <v>24694038</v>
      </c>
      <c r="G27" s="199"/>
      <c r="H27" s="186" t="s">
        <v>1106</v>
      </c>
      <c r="I27" s="187">
        <v>22272</v>
      </c>
      <c r="J27" s="187">
        <v>22272</v>
      </c>
      <c r="K27" s="287">
        <f>J27-I27</f>
        <v>0</v>
      </c>
      <c r="L27" s="3"/>
    </row>
    <row r="28" spans="2:15">
      <c r="B28" s="3"/>
      <c r="C28" s="188">
        <v>42435</v>
      </c>
      <c r="D28" s="189">
        <v>211</v>
      </c>
      <c r="E28" s="189">
        <f t="shared" si="1"/>
        <v>2637500</v>
      </c>
      <c r="F28" s="185">
        <v>24694038</v>
      </c>
      <c r="G28" s="199"/>
      <c r="H28" s="186" t="s">
        <v>1107</v>
      </c>
      <c r="I28" s="187">
        <v>17152</v>
      </c>
      <c r="J28" s="187">
        <v>17664</v>
      </c>
      <c r="K28" s="287">
        <f>J28-I28</f>
        <v>512</v>
      </c>
      <c r="L28" s="3"/>
    </row>
    <row r="29" spans="2:15">
      <c r="B29" s="3"/>
      <c r="C29" s="188">
        <v>42436</v>
      </c>
      <c r="D29" s="189">
        <v>350</v>
      </c>
      <c r="E29" s="189">
        <f t="shared" si="1"/>
        <v>4375000</v>
      </c>
      <c r="F29" s="185">
        <v>27874223</v>
      </c>
      <c r="G29" s="199"/>
      <c r="H29" s="186" t="s">
        <v>1109</v>
      </c>
      <c r="I29" s="187">
        <v>25600</v>
      </c>
      <c r="J29" s="187">
        <v>23040</v>
      </c>
      <c r="K29" s="287">
        <v>-8875</v>
      </c>
      <c r="L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5">
      <c r="B31" s="2"/>
      <c r="H31" s="2"/>
      <c r="I31" s="2"/>
      <c r="J31" s="2"/>
    </row>
    <row r="32" spans="2:15">
      <c r="B32" s="2"/>
      <c r="C32" s="447" t="s">
        <v>1134</v>
      </c>
      <c r="D32" s="448"/>
      <c r="E32" s="448"/>
      <c r="F32" s="449"/>
      <c r="G32"/>
      <c r="H32" s="447" t="s">
        <v>1135</v>
      </c>
      <c r="I32" s="448"/>
      <c r="J32" s="448"/>
      <c r="K32" s="448"/>
      <c r="L32" s="448"/>
      <c r="M32" s="448"/>
      <c r="N32" s="448"/>
      <c r="O32" s="449"/>
    </row>
    <row r="33" spans="2:15">
      <c r="B33" s="2"/>
      <c r="C33" s="192"/>
      <c r="D33" s="193"/>
      <c r="E33" s="193"/>
      <c r="F33" s="193"/>
      <c r="G33"/>
      <c r="H33"/>
      <c r="I33" s="113"/>
      <c r="J33"/>
      <c r="K33"/>
      <c r="L33"/>
      <c r="M33"/>
      <c r="N33"/>
      <c r="O33"/>
    </row>
    <row r="34" spans="2:15">
      <c r="B34" s="2"/>
      <c r="C34" s="262" t="s">
        <v>1132</v>
      </c>
      <c r="D34" s="262" t="s">
        <v>49</v>
      </c>
      <c r="E34" s="262" t="s">
        <v>1118</v>
      </c>
      <c r="F34" s="262" t="s">
        <v>54</v>
      </c>
      <c r="G34"/>
      <c r="H34" s="262" t="s">
        <v>1132</v>
      </c>
      <c r="I34" s="262" t="s">
        <v>49</v>
      </c>
      <c r="J34" s="262" t="s">
        <v>1118</v>
      </c>
      <c r="K34" s="262" t="s">
        <v>1133</v>
      </c>
      <c r="L34" s="262" t="s">
        <v>1119</v>
      </c>
      <c r="M34" s="262" t="s">
        <v>1120</v>
      </c>
      <c r="N34" s="262" t="s">
        <v>1121</v>
      </c>
      <c r="O34" s="262" t="s">
        <v>1122</v>
      </c>
    </row>
    <row r="35" spans="2:15">
      <c r="B35" s="2"/>
      <c r="C35" s="194">
        <v>1</v>
      </c>
      <c r="D35" s="284" t="s">
        <v>1228</v>
      </c>
      <c r="E35" s="195" t="s">
        <v>1124</v>
      </c>
      <c r="F35" s="196">
        <v>5750</v>
      </c>
      <c r="G35"/>
      <c r="H35" s="194">
        <v>1</v>
      </c>
      <c r="I35" s="195" t="s">
        <v>1123</v>
      </c>
      <c r="J35" s="195" t="s">
        <v>1124</v>
      </c>
      <c r="K35" s="197">
        <v>0.25</v>
      </c>
      <c r="L35" s="198">
        <v>0.33333333333333331</v>
      </c>
      <c r="M35" s="198">
        <v>0.33333333333333331</v>
      </c>
      <c r="N35" s="198">
        <v>0.33333333333333331</v>
      </c>
      <c r="O35" s="201">
        <f>K35+L35+M35+N35</f>
        <v>1.2499999999999998</v>
      </c>
    </row>
    <row r="36" spans="2:15">
      <c r="B36" s="2"/>
      <c r="C36" s="194">
        <v>2</v>
      </c>
      <c r="D36" s="200" t="s">
        <v>1125</v>
      </c>
      <c r="E36" s="195" t="s">
        <v>1126</v>
      </c>
      <c r="F36" s="196">
        <v>35900</v>
      </c>
      <c r="G36"/>
      <c r="H36" s="194">
        <v>2</v>
      </c>
      <c r="I36" s="195" t="s">
        <v>1125</v>
      </c>
      <c r="J36" s="195" t="s">
        <v>1126</v>
      </c>
      <c r="K36" s="197">
        <v>0.29166666666666669</v>
      </c>
      <c r="L36" s="198">
        <v>0.33333333333333331</v>
      </c>
      <c r="M36" s="197">
        <v>0.20833333333333334</v>
      </c>
      <c r="N36" s="197">
        <v>0.29166666666666669</v>
      </c>
      <c r="O36" s="201">
        <f>K36+L36+M36+N36</f>
        <v>1.125</v>
      </c>
    </row>
    <row r="37" spans="2:15">
      <c r="B37" s="2"/>
      <c r="C37" s="194">
        <v>3</v>
      </c>
      <c r="D37" s="200" t="s">
        <v>1127</v>
      </c>
      <c r="E37" s="195" t="s">
        <v>1128</v>
      </c>
      <c r="F37" s="196">
        <v>2060</v>
      </c>
      <c r="G37"/>
      <c r="H37" s="194">
        <v>3</v>
      </c>
      <c r="I37" s="195" t="s">
        <v>1127</v>
      </c>
      <c r="J37" s="195" t="s">
        <v>1128</v>
      </c>
      <c r="K37" s="197">
        <v>0.20833333333333334</v>
      </c>
      <c r="L37" s="197">
        <v>0.29166666666666669</v>
      </c>
      <c r="M37" s="198">
        <v>0.33333333333333331</v>
      </c>
      <c r="N37" s="197">
        <v>0.20833333333333334</v>
      </c>
      <c r="O37" s="201">
        <f>K37+L37+M37+N37</f>
        <v>1.0416666666666665</v>
      </c>
    </row>
    <row r="38" spans="2:15">
      <c r="B38" s="2"/>
      <c r="C38" s="194">
        <v>4</v>
      </c>
      <c r="D38" s="200" t="s">
        <v>87</v>
      </c>
      <c r="E38" s="195" t="s">
        <v>1129</v>
      </c>
      <c r="F38" s="196">
        <v>86400</v>
      </c>
      <c r="G38"/>
      <c r="H38" s="194">
        <v>4</v>
      </c>
      <c r="I38" s="195" t="s">
        <v>87</v>
      </c>
      <c r="J38" s="195" t="s">
        <v>1129</v>
      </c>
      <c r="K38" s="197">
        <v>0.20833333333333334</v>
      </c>
      <c r="L38" s="197">
        <v>0.20833333333333334</v>
      </c>
      <c r="M38" s="197">
        <v>0.29166666666666669</v>
      </c>
      <c r="N38" s="198">
        <v>0.33333333333333331</v>
      </c>
      <c r="O38" s="201">
        <f>K38+L38+M38+N38</f>
        <v>1.0416666666666667</v>
      </c>
    </row>
    <row r="39" spans="2:15">
      <c r="B39" s="2"/>
      <c r="C39" s="194">
        <v>5</v>
      </c>
      <c r="D39" s="200" t="s">
        <v>1130</v>
      </c>
      <c r="E39" s="195" t="s">
        <v>1131</v>
      </c>
      <c r="F39" s="196">
        <v>9860</v>
      </c>
      <c r="G39"/>
      <c r="H39" s="194">
        <v>5</v>
      </c>
      <c r="I39" s="195" t="s">
        <v>1130</v>
      </c>
      <c r="J39" s="195" t="s">
        <v>1131</v>
      </c>
      <c r="K39" s="197">
        <v>0.20833333333333334</v>
      </c>
      <c r="L39" s="198">
        <v>0.33333333333333331</v>
      </c>
      <c r="M39" s="197">
        <v>0.29166666666666669</v>
      </c>
      <c r="N39" s="197">
        <v>0.29166666666666669</v>
      </c>
      <c r="O39" s="201">
        <f>K39+L39+M39+N39</f>
        <v>1.125</v>
      </c>
    </row>
    <row r="40" spans="2:15">
      <c r="B40" s="2"/>
      <c r="H40" s="2"/>
      <c r="I40" s="2"/>
      <c r="J40" s="2"/>
    </row>
    <row r="41" spans="2:15">
      <c r="B41" s="2"/>
      <c r="H41" s="2"/>
      <c r="I41" s="2"/>
      <c r="J41" s="2"/>
    </row>
    <row r="42" spans="2:15">
      <c r="B42" s="2"/>
      <c r="H42" s="2"/>
      <c r="I42" s="2"/>
      <c r="J42" s="2"/>
    </row>
    <row r="43" spans="2:15">
      <c r="B43" s="2"/>
      <c r="H43" s="2"/>
      <c r="I43" s="2"/>
      <c r="J43" s="2"/>
    </row>
    <row r="44" spans="2:15">
      <c r="B44" s="2"/>
      <c r="H44" s="2"/>
      <c r="I44" s="2"/>
      <c r="J44" s="2"/>
    </row>
    <row r="45" spans="2:15">
      <c r="B45" s="2"/>
      <c r="H45" s="2"/>
      <c r="I45" s="2"/>
      <c r="J45" s="2"/>
    </row>
    <row r="46" spans="2:15">
      <c r="B46" s="2"/>
      <c r="H46" s="2"/>
      <c r="I46" s="2"/>
      <c r="J46" s="2"/>
    </row>
    <row r="47" spans="2:15">
      <c r="B47" s="2"/>
      <c r="H47" s="2"/>
      <c r="I47" s="2"/>
      <c r="J47" s="2"/>
    </row>
    <row r="48" spans="2:15">
      <c r="B48" s="2"/>
      <c r="H48" s="2"/>
      <c r="I48" s="2"/>
      <c r="J48" s="2"/>
    </row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</sheetData>
  <mergeCells count="25">
    <mergeCell ref="C32:F32"/>
    <mergeCell ref="H32:O32"/>
    <mergeCell ref="B19:O19"/>
    <mergeCell ref="I10:J10"/>
    <mergeCell ref="K10:O10"/>
    <mergeCell ref="I11:J11"/>
    <mergeCell ref="K11:O11"/>
    <mergeCell ref="I12:J12"/>
    <mergeCell ref="K12:O12"/>
    <mergeCell ref="A1:XFD3"/>
    <mergeCell ref="B5:O5"/>
    <mergeCell ref="B14:C14"/>
    <mergeCell ref="D14:G14"/>
    <mergeCell ref="C21:F21"/>
    <mergeCell ref="H21:K21"/>
    <mergeCell ref="B12:C12"/>
    <mergeCell ref="D12:G12"/>
    <mergeCell ref="B13:C13"/>
    <mergeCell ref="D13:G13"/>
    <mergeCell ref="B10:C10"/>
    <mergeCell ref="D10:G10"/>
    <mergeCell ref="B11:C11"/>
    <mergeCell ref="D11:G11"/>
    <mergeCell ref="B15:C15"/>
    <mergeCell ref="D15:G15"/>
  </mergeCells>
  <phoneticPr fontId="3" type="noConversion"/>
  <conditionalFormatting sqref="B1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{0B862F37-CB04-4889-A033-50A3B3C9EC02}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862F37-CB04-4889-A033-50A3B3C9EC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</xm:sqref>
        </x14:conditionalFormatting>
      </x14:conditionalFormatting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B9B2-9C2B-47E5-B82F-1360FADF18E7}">
  <dimension ref="A1:V143"/>
  <sheetViews>
    <sheetView showGridLines="0" zoomScale="85" zoomScaleNormal="85" workbookViewId="0">
      <selection sqref="A1:XFD3"/>
    </sheetView>
  </sheetViews>
  <sheetFormatPr defaultRowHeight="15" customHeight="1"/>
  <cols>
    <col min="1" max="2" width="5.625" style="160" customWidth="1"/>
    <col min="3" max="16" width="13.625" style="160" customWidth="1"/>
    <col min="17" max="17" width="5.625" style="160" customWidth="1"/>
    <col min="18" max="16384" width="9" style="160"/>
  </cols>
  <sheetData>
    <row r="1" spans="1:17" s="305" customFormat="1" ht="15.95" customHeight="1">
      <c r="A1" s="304" t="s">
        <v>1087</v>
      </c>
    </row>
    <row r="2" spans="1:17" s="307" customFormat="1" ht="15.95" customHeight="1">
      <c r="A2" s="306"/>
    </row>
    <row r="3" spans="1:17" s="309" customFormat="1" ht="15.95" customHeight="1">
      <c r="A3" s="308"/>
    </row>
    <row r="4" spans="1:17" ht="16.5"/>
    <row r="5" spans="1:17" ht="39">
      <c r="B5" s="203" t="s">
        <v>1166</v>
      </c>
      <c r="C5" s="204"/>
      <c r="H5" s="205"/>
    </row>
    <row r="6" spans="1:17" ht="31.5">
      <c r="C6" s="162"/>
    </row>
    <row r="7" spans="1:17" ht="9.9499999999999993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70"/>
    </row>
    <row r="8" spans="1:17" ht="35.25" customHeight="1">
      <c r="B8" s="9"/>
      <c r="C8" s="216" t="s">
        <v>1142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70"/>
    </row>
    <row r="9" spans="1:17" customFormat="1" ht="1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customFormat="1" ht="15" customHeight="1">
      <c r="B10" s="9"/>
      <c r="C10" s="206"/>
      <c r="D10" s="207">
        <v>43586</v>
      </c>
      <c r="E10" s="207">
        <v>43587</v>
      </c>
      <c r="F10" s="207">
        <v>43588</v>
      </c>
      <c r="G10" s="207">
        <v>43589</v>
      </c>
      <c r="H10" s="207">
        <v>43590</v>
      </c>
      <c r="I10" s="9"/>
      <c r="J10" s="9"/>
      <c r="K10" s="208" t="s">
        <v>1143</v>
      </c>
      <c r="L10" s="208" t="s">
        <v>1144</v>
      </c>
      <c r="M10" s="208" t="s">
        <v>1145</v>
      </c>
      <c r="N10" s="208" t="s">
        <v>491</v>
      </c>
      <c r="O10" s="208" t="s">
        <v>1146</v>
      </c>
      <c r="P10" s="208" t="s">
        <v>1147</v>
      </c>
      <c r="Q10" s="9"/>
    </row>
    <row r="11" spans="1:17" customFormat="1" ht="15" customHeight="1">
      <c r="B11" s="9"/>
      <c r="C11" s="209" t="s">
        <v>901</v>
      </c>
      <c r="D11" s="138">
        <v>809.3</v>
      </c>
      <c r="E11" s="138">
        <v>809.3</v>
      </c>
      <c r="F11" s="138">
        <v>809.3</v>
      </c>
      <c r="G11" s="138">
        <v>809.3</v>
      </c>
      <c r="H11" s="138">
        <v>809.3</v>
      </c>
      <c r="I11" s="9"/>
      <c r="J11" s="9"/>
      <c r="K11" s="210">
        <v>2012</v>
      </c>
      <c r="L11" s="211" t="s">
        <v>11</v>
      </c>
      <c r="M11" s="211" t="s">
        <v>12</v>
      </c>
      <c r="N11" s="211" t="s">
        <v>1148</v>
      </c>
      <c r="O11" s="211" t="s">
        <v>1149</v>
      </c>
      <c r="P11" s="212">
        <v>124560000</v>
      </c>
      <c r="Q11" s="9"/>
    </row>
    <row r="12" spans="1:17" customFormat="1" ht="15" customHeight="1">
      <c r="B12" s="9"/>
      <c r="C12" s="209" t="s">
        <v>902</v>
      </c>
      <c r="D12" s="138">
        <v>165.8</v>
      </c>
      <c r="E12" s="138">
        <v>165.8</v>
      </c>
      <c r="F12" s="138">
        <v>165.8</v>
      </c>
      <c r="G12" s="138">
        <v>165.8</v>
      </c>
      <c r="H12" s="138">
        <v>165.8</v>
      </c>
      <c r="I12" s="9"/>
      <c r="J12" s="9"/>
      <c r="K12" s="210">
        <v>2013</v>
      </c>
      <c r="L12" s="213" t="s">
        <v>13</v>
      </c>
      <c r="M12" s="213" t="s">
        <v>14</v>
      </c>
      <c r="N12" s="211" t="s">
        <v>1030</v>
      </c>
      <c r="O12" s="211" t="s">
        <v>1149</v>
      </c>
      <c r="P12" s="214">
        <v>558496000</v>
      </c>
      <c r="Q12" s="9"/>
    </row>
    <row r="13" spans="1:17" customFormat="1" ht="15" customHeight="1">
      <c r="B13" s="9"/>
      <c r="C13" s="209" t="s">
        <v>903</v>
      </c>
      <c r="D13" s="138">
        <v>1278.8</v>
      </c>
      <c r="E13" s="138">
        <v>1278.8</v>
      </c>
      <c r="F13" s="138">
        <v>1278.8</v>
      </c>
      <c r="G13" s="138">
        <v>1278.8</v>
      </c>
      <c r="H13" s="138">
        <v>1278.8</v>
      </c>
      <c r="I13" s="9"/>
      <c r="J13" s="9"/>
      <c r="K13" s="210">
        <v>2014</v>
      </c>
      <c r="L13" s="213" t="s">
        <v>15</v>
      </c>
      <c r="M13" s="213" t="s">
        <v>14</v>
      </c>
      <c r="N13" s="213" t="s">
        <v>1039</v>
      </c>
      <c r="O13" s="213" t="s">
        <v>1150</v>
      </c>
      <c r="P13" s="214">
        <v>115442000</v>
      </c>
      <c r="Q13" s="9"/>
    </row>
    <row r="14" spans="1:17" customFormat="1" ht="15" customHeight="1">
      <c r="B14" s="9"/>
      <c r="C14" s="209" t="s">
        <v>904</v>
      </c>
      <c r="D14" s="138">
        <v>1461.1</v>
      </c>
      <c r="E14" s="138">
        <v>1461.1</v>
      </c>
      <c r="F14" s="138">
        <v>1461.1</v>
      </c>
      <c r="G14" s="138">
        <v>1461.1</v>
      </c>
      <c r="H14" s="138">
        <v>1461.1</v>
      </c>
      <c r="I14" s="9"/>
      <c r="J14" s="9"/>
      <c r="K14" s="210">
        <v>2015</v>
      </c>
      <c r="L14" s="211" t="s">
        <v>10</v>
      </c>
      <c r="M14" s="211" t="s">
        <v>5</v>
      </c>
      <c r="N14" s="211" t="s">
        <v>298</v>
      </c>
      <c r="O14" s="213" t="s">
        <v>1150</v>
      </c>
      <c r="P14" s="212">
        <v>335668000</v>
      </c>
      <c r="Q14" s="9"/>
    </row>
    <row r="15" spans="1:17" customFormat="1" ht="15" customHeight="1">
      <c r="B15" s="9"/>
      <c r="C15" s="209" t="s">
        <v>905</v>
      </c>
      <c r="D15" s="138">
        <v>141.9</v>
      </c>
      <c r="E15" s="138">
        <v>141.9</v>
      </c>
      <c r="F15" s="138">
        <v>141.9</v>
      </c>
      <c r="G15" s="138">
        <v>141.9</v>
      </c>
      <c r="H15" s="138">
        <v>141.9</v>
      </c>
      <c r="I15" s="9"/>
      <c r="J15" s="9"/>
      <c r="K15" s="210">
        <v>2016</v>
      </c>
      <c r="L15" s="211" t="s">
        <v>1151</v>
      </c>
      <c r="M15" s="211" t="s">
        <v>7</v>
      </c>
      <c r="N15" s="211" t="s">
        <v>296</v>
      </c>
      <c r="O15" s="213" t="s">
        <v>1150</v>
      </c>
      <c r="P15" s="212">
        <v>225447000</v>
      </c>
      <c r="Q15" s="9"/>
    </row>
    <row r="16" spans="1:17" customFormat="1" ht="15" customHeight="1">
      <c r="B16" s="9"/>
      <c r="C16" s="209" t="s">
        <v>906</v>
      </c>
      <c r="D16" s="138">
        <v>0.1</v>
      </c>
      <c r="E16" s="138">
        <v>0.1</v>
      </c>
      <c r="F16" s="138">
        <v>0.1</v>
      </c>
      <c r="G16" s="138">
        <v>0.1</v>
      </c>
      <c r="H16" s="138">
        <v>0.1</v>
      </c>
      <c r="I16" s="9"/>
      <c r="J16" s="9"/>
      <c r="K16" s="210">
        <v>2017</v>
      </c>
      <c r="L16" s="211" t="s">
        <v>8</v>
      </c>
      <c r="M16" s="211" t="s">
        <v>7</v>
      </c>
      <c r="N16" s="211" t="s">
        <v>296</v>
      </c>
      <c r="O16" s="213" t="s">
        <v>1150</v>
      </c>
      <c r="P16" s="214">
        <v>112569000</v>
      </c>
      <c r="Q16" s="9"/>
    </row>
    <row r="17" spans="2:17" customFormat="1" ht="15" customHeight="1">
      <c r="B17" s="9"/>
      <c r="C17" s="209" t="s">
        <v>907</v>
      </c>
      <c r="D17" s="138">
        <v>15.6</v>
      </c>
      <c r="E17" s="138">
        <v>15.6</v>
      </c>
      <c r="F17" s="138">
        <v>15.6</v>
      </c>
      <c r="G17" s="138">
        <v>15.6</v>
      </c>
      <c r="H17" s="138">
        <v>15.6</v>
      </c>
      <c r="I17" s="9"/>
      <c r="J17" s="9"/>
      <c r="K17" s="210">
        <v>2018</v>
      </c>
      <c r="L17" s="211" t="s">
        <v>4</v>
      </c>
      <c r="M17" s="211" t="s">
        <v>7</v>
      </c>
      <c r="N17" s="211" t="s">
        <v>298</v>
      </c>
      <c r="O17" s="213" t="s">
        <v>1150</v>
      </c>
      <c r="P17" s="212">
        <v>112336000</v>
      </c>
      <c r="Q17" s="9"/>
    </row>
    <row r="18" spans="2:17" customFormat="1" ht="1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customFormat="1" ht="26.25" customHeight="1">
      <c r="B19" s="9"/>
      <c r="C19" s="9"/>
      <c r="D19" s="9"/>
      <c r="E19" s="459" t="s">
        <v>1152</v>
      </c>
      <c r="F19" s="459"/>
      <c r="G19" s="9"/>
      <c r="H19" s="9"/>
      <c r="I19" s="9"/>
      <c r="J19" s="9"/>
      <c r="K19" s="9"/>
      <c r="L19" s="9"/>
      <c r="M19" s="460" t="s">
        <v>1153</v>
      </c>
      <c r="N19" s="460"/>
      <c r="O19" s="9"/>
      <c r="P19" s="9"/>
      <c r="Q19" s="9"/>
    </row>
    <row r="20" spans="2:17" customFormat="1" ht="1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customFormat="1" ht="1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customFormat="1" ht="1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customFormat="1" ht="1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customFormat="1" ht="1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customFormat="1" ht="1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customFormat="1" ht="1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customFormat="1" ht="1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customFormat="1" ht="1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customFormat="1" ht="1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customFormat="1" ht="1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customFormat="1" ht="1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customFormat="1" ht="1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2:22" customFormat="1" ht="1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2:22" customFormat="1" ht="1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2:22" customFormat="1" ht="1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2:22" customFormat="1" ht="1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22" customFormat="1" ht="1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2:22" customFormat="1" ht="1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2:22" customFormat="1" ht="1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2:22" customFormat="1" ht="1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2:22" customFormat="1" ht="9.9499999999999993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2:22" customFormat="1" ht="15" customHeight="1"/>
    <row r="43" spans="2:22" customFormat="1" ht="15" customHeight="1"/>
    <row r="44" spans="2:22" customFormat="1" ht="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2:22" customFormat="1" ht="39" customHeight="1">
      <c r="B45" s="9"/>
      <c r="C45" s="216" t="s">
        <v>1154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2:22" customFormat="1" ht="1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2:22" customFormat="1" ht="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2:22" customFormat="1" ht="1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2:22" customFormat="1" ht="1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2:22" customFormat="1" ht="1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2:22" customFormat="1" ht="1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2:22" customFormat="1" ht="1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2:22" customFormat="1" ht="1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2:22" customFormat="1" ht="1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2:22" customFormat="1" ht="1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2:22" customFormat="1" ht="1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2:22" customFormat="1" ht="1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2:22" customFormat="1" ht="1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2:22" customFormat="1" ht="1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2:22" customFormat="1" ht="1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2:22" customFormat="1" ht="1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2:22" customFormat="1" ht="1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2:22" customFormat="1" ht="1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2:22" customFormat="1" ht="1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2:22" customFormat="1" ht="1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2:22" customFormat="1" ht="1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2:22" customFormat="1" ht="1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2:22" customFormat="1" ht="1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2:22" customFormat="1" ht="1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2:22" customFormat="1" ht="1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2:22" customFormat="1" ht="1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2:22" customFormat="1" ht="1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2:22" ht="15" customHeight="1"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</row>
    <row r="74" spans="2:22" ht="15" customHeight="1"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</row>
    <row r="75" spans="2:22" ht="15" customHeight="1"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</row>
    <row r="76" spans="2:22" ht="15" customHeight="1"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</row>
    <row r="79" spans="2:22" ht="15" customHeight="1"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</row>
    <row r="80" spans="2:22" ht="36.75" customHeight="1">
      <c r="B80" s="170"/>
      <c r="C80" s="216" t="s">
        <v>1155</v>
      </c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</row>
    <row r="81" spans="2:22" ht="15" customHeight="1"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</row>
    <row r="82" spans="2:22" ht="15" customHeight="1"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</row>
    <row r="83" spans="2:22" ht="33.75" customHeight="1">
      <c r="B83" s="170"/>
      <c r="C83" s="170"/>
      <c r="D83" s="170"/>
      <c r="E83" s="170"/>
      <c r="F83" s="170"/>
      <c r="G83" s="170"/>
      <c r="H83" s="170"/>
      <c r="I83" s="170"/>
      <c r="J83" s="170"/>
      <c r="K83" s="217" t="s">
        <v>1156</v>
      </c>
      <c r="L83" s="177"/>
      <c r="M83" s="170"/>
      <c r="N83" s="170"/>
      <c r="O83" s="170"/>
      <c r="P83" s="170"/>
      <c r="Q83" s="170"/>
      <c r="R83" s="170"/>
      <c r="S83" s="170"/>
      <c r="T83" s="170"/>
      <c r="U83" s="170"/>
      <c r="V83" s="170"/>
    </row>
    <row r="84" spans="2:22" ht="15" customHeight="1">
      <c r="B84" s="170"/>
      <c r="C84" s="170"/>
      <c r="D84" s="170"/>
      <c r="E84" s="170"/>
      <c r="F84" s="170"/>
      <c r="G84" s="170"/>
      <c r="H84" s="170"/>
      <c r="I84" s="170"/>
      <c r="J84" s="170"/>
      <c r="K84" s="177"/>
      <c r="L84" s="177"/>
      <c r="M84" s="170"/>
      <c r="N84" s="170"/>
      <c r="O84" s="170"/>
      <c r="P84" s="170"/>
      <c r="Q84" s="170"/>
      <c r="R84" s="170"/>
      <c r="S84" s="170"/>
      <c r="T84" s="170"/>
      <c r="U84" s="170"/>
      <c r="V84" s="170"/>
    </row>
    <row r="85" spans="2:22" ht="20.100000000000001" customHeight="1">
      <c r="B85" s="170"/>
      <c r="C85" s="170"/>
      <c r="D85" s="170"/>
      <c r="E85" s="170"/>
      <c r="F85" s="170"/>
      <c r="G85" s="170"/>
      <c r="H85" s="170"/>
      <c r="I85" s="170"/>
      <c r="J85" s="170"/>
      <c r="K85" s="215" t="s">
        <v>1157</v>
      </c>
      <c r="L85" s="458" t="s">
        <v>1158</v>
      </c>
      <c r="M85" s="458"/>
      <c r="N85" s="458"/>
      <c r="O85" s="170"/>
      <c r="P85" s="170"/>
      <c r="Q85" s="170"/>
      <c r="R85" s="170"/>
      <c r="S85" s="170"/>
      <c r="T85" s="170"/>
      <c r="U85" s="170"/>
      <c r="V85" s="170"/>
    </row>
    <row r="86" spans="2:22" ht="20.100000000000001" customHeight="1">
      <c r="B86" s="170"/>
      <c r="C86" s="170"/>
      <c r="D86" s="170"/>
      <c r="E86" s="170"/>
      <c r="F86" s="170"/>
      <c r="G86" s="170"/>
      <c r="H86" s="170"/>
      <c r="I86" s="170"/>
      <c r="J86" s="170"/>
      <c r="K86" s="215" t="s">
        <v>1159</v>
      </c>
      <c r="L86" s="458" t="s">
        <v>1160</v>
      </c>
      <c r="M86" s="458"/>
      <c r="N86" s="458"/>
      <c r="O86" s="170"/>
      <c r="P86" s="170"/>
      <c r="Q86" s="170"/>
      <c r="R86" s="170"/>
      <c r="S86" s="170"/>
      <c r="T86" s="170"/>
      <c r="U86" s="170"/>
      <c r="V86" s="170"/>
    </row>
    <row r="87" spans="2:22" ht="20.100000000000001" customHeight="1">
      <c r="B87" s="170"/>
      <c r="C87" s="170"/>
      <c r="D87" s="170"/>
      <c r="E87" s="170"/>
      <c r="F87" s="170"/>
      <c r="G87" s="170"/>
      <c r="H87" s="170"/>
      <c r="I87" s="170"/>
      <c r="J87" s="170"/>
      <c r="K87" s="215" t="s">
        <v>1161</v>
      </c>
      <c r="L87" s="458" t="s">
        <v>1162</v>
      </c>
      <c r="M87" s="458"/>
      <c r="N87" s="458"/>
      <c r="O87" s="170"/>
      <c r="P87" s="170"/>
      <c r="Q87" s="170"/>
      <c r="R87" s="170"/>
      <c r="S87" s="170"/>
      <c r="T87" s="170"/>
      <c r="U87" s="170"/>
      <c r="V87" s="170"/>
    </row>
    <row r="88" spans="2:22" ht="20.100000000000001" customHeight="1">
      <c r="B88" s="170"/>
      <c r="C88" s="170"/>
      <c r="D88" s="170"/>
      <c r="E88" s="170"/>
      <c r="F88" s="170"/>
      <c r="G88" s="170"/>
      <c r="H88" s="170"/>
      <c r="I88" s="170"/>
      <c r="J88" s="170"/>
      <c r="K88" s="215" t="s">
        <v>1163</v>
      </c>
      <c r="L88" s="458" t="s">
        <v>1164</v>
      </c>
      <c r="M88" s="458"/>
      <c r="N88" s="458"/>
      <c r="O88" s="170"/>
      <c r="P88" s="170"/>
      <c r="Q88" s="170"/>
      <c r="R88" s="170"/>
      <c r="S88" s="170"/>
      <c r="T88" s="170"/>
      <c r="U88" s="170"/>
      <c r="V88" s="170"/>
    </row>
    <row r="89" spans="2:22" ht="15" customHeight="1"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</row>
    <row r="90" spans="2:22" ht="15" customHeight="1"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</row>
    <row r="91" spans="2:22" ht="15" customHeight="1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</row>
    <row r="92" spans="2:22" ht="15" customHeight="1"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</row>
    <row r="93" spans="2:22" ht="15" customHeight="1">
      <c r="B93" s="170"/>
      <c r="C93" s="170"/>
      <c r="D93" s="170"/>
      <c r="E93" s="170"/>
      <c r="F93" s="170"/>
      <c r="G93" s="170"/>
      <c r="H93" s="170"/>
      <c r="I93" s="170"/>
      <c r="J93" s="170"/>
      <c r="K93" s="206"/>
      <c r="L93" s="207">
        <v>43586</v>
      </c>
      <c r="M93" s="207">
        <v>43587</v>
      </c>
      <c r="N93" s="207">
        <v>43588</v>
      </c>
      <c r="O93" s="207">
        <v>43589</v>
      </c>
      <c r="P93" s="207">
        <v>43590</v>
      </c>
      <c r="Q93" s="170"/>
      <c r="R93" s="170"/>
      <c r="S93" s="170"/>
      <c r="T93" s="170"/>
      <c r="U93" s="170"/>
      <c r="V93" s="170"/>
    </row>
    <row r="94" spans="2:22" ht="15" customHeight="1">
      <c r="B94" s="170"/>
      <c r="C94" s="170"/>
      <c r="D94" s="170"/>
      <c r="E94" s="170"/>
      <c r="F94" s="170"/>
      <c r="G94" s="170"/>
      <c r="H94" s="170"/>
      <c r="I94" s="170"/>
      <c r="J94" s="170"/>
      <c r="K94" s="209" t="s">
        <v>901</v>
      </c>
      <c r="L94" s="138">
        <v>809.3</v>
      </c>
      <c r="M94" s="138">
        <v>809.3</v>
      </c>
      <c r="N94" s="138">
        <v>809.3</v>
      </c>
      <c r="O94" s="138">
        <v>809.3</v>
      </c>
      <c r="P94" s="138">
        <v>809.3</v>
      </c>
      <c r="Q94" s="170"/>
      <c r="R94" s="170"/>
      <c r="S94" s="170"/>
      <c r="T94" s="170"/>
      <c r="U94" s="170"/>
      <c r="V94" s="170"/>
    </row>
    <row r="95" spans="2:22" ht="15" customHeight="1">
      <c r="B95" s="170"/>
      <c r="C95" s="170"/>
      <c r="D95" s="170"/>
      <c r="E95" s="170"/>
      <c r="F95" s="170"/>
      <c r="G95" s="170"/>
      <c r="H95" s="170"/>
      <c r="I95" s="170"/>
      <c r="J95" s="170"/>
      <c r="K95" s="209" t="s">
        <v>902</v>
      </c>
      <c r="L95" s="138">
        <v>165.8</v>
      </c>
      <c r="M95" s="138">
        <v>165.8</v>
      </c>
      <c r="N95" s="138">
        <v>165.8</v>
      </c>
      <c r="O95" s="138">
        <v>165.8</v>
      </c>
      <c r="P95" s="138">
        <v>165.8</v>
      </c>
      <c r="Q95" s="170"/>
      <c r="R95" s="170"/>
      <c r="S95" s="170"/>
      <c r="T95" s="170"/>
      <c r="U95" s="170"/>
      <c r="V95" s="170"/>
    </row>
    <row r="96" spans="2:22" ht="15" customHeight="1">
      <c r="B96" s="170"/>
      <c r="C96" s="170"/>
      <c r="D96" s="170"/>
      <c r="E96" s="170"/>
      <c r="F96" s="170"/>
      <c r="G96" s="170"/>
      <c r="H96" s="170"/>
      <c r="I96" s="170"/>
      <c r="J96" s="170"/>
      <c r="K96" s="209" t="s">
        <v>903</v>
      </c>
      <c r="L96" s="138">
        <v>1278.8</v>
      </c>
      <c r="M96" s="138">
        <v>1278.8</v>
      </c>
      <c r="N96" s="138">
        <v>1278.8</v>
      </c>
      <c r="O96" s="138">
        <v>1278.8</v>
      </c>
      <c r="P96" s="138">
        <v>1278.8</v>
      </c>
      <c r="Q96" s="170"/>
      <c r="R96" s="170"/>
      <c r="S96" s="170"/>
      <c r="T96" s="170"/>
      <c r="U96" s="170"/>
      <c r="V96" s="170"/>
    </row>
    <row r="97" spans="2:22" ht="15" customHeight="1">
      <c r="B97" s="170"/>
      <c r="C97" s="170"/>
      <c r="D97" s="170"/>
      <c r="E97" s="170"/>
      <c r="F97" s="170"/>
      <c r="G97" s="170"/>
      <c r="H97" s="170"/>
      <c r="I97" s="170"/>
      <c r="J97" s="170"/>
      <c r="K97" s="209" t="s">
        <v>904</v>
      </c>
      <c r="L97" s="138">
        <v>1461.1</v>
      </c>
      <c r="M97" s="138">
        <v>1461.1</v>
      </c>
      <c r="N97" s="138">
        <v>1461.1</v>
      </c>
      <c r="O97" s="138">
        <v>1461.1</v>
      </c>
      <c r="P97" s="138">
        <v>1461.1</v>
      </c>
      <c r="Q97" s="170"/>
      <c r="R97" s="170"/>
      <c r="S97" s="170"/>
      <c r="T97" s="170"/>
      <c r="U97" s="170"/>
      <c r="V97" s="170"/>
    </row>
    <row r="98" spans="2:22" ht="15" customHeight="1">
      <c r="B98" s="170"/>
      <c r="C98" s="170"/>
      <c r="D98" s="170"/>
      <c r="E98" s="170"/>
      <c r="F98" s="170"/>
      <c r="G98" s="170"/>
      <c r="H98" s="170"/>
      <c r="I98" s="170"/>
      <c r="J98" s="170"/>
      <c r="K98" s="209" t="s">
        <v>905</v>
      </c>
      <c r="L98" s="138">
        <v>141.9</v>
      </c>
      <c r="M98" s="138">
        <v>141.9</v>
      </c>
      <c r="N98" s="138">
        <v>141.9</v>
      </c>
      <c r="O98" s="138">
        <v>141.9</v>
      </c>
      <c r="P98" s="138">
        <v>141.9</v>
      </c>
      <c r="Q98" s="170"/>
      <c r="R98" s="170"/>
      <c r="S98" s="170"/>
      <c r="T98" s="170"/>
      <c r="U98" s="170"/>
      <c r="V98" s="170"/>
    </row>
    <row r="99" spans="2:22" ht="15" customHeight="1">
      <c r="B99" s="170"/>
      <c r="C99" s="170"/>
      <c r="D99" s="170"/>
      <c r="E99" s="170"/>
      <c r="F99" s="170"/>
      <c r="G99" s="170"/>
      <c r="H99" s="170"/>
      <c r="I99" s="170"/>
      <c r="J99" s="170"/>
      <c r="K99" s="209" t="s">
        <v>906</v>
      </c>
      <c r="L99" s="138">
        <v>0.1</v>
      </c>
      <c r="M99" s="138">
        <v>0.1</v>
      </c>
      <c r="N99" s="138">
        <v>0.1</v>
      </c>
      <c r="O99" s="138">
        <v>0.1</v>
      </c>
      <c r="P99" s="138">
        <v>0.1</v>
      </c>
      <c r="Q99" s="170"/>
      <c r="R99" s="170"/>
      <c r="S99" s="170"/>
      <c r="T99" s="170"/>
      <c r="U99" s="170"/>
      <c r="V99" s="170"/>
    </row>
    <row r="100" spans="2:22" ht="15" customHeight="1">
      <c r="B100" s="170"/>
      <c r="C100" s="170"/>
      <c r="D100" s="170"/>
      <c r="E100" s="170"/>
      <c r="F100" s="170"/>
      <c r="G100" s="170"/>
      <c r="H100" s="170"/>
      <c r="I100" s="170"/>
      <c r="J100" s="170"/>
      <c r="K100" s="209" t="s">
        <v>907</v>
      </c>
      <c r="L100" s="138">
        <v>15.6</v>
      </c>
      <c r="M100" s="138">
        <v>15.6</v>
      </c>
      <c r="N100" s="138">
        <v>15.6</v>
      </c>
      <c r="O100" s="138">
        <v>15.6</v>
      </c>
      <c r="P100" s="138">
        <v>15.6</v>
      </c>
      <c r="Q100" s="170"/>
      <c r="R100" s="170"/>
      <c r="S100" s="170"/>
      <c r="T100" s="170"/>
      <c r="U100" s="170"/>
      <c r="V100" s="170"/>
    </row>
    <row r="101" spans="2:22" ht="15" customHeight="1"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</row>
    <row r="102" spans="2:22" ht="15" customHeight="1"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</row>
    <row r="106" spans="2:22" ht="9.9499999999999993" customHeight="1"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</row>
    <row r="107" spans="2:22" ht="39.75" customHeight="1">
      <c r="B107" s="170"/>
      <c r="C107" s="216" t="s">
        <v>1165</v>
      </c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</row>
    <row r="108" spans="2:22" ht="15" customHeight="1"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</row>
    <row r="109" spans="2:22" ht="15" customHeight="1"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</row>
    <row r="110" spans="2:22" ht="15" customHeight="1"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</row>
    <row r="111" spans="2:22" ht="15" customHeight="1"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</row>
    <row r="112" spans="2:22" ht="15" customHeight="1"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</row>
    <row r="113" spans="2:22" ht="15" customHeight="1"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</row>
    <row r="114" spans="2:22" ht="15" customHeight="1"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</row>
    <row r="115" spans="2:22" ht="15" customHeight="1"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</row>
    <row r="116" spans="2:22" ht="15" customHeight="1"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</row>
    <row r="117" spans="2:22" ht="15" customHeight="1"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</row>
    <row r="118" spans="2:22" ht="15" customHeight="1"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</row>
    <row r="119" spans="2:22" ht="15" customHeight="1"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</row>
    <row r="120" spans="2:22" ht="15" customHeight="1"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</row>
    <row r="121" spans="2:22" ht="15" customHeight="1"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</row>
    <row r="122" spans="2:22" ht="15" customHeight="1"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</row>
    <row r="123" spans="2:22" ht="15" customHeight="1"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</row>
    <row r="124" spans="2:22" ht="15" customHeight="1"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</row>
    <row r="125" spans="2:22" ht="15" customHeight="1"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</row>
    <row r="126" spans="2:22" ht="15" customHeight="1"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</row>
    <row r="127" spans="2:22" ht="15" customHeight="1"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</row>
    <row r="128" spans="2:22" ht="15" customHeight="1"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</row>
    <row r="129" spans="2:22" ht="15" customHeight="1"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</row>
    <row r="130" spans="2:22" ht="15" customHeight="1"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</row>
    <row r="131" spans="2:22" ht="15" customHeight="1"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</row>
    <row r="132" spans="2:22" ht="15" customHeight="1"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</row>
    <row r="133" spans="2:22" ht="15" customHeight="1"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</row>
    <row r="134" spans="2:22" ht="15" customHeight="1"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</row>
    <row r="135" spans="2:22" ht="15" customHeight="1"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</row>
    <row r="136" spans="2:22" ht="15" customHeight="1"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</row>
    <row r="137" spans="2:22" ht="15" customHeight="1"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</row>
    <row r="138" spans="2:22" ht="15" customHeight="1"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</row>
    <row r="139" spans="2:22" ht="15" customHeight="1"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</row>
    <row r="140" spans="2:22" ht="15" customHeight="1"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</row>
    <row r="141" spans="2:22" ht="15" customHeight="1">
      <c r="C141"/>
    </row>
    <row r="142" spans="2:22" ht="15" customHeight="1">
      <c r="C142"/>
    </row>
    <row r="143" spans="2:22" ht="15" customHeight="1">
      <c r="C143"/>
    </row>
  </sheetData>
  <mergeCells count="7">
    <mergeCell ref="A1:XFD3"/>
    <mergeCell ref="L85:N85"/>
    <mergeCell ref="L86:N86"/>
    <mergeCell ref="L87:N87"/>
    <mergeCell ref="L88:N88"/>
    <mergeCell ref="E19:F19"/>
    <mergeCell ref="M19:N19"/>
  </mergeCells>
  <phoneticPr fontId="3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4CE-232C-40AD-8565-1EE999A20568}">
  <dimension ref="A1:N1048564"/>
  <sheetViews>
    <sheetView showGridLines="0" zoomScaleNormal="100" workbookViewId="0">
      <selection sqref="A1:XFD3"/>
    </sheetView>
  </sheetViews>
  <sheetFormatPr defaultRowHeight="16.5"/>
  <cols>
    <col min="1" max="1" width="3.625" customWidth="1"/>
    <col min="2" max="2" width="10.5" customWidth="1"/>
    <col min="3" max="25" width="12.625" customWidth="1"/>
  </cols>
  <sheetData>
    <row r="1" spans="1:7" s="305" customFormat="1" ht="15.95" customHeight="1">
      <c r="A1" s="304" t="s">
        <v>1087</v>
      </c>
    </row>
    <row r="2" spans="1:7" s="307" customFormat="1" ht="15.95" customHeight="1">
      <c r="A2" s="306"/>
    </row>
    <row r="3" spans="1:7" s="309" customFormat="1" ht="15.95" customHeight="1">
      <c r="A3" s="308"/>
    </row>
    <row r="5" spans="1:7">
      <c r="B5" s="224"/>
      <c r="C5" s="223">
        <v>43586</v>
      </c>
      <c r="D5" s="223">
        <v>43587</v>
      </c>
      <c r="E5" s="223">
        <v>43588</v>
      </c>
      <c r="F5" s="223">
        <v>43589</v>
      </c>
      <c r="G5" s="223">
        <v>43590</v>
      </c>
    </row>
    <row r="6" spans="1:7">
      <c r="B6" s="225" t="s">
        <v>901</v>
      </c>
      <c r="C6" s="138">
        <v>809.3</v>
      </c>
      <c r="D6" s="138">
        <v>809.3</v>
      </c>
      <c r="E6" s="138">
        <v>809.3</v>
      </c>
      <c r="F6" s="138">
        <v>809.3</v>
      </c>
      <c r="G6" s="138">
        <v>809.3</v>
      </c>
    </row>
    <row r="7" spans="1:7">
      <c r="B7" s="225" t="s">
        <v>902</v>
      </c>
      <c r="C7" s="138">
        <v>165.8</v>
      </c>
      <c r="D7" s="138">
        <v>165.8</v>
      </c>
      <c r="E7" s="138">
        <v>165.8</v>
      </c>
      <c r="F7" s="138">
        <v>165.8</v>
      </c>
      <c r="G7" s="138">
        <v>165.8</v>
      </c>
    </row>
    <row r="8" spans="1:7">
      <c r="B8" s="225" t="s">
        <v>903</v>
      </c>
      <c r="C8" s="138">
        <v>1278.8</v>
      </c>
      <c r="D8" s="138">
        <v>1278.8</v>
      </c>
      <c r="E8" s="138">
        <v>1278.8</v>
      </c>
      <c r="F8" s="138">
        <v>1278.8</v>
      </c>
      <c r="G8" s="138">
        <v>1278.8</v>
      </c>
    </row>
    <row r="9" spans="1:7">
      <c r="B9" s="225" t="s">
        <v>904</v>
      </c>
      <c r="C9" s="138">
        <v>1461.1</v>
      </c>
      <c r="D9" s="138">
        <v>1461.1</v>
      </c>
      <c r="E9" s="138">
        <v>1461.1</v>
      </c>
      <c r="F9" s="138">
        <v>1461.1</v>
      </c>
      <c r="G9" s="138">
        <v>1461.1</v>
      </c>
    </row>
    <row r="10" spans="1:7">
      <c r="B10" s="225" t="s">
        <v>905</v>
      </c>
      <c r="C10" s="138">
        <v>141.9</v>
      </c>
      <c r="D10" s="138">
        <v>141.9</v>
      </c>
      <c r="E10" s="138">
        <v>141.9</v>
      </c>
      <c r="F10" s="138">
        <v>141.9</v>
      </c>
      <c r="G10" s="138">
        <v>141.9</v>
      </c>
    </row>
    <row r="11" spans="1:7">
      <c r="B11" s="225" t="s">
        <v>906</v>
      </c>
      <c r="C11" s="138">
        <v>0.1</v>
      </c>
      <c r="D11" s="138">
        <v>0.1</v>
      </c>
      <c r="E11" s="138">
        <v>0.1</v>
      </c>
      <c r="F11" s="138">
        <v>0.1</v>
      </c>
      <c r="G11" s="138">
        <v>0.1</v>
      </c>
    </row>
    <row r="12" spans="1:7">
      <c r="B12" s="225" t="s">
        <v>907</v>
      </c>
      <c r="C12" s="138">
        <v>15.6</v>
      </c>
      <c r="D12" s="138">
        <v>15.6</v>
      </c>
      <c r="E12" s="138">
        <v>15.6</v>
      </c>
      <c r="F12" s="138">
        <v>15.6</v>
      </c>
      <c r="G12" s="138">
        <v>15.6</v>
      </c>
    </row>
    <row r="13" spans="1:7">
      <c r="B13" s="225" t="s">
        <v>204</v>
      </c>
      <c r="C13" s="138">
        <v>15.6</v>
      </c>
      <c r="D13" s="138">
        <v>15.6</v>
      </c>
      <c r="E13" s="138">
        <v>15.6</v>
      </c>
      <c r="F13" s="138">
        <v>15.6</v>
      </c>
      <c r="G13" s="138">
        <v>15.6</v>
      </c>
    </row>
    <row r="1048561" spans="2:14">
      <c r="B1048561" s="298"/>
      <c r="C1048561" s="299">
        <v>40878</v>
      </c>
      <c r="D1048561" s="299">
        <v>40879</v>
      </c>
      <c r="E1048561" s="299">
        <v>40880</v>
      </c>
      <c r="F1048561" s="299">
        <v>40881</v>
      </c>
      <c r="G1048561" s="299">
        <v>40882</v>
      </c>
      <c r="H1048561" s="299">
        <v>40883</v>
      </c>
      <c r="I1048561" s="299">
        <v>40884</v>
      </c>
      <c r="J1048561" s="299">
        <v>40885</v>
      </c>
      <c r="K1048561" s="299">
        <v>40886</v>
      </c>
      <c r="L1048561" s="299">
        <v>40887</v>
      </c>
      <c r="M1048561" s="299">
        <v>40888</v>
      </c>
      <c r="N1048561" s="299">
        <v>40889</v>
      </c>
    </row>
    <row r="1048562" spans="2:14">
      <c r="B1048562" s="300" t="s">
        <v>1358</v>
      </c>
      <c r="C1048562" s="301">
        <v>1450000</v>
      </c>
      <c r="D1048562" s="301">
        <v>1780000</v>
      </c>
      <c r="E1048562" s="301">
        <v>1210000</v>
      </c>
      <c r="F1048562" s="301">
        <v>1360000</v>
      </c>
      <c r="G1048562" s="301">
        <v>1670000</v>
      </c>
      <c r="H1048562" s="301">
        <v>1990000</v>
      </c>
      <c r="I1048562" s="301">
        <v>1020000</v>
      </c>
      <c r="J1048562" s="301">
        <v>720000</v>
      </c>
      <c r="K1048562" s="301">
        <v>1320000</v>
      </c>
      <c r="L1048562" s="301">
        <v>1200000</v>
      </c>
      <c r="M1048562" s="301">
        <v>880000</v>
      </c>
      <c r="N1048562" s="301">
        <v>1410000</v>
      </c>
    </row>
    <row r="1048563" spans="2:14">
      <c r="B1048563" s="300" t="s">
        <v>1359</v>
      </c>
      <c r="C1048563" s="301">
        <v>1500000</v>
      </c>
      <c r="D1048563" s="301">
        <v>1230000</v>
      </c>
      <c r="E1048563" s="301">
        <v>1290000</v>
      </c>
      <c r="F1048563" s="301">
        <v>1100000</v>
      </c>
      <c r="G1048563" s="301">
        <v>1980000</v>
      </c>
      <c r="H1048563" s="301">
        <v>1350000</v>
      </c>
      <c r="I1048563" s="301">
        <v>1480000</v>
      </c>
      <c r="J1048563" s="301">
        <v>1810000</v>
      </c>
      <c r="K1048563" s="301">
        <v>1300000</v>
      </c>
      <c r="L1048563" s="301">
        <v>1100000</v>
      </c>
      <c r="M1048563" s="301">
        <v>1670000</v>
      </c>
      <c r="N1048563" s="301">
        <v>1990000</v>
      </c>
    </row>
    <row r="1048564" spans="2:14">
      <c r="B1048564" s="300" t="s">
        <v>1360</v>
      </c>
      <c r="C1048564" s="301">
        <v>1110000</v>
      </c>
      <c r="D1048564" s="301">
        <v>1360000</v>
      </c>
      <c r="E1048564" s="301">
        <v>990000</v>
      </c>
      <c r="F1048564" s="301">
        <v>1360000</v>
      </c>
      <c r="G1048564" s="301">
        <v>1540000</v>
      </c>
      <c r="H1048564" s="301">
        <v>1780000</v>
      </c>
      <c r="I1048564" s="301">
        <v>980000</v>
      </c>
      <c r="J1048564" s="301">
        <v>650000</v>
      </c>
      <c r="K1048564" s="301">
        <v>1210000</v>
      </c>
      <c r="L1048564" s="301">
        <v>1110000</v>
      </c>
      <c r="M1048564" s="301">
        <v>1560000</v>
      </c>
      <c r="N1048564" s="301">
        <v>1360000</v>
      </c>
    </row>
  </sheetData>
  <mergeCells count="1">
    <mergeCell ref="A1:XFD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51</vt:i4>
      </vt:variant>
      <vt:variant>
        <vt:lpstr>이름 지정된 범위</vt:lpstr>
      </vt:variant>
      <vt:variant>
        <vt:i4>1</vt:i4>
      </vt:variant>
    </vt:vector>
  </HeadingPairs>
  <TitlesOfParts>
    <vt:vector size="52" baseType="lpstr">
      <vt:lpstr>엑셀 시작</vt:lpstr>
      <vt:lpstr>엑셀 레이아웃</vt:lpstr>
      <vt:lpstr>리본메뉴</vt:lpstr>
      <vt:lpstr>수식_함수</vt:lpstr>
      <vt:lpstr>상대_절대_혼합</vt:lpstr>
      <vt:lpstr>상절혼_실습</vt:lpstr>
      <vt:lpstr>엑셀 단축키</vt:lpstr>
      <vt:lpstr>데이터 빠르게 입력 01</vt:lpstr>
      <vt:lpstr>데이터 빠르게 입력 02</vt:lpstr>
      <vt:lpstr>단축키를 사용하여 업무속도를 올리는 방법</vt:lpstr>
      <vt:lpstr>통계 함수 01</vt:lpstr>
      <vt:lpstr>SUM</vt:lpstr>
      <vt:lpstr>AVERAGE</vt:lpstr>
      <vt:lpstr>수학 함수 01</vt:lpstr>
      <vt:lpstr>MAX_MIN_LARGE_SMALL_RANK</vt:lpstr>
      <vt:lpstr>수학 함수 02</vt:lpstr>
      <vt:lpstr>ROUND</vt:lpstr>
      <vt:lpstr>찾기 함수 01</vt:lpstr>
      <vt:lpstr>VLOOKUP_HLOOKUP</vt:lpstr>
      <vt:lpstr>논리 함수 01</vt:lpstr>
      <vt:lpstr>IF</vt:lpstr>
      <vt:lpstr>IFERROR</vt:lpstr>
      <vt:lpstr>텍스트 함수 01</vt:lpstr>
      <vt:lpstr>LEFT, RIGHT, MID</vt:lpstr>
      <vt:lpstr>텍스트 함수 02</vt:lpstr>
      <vt:lpstr>CON,LEN,FIND</vt:lpstr>
      <vt:lpstr>시간 함수 01</vt:lpstr>
      <vt:lpstr>YEAR.MONTH.DAY</vt:lpstr>
      <vt:lpstr>통계 함수 02</vt:lpstr>
      <vt:lpstr>COUNT</vt:lpstr>
      <vt:lpstr>통계, 수학 함수</vt:lpstr>
      <vt:lpstr>COUNTIF,SUMIF</vt:lpstr>
      <vt:lpstr>찾기 함수 02</vt:lpstr>
      <vt:lpstr>MATCH INDEX</vt:lpstr>
      <vt:lpstr>MATCH INDEX (2)</vt:lpstr>
      <vt:lpstr>OFFSET</vt:lpstr>
      <vt:lpstr>필터 및 수학 함수</vt:lpstr>
      <vt:lpstr>SUBTOTAL</vt:lpstr>
      <vt:lpstr>SUMPRODUCT</vt:lpstr>
      <vt:lpstr>찾기찾조 함수</vt:lpstr>
      <vt:lpstr>INDIRECT</vt:lpstr>
      <vt:lpstr>IF 응용_01</vt:lpstr>
      <vt:lpstr>IF 응용_02</vt:lpstr>
      <vt:lpstr>VLOOKUP 응용</vt:lpstr>
      <vt:lpstr>피벗테이블_01</vt:lpstr>
      <vt:lpstr>피벗테이블_02</vt:lpstr>
      <vt:lpstr>피벗테이블_03</vt:lpstr>
      <vt:lpstr>셀서식_01</vt:lpstr>
      <vt:lpstr>셀서식_02</vt:lpstr>
      <vt:lpstr>차트_01</vt:lpstr>
      <vt:lpstr>차트_02</vt:lpstr>
      <vt:lpstr>리본메뉴!Print_Area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이재형</dc:creator>
  <cp:lastModifiedBy>이재형</cp:lastModifiedBy>
  <dcterms:created xsi:type="dcterms:W3CDTF">2020-12-07T07:31:51Z</dcterms:created>
  <dcterms:modified xsi:type="dcterms:W3CDTF">2021-06-07T23:28:35Z</dcterms:modified>
</cp:coreProperties>
</file>