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stcampus\Desktop\1월\20210117_\"/>
    </mc:Choice>
  </mc:AlternateContent>
  <xr:revisionPtr revIDLastSave="0" documentId="13_ncr:1_{2340BB5C-D4A9-4F88-9583-B336F6209E21}" xr6:coauthVersionLast="46" xr6:coauthVersionMax="46" xr10:uidLastSave="{00000000-0000-0000-0000-000000000000}"/>
  <bookViews>
    <workbookView xWindow="-120" yWindow="-120" windowWidth="29040" windowHeight="15840" xr2:uid="{83806E29-E8F2-41B6-B72C-4D6A91E3B88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6" i="1" l="1"/>
  <c r="K19" i="1" s="1"/>
  <c r="J16" i="1"/>
  <c r="J19" i="1" s="1"/>
  <c r="I16" i="1"/>
  <c r="I19" i="1" s="1"/>
  <c r="H16" i="1"/>
  <c r="H19" i="1" s="1"/>
  <c r="G16" i="1"/>
  <c r="G19" i="1" s="1"/>
  <c r="F16" i="1"/>
  <c r="F19" i="1" s="1"/>
  <c r="L18" i="1"/>
  <c r="L9" i="1"/>
  <c r="K7" i="1"/>
  <c r="K10" i="1" s="1"/>
  <c r="J7" i="1"/>
  <c r="J10" i="1" s="1"/>
  <c r="I7" i="1"/>
  <c r="I10" i="1" s="1"/>
  <c r="H7" i="1"/>
  <c r="H10" i="1" s="1"/>
  <c r="G7" i="1"/>
  <c r="G10" i="1" s="1"/>
  <c r="F7" i="1"/>
  <c r="F10" i="1" s="1"/>
  <c r="L6" i="1"/>
  <c r="L5" i="1"/>
  <c r="L14" i="1"/>
  <c r="L15" i="1"/>
  <c r="L7" i="1" l="1"/>
  <c r="L10" i="1" s="1"/>
  <c r="L16" i="1"/>
  <c r="L19" i="1" s="1"/>
</calcChain>
</file>

<file path=xl/sharedStrings.xml><?xml version="1.0" encoding="utf-8"?>
<sst xmlns="http://schemas.openxmlformats.org/spreadsheetml/2006/main" count="27" uniqueCount="20">
  <si>
    <t>Investment</t>
    <phoneticPr fontId="2" type="noConversion"/>
  </si>
  <si>
    <t>Headcount</t>
    <phoneticPr fontId="2" type="noConversion"/>
  </si>
  <si>
    <t>Opex/Headcount</t>
    <phoneticPr fontId="2" type="noConversion"/>
  </si>
  <si>
    <t>Comments</t>
  </si>
  <si>
    <t>Account manager for Gvmt</t>
    <phoneticPr fontId="2" type="noConversion"/>
  </si>
  <si>
    <t>Account manager for Pharma
Technical sales</t>
    <phoneticPr fontId="2" type="noConversion"/>
  </si>
  <si>
    <t>Marketing</t>
    <phoneticPr fontId="2" type="noConversion"/>
  </si>
  <si>
    <t>N/A</t>
    <phoneticPr fontId="2" type="noConversion"/>
  </si>
  <si>
    <t>Service rep</t>
    <phoneticPr fontId="2" type="noConversion"/>
  </si>
  <si>
    <t>Resource Investment</t>
    <phoneticPr fontId="2" type="noConversion"/>
  </si>
  <si>
    <t>Opex investment (K USD)</t>
    <phoneticPr fontId="2" type="noConversion"/>
  </si>
  <si>
    <t>ROI</t>
    <phoneticPr fontId="2" type="noConversion"/>
  </si>
  <si>
    <t>CAPEX investment (K USD)</t>
    <phoneticPr fontId="2" type="noConversion"/>
  </si>
  <si>
    <t>Total Investment</t>
    <phoneticPr fontId="2" type="noConversion"/>
  </si>
  <si>
    <t>Expected Revenue from Resource (K USD)</t>
    <phoneticPr fontId="2" type="noConversion"/>
  </si>
  <si>
    <t>Expected Revenue from Investment (K USD)</t>
    <phoneticPr fontId="2" type="noConversion"/>
  </si>
  <si>
    <t>Capex for Demo unit
Opex for marketing</t>
  </si>
  <si>
    <t>Capex for Demo unit
Opex for marketing</t>
    <phoneticPr fontId="2" type="noConversion"/>
  </si>
  <si>
    <t>Opex for marketing</t>
  </si>
  <si>
    <t>Opex for marketing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</si>
</sst>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23" formatCode="\$#,##0_);\(\$#,##0\)"/>
  </numFmts>
  <fonts count="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0070C0"/>
      <name val="맑은 고딕"/>
      <family val="2"/>
      <charset val="129"/>
      <scheme val="minor"/>
    </font>
    <font>
      <sz val="11"/>
      <color rgb="FF0070C0"/>
      <name val="맑은 고딕"/>
      <family val="3"/>
      <charset val="129"/>
      <scheme val="minor"/>
    </font>
    <font>
      <b/>
      <u/>
      <sz val="11"/>
      <color theme="1"/>
      <name val="맑은 고딕"/>
      <family val="3"/>
      <charset val="129"/>
      <scheme val="minor"/>
    </font>
    <font>
      <sz val="20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2" borderId="3" xfId="0" applyFill="1" applyBorder="1" applyAlignment="1">
      <alignment horizontal="center" vertical="center"/>
    </xf>
    <xf numFmtId="0" fontId="0" fillId="2" borderId="5" xfId="0" applyFill="1" applyBorder="1">
      <alignment vertical="center"/>
    </xf>
    <xf numFmtId="0" fontId="3" fillId="2" borderId="0" xfId="0" applyFont="1" applyFill="1">
      <alignment vertical="center"/>
    </xf>
    <xf numFmtId="0" fontId="4" fillId="2" borderId="0" xfId="0" applyFont="1" applyFill="1">
      <alignment vertical="center"/>
    </xf>
    <xf numFmtId="0" fontId="5" fillId="2" borderId="0" xfId="0" applyFont="1" applyFill="1">
      <alignment vertical="center"/>
    </xf>
    <xf numFmtId="0" fontId="4" fillId="2" borderId="8" xfId="0" applyFont="1" applyFill="1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23" fontId="0" fillId="2" borderId="4" xfId="1" applyNumberFormat="1" applyFont="1" applyFill="1" applyBorder="1">
      <alignment vertical="center"/>
    </xf>
    <xf numFmtId="23" fontId="0" fillId="2" borderId="0" xfId="1" applyNumberFormat="1" applyFont="1" applyFill="1" applyBorder="1">
      <alignment vertical="center"/>
    </xf>
    <xf numFmtId="0" fontId="6" fillId="2" borderId="0" xfId="0" applyFont="1" applyFill="1">
      <alignment vertical="center"/>
    </xf>
    <xf numFmtId="0" fontId="7" fillId="2" borderId="0" xfId="0" applyFont="1" applyFill="1">
      <alignment vertical="center"/>
    </xf>
    <xf numFmtId="23" fontId="0" fillId="3" borderId="4" xfId="1" applyNumberFormat="1" applyFont="1" applyFill="1" applyBorder="1">
      <alignment vertical="center"/>
    </xf>
    <xf numFmtId="23" fontId="0" fillId="3" borderId="0" xfId="1" applyNumberFormat="1" applyFont="1" applyFill="1" applyBorder="1">
      <alignment vertical="center"/>
    </xf>
    <xf numFmtId="23" fontId="0" fillId="3" borderId="6" xfId="1" applyNumberFormat="1" applyFont="1" applyFill="1" applyBorder="1">
      <alignment vertical="center"/>
    </xf>
    <xf numFmtId="23" fontId="0" fillId="3" borderId="7" xfId="1" applyNumberFormat="1" applyFont="1" applyFill="1" applyBorder="1">
      <alignment vertical="center"/>
    </xf>
    <xf numFmtId="0" fontId="0" fillId="3" borderId="4" xfId="0" applyFill="1" applyBorder="1">
      <alignment vertical="center"/>
    </xf>
    <xf numFmtId="0" fontId="0" fillId="3" borderId="0" xfId="0" applyFill="1" applyBorder="1">
      <alignment vertical="center"/>
    </xf>
    <xf numFmtId="23" fontId="0" fillId="0" borderId="8" xfId="1" applyNumberFormat="1" applyFont="1" applyFill="1" applyBorder="1">
      <alignment vertical="center"/>
    </xf>
    <xf numFmtId="10" fontId="4" fillId="2" borderId="6" xfId="0" applyNumberFormat="1" applyFont="1" applyFill="1" applyBorder="1" applyAlignment="1">
      <alignment vertical="center" wrapText="1"/>
    </xf>
    <xf numFmtId="10" fontId="4" fillId="2" borderId="7" xfId="0" applyNumberFormat="1" applyFont="1" applyFill="1" applyBorder="1" applyAlignment="1">
      <alignment vertical="center" wrapText="1"/>
    </xf>
    <xf numFmtId="23" fontId="8" fillId="2" borderId="5" xfId="1" applyNumberFormat="1" applyFont="1" applyFill="1" applyBorder="1">
      <alignment vertical="center"/>
    </xf>
    <xf numFmtId="23" fontId="0" fillId="2" borderId="8" xfId="1" applyNumberFormat="1" applyFont="1" applyFill="1" applyBorder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1"/>
          <c:tx>
            <c:strRef>
              <c:f>Sheet1!$A$9</c:f>
              <c:strCache>
                <c:ptCount val="1"/>
                <c:pt idx="0">
                  <c:v>Expected Revenue from Resource (K USD)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Sheet1!$F$13:$K$13</c:f>
              <c:numCache>
                <c:formatCode>General</c:formatCode>
                <c:ptCount val="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</c:numCache>
            </c:numRef>
          </c:cat>
          <c:val>
            <c:numRef>
              <c:f>Sheet1!$F$9:$K$9</c:f>
              <c:numCache>
                <c:formatCode>\$#,##0_);\(\$#,##0\)</c:formatCode>
                <c:ptCount val="6"/>
                <c:pt idx="0">
                  <c:v>1200</c:v>
                </c:pt>
                <c:pt idx="1">
                  <c:v>2000</c:v>
                </c:pt>
                <c:pt idx="2">
                  <c:v>800</c:v>
                </c:pt>
                <c:pt idx="3">
                  <c:v>0</c:v>
                </c:pt>
                <c:pt idx="4">
                  <c:v>0</c:v>
                </c:pt>
                <c:pt idx="5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1778-4BA9-BB77-31BAC804AB65}"/>
            </c:ext>
          </c:extLst>
        </c:ser>
        <c:ser>
          <c:idx val="4"/>
          <c:order val="3"/>
          <c:tx>
            <c:strRef>
              <c:f>Sheet1!$A$18</c:f>
              <c:strCache>
                <c:ptCount val="1"/>
                <c:pt idx="0">
                  <c:v>Expected Revenue from Investment (K USD)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(Sheet1!$F$13:$K$13,Sheet1!#REF!)</c:f>
            </c:multiLvlStrRef>
          </c:cat>
          <c:val>
            <c:numRef>
              <c:f>Sheet1!$F$18:$K$18</c:f>
              <c:numCache>
                <c:formatCode>\$#,##0_);\(\$#,##0\)</c:formatCode>
                <c:ptCount val="6"/>
                <c:pt idx="0">
                  <c:v>1800</c:v>
                </c:pt>
                <c:pt idx="1">
                  <c:v>1400</c:v>
                </c:pt>
                <c:pt idx="2">
                  <c:v>600</c:v>
                </c:pt>
                <c:pt idx="3">
                  <c:v>340</c:v>
                </c:pt>
                <c:pt idx="4">
                  <c:v>850</c:v>
                </c:pt>
                <c:pt idx="5">
                  <c:v>420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1778-4BA9-BB77-31BAC804AB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187296864"/>
        <c:axId val="1187278560"/>
      </c:barChart>
      <c:lineChart>
        <c:grouping val="standard"/>
        <c:varyColors val="0"/>
        <c:ser>
          <c:idx val="1"/>
          <c:order val="0"/>
          <c:tx>
            <c:strRef>
              <c:f>Sheet1!$A$6</c:f>
              <c:strCache>
                <c:ptCount val="1"/>
                <c:pt idx="0">
                  <c:v>Opex investment (K USD)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Sheet1!$F$13:$K$13</c:f>
              <c:numCache>
                <c:formatCode>General</c:formatCode>
                <c:ptCount val="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</c:numCache>
            </c:numRef>
          </c:cat>
          <c:val>
            <c:numRef>
              <c:f>Sheet1!$F$6:$K$6</c:f>
              <c:numCache>
                <c:formatCode>\$#,##0_);\(\$#,##0\)</c:formatCode>
                <c:ptCount val="6"/>
                <c:pt idx="0">
                  <c:v>60</c:v>
                </c:pt>
                <c:pt idx="1">
                  <c:v>128</c:v>
                </c:pt>
                <c:pt idx="2">
                  <c:v>65</c:v>
                </c:pt>
                <c:pt idx="3">
                  <c:v>0</c:v>
                </c:pt>
                <c:pt idx="4">
                  <c:v>0</c:v>
                </c:pt>
                <c:pt idx="5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1778-4BA9-BB77-31BAC804AB65}"/>
            </c:ext>
          </c:extLst>
        </c:ser>
        <c:ser>
          <c:idx val="3"/>
          <c:order val="2"/>
          <c:tx>
            <c:strRef>
              <c:f>Sheet1!$A$16</c:f>
              <c:strCache>
                <c:ptCount val="1"/>
                <c:pt idx="0">
                  <c:v>Total Investment</c:v>
                </c:pt>
              </c:strCache>
            </c:strRef>
          </c:tx>
          <c:spPr>
            <a:ln w="28575" cap="rnd">
              <a:solidFill>
                <a:schemeClr val="bg2">
                  <a:lumMod val="1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Sheet1!$F$13:$K$13</c:f>
              <c:numCache>
                <c:formatCode>General</c:formatCode>
                <c:ptCount val="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</c:numCache>
            </c:numRef>
          </c:cat>
          <c:val>
            <c:numRef>
              <c:f>Sheet1!$F$16:$K$16</c:f>
              <c:numCache>
                <c:formatCode>\$#,##0_);\(\$#,##0\)</c:formatCode>
                <c:ptCount val="6"/>
                <c:pt idx="0">
                  <c:v>280</c:v>
                </c:pt>
                <c:pt idx="1">
                  <c:v>190</c:v>
                </c:pt>
                <c:pt idx="2">
                  <c:v>60</c:v>
                </c:pt>
                <c:pt idx="3">
                  <c:v>35</c:v>
                </c:pt>
                <c:pt idx="4">
                  <c:v>148</c:v>
                </c:pt>
                <c:pt idx="5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1778-4BA9-BB77-31BAC804AB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7292288"/>
        <c:axId val="1187279392"/>
      </c:lineChart>
      <c:catAx>
        <c:axId val="1187296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87278560"/>
        <c:crosses val="autoZero"/>
        <c:auto val="1"/>
        <c:lblAlgn val="ctr"/>
        <c:lblOffset val="100"/>
        <c:noMultiLvlLbl val="0"/>
      </c:catAx>
      <c:valAx>
        <c:axId val="118727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\$#,##0_);\(\$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87296864"/>
        <c:crosses val="autoZero"/>
        <c:crossBetween val="between"/>
      </c:valAx>
      <c:valAx>
        <c:axId val="1187279392"/>
        <c:scaling>
          <c:orientation val="minMax"/>
        </c:scaling>
        <c:delete val="0"/>
        <c:axPos val="r"/>
        <c:numFmt formatCode="\$#,##0_);\(\$#,##0\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87292288"/>
        <c:crosses val="max"/>
        <c:crossBetween val="between"/>
      </c:valAx>
      <c:catAx>
        <c:axId val="11872922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872793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342899</xdr:colOff>
      <xdr:row>1</xdr:row>
      <xdr:rowOff>76199</xdr:rowOff>
    </xdr:from>
    <xdr:to>
      <xdr:col>13</xdr:col>
      <xdr:colOff>0</xdr:colOff>
      <xdr:row>2</xdr:row>
      <xdr:rowOff>22224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1CE98E40-F754-410B-8F35-B83B5AE0C3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ACCC9-9642-437B-929B-F20582DC2F0A}">
  <dimension ref="A1:Y34"/>
  <sheetViews>
    <sheetView tabSelected="1" zoomScale="85" zoomScaleNormal="85" workbookViewId="0">
      <selection activeCell="O6" sqref="O6"/>
    </sheetView>
  </sheetViews>
  <sheetFormatPr defaultRowHeight="16.5" x14ac:dyDescent="0.3"/>
  <cols>
    <col min="5" max="5" width="7.5" customWidth="1"/>
    <col min="6" max="11" width="24" customWidth="1"/>
    <col min="13" max="13" width="1.625" customWidth="1"/>
  </cols>
  <sheetData>
    <row r="1" spans="1:25" ht="31.5" x14ac:dyDescent="0.3">
      <c r="A1" s="13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237" customHeight="1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7.25" thickBot="1" x14ac:dyDescent="0.3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x14ac:dyDescent="0.3">
      <c r="A4" s="12" t="s">
        <v>9</v>
      </c>
      <c r="B4" s="1"/>
      <c r="C4" s="1"/>
      <c r="D4" s="1"/>
      <c r="E4" s="1"/>
      <c r="F4" s="8">
        <v>2010</v>
      </c>
      <c r="G4" s="9">
        <v>2011</v>
      </c>
      <c r="H4" s="9">
        <v>2012</v>
      </c>
      <c r="I4" s="9">
        <v>2013</v>
      </c>
      <c r="J4" s="9">
        <v>2014</v>
      </c>
      <c r="K4" s="9">
        <v>2015</v>
      </c>
      <c r="L4" s="2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x14ac:dyDescent="0.3">
      <c r="A5" s="1" t="s">
        <v>1</v>
      </c>
      <c r="B5" s="1"/>
      <c r="C5" s="1"/>
      <c r="D5" s="1"/>
      <c r="E5" s="1"/>
      <c r="F5" s="18">
        <v>1</v>
      </c>
      <c r="G5" s="19">
        <v>2</v>
      </c>
      <c r="H5" s="19">
        <v>1</v>
      </c>
      <c r="I5" s="19">
        <v>0</v>
      </c>
      <c r="J5" s="19">
        <v>0</v>
      </c>
      <c r="K5" s="19">
        <v>1</v>
      </c>
      <c r="L5" s="3">
        <f>SUM(F5:K5)</f>
        <v>5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7.25" thickBot="1" x14ac:dyDescent="0.35">
      <c r="A6" s="1" t="s">
        <v>10</v>
      </c>
      <c r="B6" s="1"/>
      <c r="C6" s="1"/>
      <c r="D6" s="1"/>
      <c r="E6" s="1"/>
      <c r="F6" s="16">
        <v>60</v>
      </c>
      <c r="G6" s="17">
        <v>128</v>
      </c>
      <c r="H6" s="17">
        <v>65</v>
      </c>
      <c r="I6" s="17">
        <v>0</v>
      </c>
      <c r="J6" s="17">
        <v>0</v>
      </c>
      <c r="K6" s="17">
        <v>62</v>
      </c>
      <c r="L6" s="20">
        <f>SUM(F6:K6)</f>
        <v>315</v>
      </c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x14ac:dyDescent="0.3">
      <c r="A7" s="4" t="s">
        <v>2</v>
      </c>
      <c r="B7" s="1"/>
      <c r="C7" s="1"/>
      <c r="D7" s="1"/>
      <c r="E7" s="1"/>
      <c r="F7" s="10">
        <f>IFERROR(F6/F5,0)</f>
        <v>60</v>
      </c>
      <c r="G7" s="11">
        <f t="shared" ref="G7" si="0">IFERROR(G6/G5,0)</f>
        <v>64</v>
      </c>
      <c r="H7" s="11">
        <f t="shared" ref="H7" si="1">IFERROR(H6/H5,0)</f>
        <v>65</v>
      </c>
      <c r="I7" s="11">
        <f t="shared" ref="I7" si="2">IFERROR(I6/I5,0)</f>
        <v>0</v>
      </c>
      <c r="J7" s="11">
        <f t="shared" ref="J7" si="3">IFERROR(J6/J5,0)</f>
        <v>0</v>
      </c>
      <c r="K7" s="11">
        <f t="shared" ref="K7:L7" si="4">IFERROR(K6/K5,0)</f>
        <v>62</v>
      </c>
      <c r="L7" s="3">
        <f t="shared" si="4"/>
        <v>63</v>
      </c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9.6" customHeight="1" x14ac:dyDescent="0.3">
      <c r="A8" s="4"/>
      <c r="B8" s="1"/>
      <c r="C8" s="1"/>
      <c r="D8" s="1"/>
      <c r="E8" s="1"/>
      <c r="F8" s="10"/>
      <c r="G8" s="11"/>
      <c r="H8" s="11"/>
      <c r="I8" s="11"/>
      <c r="J8" s="11"/>
      <c r="K8" s="11"/>
      <c r="L8" s="3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x14ac:dyDescent="0.3">
      <c r="A9" s="4" t="s">
        <v>14</v>
      </c>
      <c r="B9" s="1"/>
      <c r="C9" s="1"/>
      <c r="D9" s="1"/>
      <c r="E9" s="1"/>
      <c r="F9" s="14">
        <v>1200</v>
      </c>
      <c r="G9" s="15">
        <v>2000</v>
      </c>
      <c r="H9" s="15">
        <v>800</v>
      </c>
      <c r="I9" s="15">
        <v>0</v>
      </c>
      <c r="J9" s="15">
        <v>0</v>
      </c>
      <c r="K9" s="15">
        <v>800</v>
      </c>
      <c r="L9" s="23">
        <f>SUM(F9:K9)</f>
        <v>4800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17.25" thickBot="1" x14ac:dyDescent="0.35">
      <c r="A10" s="4" t="s">
        <v>11</v>
      </c>
      <c r="B10" s="1"/>
      <c r="C10" s="1"/>
      <c r="D10" s="1"/>
      <c r="E10" s="1"/>
      <c r="F10" s="16">
        <f t="shared" ref="F10:L10" si="5">IFERROR(F9/F7,0)</f>
        <v>20</v>
      </c>
      <c r="G10" s="17">
        <f t="shared" si="5"/>
        <v>31.25</v>
      </c>
      <c r="H10" s="17">
        <f t="shared" si="5"/>
        <v>12.307692307692308</v>
      </c>
      <c r="I10" s="17">
        <f t="shared" si="5"/>
        <v>0</v>
      </c>
      <c r="J10" s="17">
        <f t="shared" si="5"/>
        <v>0</v>
      </c>
      <c r="K10" s="17">
        <f t="shared" si="5"/>
        <v>12.903225806451612</v>
      </c>
      <c r="L10" s="24">
        <f t="shared" si="5"/>
        <v>76.19047619047619</v>
      </c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62.1" customHeight="1" thickBot="1" x14ac:dyDescent="0.35">
      <c r="A11" s="6" t="s">
        <v>3</v>
      </c>
      <c r="B11" s="1"/>
      <c r="C11" s="1"/>
      <c r="D11" s="1"/>
      <c r="E11" s="1"/>
      <c r="F11" s="21" t="s">
        <v>4</v>
      </c>
      <c r="G11" s="22" t="s">
        <v>5</v>
      </c>
      <c r="H11" s="22" t="s">
        <v>6</v>
      </c>
      <c r="I11" s="22" t="s">
        <v>7</v>
      </c>
      <c r="J11" s="22" t="s">
        <v>7</v>
      </c>
      <c r="K11" s="22" t="s">
        <v>8</v>
      </c>
      <c r="L11" s="7"/>
      <c r="M11" s="5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10.5" customHeight="1" thickBot="1" x14ac:dyDescent="0.3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x14ac:dyDescent="0.3">
      <c r="A13" s="12" t="s">
        <v>0</v>
      </c>
      <c r="B13" s="1"/>
      <c r="C13" s="1"/>
      <c r="D13" s="1"/>
      <c r="E13" s="1"/>
      <c r="F13" s="8">
        <v>2010</v>
      </c>
      <c r="G13" s="9">
        <v>2011</v>
      </c>
      <c r="H13" s="9">
        <v>2012</v>
      </c>
      <c r="I13" s="9">
        <v>2013</v>
      </c>
      <c r="J13" s="9">
        <v>2014</v>
      </c>
      <c r="K13" s="9">
        <v>2015</v>
      </c>
      <c r="L13" s="2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x14ac:dyDescent="0.3">
      <c r="A14" s="1" t="s">
        <v>12</v>
      </c>
      <c r="B14" s="1"/>
      <c r="C14" s="1"/>
      <c r="D14" s="1"/>
      <c r="E14" s="1"/>
      <c r="F14" s="14">
        <v>200</v>
      </c>
      <c r="G14" s="15">
        <v>150</v>
      </c>
      <c r="H14" s="15">
        <v>0</v>
      </c>
      <c r="I14" s="15">
        <v>0</v>
      </c>
      <c r="J14" s="15">
        <v>120</v>
      </c>
      <c r="K14" s="15">
        <v>0</v>
      </c>
      <c r="L14" s="23">
        <f>SUM(F14:K14)</f>
        <v>470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17.25" thickBot="1" x14ac:dyDescent="0.35">
      <c r="A15" s="1" t="s">
        <v>10</v>
      </c>
      <c r="B15" s="1"/>
      <c r="C15" s="1"/>
      <c r="D15" s="1"/>
      <c r="E15" s="1"/>
      <c r="F15" s="16">
        <v>80</v>
      </c>
      <c r="G15" s="17">
        <v>40</v>
      </c>
      <c r="H15" s="17">
        <v>60</v>
      </c>
      <c r="I15" s="17">
        <v>35</v>
      </c>
      <c r="J15" s="17">
        <v>28</v>
      </c>
      <c r="K15" s="17">
        <v>42</v>
      </c>
      <c r="L15" s="24">
        <f>SUM(F15:K15)</f>
        <v>285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x14ac:dyDescent="0.3">
      <c r="A16" s="4" t="s">
        <v>13</v>
      </c>
      <c r="B16" s="1"/>
      <c r="C16" s="1"/>
      <c r="D16" s="1"/>
      <c r="E16" s="1"/>
      <c r="F16" s="10">
        <f>F14+F15</f>
        <v>280</v>
      </c>
      <c r="G16" s="11">
        <f t="shared" ref="G16:L16" si="6">G14+G15</f>
        <v>190</v>
      </c>
      <c r="H16" s="11">
        <f t="shared" si="6"/>
        <v>60</v>
      </c>
      <c r="I16" s="11">
        <f t="shared" si="6"/>
        <v>35</v>
      </c>
      <c r="J16" s="11">
        <f t="shared" si="6"/>
        <v>148</v>
      </c>
      <c r="K16" s="11">
        <f t="shared" si="6"/>
        <v>42</v>
      </c>
      <c r="L16" s="3">
        <f t="shared" si="6"/>
        <v>755</v>
      </c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9.6" customHeight="1" x14ac:dyDescent="0.3">
      <c r="A17" s="4"/>
      <c r="B17" s="1"/>
      <c r="C17" s="1"/>
      <c r="D17" s="1"/>
      <c r="E17" s="1"/>
      <c r="F17" s="10"/>
      <c r="G17" s="11"/>
      <c r="H17" s="11"/>
      <c r="I17" s="11"/>
      <c r="J17" s="11"/>
      <c r="K17" s="11"/>
      <c r="L17" s="3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x14ac:dyDescent="0.3">
      <c r="A18" s="4" t="s">
        <v>15</v>
      </c>
      <c r="B18" s="1"/>
      <c r="C18" s="1"/>
      <c r="D18" s="1"/>
      <c r="E18" s="1"/>
      <c r="F18" s="14">
        <v>1800</v>
      </c>
      <c r="G18" s="15">
        <v>1400</v>
      </c>
      <c r="H18" s="15">
        <v>600</v>
      </c>
      <c r="I18" s="15">
        <v>340</v>
      </c>
      <c r="J18" s="15">
        <v>850</v>
      </c>
      <c r="K18" s="15">
        <v>420</v>
      </c>
      <c r="L18" s="23">
        <f>SUM(F18:K18)</f>
        <v>5410</v>
      </c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7.25" thickBot="1" x14ac:dyDescent="0.35">
      <c r="A19" s="4" t="s">
        <v>11</v>
      </c>
      <c r="B19" s="1"/>
      <c r="C19" s="1"/>
      <c r="D19" s="1"/>
      <c r="E19" s="1"/>
      <c r="F19" s="16">
        <f>IFERROR(F18/F16,0)</f>
        <v>6.4285714285714288</v>
      </c>
      <c r="G19" s="17">
        <f t="shared" ref="G19:L19" si="7">IFERROR(G18/G16,0)</f>
        <v>7.3684210526315788</v>
      </c>
      <c r="H19" s="17">
        <f t="shared" si="7"/>
        <v>10</v>
      </c>
      <c r="I19" s="17">
        <f t="shared" si="7"/>
        <v>9.7142857142857135</v>
      </c>
      <c r="J19" s="17">
        <f t="shared" si="7"/>
        <v>5.743243243243243</v>
      </c>
      <c r="K19" s="17">
        <f t="shared" si="7"/>
        <v>10</v>
      </c>
      <c r="L19" s="24">
        <f t="shared" si="7"/>
        <v>7.1655629139072845</v>
      </c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62.1" customHeight="1" thickBot="1" x14ac:dyDescent="0.35">
      <c r="A20" s="6" t="s">
        <v>3</v>
      </c>
      <c r="B20" s="1"/>
      <c r="C20" s="1"/>
      <c r="D20" s="1"/>
      <c r="E20" s="1"/>
      <c r="F20" s="21" t="s">
        <v>17</v>
      </c>
      <c r="G20" s="22" t="s">
        <v>16</v>
      </c>
      <c r="H20" s="22" t="s">
        <v>19</v>
      </c>
      <c r="I20" s="22" t="s">
        <v>19</v>
      </c>
      <c r="J20" s="22" t="s">
        <v>16</v>
      </c>
      <c r="K20" s="22" t="s">
        <v>18</v>
      </c>
      <c r="L20" s="7"/>
      <c r="M20" s="5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Kwon</dc:creator>
  <cp:lastModifiedBy>Fastcampus</cp:lastModifiedBy>
  <dcterms:created xsi:type="dcterms:W3CDTF">2021-01-16T08:08:36Z</dcterms:created>
  <dcterms:modified xsi:type="dcterms:W3CDTF">2021-01-17T09:13:10Z</dcterms:modified>
</cp:coreProperties>
</file>