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4A227217-ABC5-4DBE-9772-E6D1C82A1D2B}" xr6:coauthVersionLast="46" xr6:coauthVersionMax="46" xr10:uidLastSave="{00000000-0000-0000-0000-000000000000}"/>
  <bookViews>
    <workbookView xWindow="28680" yWindow="-120" windowWidth="29040" windowHeight="17640" xr2:uid="{563A2C8C-EE9F-42DA-A994-42A6BC8502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P29" i="1"/>
  <c r="O27" i="1"/>
  <c r="N27" i="1"/>
  <c r="M27" i="1"/>
  <c r="L27" i="1"/>
  <c r="K27" i="1"/>
  <c r="J27" i="1"/>
  <c r="I27" i="1"/>
  <c r="H27" i="1"/>
  <c r="G27" i="1"/>
  <c r="F27" i="1"/>
  <c r="E27" i="1"/>
  <c r="D27" i="1"/>
  <c r="P26" i="1"/>
  <c r="P25" i="1"/>
  <c r="P24" i="1"/>
  <c r="P23" i="1"/>
  <c r="P22" i="1"/>
  <c r="P21" i="1"/>
  <c r="P20" i="1"/>
  <c r="P19" i="1"/>
  <c r="P18" i="1"/>
  <c r="P17" i="1"/>
  <c r="P27" i="1" s="1"/>
  <c r="P14" i="1"/>
  <c r="O13" i="1"/>
  <c r="O15" i="1" s="1"/>
  <c r="O28" i="1" s="1"/>
  <c r="O30" i="1" s="1"/>
  <c r="O32" i="1" s="1"/>
  <c r="N13" i="1"/>
  <c r="N15" i="1" s="1"/>
  <c r="N28" i="1" s="1"/>
  <c r="N30" i="1" s="1"/>
  <c r="N32" i="1" s="1"/>
  <c r="M13" i="1"/>
  <c r="M15" i="1" s="1"/>
  <c r="M28" i="1" s="1"/>
  <c r="M30" i="1" s="1"/>
  <c r="M32" i="1" s="1"/>
  <c r="L13" i="1"/>
  <c r="L15" i="1" s="1"/>
  <c r="L28" i="1" s="1"/>
  <c r="L30" i="1" s="1"/>
  <c r="L32" i="1" s="1"/>
  <c r="K13" i="1"/>
  <c r="K15" i="1" s="1"/>
  <c r="K28" i="1" s="1"/>
  <c r="K30" i="1" s="1"/>
  <c r="K32" i="1" s="1"/>
  <c r="J13" i="1"/>
  <c r="J15" i="1" s="1"/>
  <c r="J28" i="1" s="1"/>
  <c r="J30" i="1" s="1"/>
  <c r="J32" i="1" s="1"/>
  <c r="I13" i="1"/>
  <c r="I15" i="1" s="1"/>
  <c r="I28" i="1" s="1"/>
  <c r="I30" i="1" s="1"/>
  <c r="I32" i="1" s="1"/>
  <c r="H13" i="1"/>
  <c r="H15" i="1" s="1"/>
  <c r="H28" i="1" s="1"/>
  <c r="H30" i="1" s="1"/>
  <c r="H32" i="1" s="1"/>
  <c r="G13" i="1"/>
  <c r="G15" i="1" s="1"/>
  <c r="G28" i="1" s="1"/>
  <c r="G30" i="1" s="1"/>
  <c r="G32" i="1" s="1"/>
  <c r="F13" i="1"/>
  <c r="F15" i="1" s="1"/>
  <c r="F28" i="1" s="1"/>
  <c r="F30" i="1" s="1"/>
  <c r="F32" i="1" s="1"/>
  <c r="E13" i="1"/>
  <c r="E15" i="1" s="1"/>
  <c r="E28" i="1" s="1"/>
  <c r="E30" i="1" s="1"/>
  <c r="E32" i="1" s="1"/>
  <c r="D13" i="1"/>
  <c r="D15" i="1" s="1"/>
  <c r="D28" i="1" s="1"/>
  <c r="D30" i="1" s="1"/>
  <c r="D32" i="1" s="1"/>
  <c r="P12" i="1"/>
  <c r="P11" i="1"/>
  <c r="P10" i="1"/>
  <c r="P9" i="1"/>
  <c r="P8" i="1"/>
  <c r="P7" i="1"/>
  <c r="P13" i="1" l="1"/>
  <c r="P15" i="1" s="1"/>
  <c r="P28" i="1"/>
  <c r="P30" i="1" s="1"/>
  <c r="P32" i="1" s="1"/>
</calcChain>
</file>

<file path=xl/sharedStrings.xml><?xml version="1.0" encoding="utf-8"?>
<sst xmlns="http://schemas.openxmlformats.org/spreadsheetml/2006/main" count="43" uniqueCount="39">
  <si>
    <t>&lt;Company Name&gt;</t>
  </si>
  <si>
    <t>Income Statement</t>
  </si>
  <si>
    <t>For the Year Ending &lt;Date&gt;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</si>
  <si>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</si>
  <si>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</si>
  <si>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</si>
  <si>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</si>
  <si>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</si>
  <si>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</si>
  <si>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</si>
  <si>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</si>
  <si>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</si>
  <si>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</si>
  <si>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</si>
  <si>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</si>
  <si>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</t>
  </si>
  <si>
    <t>Revenue</t>
  </si>
  <si>
    <t>Sales</t>
  </si>
  <si>
    <t>Sales Returns</t>
  </si>
  <si>
    <t>Sales Discounts</t>
  </si>
  <si>
    <t>&lt;Other Revenue&gt;</t>
  </si>
  <si>
    <t>Net Sales</t>
  </si>
  <si>
    <t>Cost of Goods Sold</t>
  </si>
  <si>
    <t>Gross Profit</t>
  </si>
  <si>
    <t>Operating Expenses</t>
  </si>
  <si>
    <t>Salaries &amp; Wages</t>
  </si>
  <si>
    <t>Depreciation Expenses</t>
  </si>
  <si>
    <t>Office Expenses</t>
  </si>
  <si>
    <t>Rent Expense</t>
  </si>
  <si>
    <t>Travel Expenses</t>
  </si>
  <si>
    <t>Maintenance Expenses</t>
  </si>
  <si>
    <t>Advertising Expenses</t>
  </si>
  <si>
    <t>&lt;Other Expense&gt;</t>
  </si>
  <si>
    <t>Total Operating Expenses</t>
  </si>
  <si>
    <t>Income From Operations</t>
  </si>
  <si>
    <t>Interest Income (Expense)</t>
  </si>
  <si>
    <t>Income Before Income Taxes</t>
  </si>
  <si>
    <t>Income Tax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</si>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</sst>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&quot;$&quot;#,##0"/>
    <numFmt numFmtId="181" formatCode="#,##0;\(#,##0\)"/>
    <numFmt numFmtId="182" formatCode="&quot;$&quot;#,##0;&quot;$&quot;\(#,##0\)"/>
    <numFmt numFmtId="183" formatCode="&quot;$&quot;#,##0.00;&quot;$&quot;\(#,##0.00\)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</font>
    <font>
      <b/>
      <sz val="12"/>
      <color rgb="FFFFFFFF"/>
      <name val="Arial"/>
      <family val="2"/>
    </font>
    <font>
      <b/>
      <i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  <fill>
      <patternFill patternType="solid">
        <fgColor rgb="FFCCFFCC"/>
        <bgColor rgb="FFCCFFC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2" fillId="2" borderId="6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180" fontId="7" fillId="2" borderId="0" xfId="1" applyNumberFormat="1" applyFont="1" applyFill="1" applyAlignment="1">
      <alignment horizontal="right"/>
    </xf>
    <xf numFmtId="180" fontId="7" fillId="2" borderId="10" xfId="1" applyNumberFormat="1" applyFont="1" applyFill="1" applyBorder="1" applyAlignment="1">
      <alignment horizontal="right"/>
    </xf>
    <xf numFmtId="181" fontId="7" fillId="2" borderId="0" xfId="1" applyNumberFormat="1" applyFont="1" applyFill="1" applyAlignment="1">
      <alignment horizontal="right"/>
    </xf>
    <xf numFmtId="181" fontId="7" fillId="2" borderId="10" xfId="1" applyNumberFormat="1" applyFont="1" applyFill="1" applyBorder="1" applyAlignment="1">
      <alignment horizontal="right"/>
    </xf>
    <xf numFmtId="181" fontId="7" fillId="2" borderId="1" xfId="1" applyNumberFormat="1" applyFont="1" applyFill="1" applyBorder="1" applyAlignment="1">
      <alignment horizontal="right"/>
    </xf>
    <xf numFmtId="181" fontId="7" fillId="2" borderId="11" xfId="1" applyNumberFormat="1" applyFont="1" applyFill="1" applyBorder="1" applyAlignment="1">
      <alignment horizontal="right"/>
    </xf>
    <xf numFmtId="180" fontId="7" fillId="2" borderId="3" xfId="1" applyNumberFormat="1" applyFont="1" applyFill="1" applyBorder="1" applyAlignment="1">
      <alignment horizontal="right"/>
    </xf>
    <xf numFmtId="180" fontId="7" fillId="2" borderId="9" xfId="1" applyNumberFormat="1" applyFont="1" applyFill="1" applyBorder="1" applyAlignment="1">
      <alignment horizontal="right"/>
    </xf>
    <xf numFmtId="180" fontId="7" fillId="2" borderId="7" xfId="1" applyNumberFormat="1" applyFont="1" applyFill="1" applyBorder="1" applyAlignment="1">
      <alignment horizontal="right"/>
    </xf>
    <xf numFmtId="180" fontId="7" fillId="2" borderId="8" xfId="1" applyNumberFormat="1" applyFont="1" applyFill="1" applyBorder="1" applyAlignment="1">
      <alignment horizontal="right"/>
    </xf>
    <xf numFmtId="180" fontId="8" fillId="3" borderId="7" xfId="1" applyNumberFormat="1" applyFont="1" applyFill="1" applyBorder="1" applyAlignment="1">
      <alignment horizontal="right"/>
    </xf>
    <xf numFmtId="180" fontId="8" fillId="3" borderId="8" xfId="1" applyNumberFormat="1" applyFont="1" applyFill="1" applyBorder="1" applyAlignment="1">
      <alignment horizontal="right"/>
    </xf>
    <xf numFmtId="0" fontId="7" fillId="2" borderId="5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183" fontId="7" fillId="2" borderId="7" xfId="1" applyNumberFormat="1" applyFont="1" applyFill="1" applyBorder="1" applyAlignment="1">
      <alignment horizontal="right"/>
    </xf>
    <xf numFmtId="0" fontId="7" fillId="2" borderId="8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1" fillId="0" borderId="13" xfId="1" applyFont="1" applyBorder="1" applyAlignment="1">
      <alignment wrapText="1"/>
    </xf>
    <xf numFmtId="0" fontId="2" fillId="2" borderId="4" xfId="1" applyFont="1" applyFill="1" applyBorder="1" applyAlignment="1">
      <alignment horizontal="left"/>
    </xf>
    <xf numFmtId="0" fontId="7" fillId="4" borderId="4" xfId="1" applyFont="1" applyFill="1" applyBorder="1" applyAlignment="1">
      <alignment horizontal="left"/>
    </xf>
    <xf numFmtId="182" fontId="7" fillId="4" borderId="0" xfId="1" applyNumberFormat="1" applyFont="1" applyFill="1" applyAlignment="1">
      <alignment horizontal="right"/>
    </xf>
    <xf numFmtId="0" fontId="1" fillId="0" borderId="0" xfId="1" applyFont="1" applyAlignment="1">
      <alignment wrapText="1"/>
    </xf>
    <xf numFmtId="0" fontId="3" fillId="0" borderId="10" xfId="1" applyFont="1" applyBorder="1" applyAlignment="1">
      <alignment wrapText="1"/>
    </xf>
    <xf numFmtId="0" fontId="5" fillId="3" borderId="4" xfId="1" applyFont="1" applyFill="1" applyBorder="1" applyAlignment="1">
      <alignment horizontal="right"/>
    </xf>
    <xf numFmtId="0" fontId="6" fillId="3" borderId="5" xfId="1" applyFont="1" applyFill="1" applyBorder="1" applyAlignment="1">
      <alignment horizontal="right"/>
    </xf>
    <xf numFmtId="0" fontId="3" fillId="0" borderId="1" xfId="1" applyFont="1" applyBorder="1" applyAlignment="1">
      <alignment wrapText="1"/>
    </xf>
    <xf numFmtId="0" fontId="7" fillId="4" borderId="3" xfId="1" applyFont="1" applyFill="1" applyBorder="1" applyAlignment="1">
      <alignment horizontal="left"/>
    </xf>
    <xf numFmtId="0" fontId="3" fillId="0" borderId="3" xfId="1" applyFont="1" applyBorder="1" applyAlignment="1">
      <alignment wrapText="1"/>
    </xf>
    <xf numFmtId="0" fontId="3" fillId="0" borderId="9" xfId="1" applyFont="1" applyBorder="1" applyAlignment="1">
      <alignment wrapText="1"/>
    </xf>
    <xf numFmtId="0" fontId="4" fillId="3" borderId="2" xfId="1" applyFont="1" applyFill="1" applyBorder="1" applyAlignment="1">
      <alignment horizontal="left"/>
    </xf>
    <xf numFmtId="0" fontId="7" fillId="4" borderId="2" xfId="1" applyFont="1" applyFill="1" applyBorder="1" applyAlignment="1">
      <alignment horizontal="left"/>
    </xf>
    <xf numFmtId="0" fontId="3" fillId="0" borderId="12" xfId="1" applyFont="1" applyBorder="1" applyAlignment="1">
      <alignment wrapText="1"/>
    </xf>
  </cellXfs>
  <cellStyles count="2">
    <cellStyle name="표준" xfId="0" builtinId="0"/>
    <cellStyle name="표준 2" xfId="1" xr:uid="{10AEF04D-CD6B-42BF-8803-BD6F6A868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8A1B-1507-4CD8-9F95-EA7717B8D17A}">
  <dimension ref="B2:P33"/>
  <sheetViews>
    <sheetView tabSelected="1" zoomScale="115" zoomScaleNormal="115" workbookViewId="0">
      <selection activeCell="D32" sqref="D32"/>
    </sheetView>
  </sheetViews>
  <sheetFormatPr defaultRowHeight="17" outlineLevelRow="1" x14ac:dyDescent="0.45"/>
  <cols>
    <col min="2" max="3" width="11.08203125" customWidth="1"/>
  </cols>
  <sheetData>
    <row r="2" spans="2:16" ht="23" x14ac:dyDescent="0.5">
      <c r="B2" s="34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16" x14ac:dyDescent="0.35">
      <c r="B3" s="28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x14ac:dyDescent="0.35">
      <c r="B4" s="29" t="s">
        <v>2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 x14ac:dyDescent="0.3">
      <c r="B5" s="1"/>
      <c r="C5" s="2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4" t="s">
        <v>15</v>
      </c>
    </row>
    <row r="6" spans="2:16" x14ac:dyDescent="0.25">
      <c r="B6" s="35" t="s">
        <v>16</v>
      </c>
      <c r="C6" s="36"/>
      <c r="D6" s="3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</row>
    <row r="7" spans="2:16" x14ac:dyDescent="0.25">
      <c r="B7" s="21" t="s">
        <v>17</v>
      </c>
      <c r="C7" s="22"/>
      <c r="D7" s="5">
        <v>50000</v>
      </c>
      <c r="E7" s="5">
        <v>52500</v>
      </c>
      <c r="F7" s="5">
        <v>55125</v>
      </c>
      <c r="G7" s="5">
        <v>57881.25</v>
      </c>
      <c r="H7" s="5">
        <v>60775.31</v>
      </c>
      <c r="I7" s="5">
        <v>63814.080000000002</v>
      </c>
      <c r="J7" s="5">
        <v>67004.78</v>
      </c>
      <c r="K7" s="5">
        <v>70355.02</v>
      </c>
      <c r="L7" s="5">
        <v>73872.77</v>
      </c>
      <c r="M7" s="5">
        <v>77566.41</v>
      </c>
      <c r="N7" s="5">
        <v>81444.73</v>
      </c>
      <c r="O7" s="5">
        <v>85516.97</v>
      </c>
      <c r="P7" s="6">
        <f t="shared" ref="P7:P12" si="0">SUM(D7:O7)</f>
        <v>795856.32000000007</v>
      </c>
    </row>
    <row r="8" spans="2:16" x14ac:dyDescent="0.25">
      <c r="B8" s="21" t="s">
        <v>18</v>
      </c>
      <c r="C8" s="22"/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8">
        <f t="shared" si="0"/>
        <v>0</v>
      </c>
    </row>
    <row r="9" spans="2:16" x14ac:dyDescent="0.25">
      <c r="B9" s="21" t="s">
        <v>19</v>
      </c>
      <c r="C9" s="22"/>
      <c r="D9" s="7">
        <v>5000</v>
      </c>
      <c r="E9" s="7">
        <v>5250</v>
      </c>
      <c r="F9" s="7">
        <v>5512.5</v>
      </c>
      <c r="G9" s="7">
        <v>5788.13</v>
      </c>
      <c r="H9" s="7">
        <v>6077.53</v>
      </c>
      <c r="I9" s="7">
        <v>6381.41</v>
      </c>
      <c r="J9" s="7">
        <v>6700.48</v>
      </c>
      <c r="K9" s="7">
        <v>7035.5</v>
      </c>
      <c r="L9" s="7">
        <v>7387.28</v>
      </c>
      <c r="M9" s="7">
        <v>7756.64</v>
      </c>
      <c r="N9" s="7">
        <v>8144.47</v>
      </c>
      <c r="O9" s="7">
        <v>8551.7000000000007</v>
      </c>
      <c r="P9" s="8">
        <f t="shared" si="0"/>
        <v>79585.64</v>
      </c>
    </row>
    <row r="10" spans="2:16" hidden="1" outlineLevel="1" x14ac:dyDescent="0.25">
      <c r="B10" s="21" t="s">
        <v>20</v>
      </c>
      <c r="C10" s="22"/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8">
        <f t="shared" si="0"/>
        <v>0</v>
      </c>
    </row>
    <row r="11" spans="2:16" hidden="1" outlineLevel="1" x14ac:dyDescent="0.25">
      <c r="B11" s="21" t="s">
        <v>20</v>
      </c>
      <c r="C11" s="22"/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8">
        <f t="shared" si="0"/>
        <v>0</v>
      </c>
    </row>
    <row r="12" spans="2:16" hidden="1" outlineLevel="1" x14ac:dyDescent="0.25">
      <c r="B12" s="21" t="s">
        <v>20</v>
      </c>
      <c r="C12" s="22"/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10">
        <f t="shared" si="0"/>
        <v>0</v>
      </c>
    </row>
    <row r="13" spans="2:16" collapsed="1" x14ac:dyDescent="0.25">
      <c r="B13" s="21" t="s">
        <v>21</v>
      </c>
      <c r="C13" s="22"/>
      <c r="D13" s="11">
        <f t="shared" ref="D13:P13" si="1">SUM(D7:D12)</f>
        <v>55000</v>
      </c>
      <c r="E13" s="11">
        <f t="shared" si="1"/>
        <v>57750</v>
      </c>
      <c r="F13" s="11">
        <f t="shared" si="1"/>
        <v>60637.5</v>
      </c>
      <c r="G13" s="11">
        <f t="shared" si="1"/>
        <v>63669.38</v>
      </c>
      <c r="H13" s="11">
        <f t="shared" si="1"/>
        <v>66852.84</v>
      </c>
      <c r="I13" s="11">
        <f t="shared" si="1"/>
        <v>70195.490000000005</v>
      </c>
      <c r="J13" s="11">
        <f t="shared" si="1"/>
        <v>73705.259999999995</v>
      </c>
      <c r="K13" s="11">
        <f t="shared" si="1"/>
        <v>77390.52</v>
      </c>
      <c r="L13" s="11">
        <f t="shared" si="1"/>
        <v>81260.05</v>
      </c>
      <c r="M13" s="11">
        <f t="shared" si="1"/>
        <v>85323.05</v>
      </c>
      <c r="N13" s="11">
        <f t="shared" si="1"/>
        <v>89589.2</v>
      </c>
      <c r="O13" s="11">
        <f t="shared" si="1"/>
        <v>94068.67</v>
      </c>
      <c r="P13" s="12">
        <f t="shared" si="1"/>
        <v>875441.96000000008</v>
      </c>
    </row>
    <row r="14" spans="2:16" x14ac:dyDescent="0.25">
      <c r="B14" s="21" t="s">
        <v>22</v>
      </c>
      <c r="C14" s="22"/>
      <c r="D14" s="9">
        <v>20000</v>
      </c>
      <c r="E14" s="9">
        <v>21000</v>
      </c>
      <c r="F14" s="9">
        <v>22050</v>
      </c>
      <c r="G14" s="9">
        <v>23152.5</v>
      </c>
      <c r="H14" s="9">
        <v>24310.13</v>
      </c>
      <c r="I14" s="9">
        <v>25525.63</v>
      </c>
      <c r="J14" s="9">
        <v>26801.91</v>
      </c>
      <c r="K14" s="9">
        <v>28142.01</v>
      </c>
      <c r="L14" s="9">
        <v>29549.11</v>
      </c>
      <c r="M14" s="9">
        <v>31026.560000000001</v>
      </c>
      <c r="N14" s="9">
        <v>32577.89</v>
      </c>
      <c r="O14" s="9">
        <v>34206.79</v>
      </c>
      <c r="P14" s="10">
        <f>SUM(D14:O14)</f>
        <v>318342.53000000003</v>
      </c>
    </row>
    <row r="15" spans="2:16" x14ac:dyDescent="0.25">
      <c r="B15" s="21" t="s">
        <v>23</v>
      </c>
      <c r="C15" s="22"/>
      <c r="D15" s="11">
        <f t="shared" ref="D15:P15" si="2">D13-D14</f>
        <v>35000</v>
      </c>
      <c r="E15" s="11">
        <f t="shared" si="2"/>
        <v>36750</v>
      </c>
      <c r="F15" s="11">
        <f t="shared" si="2"/>
        <v>38587.5</v>
      </c>
      <c r="G15" s="11">
        <f t="shared" si="2"/>
        <v>40516.879999999997</v>
      </c>
      <c r="H15" s="11">
        <f t="shared" si="2"/>
        <v>42542.709999999992</v>
      </c>
      <c r="I15" s="11">
        <f t="shared" si="2"/>
        <v>44669.86</v>
      </c>
      <c r="J15" s="11">
        <f t="shared" si="2"/>
        <v>46903.349999999991</v>
      </c>
      <c r="K15" s="11">
        <f t="shared" si="2"/>
        <v>49248.510000000009</v>
      </c>
      <c r="L15" s="11">
        <f t="shared" si="2"/>
        <v>51710.94</v>
      </c>
      <c r="M15" s="11">
        <f t="shared" si="2"/>
        <v>54296.490000000005</v>
      </c>
      <c r="N15" s="11">
        <f t="shared" si="2"/>
        <v>57011.31</v>
      </c>
      <c r="O15" s="11">
        <f t="shared" si="2"/>
        <v>59861.88</v>
      </c>
      <c r="P15" s="12">
        <f t="shared" si="2"/>
        <v>557099.43000000005</v>
      </c>
    </row>
    <row r="16" spans="2:16" x14ac:dyDescent="0.25">
      <c r="B16" s="24" t="s">
        <v>24</v>
      </c>
      <c r="C16" s="22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</row>
    <row r="17" spans="2:16" x14ac:dyDescent="0.25">
      <c r="B17" s="21" t="s">
        <v>25</v>
      </c>
      <c r="C17" s="22"/>
      <c r="D17" s="5">
        <v>7500</v>
      </c>
      <c r="E17" s="5">
        <v>7875</v>
      </c>
      <c r="F17" s="5">
        <v>8268.75</v>
      </c>
      <c r="G17" s="5">
        <v>8682.19</v>
      </c>
      <c r="H17" s="5">
        <v>9116.2999999999993</v>
      </c>
      <c r="I17" s="5">
        <v>9572.11</v>
      </c>
      <c r="J17" s="5">
        <v>10050.719999999999</v>
      </c>
      <c r="K17" s="5">
        <v>10553.25</v>
      </c>
      <c r="L17" s="5">
        <v>11080.92</v>
      </c>
      <c r="M17" s="5">
        <v>11634.96</v>
      </c>
      <c r="N17" s="5">
        <v>12216.71</v>
      </c>
      <c r="O17" s="5">
        <v>12827.55</v>
      </c>
      <c r="P17" s="6">
        <f t="shared" ref="P17:P26" si="3">SUM(D17:O17)</f>
        <v>119378.46</v>
      </c>
    </row>
    <row r="18" spans="2:16" x14ac:dyDescent="0.25">
      <c r="B18" s="21" t="s">
        <v>26</v>
      </c>
      <c r="C18" s="22"/>
      <c r="D18" s="7">
        <v>500</v>
      </c>
      <c r="E18" s="7">
        <v>525</v>
      </c>
      <c r="F18" s="7">
        <v>551.25</v>
      </c>
      <c r="G18" s="7">
        <v>578.80999999999995</v>
      </c>
      <c r="H18" s="7">
        <v>607.75</v>
      </c>
      <c r="I18" s="7">
        <v>638.14</v>
      </c>
      <c r="J18" s="7">
        <v>670.05</v>
      </c>
      <c r="K18" s="7">
        <v>703.55</v>
      </c>
      <c r="L18" s="7">
        <v>738.73</v>
      </c>
      <c r="M18" s="7">
        <v>775.66</v>
      </c>
      <c r="N18" s="7">
        <v>814.45</v>
      </c>
      <c r="O18" s="7">
        <v>855.17</v>
      </c>
      <c r="P18" s="8">
        <f t="shared" si="3"/>
        <v>7958.56</v>
      </c>
    </row>
    <row r="19" spans="2:16" x14ac:dyDescent="0.25">
      <c r="B19" s="21" t="s">
        <v>27</v>
      </c>
      <c r="C19" s="22"/>
      <c r="D19" s="7">
        <v>475</v>
      </c>
      <c r="E19" s="7">
        <v>498.75</v>
      </c>
      <c r="F19" s="7">
        <v>523.69000000000005</v>
      </c>
      <c r="G19" s="7">
        <v>549.87</v>
      </c>
      <c r="H19" s="7">
        <v>577.37</v>
      </c>
      <c r="I19" s="7">
        <v>606.23</v>
      </c>
      <c r="J19" s="7">
        <v>636.54999999999995</v>
      </c>
      <c r="K19" s="7">
        <v>668.37</v>
      </c>
      <c r="L19" s="7">
        <v>701.79</v>
      </c>
      <c r="M19" s="7">
        <v>736.88</v>
      </c>
      <c r="N19" s="7">
        <v>773.72</v>
      </c>
      <c r="O19" s="7">
        <v>812.41</v>
      </c>
      <c r="P19" s="8">
        <f t="shared" si="3"/>
        <v>7560.63</v>
      </c>
    </row>
    <row r="20" spans="2:16" x14ac:dyDescent="0.25">
      <c r="B20" s="21" t="s">
        <v>28</v>
      </c>
      <c r="C20" s="22"/>
      <c r="D20" s="7">
        <v>1500</v>
      </c>
      <c r="E20" s="7">
        <v>1575</v>
      </c>
      <c r="F20" s="7">
        <v>1653.75</v>
      </c>
      <c r="G20" s="7">
        <v>1736.44</v>
      </c>
      <c r="H20" s="7">
        <v>1823.26</v>
      </c>
      <c r="I20" s="7">
        <v>1914.42</v>
      </c>
      <c r="J20" s="7">
        <v>2010.14</v>
      </c>
      <c r="K20" s="7">
        <v>2110.65</v>
      </c>
      <c r="L20" s="7">
        <v>2216.1799999999998</v>
      </c>
      <c r="M20" s="7">
        <v>2326.9899999999998</v>
      </c>
      <c r="N20" s="7">
        <v>2443.34</v>
      </c>
      <c r="O20" s="7">
        <v>2565.5100000000002</v>
      </c>
      <c r="P20" s="8">
        <f t="shared" si="3"/>
        <v>23875.68</v>
      </c>
    </row>
    <row r="21" spans="2:16" x14ac:dyDescent="0.25">
      <c r="B21" s="21" t="s">
        <v>29</v>
      </c>
      <c r="C21" s="22"/>
      <c r="D21" s="7">
        <v>250</v>
      </c>
      <c r="E21" s="7">
        <v>262.5</v>
      </c>
      <c r="F21" s="7">
        <v>275.63</v>
      </c>
      <c r="G21" s="7">
        <v>289.41000000000003</v>
      </c>
      <c r="H21" s="7">
        <v>303.88</v>
      </c>
      <c r="I21" s="7">
        <v>319.07</v>
      </c>
      <c r="J21" s="7">
        <v>335.02</v>
      </c>
      <c r="K21" s="7">
        <v>351.78</v>
      </c>
      <c r="L21" s="7">
        <v>369.36</v>
      </c>
      <c r="M21" s="7">
        <v>387.83</v>
      </c>
      <c r="N21" s="7">
        <v>407.22</v>
      </c>
      <c r="O21" s="7">
        <v>427.58</v>
      </c>
      <c r="P21" s="8">
        <f t="shared" si="3"/>
        <v>3979.2799999999997</v>
      </c>
    </row>
    <row r="22" spans="2:16" x14ac:dyDescent="0.25">
      <c r="B22" s="21" t="s">
        <v>30</v>
      </c>
      <c r="C22" s="22"/>
      <c r="D22" s="7">
        <v>100</v>
      </c>
      <c r="E22" s="7">
        <v>105</v>
      </c>
      <c r="F22" s="7">
        <v>110.25</v>
      </c>
      <c r="G22" s="7">
        <v>115.76</v>
      </c>
      <c r="H22" s="7">
        <v>121.55</v>
      </c>
      <c r="I22" s="7">
        <v>127.63</v>
      </c>
      <c r="J22" s="7">
        <v>134.01</v>
      </c>
      <c r="K22" s="7">
        <v>140.71</v>
      </c>
      <c r="L22" s="7">
        <v>147.75</v>
      </c>
      <c r="M22" s="7">
        <v>155.13</v>
      </c>
      <c r="N22" s="7">
        <v>162.88999999999999</v>
      </c>
      <c r="O22" s="7">
        <v>171.03</v>
      </c>
      <c r="P22" s="8">
        <f t="shared" si="3"/>
        <v>1591.7099999999998</v>
      </c>
    </row>
    <row r="23" spans="2:16" x14ac:dyDescent="0.25">
      <c r="B23" s="21" t="s">
        <v>31</v>
      </c>
      <c r="C23" s="22"/>
      <c r="D23" s="7">
        <v>200</v>
      </c>
      <c r="E23" s="7">
        <v>210</v>
      </c>
      <c r="F23" s="7">
        <v>220.5</v>
      </c>
      <c r="G23" s="7">
        <v>231.53</v>
      </c>
      <c r="H23" s="7">
        <v>243.1</v>
      </c>
      <c r="I23" s="7">
        <v>255.26</v>
      </c>
      <c r="J23" s="7">
        <v>268.02</v>
      </c>
      <c r="K23" s="7">
        <v>281.42</v>
      </c>
      <c r="L23" s="7">
        <v>295.49</v>
      </c>
      <c r="M23" s="7">
        <v>310.27</v>
      </c>
      <c r="N23" s="7">
        <v>325.77999999999997</v>
      </c>
      <c r="O23" s="7">
        <v>342.07</v>
      </c>
      <c r="P23" s="8">
        <f t="shared" si="3"/>
        <v>3183.44</v>
      </c>
    </row>
    <row r="24" spans="2:16" hidden="1" outlineLevel="1" x14ac:dyDescent="0.25">
      <c r="B24" s="21" t="s">
        <v>32</v>
      </c>
      <c r="C24" s="22"/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8">
        <f t="shared" si="3"/>
        <v>0</v>
      </c>
    </row>
    <row r="25" spans="2:16" hidden="1" outlineLevel="1" x14ac:dyDescent="0.25">
      <c r="B25" s="21" t="s">
        <v>32</v>
      </c>
      <c r="C25" s="22"/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8">
        <f t="shared" si="3"/>
        <v>0</v>
      </c>
    </row>
    <row r="26" spans="2:16" hidden="1" outlineLevel="1" x14ac:dyDescent="0.25">
      <c r="B26" s="21" t="s">
        <v>32</v>
      </c>
      <c r="C26" s="22"/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10">
        <f t="shared" si="3"/>
        <v>0</v>
      </c>
    </row>
    <row r="27" spans="2:16" collapsed="1" x14ac:dyDescent="0.25">
      <c r="B27" s="21" t="s">
        <v>33</v>
      </c>
      <c r="C27" s="22"/>
      <c r="D27" s="13">
        <f t="shared" ref="D27:P27" si="4">SUM(D17:D26)</f>
        <v>10525</v>
      </c>
      <c r="E27" s="13">
        <f t="shared" si="4"/>
        <v>11051.25</v>
      </c>
      <c r="F27" s="13">
        <f t="shared" si="4"/>
        <v>11603.82</v>
      </c>
      <c r="G27" s="13">
        <f t="shared" si="4"/>
        <v>12184.010000000002</v>
      </c>
      <c r="H27" s="13">
        <f t="shared" si="4"/>
        <v>12793.21</v>
      </c>
      <c r="I27" s="13">
        <f t="shared" si="4"/>
        <v>13432.859999999999</v>
      </c>
      <c r="J27" s="13">
        <f t="shared" si="4"/>
        <v>14104.509999999998</v>
      </c>
      <c r="K27" s="13">
        <f t="shared" si="4"/>
        <v>14809.73</v>
      </c>
      <c r="L27" s="13">
        <f t="shared" si="4"/>
        <v>15550.22</v>
      </c>
      <c r="M27" s="13">
        <f t="shared" si="4"/>
        <v>16327.719999999998</v>
      </c>
      <c r="N27" s="13">
        <f t="shared" si="4"/>
        <v>17144.109999999997</v>
      </c>
      <c r="O27" s="13">
        <f t="shared" si="4"/>
        <v>18001.32</v>
      </c>
      <c r="P27" s="14">
        <f t="shared" si="4"/>
        <v>167527.75999999998</v>
      </c>
    </row>
    <row r="28" spans="2:16" x14ac:dyDescent="0.25">
      <c r="B28" s="21" t="s">
        <v>34</v>
      </c>
      <c r="C28" s="22"/>
      <c r="D28" s="11">
        <f t="shared" ref="D28:P28" si="5">D15-D27</f>
        <v>24475</v>
      </c>
      <c r="E28" s="11">
        <f t="shared" si="5"/>
        <v>25698.75</v>
      </c>
      <c r="F28" s="11">
        <f t="shared" si="5"/>
        <v>26983.68</v>
      </c>
      <c r="G28" s="11">
        <f t="shared" si="5"/>
        <v>28332.869999999995</v>
      </c>
      <c r="H28" s="11">
        <f t="shared" si="5"/>
        <v>29749.499999999993</v>
      </c>
      <c r="I28" s="11">
        <f t="shared" si="5"/>
        <v>31237</v>
      </c>
      <c r="J28" s="11">
        <f t="shared" si="5"/>
        <v>32798.839999999997</v>
      </c>
      <c r="K28" s="11">
        <f t="shared" si="5"/>
        <v>34438.780000000013</v>
      </c>
      <c r="L28" s="11">
        <f t="shared" si="5"/>
        <v>36160.720000000001</v>
      </c>
      <c r="M28" s="11">
        <f t="shared" si="5"/>
        <v>37968.770000000004</v>
      </c>
      <c r="N28" s="11">
        <f t="shared" si="5"/>
        <v>39867.199999999997</v>
      </c>
      <c r="O28" s="11">
        <f t="shared" si="5"/>
        <v>41860.559999999998</v>
      </c>
      <c r="P28" s="12">
        <f t="shared" si="5"/>
        <v>389571.67000000004</v>
      </c>
    </row>
    <row r="29" spans="2:16" x14ac:dyDescent="0.25">
      <c r="B29" s="21" t="s">
        <v>35</v>
      </c>
      <c r="C29" s="22"/>
      <c r="D29" s="9">
        <v>-100</v>
      </c>
      <c r="E29" s="9">
        <v>-105</v>
      </c>
      <c r="F29" s="9">
        <v>-110.25</v>
      </c>
      <c r="G29" s="9">
        <v>-115.76</v>
      </c>
      <c r="H29" s="9">
        <v>-121.55</v>
      </c>
      <c r="I29" s="9">
        <v>-127.63</v>
      </c>
      <c r="J29" s="9">
        <v>-134.01</v>
      </c>
      <c r="K29" s="9">
        <v>-140.71</v>
      </c>
      <c r="L29" s="9">
        <v>-147.75</v>
      </c>
      <c r="M29" s="9">
        <v>-155.13</v>
      </c>
      <c r="N29" s="9">
        <v>-162.88999999999999</v>
      </c>
      <c r="O29" s="9">
        <v>-171.03</v>
      </c>
      <c r="P29" s="10">
        <f>SUM(D29:O29)</f>
        <v>-1591.7099999999998</v>
      </c>
    </row>
    <row r="30" spans="2:16" x14ac:dyDescent="0.25">
      <c r="B30" s="21" t="s">
        <v>36</v>
      </c>
      <c r="C30" s="22"/>
      <c r="D30" s="11">
        <f t="shared" ref="D30:P30" si="6">D28+D29</f>
        <v>24375</v>
      </c>
      <c r="E30" s="11">
        <f t="shared" si="6"/>
        <v>25593.75</v>
      </c>
      <c r="F30" s="11">
        <f t="shared" si="6"/>
        <v>26873.43</v>
      </c>
      <c r="G30" s="11">
        <f t="shared" si="6"/>
        <v>28217.109999999997</v>
      </c>
      <c r="H30" s="11">
        <f t="shared" si="6"/>
        <v>29627.949999999993</v>
      </c>
      <c r="I30" s="11">
        <f t="shared" si="6"/>
        <v>31109.37</v>
      </c>
      <c r="J30" s="11">
        <f t="shared" si="6"/>
        <v>32664.829999999998</v>
      </c>
      <c r="K30" s="11">
        <f t="shared" si="6"/>
        <v>34298.070000000014</v>
      </c>
      <c r="L30" s="11">
        <f t="shared" si="6"/>
        <v>36012.97</v>
      </c>
      <c r="M30" s="11">
        <f t="shared" si="6"/>
        <v>37813.640000000007</v>
      </c>
      <c r="N30" s="11">
        <f t="shared" si="6"/>
        <v>39704.31</v>
      </c>
      <c r="O30" s="11">
        <f t="shared" si="6"/>
        <v>41689.53</v>
      </c>
      <c r="P30" s="12">
        <f t="shared" si="6"/>
        <v>387979.96</v>
      </c>
    </row>
    <row r="31" spans="2:16" x14ac:dyDescent="0.25">
      <c r="B31" s="21" t="s">
        <v>37</v>
      </c>
      <c r="C31" s="22"/>
      <c r="D31" s="9">
        <v>750</v>
      </c>
      <c r="E31" s="9">
        <v>787.5</v>
      </c>
      <c r="F31" s="9">
        <v>826.88</v>
      </c>
      <c r="G31" s="9">
        <v>868.22</v>
      </c>
      <c r="H31" s="9">
        <v>911.63</v>
      </c>
      <c r="I31" s="9">
        <v>957.21</v>
      </c>
      <c r="J31" s="9">
        <v>1005.07</v>
      </c>
      <c r="K31" s="9">
        <v>1055.33</v>
      </c>
      <c r="L31" s="9">
        <v>1108.0899999999999</v>
      </c>
      <c r="M31" s="9">
        <v>1163.5</v>
      </c>
      <c r="N31" s="9">
        <v>1221.67</v>
      </c>
      <c r="O31" s="9">
        <v>1282.75</v>
      </c>
      <c r="P31" s="10">
        <f>SUM(D31:O31)</f>
        <v>11937.85</v>
      </c>
    </row>
    <row r="32" spans="2:16" x14ac:dyDescent="0.3">
      <c r="B32" s="23" t="s">
        <v>38</v>
      </c>
      <c r="C32" s="22"/>
      <c r="D32" s="15">
        <f t="shared" ref="D32:P32" si="7">D30-D31</f>
        <v>23625</v>
      </c>
      <c r="E32" s="15">
        <f t="shared" si="7"/>
        <v>24806.25</v>
      </c>
      <c r="F32" s="15">
        <f t="shared" si="7"/>
        <v>26046.55</v>
      </c>
      <c r="G32" s="15">
        <f t="shared" si="7"/>
        <v>27348.889999999996</v>
      </c>
      <c r="H32" s="15">
        <f t="shared" si="7"/>
        <v>28716.319999999992</v>
      </c>
      <c r="I32" s="15">
        <f t="shared" si="7"/>
        <v>30152.16</v>
      </c>
      <c r="J32" s="15">
        <f t="shared" si="7"/>
        <v>31659.759999999998</v>
      </c>
      <c r="K32" s="15">
        <f t="shared" si="7"/>
        <v>33242.740000000013</v>
      </c>
      <c r="L32" s="15">
        <f t="shared" si="7"/>
        <v>34904.880000000005</v>
      </c>
      <c r="M32" s="15">
        <f t="shared" si="7"/>
        <v>36650.140000000007</v>
      </c>
      <c r="N32" s="15">
        <f t="shared" si="7"/>
        <v>38482.639999999999</v>
      </c>
      <c r="O32" s="15">
        <f t="shared" si="7"/>
        <v>40406.78</v>
      </c>
      <c r="P32" s="16">
        <f t="shared" si="7"/>
        <v>376042.11000000004</v>
      </c>
    </row>
    <row r="33" spans="2:16" x14ac:dyDescent="0.25">
      <c r="B33" s="17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</row>
  </sheetData>
  <mergeCells count="32">
    <mergeCell ref="B3:P3"/>
    <mergeCell ref="B4:P4"/>
    <mergeCell ref="D6:P6"/>
    <mergeCell ref="B2:P2"/>
    <mergeCell ref="B6:C6"/>
    <mergeCell ref="B7:C7"/>
    <mergeCell ref="B8:C8"/>
    <mergeCell ref="B9:C9"/>
    <mergeCell ref="B12:C12"/>
    <mergeCell ref="B11:C11"/>
    <mergeCell ref="B10:C10"/>
    <mergeCell ref="B14:C14"/>
    <mergeCell ref="B13:C13"/>
    <mergeCell ref="B15:C15"/>
    <mergeCell ref="B16:C16"/>
    <mergeCell ref="D16:P16"/>
    <mergeCell ref="B22:C22"/>
    <mergeCell ref="B23:C23"/>
    <mergeCell ref="B17:C17"/>
    <mergeCell ref="B18:C18"/>
    <mergeCell ref="B19:C19"/>
    <mergeCell ref="B20:C20"/>
    <mergeCell ref="B21:C21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Brian Kwon</cp:lastModifiedBy>
  <dcterms:created xsi:type="dcterms:W3CDTF">2021-01-16T10:30:52Z</dcterms:created>
  <dcterms:modified xsi:type="dcterms:W3CDTF">2021-01-16T10:34:30Z</dcterms:modified>
</cp:coreProperties>
</file>