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Workbook________"/>
  <bookViews>
    <workbookView visibility="visible" minimized="0" showHorizontalScroll="1" showVerticalScroll="1" showSheetTabs="1" xWindow="28680" yWindow="-120" windowWidth="29040" windowHeight="15840" tabRatio="902" firstSheet="0" activeTab="0" autoFilterDateGrouping="1"/>
  </bookViews>
  <sheets>
    <sheet name="TestCondition" sheetId="1" state="visible" r:id="rId1"/>
    <sheet name="Sens_Normal_ch" sheetId="2" state="visible" r:id="rId2"/>
    <sheet name="Flatness" sheetId="3" state="visible" r:id="rId3"/>
    <sheet name="ACR_NACR" sheetId="4" state="visible" r:id="rId4"/>
    <sheet name="Blocking" sheetId="5" state="visible" r:id="rId5"/>
    <sheet name="Waterfall_ch1-40" sheetId="6" state="visible" r:id="rId6"/>
    <sheet name="Waterfall_ch1_25" sheetId="7" state="visible" r:id="rId7"/>
    <sheet name="Waterfall_ch1+85" sheetId="8" state="visible" r:id="rId8"/>
    <sheet name="Waterfall_ch7_Temp" sheetId="9" state="visible" r:id="rId9"/>
    <sheet name="Waterfall_ch7-40" sheetId="10" state="visible" r:id="rId10"/>
    <sheet name="Waterfall_ch7_25" sheetId="11" state="visible" r:id="rId11"/>
    <sheet name="Waterfall_ch7+85" sheetId="12" state="visible" r:id="rId12"/>
    <sheet name="Waterfall_Temp_Form" sheetId="13" state="visible" r:id="rId13"/>
  </sheets>
  <externalReferences>
    <externalReference r:id="rId14"/>
    <externalReference r:id="rId15"/>
    <externalReference r:id="rId16"/>
  </externalReferences>
  <definedNames>
    <definedName name="__IW1">[1]方式６!#REF!</definedName>
    <definedName name="_1_">#REF!</definedName>
    <definedName name="_111111111111">#REF!</definedName>
    <definedName name="_4__0">#REF!</definedName>
    <definedName name="_5__0">#REF!</definedName>
    <definedName name="_IW1">[1]方式６!#REF!</definedName>
    <definedName name="≤_90">#REF!</definedName>
    <definedName name="datearea1">#REF!,#REF!,#REF!,#REF!,#REF!,#REF!,#REF!,#REF!,#REF!,#REF!</definedName>
    <definedName name="datearea2">#REF!,#REF!,#REF!,#REF!,#REF!,#REF!,#REF!,#REF!,#REF!,#REF!</definedName>
    <definedName name="drawarea">#REF!</definedName>
    <definedName name="graphd_chg">[2]!graphd_chg</definedName>
    <definedName name="graphd_chg2">[2]!graphd_chg2</definedName>
    <definedName name="graphd_chg3">[2]!graphd_chg3</definedName>
    <definedName name="HBAI">#REF!</definedName>
    <definedName name="HBSE1">#REF!</definedName>
    <definedName name="HBSE1_2">#REF!</definedName>
    <definedName name="HBSE1_3">#REF!</definedName>
    <definedName name="HBYO">#REF!</definedName>
    <definedName name="heikisyu1">#REF!,#REF!,#REF!,#REF!,#REF!,#REF!,#REF!,#REF!,#REF!,#REF!</definedName>
    <definedName name="heikisyu2">#REF!,#REF!,#REF!,#REF!,#REF!,#REF!,#REF!,#REF!,#REF!,#REF!</definedName>
    <definedName name="HIANUS">#REF!</definedName>
    <definedName name="HIHK">#REF!</definedName>
    <definedName name="HK_1">#REF!</definedName>
    <definedName name="HK_2">#REF!</definedName>
    <definedName name="HK_3">#REF!</definedName>
    <definedName name="impt_c1">#REF!</definedName>
    <definedName name="impt_c10">#REF!</definedName>
    <definedName name="impt_c11">#REF!</definedName>
    <definedName name="impt_c12">#REF!</definedName>
    <definedName name="impt_c13">#REF!</definedName>
    <definedName name="impt_c14">#REF!</definedName>
    <definedName name="impt_c15">#REF!</definedName>
    <definedName name="impt_c16">#REF!</definedName>
    <definedName name="impt_c17">#REF!</definedName>
    <definedName name="impt_c18">#REF!</definedName>
    <definedName name="impt_c19">#REF!</definedName>
    <definedName name="impt_c2">#REF!</definedName>
    <definedName name="impt_c20">#REF!</definedName>
    <definedName name="impt_c3">#REF!</definedName>
    <definedName name="impt_c4">#REF!</definedName>
    <definedName name="impt_c5">#REF!</definedName>
    <definedName name="impt_c6">#REF!</definedName>
    <definedName name="impt_c7">#REF!</definedName>
    <definedName name="impt_c8">#REF!</definedName>
    <definedName name="impt_c9">#REF!</definedName>
    <definedName name="IW">#REF!</definedName>
    <definedName name="KBSE">#REF!</definedName>
    <definedName name="kisyu1">#REF!,#REF!,#REF!,#REF!,#REF!,#REF!,#REF!,#REF!,#REF!,#REF!</definedName>
    <definedName name="kisyu2">#REF!,#REF!,#REF!,#REF!,#REF!,#REF!,#REF!,#REF!,#REF!,#REF!</definedName>
    <definedName name="maker_code2name">[2]!maker_code2name</definedName>
    <definedName name="maker_name2code">[2]!maker_name2code</definedName>
    <definedName name="MSLY">#REF!</definedName>
    <definedName name="NMBU">[3]英文表紙!#REF!</definedName>
    <definedName name="NMBUHK">#REF!</definedName>
    <definedName name="NMJB">#REF!</definedName>
    <definedName name="NMKA">#REF!</definedName>
    <definedName name="NMKAHK">#REF!</definedName>
    <definedName name="NMSE1">#REF!</definedName>
    <definedName name="nnnnnnnnnnnnnnnnnnnnnnnnn">[1]方式６!#REF!</definedName>
    <definedName name="NOBRUS">#REF!</definedName>
    <definedName name="NOFAX">#REF!</definedName>
    <definedName name="NOHKLY">#REF!</definedName>
    <definedName name="NOTEL">#REF!</definedName>
    <definedName name="pgstt1">#REF!</definedName>
    <definedName name="pgstt10">#REF!</definedName>
    <definedName name="pgstt11">#REF!</definedName>
    <definedName name="pgstt12">#REF!</definedName>
    <definedName name="pgstt13">#REF!</definedName>
    <definedName name="pgstt14">#REF!</definedName>
    <definedName name="pgstt15">#REF!</definedName>
    <definedName name="pgstt16">#REF!</definedName>
    <definedName name="pgstt17">#REF!</definedName>
    <definedName name="pgstt18">#REF!</definedName>
    <definedName name="pgstt19">#REF!</definedName>
    <definedName name="pgstt2">#REF!</definedName>
    <definedName name="pgstt20">#REF!</definedName>
    <definedName name="pgstt3">#REF!</definedName>
    <definedName name="pgstt4">#REF!</definedName>
    <definedName name="pgstt5">#REF!</definedName>
    <definedName name="pgstt6">#REF!</definedName>
    <definedName name="pgstt7">#REF!</definedName>
    <definedName name="pgstt8">#REF!</definedName>
    <definedName name="pgstt9">#REF!</definedName>
    <definedName name="q">#REF!</definedName>
    <definedName name="qqq">#REF!,#REF!,#REF!,#REF!,#REF!,#REF!,#REF!,#REF!,#REF!,#REF!</definedName>
    <definedName name="SZ">#REF!</definedName>
    <definedName name="TB">#REF!</definedName>
    <definedName name="メーカ名検索">#REF!</definedName>
    <definedName name="検索">[2]!検索</definedName>
    <definedName name="検索ダイアログ変更">[2]!検索ダイアログ変更</definedName>
    <definedName name="検索内容">"検索データ!R6C3"</definedName>
    <definedName name="固定資産現存">#REF!</definedName>
    <definedName name="機種名TO方式">[2]!機種名TO方式</definedName>
    <definedName name="削除処理継続">[2]!削除処理継続</definedName>
    <definedName name="追加処理継続">[2]!追加処理継続</definedName>
    <definedName name="追加処理終了">[2]!追加処理終了</definedName>
    <definedName name="表示">[2]!表示</definedName>
    <definedName name="__IW1" localSheetId="0">[1]方式６!#REF!</definedName>
    <definedName name="_1_" localSheetId="0">#REF!</definedName>
    <definedName name="_111111111111" localSheetId="0">#REF!</definedName>
    <definedName name="_4__0" localSheetId="0">#REF!</definedName>
    <definedName name="_5__0" localSheetId="0">#REF!</definedName>
    <definedName name="≤_90" localSheetId="0">#REF!</definedName>
    <definedName name="datearea1" localSheetId="0">#REF!,#REF!,#REF!,#REF!,#REF!,#REF!,#REF!,#REF!,#REF!,#REF!</definedName>
    <definedName name="datearea2" localSheetId="0">#REF!,#REF!,#REF!,#REF!,#REF!,#REF!,#REF!,#REF!,#REF!,#REF!</definedName>
    <definedName name="drawarea" localSheetId="0">#REF!</definedName>
    <definedName name="HBAI" localSheetId="0">#REF!</definedName>
    <definedName name="HBSE1" localSheetId="0">#REF!</definedName>
    <definedName name="HBSE1_2" localSheetId="0">#REF!</definedName>
    <definedName name="HBSE1_3" localSheetId="0">#REF!</definedName>
    <definedName name="HBYO" localSheetId="0">#REF!</definedName>
    <definedName name="heikisyu1" localSheetId="0">#REF!,#REF!,#REF!,#REF!,#REF!,#REF!,#REF!,#REF!,#REF!,#REF!</definedName>
    <definedName name="heikisyu2" localSheetId="0">#REF!,#REF!,#REF!,#REF!,#REF!,#REF!,#REF!,#REF!,#REF!,#REF!</definedName>
    <definedName name="HIANUS" localSheetId="0">#REF!</definedName>
    <definedName name="HIHK" localSheetId="0">#REF!</definedName>
    <definedName name="HK_1" localSheetId="0">#REF!</definedName>
    <definedName name="HK_2" localSheetId="0">#REF!</definedName>
    <definedName name="HK_3" localSheetId="0">#REF!</definedName>
    <definedName name="impt_c1" localSheetId="0">#REF!</definedName>
    <definedName name="impt_c10" localSheetId="0">#REF!</definedName>
    <definedName name="impt_c11" localSheetId="0">#REF!</definedName>
    <definedName name="impt_c12" localSheetId="0">#REF!</definedName>
    <definedName name="impt_c13" localSheetId="0">#REF!</definedName>
    <definedName name="impt_c14" localSheetId="0">#REF!</definedName>
    <definedName name="impt_c15" localSheetId="0">#REF!</definedName>
    <definedName name="impt_c16" localSheetId="0">#REF!</definedName>
    <definedName name="impt_c17" localSheetId="0">#REF!</definedName>
    <definedName name="impt_c18" localSheetId="0">#REF!</definedName>
    <definedName name="impt_c19" localSheetId="0">#REF!</definedName>
    <definedName name="impt_c2" localSheetId="0">#REF!</definedName>
    <definedName name="impt_c20" localSheetId="0">#REF!</definedName>
    <definedName name="impt_c3" localSheetId="0">#REF!</definedName>
    <definedName name="impt_c4" localSheetId="0">#REF!</definedName>
    <definedName name="impt_c5" localSheetId="0">#REF!</definedName>
    <definedName name="impt_c6" localSheetId="0">#REF!</definedName>
    <definedName name="impt_c7" localSheetId="0">#REF!</definedName>
    <definedName name="impt_c8" localSheetId="0">#REF!</definedName>
    <definedName name="impt_c9" localSheetId="0">#REF!</definedName>
    <definedName name="IW" localSheetId="0">#REF!</definedName>
    <definedName name="KBSE" localSheetId="0">#REF!</definedName>
    <definedName name="kisyu1" localSheetId="0">#REF!,#REF!,#REF!,#REF!,#REF!,#REF!,#REF!,#REF!,#REF!,#REF!</definedName>
    <definedName name="kisyu2" localSheetId="0">#REF!,#REF!,#REF!,#REF!,#REF!,#REF!,#REF!,#REF!,#REF!,#REF!</definedName>
    <definedName name="MSLY" localSheetId="0">#REF!</definedName>
    <definedName name="NMBUHK" localSheetId="0">#REF!</definedName>
    <definedName name="NMJB" localSheetId="0">#REF!</definedName>
    <definedName name="NMKA" localSheetId="0">#REF!</definedName>
    <definedName name="NMKAHK" localSheetId="0">#REF!</definedName>
    <definedName name="NMSE1" localSheetId="0">#REF!</definedName>
    <definedName name="NOBRUS" localSheetId="0">#REF!</definedName>
    <definedName name="NOFAX" localSheetId="0">#REF!</definedName>
    <definedName name="NOHKLY" localSheetId="0">#REF!</definedName>
    <definedName name="NOTEL" localSheetId="0">#REF!</definedName>
    <definedName name="pgstt1" localSheetId="0">#REF!</definedName>
    <definedName name="pgstt10" localSheetId="0">#REF!</definedName>
    <definedName name="pgstt11" localSheetId="0">#REF!</definedName>
    <definedName name="pgstt12" localSheetId="0">#REF!</definedName>
    <definedName name="pgstt13" localSheetId="0">#REF!</definedName>
    <definedName name="pgstt14" localSheetId="0">#REF!</definedName>
    <definedName name="pgstt15" localSheetId="0">#REF!</definedName>
    <definedName name="pgstt16" localSheetId="0">#REF!</definedName>
    <definedName name="pgstt17" localSheetId="0">#REF!</definedName>
    <definedName name="pgstt18" localSheetId="0">#REF!</definedName>
    <definedName name="pgstt19" localSheetId="0">#REF!</definedName>
    <definedName name="pgstt2" localSheetId="0">#REF!</definedName>
    <definedName name="pgstt20" localSheetId="0">#REF!</definedName>
    <definedName name="pgstt3" localSheetId="0">#REF!</definedName>
    <definedName name="pgstt4" localSheetId="0">#REF!</definedName>
    <definedName name="pgstt5" localSheetId="0">#REF!</definedName>
    <definedName name="pgstt6" localSheetId="0">#REF!</definedName>
    <definedName name="pgstt7" localSheetId="0">#REF!</definedName>
    <definedName name="pgstt8" localSheetId="0">#REF!</definedName>
    <definedName name="pgstt9" localSheetId="0">#REF!</definedName>
    <definedName name="q" localSheetId="0">#REF!</definedName>
    <definedName name="qqq" localSheetId="0">#REF!,#REF!,#REF!,#REF!,#REF!,#REF!,#REF!,#REF!,#REF!,#REF!</definedName>
    <definedName name="SZ" localSheetId="0">#REF!</definedName>
    <definedName name="TB" localSheetId="0">#REF!</definedName>
    <definedName name="メーカ名検索" localSheetId="0">#REF!</definedName>
    <definedName name="固定資産現存" localSheetId="0">#REF!</definedName>
    <definedName name="__IW1" localSheetId="9">[1]方式６!#REF!</definedName>
    <definedName name="_1_" localSheetId="9">#REF!</definedName>
    <definedName name="_IW1" localSheetId="9">[1]方式６!#REF!</definedName>
    <definedName name="≤_90" localSheetId="9">#REF!</definedName>
    <definedName name="datearea1" localSheetId="9">#REF!,#REF!,#REF!,#REF!,#REF!,#REF!,#REF!,#REF!,#REF!,#REF!</definedName>
    <definedName name="drawarea" localSheetId="9">#REF!</definedName>
    <definedName name="HBAI" localSheetId="9">#REF!</definedName>
    <definedName name="heikisyu1" localSheetId="9">#REF!,#REF!,#REF!,#REF!,#REF!,#REF!,#REF!,#REF!,#REF!,#REF!</definedName>
    <definedName name="HIANUS" localSheetId="9">#REF!</definedName>
    <definedName name="kisyu1" localSheetId="9">#REF!,#REF!,#REF!,#REF!,#REF!,#REF!,#REF!,#REF!,#REF!,#REF!</definedName>
    <definedName name="MSLY" localSheetId="9">#REF!</definedName>
    <definedName name="NMBU" localSheetId="9">[3]英文表紙!#REF!</definedName>
    <definedName name="NMBUHK" localSheetId="9">#REF!</definedName>
    <definedName name="nnnnnnnnnnnnnnnnnnnnnnnnn" localSheetId="9">[1]方式６!#REF!</definedName>
    <definedName name="NOBRUS" localSheetId="9">#REF!</definedName>
    <definedName name="qqq" localSheetId="9">#REF!,#REF!,#REF!,#REF!,#REF!,#REF!,#REF!,#REF!,#REF!,#REF!</definedName>
    <definedName name="SZ" localSheetId="9">#REF!</definedName>
    <definedName name="固定資産現存" localSheetId="9">#REF!</definedName>
    <definedName name="__IW1" localSheetId="10">[1]方式６!#REF!</definedName>
    <definedName name="_1_" localSheetId="10">#REF!</definedName>
    <definedName name="_IW1" localSheetId="10">[1]方式６!#REF!</definedName>
    <definedName name="≤_90" localSheetId="10">#REF!</definedName>
    <definedName name="datearea1" localSheetId="10">#REF!,#REF!,#REF!,#REF!,#REF!,#REF!,#REF!,#REF!,#REF!,#REF!</definedName>
    <definedName name="drawarea" localSheetId="10">#REF!</definedName>
    <definedName name="HBAI" localSheetId="10">#REF!</definedName>
    <definedName name="heikisyu1" localSheetId="10">#REF!,#REF!,#REF!,#REF!,#REF!,#REF!,#REF!,#REF!,#REF!,#REF!</definedName>
    <definedName name="HIANUS" localSheetId="10">#REF!</definedName>
    <definedName name="kisyu1" localSheetId="10">#REF!,#REF!,#REF!,#REF!,#REF!,#REF!,#REF!,#REF!,#REF!,#REF!</definedName>
    <definedName name="MSLY" localSheetId="10">#REF!</definedName>
    <definedName name="NMBU" localSheetId="10">[3]英文表紙!#REF!</definedName>
    <definedName name="NMBUHK" localSheetId="10">#REF!</definedName>
    <definedName name="nnnnnnnnnnnnnnnnnnnnnnnnn" localSheetId="10">[1]方式６!#REF!</definedName>
    <definedName name="NOBRUS" localSheetId="10">#REF!</definedName>
    <definedName name="qqq" localSheetId="10">#REF!,#REF!,#REF!,#REF!,#REF!,#REF!,#REF!,#REF!,#REF!,#REF!</definedName>
    <definedName name="SZ" localSheetId="10">#REF!</definedName>
    <definedName name="固定資産現存" localSheetId="10">#REF!</definedName>
    <definedName name="削除処理継続" localSheetId="10">[2]!削除処理継続</definedName>
    <definedName name="表示" localSheetId="10">[2]!表示</definedName>
    <definedName name="__IW1" localSheetId="11">[1]方式６!#REF!</definedName>
    <definedName name="_1_" localSheetId="11">#REF!</definedName>
    <definedName name="_111111111111" localSheetId="11">#REF!</definedName>
    <definedName name="_4__0" localSheetId="11">#REF!</definedName>
    <definedName name="_5__0" localSheetId="11">#REF!</definedName>
    <definedName name="_IW1" localSheetId="11">[1]方式６!#REF!</definedName>
    <definedName name="≤_90" localSheetId="11">#REF!</definedName>
    <definedName name="datearea1" localSheetId="11">#REF!,#REF!,#REF!,#REF!,#REF!,#REF!,#REF!,#REF!,#REF!,#REF!</definedName>
    <definedName name="datearea2" localSheetId="11">#REF!,#REF!,#REF!,#REF!,#REF!,#REF!,#REF!,#REF!,#REF!,#REF!</definedName>
    <definedName name="drawarea" localSheetId="11">#REF!</definedName>
    <definedName name="HBAI" localSheetId="11">#REF!</definedName>
    <definedName name="HBSE1" localSheetId="11">#REF!</definedName>
    <definedName name="HBSE1_2" localSheetId="11">#REF!</definedName>
    <definedName name="HBSE1_3" localSheetId="11">#REF!</definedName>
    <definedName name="HBYO" localSheetId="11">#REF!</definedName>
    <definedName name="heikisyu1" localSheetId="11">#REF!,#REF!,#REF!,#REF!,#REF!,#REF!,#REF!,#REF!,#REF!,#REF!</definedName>
    <definedName name="heikisyu2" localSheetId="11">#REF!,#REF!,#REF!,#REF!,#REF!,#REF!,#REF!,#REF!,#REF!,#REF!</definedName>
    <definedName name="HIANUS" localSheetId="11">#REF!</definedName>
    <definedName name="HIHK" localSheetId="11">#REF!</definedName>
    <definedName name="HK_1" localSheetId="11">#REF!</definedName>
    <definedName name="HK_2" localSheetId="11">#REF!</definedName>
    <definedName name="HK_3" localSheetId="11">#REF!</definedName>
    <definedName name="impt_c1" localSheetId="11">#REF!</definedName>
    <definedName name="impt_c10" localSheetId="11">#REF!</definedName>
    <definedName name="impt_c11" localSheetId="11">#REF!</definedName>
    <definedName name="impt_c12" localSheetId="11">#REF!</definedName>
    <definedName name="impt_c13" localSheetId="11">#REF!</definedName>
    <definedName name="impt_c14" localSheetId="11">#REF!</definedName>
    <definedName name="impt_c15" localSheetId="11">#REF!</definedName>
    <definedName name="impt_c16" localSheetId="11">#REF!</definedName>
    <definedName name="impt_c17" localSheetId="11">#REF!</definedName>
    <definedName name="impt_c18" localSheetId="11">#REF!</definedName>
    <definedName name="impt_c19" localSheetId="11">#REF!</definedName>
    <definedName name="impt_c2" localSheetId="11">#REF!</definedName>
    <definedName name="impt_c20" localSheetId="11">#REF!</definedName>
    <definedName name="impt_c3" localSheetId="11">#REF!</definedName>
    <definedName name="impt_c4" localSheetId="11">#REF!</definedName>
    <definedName name="impt_c5" localSheetId="11">#REF!</definedName>
    <definedName name="impt_c6" localSheetId="11">#REF!</definedName>
    <definedName name="impt_c7" localSheetId="11">#REF!</definedName>
    <definedName name="impt_c8" localSheetId="11">#REF!</definedName>
    <definedName name="impt_c9" localSheetId="11">#REF!</definedName>
    <definedName name="IW" localSheetId="11">#REF!</definedName>
    <definedName name="KBSE" localSheetId="11">#REF!</definedName>
    <definedName name="kisyu1" localSheetId="11">#REF!,#REF!,#REF!,#REF!,#REF!,#REF!,#REF!,#REF!,#REF!,#REF!</definedName>
    <definedName name="kisyu2" localSheetId="11">#REF!,#REF!,#REF!,#REF!,#REF!,#REF!,#REF!,#REF!,#REF!,#REF!</definedName>
    <definedName name="MSLY" localSheetId="11">#REF!</definedName>
    <definedName name="NMBU" localSheetId="11">[3]英文表紙!#REF!</definedName>
    <definedName name="NMBUHK" localSheetId="11">#REF!</definedName>
    <definedName name="NMJB" localSheetId="11">#REF!</definedName>
    <definedName name="NMKA" localSheetId="11">#REF!</definedName>
    <definedName name="NMKAHK" localSheetId="11">#REF!</definedName>
    <definedName name="NMSE1" localSheetId="11">#REF!</definedName>
    <definedName name="nnnnnnnnnnnnnnnnnnnnnnnnn" localSheetId="11">[1]方式６!#REF!</definedName>
    <definedName name="NOBRUS" localSheetId="11">#REF!</definedName>
    <definedName name="NOFAX" localSheetId="11">#REF!</definedName>
    <definedName name="NOHKLY" localSheetId="11">#REF!</definedName>
    <definedName name="NOTEL" localSheetId="11">#REF!</definedName>
    <definedName name="pgstt1" localSheetId="11">#REF!</definedName>
    <definedName name="pgstt10" localSheetId="11">#REF!</definedName>
    <definedName name="pgstt11" localSheetId="11">#REF!</definedName>
    <definedName name="pgstt12" localSheetId="11">#REF!</definedName>
    <definedName name="pgstt13" localSheetId="11">#REF!</definedName>
    <definedName name="pgstt14" localSheetId="11">#REF!</definedName>
    <definedName name="pgstt15" localSheetId="11">#REF!</definedName>
    <definedName name="pgstt16" localSheetId="11">#REF!</definedName>
    <definedName name="pgstt17" localSheetId="11">#REF!</definedName>
    <definedName name="pgstt18" localSheetId="11">#REF!</definedName>
    <definedName name="pgstt19" localSheetId="11">#REF!</definedName>
    <definedName name="pgstt2" localSheetId="11">#REF!</definedName>
    <definedName name="pgstt20" localSheetId="11">#REF!</definedName>
    <definedName name="pgstt3" localSheetId="11">#REF!</definedName>
    <definedName name="pgstt4" localSheetId="11">#REF!</definedName>
    <definedName name="pgstt5" localSheetId="11">#REF!</definedName>
    <definedName name="pgstt6" localSheetId="11">#REF!</definedName>
    <definedName name="pgstt7" localSheetId="11">#REF!</definedName>
    <definedName name="pgstt8" localSheetId="11">#REF!</definedName>
    <definedName name="pgstt9" localSheetId="11">#REF!</definedName>
    <definedName name="q" localSheetId="11">#REF!</definedName>
    <definedName name="qqq" localSheetId="11">#REF!,#REF!,#REF!,#REF!,#REF!,#REF!,#REF!,#REF!,#REF!,#REF!</definedName>
    <definedName name="SZ" localSheetId="11">#REF!</definedName>
    <definedName name="TB" localSheetId="11">#REF!</definedName>
    <definedName name="メーカ名検索" localSheetId="11">#REF!</definedName>
    <definedName name="固定資産現存" localSheetId="11">#REF!</definedName>
    <definedName name="削除処理継続" localSheetId="11">[2]!削除処理継続</definedName>
    <definedName name="表示" localSheetId="11">[2]!表示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_ "/>
    <numFmt numFmtId="165" formatCode="0.0"/>
    <numFmt numFmtId="166" formatCode="0.00_ "/>
    <numFmt numFmtId="167" formatCode="0.000"/>
  </numFmts>
  <fonts count="52">
    <font>
      <name val="Rockwell"/>
      <charset val="129"/>
      <family val="2"/>
      <color theme="1"/>
      <sz val="11"/>
    </font>
    <font>
      <name val="Arial"/>
      <charset val="129"/>
      <family val="2"/>
      <color theme="1"/>
      <sz val="11"/>
    </font>
    <font>
      <name val="맑은 고딕"/>
      <family val="2"/>
      <color theme="1"/>
      <sz val="11"/>
      <scheme val="minor"/>
    </font>
    <font>
      <name val="Body Font"/>
      <charset val="129"/>
      <family val="2"/>
      <color theme="1"/>
      <sz val="10"/>
    </font>
    <font>
      <name val="Rockwell"/>
      <charset val="129"/>
      <family val="2"/>
      <color theme="1"/>
      <sz val="11"/>
    </font>
    <font>
      <name val="Rockwell"/>
      <charset val="129"/>
      <family val="2"/>
      <sz val="8"/>
    </font>
    <font>
      <name val="Rockwell"/>
      <family val="1"/>
      <b val="1"/>
      <color theme="8" tint="-0.249977111117893"/>
      <sz val="18"/>
    </font>
    <font>
      <name val="맑은 고딕"/>
      <charset val="129"/>
      <family val="2"/>
      <sz val="8"/>
      <scheme val="minor"/>
    </font>
    <font>
      <name val="Rockwell"/>
      <family val="1"/>
      <b val="1"/>
      <color theme="1" tint="0.249977111117893"/>
      <sz val="11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0"/>
      <sz val="11"/>
      <u val="single"/>
      <scheme val="minor"/>
    </font>
    <font>
      <name val="Rockwell"/>
      <family val="1"/>
      <b val="1"/>
      <color theme="0"/>
      <sz val="36"/>
    </font>
    <font>
      <name val="맑은 고딕"/>
      <charset val="129"/>
      <family val="3"/>
      <color theme="1"/>
      <sz val="11"/>
      <scheme val="minor"/>
    </font>
    <font>
      <name val="Rockwell"/>
      <family val="1"/>
      <color theme="1"/>
      <sz val="11"/>
    </font>
    <font>
      <name val="돋움"/>
      <charset val="129"/>
      <family val="3"/>
      <sz val="11"/>
    </font>
    <font>
      <name val="Rockwell"/>
      <family val="1"/>
      <b val="1"/>
      <color theme="1"/>
      <sz val="11"/>
    </font>
    <font>
      <name val="맑은 고딕"/>
      <charset val="129"/>
      <family val="3"/>
      <b val="1"/>
      <color theme="1"/>
      <sz val="11"/>
    </font>
    <font>
      <name val="Rockwell"/>
      <family val="1"/>
      <color rgb="FF000000"/>
      <sz val="11"/>
    </font>
    <font>
      <name val="Rockwell"/>
      <family val="1"/>
      <b val="1"/>
      <color theme="1"/>
      <sz val="7.7"/>
    </font>
    <font>
      <name val="Rockwell"/>
      <family val="1"/>
      <color rgb="FF0000FF"/>
      <sz val="11"/>
    </font>
    <font>
      <name val="Rockwell"/>
      <family val="1"/>
      <b val="1"/>
      <color theme="1"/>
      <sz val="9"/>
    </font>
    <font>
      <name val="Rockwell"/>
      <charset val="129"/>
      <family val="2"/>
      <b val="1"/>
      <color theme="1"/>
      <sz val="11"/>
    </font>
    <font>
      <name val="Rockwell"/>
      <family val="1"/>
      <color theme="1" tint="0.249977111117893"/>
      <sz val="10"/>
    </font>
    <font>
      <name val="바탕"/>
      <charset val="129"/>
      <family val="1"/>
      <b val="1"/>
      <color theme="1" tint="0.249977111117893"/>
      <sz val="11"/>
    </font>
    <font>
      <name val="Rockwell"/>
      <family val="1"/>
      <color rgb="FF0000FF"/>
      <sz val="10"/>
    </font>
    <font>
      <name val="맑은 고딕"/>
      <charset val="129"/>
      <family val="3"/>
      <b val="1"/>
      <color theme="1"/>
      <sz val="11"/>
      <scheme val="minor"/>
    </font>
    <font>
      <name val="바탕"/>
      <charset val="129"/>
      <family val="1"/>
      <b val="1"/>
      <color theme="1"/>
      <sz val="11"/>
    </font>
    <font>
      <name val="Arial"/>
      <charset val="129"/>
      <family val="2"/>
      <sz val="8"/>
    </font>
    <font>
      <name val="Rockwell"/>
      <family val="1"/>
      <b val="1"/>
      <color theme="1"/>
      <sz val="12"/>
    </font>
    <font>
      <name val="Arial"/>
      <charset val="129"/>
      <family val="2"/>
      <color theme="1"/>
      <sz val="11"/>
    </font>
    <font>
      <name val="Rockwell"/>
      <family val="1"/>
      <b val="1"/>
      <color theme="1"/>
      <sz val="22"/>
    </font>
    <font>
      <name val="Rockwell"/>
      <family val="1"/>
      <color theme="1"/>
      <sz val="14"/>
    </font>
    <font>
      <name val="Rockwell"/>
      <family val="1"/>
      <color theme="1"/>
      <sz val="10"/>
    </font>
    <font>
      <name val="Calibri"/>
      <family val="2"/>
      <color rgb="FF000000"/>
      <sz val="11"/>
    </font>
    <font>
      <name val="Rockwell"/>
      <charset val="129"/>
      <family val="2"/>
      <b val="1"/>
      <color theme="1"/>
      <sz val="22"/>
    </font>
    <font>
      <name val="돋움"/>
      <charset val="129"/>
      <family val="3"/>
      <b val="1"/>
      <color theme="1"/>
      <sz val="22"/>
    </font>
    <font>
      <name val="Rockwell"/>
      <family val="1"/>
      <b val="1"/>
      <color theme="1"/>
      <sz val="14"/>
    </font>
    <font>
      <name val="Rockwell"/>
      <family val="1"/>
      <b val="1"/>
      <color theme="1"/>
      <sz val="18"/>
    </font>
    <font>
      <name val="Calibri"/>
      <family val="2"/>
      <b val="1"/>
      <color rgb="FF000000"/>
      <sz val="9"/>
    </font>
    <font>
      <name val="Calibri"/>
      <family val="2"/>
      <color rgb="FF000000"/>
      <sz val="9"/>
    </font>
    <font>
      <name val="Rockwell"/>
      <family val="1"/>
      <b val="1"/>
      <color rgb="FF000000"/>
      <sz val="9"/>
    </font>
    <font>
      <name val="Rockwell"/>
      <family val="1"/>
      <color rgb="FF000000"/>
      <sz val="9"/>
    </font>
    <font>
      <name val="Rockwell"/>
      <family val="1"/>
      <b val="1"/>
      <color rgb="FF404040"/>
      <sz val="9"/>
    </font>
    <font>
      <name val="Rockwell"/>
      <family val="1"/>
      <color rgb="FF404040"/>
      <sz val="9"/>
    </font>
    <font>
      <name val="Rockwell"/>
      <family val="1"/>
      <color rgb="FF000000"/>
      <sz val="8"/>
    </font>
    <font>
      <name val="Segoe UI Symbol"/>
      <family val="1"/>
      <b val="1"/>
      <color theme="1" tint="0.249977111117893"/>
      <sz val="11"/>
    </font>
    <font>
      <name val="Aptos"/>
      <family val="2"/>
      <b val="1"/>
      <color rgb="FF000000"/>
      <sz val="10"/>
    </font>
    <font>
      <name val="Aptos"/>
      <family val="2"/>
      <b val="1"/>
      <color rgb="FF747474"/>
      <sz val="10"/>
    </font>
    <font>
      <name val="Rockwell"/>
      <charset val="129"/>
      <family val="2"/>
      <color theme="1"/>
      <sz val="48"/>
    </font>
    <font>
      <name val="맑은 고딕"/>
      <charset val="129"/>
      <family val="2"/>
      <color theme="1"/>
      <sz val="11"/>
    </font>
    <font>
      <name val="Segoe UI Symbol"/>
      <family val="3"/>
      <b val="1"/>
      <color theme="1"/>
      <sz val="22"/>
    </font>
    <font>
      <name val="Arial Unicode MS"/>
      <charset val="129"/>
      <family val="2"/>
      <color rgb="FFFF0000"/>
      <sz val="18"/>
    </font>
  </fonts>
  <fills count="1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FF00"/>
        <bgColor indexed="64"/>
      </patternFill>
    </fill>
  </fills>
  <borders count="14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17">
    <xf numFmtId="0" fontId="4" fillId="0" borderId="0" applyAlignment="1">
      <alignment vertical="center"/>
    </xf>
    <xf numFmtId="0" fontId="10" fillId="0" borderId="0" applyAlignment="1">
      <alignment vertical="center"/>
    </xf>
    <xf numFmtId="0" fontId="9" fillId="0" borderId="0" applyAlignment="1">
      <alignment vertical="center"/>
    </xf>
    <xf numFmtId="0" fontId="12" fillId="0" borderId="0" applyAlignment="1">
      <alignment vertical="center"/>
    </xf>
    <xf numFmtId="0" fontId="14" fillId="0" borderId="0" applyAlignment="1">
      <alignment vertical="center"/>
    </xf>
    <xf numFmtId="0" fontId="12" fillId="0" borderId="0" applyAlignment="1">
      <alignment vertical="center"/>
    </xf>
    <xf numFmtId="0" fontId="4" fillId="0" borderId="0" applyAlignment="1">
      <alignment vertical="center"/>
    </xf>
    <xf numFmtId="0" fontId="29" fillId="0" borderId="0" applyAlignment="1">
      <alignment vertical="center"/>
    </xf>
    <xf numFmtId="0" fontId="3" fillId="0" borderId="0"/>
    <xf numFmtId="0" fontId="9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29" fillId="0" borderId="0" applyAlignment="1">
      <alignment vertical="center"/>
    </xf>
    <xf numFmtId="0" fontId="9" fillId="0" borderId="0"/>
    <xf numFmtId="0" fontId="2" fillId="0" borderId="0"/>
    <xf numFmtId="0" fontId="29" fillId="0" borderId="0" applyAlignment="1">
      <alignment vertical="center"/>
    </xf>
    <xf numFmtId="0" fontId="4" fillId="0" borderId="0" applyAlignment="1">
      <alignment vertical="center"/>
    </xf>
  </cellStyleXfs>
  <cellXfs count="879">
    <xf numFmtId="0" fontId="0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17" fillId="0" borderId="29" applyAlignment="1" pivotButton="0" quotePrefix="0" xfId="0">
      <alignment horizontal="center" vertical="center" wrapText="1" readingOrder="1"/>
    </xf>
    <xf numFmtId="0" fontId="17" fillId="3" borderId="19" applyAlignment="1" pivotButton="0" quotePrefix="0" xfId="0">
      <alignment horizontal="center" vertical="center" wrapText="1" readingOrder="1"/>
    </xf>
    <xf numFmtId="0" fontId="17" fillId="0" borderId="19" applyAlignment="1" pivotButton="0" quotePrefix="0" xfId="0">
      <alignment horizontal="center" vertical="center" wrapText="1" readingOrder="1"/>
    </xf>
    <xf numFmtId="0" fontId="17" fillId="3" borderId="12" applyAlignment="1" pivotButton="0" quotePrefix="0" xfId="0">
      <alignment horizontal="center" vertical="center" wrapText="1" readingOrder="1"/>
    </xf>
    <xf numFmtId="0" fontId="17" fillId="0" borderId="25" applyAlignment="1" pivotButton="0" quotePrefix="0" xfId="0">
      <alignment horizontal="center" vertical="center" wrapText="1" readingOrder="1"/>
    </xf>
    <xf numFmtId="0" fontId="13" fillId="0" borderId="0" applyAlignment="1" pivotButton="0" quotePrefix="0" xfId="0">
      <alignment vertical="center"/>
    </xf>
    <xf numFmtId="0" fontId="13" fillId="0" borderId="16" applyAlignment="1" pivotButton="0" quotePrefix="0" xfId="0">
      <alignment horizontal="center" vertical="center"/>
    </xf>
    <xf numFmtId="164" fontId="19" fillId="0" borderId="16" applyAlignment="1" pivotButton="0" quotePrefix="0" xfId="0">
      <alignment horizontal="center" vertical="center"/>
    </xf>
    <xf numFmtId="0" fontId="13" fillId="0" borderId="23" applyAlignment="1" pivotButton="0" quotePrefix="0" xfId="0">
      <alignment horizontal="center" vertical="center"/>
    </xf>
    <xf numFmtId="0" fontId="13" fillId="0" borderId="24" applyAlignment="1" pivotButton="0" quotePrefix="0" xfId="0">
      <alignment horizontal="center" vertical="center"/>
    </xf>
    <xf numFmtId="0" fontId="13" fillId="0" borderId="50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45" applyAlignment="1" pivotButton="0" quotePrefix="0" xfId="0">
      <alignment horizontal="center" vertical="center"/>
    </xf>
    <xf numFmtId="0" fontId="13" fillId="0" borderId="36" applyAlignment="1" pivotButton="0" quotePrefix="0" xfId="0">
      <alignment horizontal="center" vertical="center"/>
    </xf>
    <xf numFmtId="0" fontId="13" fillId="0" borderId="35" applyAlignment="1" pivotButton="0" quotePrefix="0" xfId="0">
      <alignment horizontal="center" vertical="center"/>
    </xf>
    <xf numFmtId="0" fontId="13" fillId="0" borderId="48" applyAlignment="1" pivotButton="0" quotePrefix="0" xfId="0">
      <alignment horizontal="center" vertical="center"/>
    </xf>
    <xf numFmtId="0" fontId="13" fillId="3" borderId="16" applyAlignment="1" pivotButton="0" quotePrefix="0" xfId="0">
      <alignment horizontal="center" vertical="center"/>
    </xf>
    <xf numFmtId="164" fontId="19" fillId="3" borderId="16" applyAlignment="1" pivotButton="0" quotePrefix="0" xfId="0">
      <alignment horizontal="center" vertical="center"/>
    </xf>
    <xf numFmtId="164" fontId="19" fillId="0" borderId="36" applyAlignment="1" pivotButton="0" quotePrefix="0" xfId="0">
      <alignment horizontal="center" vertical="center"/>
    </xf>
    <xf numFmtId="164" fontId="19" fillId="0" borderId="23" applyAlignment="1" pivotButton="0" quotePrefix="0" xfId="0">
      <alignment horizontal="center" vertical="center"/>
    </xf>
    <xf numFmtId="164" fontId="19" fillId="0" borderId="22" applyAlignment="1" pivotButton="0" quotePrefix="0" xfId="0">
      <alignment horizontal="center" vertical="center"/>
    </xf>
    <xf numFmtId="164" fontId="19" fillId="3" borderId="15" applyAlignment="1" pivotButton="0" quotePrefix="0" xfId="0">
      <alignment horizontal="center" vertical="center"/>
    </xf>
    <xf numFmtId="164" fontId="19" fillId="0" borderId="15" applyAlignment="1" pivotButton="0" quotePrefix="0" xfId="0">
      <alignment horizontal="center" vertical="center"/>
    </xf>
    <xf numFmtId="0" fontId="13" fillId="3" borderId="9" applyAlignment="1" pivotButton="0" quotePrefix="0" xfId="0">
      <alignment horizontal="center" vertical="center"/>
    </xf>
    <xf numFmtId="164" fontId="19" fillId="3" borderId="9" applyAlignment="1" pivotButton="0" quotePrefix="0" xfId="0">
      <alignment horizontal="center" vertical="center"/>
    </xf>
    <xf numFmtId="164" fontId="19" fillId="3" borderId="8" applyAlignment="1" pivotButton="0" quotePrefix="0" xfId="0">
      <alignment horizontal="center" vertical="center"/>
    </xf>
    <xf numFmtId="0" fontId="8" fillId="8" borderId="56" applyAlignment="1" pivotButton="0" quotePrefix="0" xfId="0">
      <alignment horizontal="center" vertical="center"/>
    </xf>
    <xf numFmtId="0" fontId="20" fillId="8" borderId="68" applyAlignment="1" pivotButton="0" quotePrefix="0" xfId="0">
      <alignment horizontal="center" vertical="center"/>
    </xf>
    <xf numFmtId="0" fontId="20" fillId="8" borderId="67" applyAlignment="1" pivotButton="0" quotePrefix="0" xfId="0">
      <alignment horizontal="center" vertical="center"/>
    </xf>
    <xf numFmtId="0" fontId="20" fillId="8" borderId="66" applyAlignment="1" pivotButton="0" quotePrefix="0" xfId="0">
      <alignment horizontal="center" vertical="center"/>
    </xf>
    <xf numFmtId="0" fontId="13" fillId="0" borderId="61" applyAlignment="1" pivotButton="0" quotePrefix="0" xfId="0">
      <alignment horizontal="center" vertical="center"/>
    </xf>
    <xf numFmtId="0" fontId="13" fillId="3" borderId="46" applyAlignment="1" pivotButton="0" quotePrefix="0" xfId="0">
      <alignment horizontal="center" vertical="center"/>
    </xf>
    <xf numFmtId="0" fontId="13" fillId="0" borderId="46" applyAlignment="1" pivotButton="0" quotePrefix="0" xfId="0">
      <alignment horizontal="center" vertical="center"/>
    </xf>
    <xf numFmtId="0" fontId="13" fillId="3" borderId="44" applyAlignment="1" pivotButton="0" quotePrefix="0" xfId="0">
      <alignment horizontal="center" vertical="center"/>
    </xf>
    <xf numFmtId="0" fontId="8" fillId="8" borderId="39" applyAlignment="1" pivotButton="0" quotePrefix="0" xfId="0">
      <alignment horizontal="center" vertical="center"/>
    </xf>
    <xf numFmtId="0" fontId="13" fillId="3" borderId="17" applyAlignment="1" pivotButton="0" quotePrefix="0" xfId="0">
      <alignment horizontal="center" vertical="center"/>
    </xf>
    <xf numFmtId="0" fontId="13" fillId="3" borderId="10" applyAlignment="1" pivotButton="0" quotePrefix="0" xfId="0">
      <alignment horizontal="center" vertical="center"/>
    </xf>
    <xf numFmtId="0" fontId="8" fillId="8" borderId="55" applyAlignment="1" pivotButton="0" quotePrefix="0" xfId="0">
      <alignment horizontal="center" vertical="center"/>
    </xf>
    <xf numFmtId="0" fontId="13" fillId="3" borderId="45" applyAlignment="1" pivotButton="0" quotePrefix="0" xfId="0">
      <alignment horizontal="center" vertical="center"/>
    </xf>
    <xf numFmtId="0" fontId="13" fillId="3" borderId="43" applyAlignment="1" pivotButton="0" quotePrefix="0" xfId="0">
      <alignment horizontal="center" vertical="center"/>
    </xf>
    <xf numFmtId="164" fontId="19" fillId="0" borderId="32" applyAlignment="1" pivotButton="0" quotePrefix="0" xfId="0">
      <alignment horizontal="center" vertical="center"/>
    </xf>
    <xf numFmtId="164" fontId="19" fillId="3" borderId="20" applyAlignment="1" pivotButton="0" quotePrefix="0" xfId="0">
      <alignment horizontal="center" vertical="center"/>
    </xf>
    <xf numFmtId="164" fontId="19" fillId="0" borderId="20" applyAlignment="1" pivotButton="0" quotePrefix="0" xfId="0">
      <alignment horizontal="center" vertical="center"/>
    </xf>
    <xf numFmtId="164" fontId="19" fillId="3" borderId="13" applyAlignment="1" pivotButton="0" quotePrefix="0" xfId="0">
      <alignment horizontal="center" vertical="center"/>
    </xf>
    <xf numFmtId="164" fontId="19" fillId="0" borderId="30" applyAlignment="1" pivotButton="0" quotePrefix="0" xfId="0">
      <alignment horizontal="center" vertical="center"/>
    </xf>
    <xf numFmtId="164" fontId="19" fillId="0" borderId="47" applyAlignment="1" pivotButton="0" quotePrefix="0" xfId="0">
      <alignment horizontal="center" vertical="center"/>
    </xf>
    <xf numFmtId="0" fontId="13" fillId="0" borderId="49" applyAlignment="1" pivotButton="0" quotePrefix="0" xfId="0">
      <alignment horizontal="center" vertical="center"/>
    </xf>
    <xf numFmtId="0" fontId="13" fillId="3" borderId="77" applyAlignment="1" pivotButton="0" quotePrefix="0" xfId="0">
      <alignment horizontal="center" vertical="center"/>
    </xf>
    <xf numFmtId="0" fontId="17" fillId="3" borderId="69" applyAlignment="1" pivotButton="0" quotePrefix="0" xfId="0">
      <alignment horizontal="center" vertical="center" wrapText="1" readingOrder="1"/>
    </xf>
    <xf numFmtId="0" fontId="13" fillId="3" borderId="70" applyAlignment="1" pivotButton="0" quotePrefix="0" xfId="0">
      <alignment horizontal="center" vertical="center"/>
    </xf>
    <xf numFmtId="0" fontId="13" fillId="3" borderId="71" applyAlignment="1" pivotButton="0" quotePrefix="0" xfId="0">
      <alignment horizontal="center" vertical="center"/>
    </xf>
    <xf numFmtId="0" fontId="13" fillId="3" borderId="74" applyAlignment="1" pivotButton="0" quotePrefix="0" xfId="0">
      <alignment horizontal="center" vertical="center"/>
    </xf>
    <xf numFmtId="164" fontId="19" fillId="3" borderId="73" applyAlignment="1" pivotButton="0" quotePrefix="0" xfId="0">
      <alignment horizontal="center" vertical="center"/>
    </xf>
    <xf numFmtId="164" fontId="19" fillId="3" borderId="71" applyAlignment="1" pivotButton="0" quotePrefix="0" xfId="0">
      <alignment horizontal="center" vertical="center"/>
    </xf>
    <xf numFmtId="164" fontId="19" fillId="3" borderId="72" applyAlignment="1" pivotButton="0" quotePrefix="0" xfId="0">
      <alignment horizontal="center" vertical="center"/>
    </xf>
    <xf numFmtId="0" fontId="13" fillId="0" borderId="79" applyAlignment="1" pivotButton="0" quotePrefix="0" xfId="0">
      <alignment horizontal="center" vertical="center"/>
    </xf>
    <xf numFmtId="0" fontId="17" fillId="0" borderId="78" applyAlignment="1" pivotButton="0" quotePrefix="0" xfId="0">
      <alignment horizontal="center" vertical="center" wrapText="1" readingOrder="1"/>
    </xf>
    <xf numFmtId="0" fontId="13" fillId="0" borderId="80" applyAlignment="1" pivotButton="0" quotePrefix="0" xfId="0">
      <alignment horizontal="center" vertical="center"/>
    </xf>
    <xf numFmtId="0" fontId="13" fillId="0" borderId="81" applyAlignment="1" pivotButton="0" quotePrefix="0" xfId="0">
      <alignment horizontal="center" vertical="center"/>
    </xf>
    <xf numFmtId="0" fontId="13" fillId="0" borderId="82" applyAlignment="1" pivotButton="0" quotePrefix="0" xfId="0">
      <alignment horizontal="center" vertical="center"/>
    </xf>
    <xf numFmtId="164" fontId="19" fillId="0" borderId="83" applyAlignment="1" pivotButton="0" quotePrefix="0" xfId="0">
      <alignment horizontal="center" vertical="center"/>
    </xf>
    <xf numFmtId="164" fontId="19" fillId="0" borderId="81" applyAlignment="1" pivotButton="0" quotePrefix="0" xfId="0">
      <alignment horizontal="center" vertical="center"/>
    </xf>
    <xf numFmtId="164" fontId="19" fillId="0" borderId="84" applyAlignment="1" pivotButton="0" quotePrefix="0" xfId="0">
      <alignment horizontal="center" vertical="center"/>
    </xf>
    <xf numFmtId="0" fontId="22" fillId="0" borderId="30" applyAlignment="1" pivotButton="0" quotePrefix="0" xfId="0">
      <alignment horizontal="center" vertical="center"/>
    </xf>
    <xf numFmtId="0" fontId="22" fillId="0" borderId="20" applyAlignment="1" pivotButton="0" quotePrefix="0" xfId="0">
      <alignment horizontal="center" vertical="center"/>
    </xf>
    <xf numFmtId="0" fontId="22" fillId="0" borderId="45" applyAlignment="1" pivotButton="0" quotePrefix="0" xfId="0">
      <alignment horizontal="center" vertical="center"/>
    </xf>
    <xf numFmtId="0" fontId="22" fillId="0" borderId="48" applyAlignment="1" pivotButton="0" quotePrefix="0" xfId="0">
      <alignment horizontal="center" vertical="center"/>
    </xf>
    <xf numFmtId="0" fontId="22" fillId="0" borderId="17" applyAlignment="1" pivotButton="0" quotePrefix="0" xfId="0">
      <alignment horizontal="center" vertical="center"/>
    </xf>
    <xf numFmtId="0" fontId="22" fillId="0" borderId="80" applyAlignment="1" pivotButton="0" quotePrefix="0" xfId="0">
      <alignment horizontal="center" vertical="center"/>
    </xf>
    <xf numFmtId="0" fontId="22" fillId="0" borderId="82" applyAlignment="1" pivotButton="0" quotePrefix="0" xfId="0">
      <alignment horizontal="center" vertical="center"/>
    </xf>
    <xf numFmtId="0" fontId="22" fillId="0" borderId="83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20" fillId="0" borderId="9" applyAlignment="1" pivotButton="0" quotePrefix="0" xfId="0">
      <alignment horizontal="center" vertical="center"/>
    </xf>
    <xf numFmtId="0" fontId="20" fillId="0" borderId="8" applyAlignment="1" pivotButton="0" quotePrefix="0" xfId="0">
      <alignment horizontal="center" vertical="center"/>
    </xf>
    <xf numFmtId="0" fontId="20" fillId="0" borderId="13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 vertical="center"/>
    </xf>
    <xf numFmtId="0" fontId="0" fillId="0" borderId="47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 vertical="center"/>
    </xf>
    <xf numFmtId="0" fontId="0" fillId="0" borderId="4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61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0" fillId="0" borderId="49" applyAlignment="1" pivotButton="0" quotePrefix="0" xfId="0">
      <alignment horizontal="center" vertical="center"/>
    </xf>
    <xf numFmtId="0" fontId="8" fillId="4" borderId="33" applyAlignment="1" pivotButton="0" quotePrefix="1" xfId="0">
      <alignment horizontal="center" vertical="center" wrapText="1"/>
    </xf>
    <xf numFmtId="0" fontId="22" fillId="0" borderId="29" applyAlignment="1" pivotButton="0" quotePrefix="0" xfId="0">
      <alignment horizontal="center" vertical="center"/>
    </xf>
    <xf numFmtId="0" fontId="22" fillId="0" borderId="19" applyAlignment="1" pivotButton="0" quotePrefix="0" xfId="0">
      <alignment horizontal="center" vertical="center"/>
    </xf>
    <xf numFmtId="0" fontId="22" fillId="0" borderId="78" applyAlignment="1" pivotButton="0" quotePrefix="0" xfId="0">
      <alignment horizontal="center" vertical="center"/>
    </xf>
    <xf numFmtId="0" fontId="8" fillId="5" borderId="25" applyAlignment="1" pivotButton="0" quotePrefix="1" xfId="0">
      <alignment horizontal="center" vertical="center" wrapText="1"/>
    </xf>
    <xf numFmtId="0" fontId="8" fillId="5" borderId="12" applyAlignment="1" pivotButton="0" quotePrefix="0" xfId="0">
      <alignment horizontal="center" vertical="center" wrapText="1"/>
    </xf>
    <xf numFmtId="0" fontId="8" fillId="9" borderId="25" applyAlignment="1" pivotButton="0" quotePrefix="1" xfId="0">
      <alignment horizontal="center" vertical="center" wrapText="1"/>
    </xf>
    <xf numFmtId="0" fontId="8" fillId="9" borderId="12" applyAlignment="1" pivotButton="0" quotePrefix="0" xfId="0">
      <alignment horizontal="center" vertical="center" wrapText="1"/>
    </xf>
    <xf numFmtId="0" fontId="8" fillId="4" borderId="14" applyAlignment="1" pivotButton="0" quotePrefix="0" xfId="0">
      <alignment horizontal="center" vertical="center" wrapText="1"/>
    </xf>
    <xf numFmtId="165" fontId="24" fillId="0" borderId="46" applyAlignment="1" pivotButton="0" quotePrefix="0" xfId="0">
      <alignment horizontal="center" vertical="center"/>
    </xf>
    <xf numFmtId="165" fontId="24" fillId="0" borderId="79" applyAlignment="1" pivotButton="0" quotePrefix="0" xfId="0">
      <alignment horizontal="center" vertical="center"/>
    </xf>
    <xf numFmtId="165" fontId="24" fillId="0" borderId="49" applyAlignment="1" pivotButton="0" quotePrefix="0" xfId="0">
      <alignment horizontal="center" vertical="center"/>
    </xf>
    <xf numFmtId="165" fontId="24" fillId="0" borderId="19" applyAlignment="1" pivotButton="0" quotePrefix="0" xfId="0">
      <alignment horizontal="center" vertical="center"/>
    </xf>
    <xf numFmtId="165" fontId="24" fillId="0" borderId="78" applyAlignment="1" pivotButton="0" quotePrefix="0" xfId="0">
      <alignment horizontal="center" vertical="center"/>
    </xf>
    <xf numFmtId="165" fontId="24" fillId="0" borderId="29" applyAlignment="1" pivotButton="0" quotePrefix="0" xfId="0">
      <alignment horizontal="center" vertical="center"/>
    </xf>
    <xf numFmtId="2" fontId="22" fillId="0" borderId="21" applyAlignment="1" pivotButton="0" quotePrefix="0" xfId="0">
      <alignment horizontal="center" vertical="center"/>
    </xf>
    <xf numFmtId="2" fontId="22" fillId="0" borderId="19" applyAlignment="1" pivotButton="0" quotePrefix="0" xfId="0">
      <alignment horizontal="center" vertical="center"/>
    </xf>
    <xf numFmtId="2" fontId="22" fillId="0" borderId="88" applyAlignment="1" pivotButton="0" quotePrefix="0" xfId="0">
      <alignment horizontal="center" vertical="center"/>
    </xf>
    <xf numFmtId="2" fontId="22" fillId="0" borderId="78" applyAlignment="1" pivotButton="0" quotePrefix="0" xfId="0">
      <alignment horizontal="center" vertical="center"/>
    </xf>
    <xf numFmtId="0" fontId="8" fillId="9" borderId="33" applyAlignment="1" pivotButton="0" quotePrefix="1" xfId="0">
      <alignment horizontal="center" vertical="center" wrapText="1"/>
    </xf>
    <xf numFmtId="0" fontId="8" fillId="9" borderId="14" applyAlignment="1" pivotButton="0" quotePrefix="0" xfId="0">
      <alignment horizontal="center" vertical="center" wrapText="1"/>
    </xf>
    <xf numFmtId="0" fontId="0" fillId="0" borderId="34" applyAlignment="1" pivotButton="0" quotePrefix="0" xfId="0">
      <alignment horizontal="center" vertical="center"/>
    </xf>
    <xf numFmtId="0" fontId="0" fillId="0" borderId="53" applyAlignment="1" pivotButton="0" quotePrefix="0" xfId="0">
      <alignment horizontal="center" vertical="center"/>
    </xf>
    <xf numFmtId="0" fontId="0" fillId="0" borderId="51" applyAlignment="1" pivotButton="0" quotePrefix="0" xfId="0">
      <alignment horizontal="center" vertical="center"/>
    </xf>
    <xf numFmtId="0" fontId="13" fillId="0" borderId="19" applyAlignment="1" pivotButton="0" quotePrefix="0" xfId="0">
      <alignment vertical="center"/>
    </xf>
    <xf numFmtId="0" fontId="13" fillId="0" borderId="25" applyAlignment="1" pivotButton="0" quotePrefix="0" xfId="6">
      <alignment vertical="center"/>
    </xf>
    <xf numFmtId="0" fontId="13" fillId="3" borderId="19" applyAlignment="1" pivotButton="0" quotePrefix="0" xfId="6">
      <alignment vertical="center"/>
    </xf>
    <xf numFmtId="0" fontId="13" fillId="0" borderId="19" applyAlignment="1" pivotButton="0" quotePrefix="0" xfId="6">
      <alignment vertical="center"/>
    </xf>
    <xf numFmtId="0" fontId="13" fillId="3" borderId="69" applyAlignment="1" pivotButton="0" quotePrefix="0" xfId="6">
      <alignment vertical="center"/>
    </xf>
    <xf numFmtId="0" fontId="13" fillId="0" borderId="78" applyAlignment="1" pivotButton="0" quotePrefix="0" xfId="6">
      <alignment vertical="center"/>
    </xf>
    <xf numFmtId="0" fontId="13" fillId="0" borderId="29" applyAlignment="1" pivotButton="0" quotePrefix="0" xfId="6">
      <alignment vertical="center"/>
    </xf>
    <xf numFmtId="0" fontId="13" fillId="3" borderId="12" applyAlignment="1" pivotButton="0" quotePrefix="0" xfId="6">
      <alignment vertical="center"/>
    </xf>
    <xf numFmtId="0" fontId="0" fillId="0" borderId="48" applyAlignment="1" pivotButton="0" quotePrefix="0" xfId="0">
      <alignment horizontal="center" vertical="center"/>
    </xf>
    <xf numFmtId="0" fontId="0" fillId="0" borderId="45" applyAlignment="1" pivotButton="0" quotePrefix="0" xfId="0">
      <alignment horizontal="center" vertical="center"/>
    </xf>
    <xf numFmtId="0" fontId="0" fillId="0" borderId="86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center"/>
    </xf>
    <xf numFmtId="0" fontId="17" fillId="0" borderId="27" applyAlignment="1" pivotButton="0" quotePrefix="0" xfId="0">
      <alignment horizontal="center" vertical="center" wrapText="1" readingOrder="1"/>
    </xf>
    <xf numFmtId="0" fontId="13" fillId="0" borderId="92" applyAlignment="1" pivotButton="0" quotePrefix="0" xfId="0">
      <alignment horizontal="center" vertical="center"/>
    </xf>
    <xf numFmtId="0" fontId="13" fillId="0" borderId="52" applyAlignment="1" pivotButton="0" quotePrefix="0" xfId="0">
      <alignment horizontal="center" vertical="center"/>
    </xf>
    <xf numFmtId="0" fontId="13" fillId="0" borderId="86" applyAlignment="1" pivotButton="0" quotePrefix="0" xfId="0">
      <alignment horizontal="center" vertical="center"/>
    </xf>
    <xf numFmtId="0" fontId="17" fillId="3" borderId="27" applyAlignment="1" pivotButton="0" quotePrefix="0" xfId="0">
      <alignment horizontal="center" vertical="center" wrapText="1" readingOrder="1"/>
    </xf>
    <xf numFmtId="0" fontId="13" fillId="3" borderId="52" applyAlignment="1" pivotButton="0" quotePrefix="0" xfId="0">
      <alignment horizontal="center" vertical="center"/>
    </xf>
    <xf numFmtId="0" fontId="13" fillId="3" borderId="86" applyAlignment="1" pivotButton="0" quotePrefix="0" xfId="0">
      <alignment horizontal="center" vertical="center"/>
    </xf>
    <xf numFmtId="0" fontId="29" fillId="0" borderId="0" applyAlignment="1" pivotButton="0" quotePrefix="0" xfId="7">
      <alignment vertical="center"/>
    </xf>
    <xf numFmtId="0" fontId="13" fillId="0" borderId="27" applyAlignment="1" pivotButton="0" quotePrefix="0" xfId="0">
      <alignment vertical="center"/>
    </xf>
    <xf numFmtId="0" fontId="22" fillId="0" borderId="92" applyAlignment="1" pivotButton="0" quotePrefix="0" xfId="0">
      <alignment horizontal="center" vertical="center"/>
    </xf>
    <xf numFmtId="0" fontId="22" fillId="0" borderId="86" applyAlignment="1" pivotButton="0" quotePrefix="0" xfId="0">
      <alignment horizontal="center" vertical="center"/>
    </xf>
    <xf numFmtId="0" fontId="22" fillId="0" borderId="27" applyAlignment="1" pivotButton="0" quotePrefix="0" xfId="0">
      <alignment horizontal="center" vertical="center"/>
    </xf>
    <xf numFmtId="2" fontId="22" fillId="0" borderId="34" applyAlignment="1" pivotButton="0" quotePrefix="0" xfId="0">
      <alignment horizontal="center" vertical="center"/>
    </xf>
    <xf numFmtId="2" fontId="22" fillId="0" borderId="27" applyAlignment="1" pivotButton="0" quotePrefix="0" xfId="0">
      <alignment horizontal="center" vertical="center"/>
    </xf>
    <xf numFmtId="2" fontId="22" fillId="0" borderId="93" applyAlignment="1" pivotButton="0" quotePrefix="0" xfId="0">
      <alignment horizontal="center" vertical="center"/>
    </xf>
    <xf numFmtId="0" fontId="13" fillId="0" borderId="42" applyAlignment="1" pivotButton="0" quotePrefix="0" xfId="0">
      <alignment vertical="center"/>
    </xf>
    <xf numFmtId="2" fontId="22" fillId="0" borderId="42" applyAlignment="1" pivotButton="0" quotePrefix="0" xfId="0">
      <alignment horizontal="center" vertical="center"/>
    </xf>
    <xf numFmtId="2" fontId="22" fillId="0" borderId="28" applyAlignment="1" pivotButton="0" quotePrefix="0" xfId="0">
      <alignment horizontal="center" vertical="center"/>
    </xf>
    <xf numFmtId="0" fontId="13" fillId="0" borderId="78" applyAlignment="1" pivotButton="0" quotePrefix="0" xfId="0">
      <alignment vertical="center"/>
    </xf>
    <xf numFmtId="0" fontId="13" fillId="0" borderId="69" applyAlignment="1" pivotButton="0" quotePrefix="0" xfId="0">
      <alignment vertical="center"/>
    </xf>
    <xf numFmtId="0" fontId="22" fillId="0" borderId="70" applyAlignment="1" pivotButton="0" quotePrefix="0" xfId="0">
      <alignment horizontal="center" vertical="center"/>
    </xf>
    <xf numFmtId="0" fontId="22" fillId="0" borderId="74" applyAlignment="1" pivotButton="0" quotePrefix="0" xfId="0">
      <alignment horizontal="center" vertical="center"/>
    </xf>
    <xf numFmtId="0" fontId="22" fillId="0" borderId="73" applyAlignment="1" pivotButton="0" quotePrefix="0" xfId="0">
      <alignment horizontal="center" vertical="center"/>
    </xf>
    <xf numFmtId="0" fontId="22" fillId="0" borderId="69" applyAlignment="1" pivotButton="0" quotePrefix="0" xfId="0">
      <alignment horizontal="center" vertical="center"/>
    </xf>
    <xf numFmtId="2" fontId="22" fillId="0" borderId="87" applyAlignment="1" pivotButton="0" quotePrefix="0" xfId="0">
      <alignment horizontal="center" vertical="center"/>
    </xf>
    <xf numFmtId="2" fontId="22" fillId="0" borderId="69" applyAlignment="1" pivotButton="0" quotePrefix="0" xfId="0">
      <alignment horizontal="center" vertical="center"/>
    </xf>
    <xf numFmtId="0" fontId="13" fillId="0" borderId="69" applyAlignment="1" pivotButton="0" quotePrefix="0" xfId="6">
      <alignment vertical="center"/>
    </xf>
    <xf numFmtId="165" fontId="24" fillId="0" borderId="77" applyAlignment="1" pivotButton="0" quotePrefix="0" xfId="0">
      <alignment horizontal="center" vertical="center"/>
    </xf>
    <xf numFmtId="165" fontId="24" fillId="0" borderId="69" applyAlignment="1" pivotButton="0" quotePrefix="0" xfId="0">
      <alignment horizontal="center" vertical="center"/>
    </xf>
    <xf numFmtId="0" fontId="13" fillId="0" borderId="12" applyAlignment="1" pivotButton="0" quotePrefix="0" xfId="0">
      <alignment vertical="center"/>
    </xf>
    <xf numFmtId="0" fontId="22" fillId="0" borderId="10" applyAlignment="1" pivotButton="0" quotePrefix="0" xfId="0">
      <alignment horizontal="center" vertical="center"/>
    </xf>
    <xf numFmtId="0" fontId="22" fillId="0" borderId="43" applyAlignment="1" pivotButton="0" quotePrefix="0" xfId="0">
      <alignment horizontal="center" vertical="center"/>
    </xf>
    <xf numFmtId="0" fontId="22" fillId="0" borderId="13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vertical="center"/>
    </xf>
    <xf numFmtId="2" fontId="22" fillId="0" borderId="14" applyAlignment="1" pivotButton="0" quotePrefix="0" xfId="0">
      <alignment horizontal="center" vertical="center"/>
    </xf>
    <xf numFmtId="2" fontId="22" fillId="0" borderId="12" applyAlignment="1" pivotButton="0" quotePrefix="0" xfId="0">
      <alignment horizontal="center" vertical="center"/>
    </xf>
    <xf numFmtId="2" fontId="22" fillId="0" borderId="11" applyAlignment="1" pivotButton="0" quotePrefix="0" xfId="0">
      <alignment horizontal="center" vertical="center"/>
    </xf>
    <xf numFmtId="165" fontId="24" fillId="0" borderId="44" applyAlignment="1" pivotButton="0" quotePrefix="0" xfId="0">
      <alignment horizontal="center" vertical="center"/>
    </xf>
    <xf numFmtId="165" fontId="24" fillId="0" borderId="12" applyAlignment="1" pivotButton="0" quotePrefix="0" xfId="0">
      <alignment horizontal="center" vertical="center"/>
    </xf>
    <xf numFmtId="0" fontId="22" fillId="0" borderId="37" applyAlignment="1" pivotButton="0" quotePrefix="0" xfId="0">
      <alignment horizontal="center" vertical="center"/>
    </xf>
    <xf numFmtId="0" fontId="11" fillId="6" borderId="0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8" fillId="4" borderId="14" applyAlignment="1" pivotButton="0" quotePrefix="1" xfId="0">
      <alignment horizontal="center" vertical="center" wrapText="1"/>
    </xf>
    <xf numFmtId="166" fontId="0" fillId="0" borderId="0" applyAlignment="1" pivotButton="0" quotePrefix="0" xfId="0">
      <alignment vertical="center"/>
    </xf>
    <xf numFmtId="0" fontId="8" fillId="8" borderId="57" applyAlignment="1" pivotButton="0" quotePrefix="0" xfId="0">
      <alignment horizontal="center" vertical="center"/>
    </xf>
    <xf numFmtId="0" fontId="8" fillId="8" borderId="54" applyAlignment="1" pivotButton="0" quotePrefix="0" xfId="0">
      <alignment horizontal="center" vertical="center"/>
    </xf>
    <xf numFmtId="0" fontId="20" fillId="8" borderId="94" applyAlignment="1" pivotButton="0" quotePrefix="0" xfId="0">
      <alignment horizontal="center" vertical="center"/>
    </xf>
    <xf numFmtId="0" fontId="20" fillId="8" borderId="95" applyAlignment="1" pivotButton="0" quotePrefix="0" xfId="0">
      <alignment horizontal="center" vertical="center"/>
    </xf>
    <xf numFmtId="0" fontId="13" fillId="0" borderId="32" applyAlignment="1" pivotButton="0" quotePrefix="0" xfId="0">
      <alignment horizontal="center" vertical="center"/>
    </xf>
    <xf numFmtId="0" fontId="13" fillId="0" borderId="31" applyAlignment="1" pivotButton="0" quotePrefix="0" xfId="0">
      <alignment horizontal="center" vertical="center"/>
    </xf>
    <xf numFmtId="0" fontId="13" fillId="0" borderId="57" applyAlignment="1" pivotButton="0" quotePrefix="0" xfId="0">
      <alignment horizontal="center" vertical="center"/>
    </xf>
    <xf numFmtId="0" fontId="13" fillId="0" borderId="39" applyAlignment="1" pivotButton="0" quotePrefix="0" xfId="0">
      <alignment horizontal="center" vertical="center"/>
    </xf>
    <xf numFmtId="0" fontId="13" fillId="0" borderId="59" applyAlignment="1" pivotButton="0" quotePrefix="0" xfId="0">
      <alignment horizontal="center" vertical="center"/>
    </xf>
    <xf numFmtId="0" fontId="13" fillId="11" borderId="39" applyAlignment="1" pivotButton="0" quotePrefix="0" xfId="0">
      <alignment horizontal="center" vertical="center"/>
    </xf>
    <xf numFmtId="165" fontId="32" fillId="0" borderId="19" applyAlignment="1" pivotButton="0" quotePrefix="0" xfId="0">
      <alignment horizontal="center" vertical="center"/>
    </xf>
    <xf numFmtId="165" fontId="32" fillId="0" borderId="29" applyAlignment="1" pivotButton="0" quotePrefix="0" xfId="0">
      <alignment horizontal="center" vertical="center"/>
    </xf>
    <xf numFmtId="165" fontId="32" fillId="0" borderId="21" applyAlignment="1" pivotButton="0" quotePrefix="0" xfId="0">
      <alignment horizontal="center" vertical="center"/>
    </xf>
    <xf numFmtId="165" fontId="32" fillId="0" borderId="26" applyAlignment="1" pivotButton="0" quotePrefix="0" xfId="0">
      <alignment horizontal="center" vertical="center"/>
    </xf>
    <xf numFmtId="165" fontId="32" fillId="0" borderId="25" applyAlignment="1" pivotButton="0" quotePrefix="0" xfId="0">
      <alignment horizontal="center" vertical="center"/>
    </xf>
    <xf numFmtId="2" fontId="25" fillId="0" borderId="29" applyAlignment="1" pivotButton="0" quotePrefix="0" xfId="0">
      <alignment horizontal="center" vertical="center"/>
    </xf>
    <xf numFmtId="2" fontId="25" fillId="0" borderId="49" applyAlignment="1" pivotButton="0" quotePrefix="0" xfId="0">
      <alignment horizontal="center" vertical="center"/>
    </xf>
    <xf numFmtId="2" fontId="25" fillId="0" borderId="19" applyAlignment="1" pivotButton="0" quotePrefix="0" xfId="0">
      <alignment horizontal="center" vertical="center"/>
    </xf>
    <xf numFmtId="2" fontId="25" fillId="0" borderId="46" applyAlignment="1" pivotButton="0" quotePrefix="0" xfId="0">
      <alignment horizontal="center" vertical="center"/>
    </xf>
    <xf numFmtId="165" fontId="32" fillId="3" borderId="21" applyAlignment="1" pivotButton="0" quotePrefix="0" xfId="0">
      <alignment horizontal="center" vertical="center"/>
    </xf>
    <xf numFmtId="165" fontId="32" fillId="3" borderId="19" applyAlignment="1" pivotButton="0" quotePrefix="0" xfId="0">
      <alignment horizontal="center" vertical="center"/>
    </xf>
    <xf numFmtId="2" fontId="25" fillId="0" borderId="12" applyAlignment="1" pivotButton="0" quotePrefix="0" xfId="0">
      <alignment horizontal="center" vertical="center"/>
    </xf>
    <xf numFmtId="2" fontId="25" fillId="0" borderId="44" applyAlignment="1" pivotButton="0" quotePrefix="0" xfId="0">
      <alignment horizontal="center" vertical="center"/>
    </xf>
    <xf numFmtId="165" fontId="32" fillId="3" borderId="14" applyAlignment="1" pivotButton="0" quotePrefix="0" xfId="0">
      <alignment horizontal="center" vertical="center"/>
    </xf>
    <xf numFmtId="165" fontId="32" fillId="3" borderId="12" applyAlignment="1" pivotButton="0" quotePrefix="0" xfId="0">
      <alignment horizontal="center" vertical="center"/>
    </xf>
    <xf numFmtId="2" fontId="25" fillId="0" borderId="25" applyAlignment="1" pivotButton="0" quotePrefix="0" xfId="0">
      <alignment horizontal="center" vertical="center"/>
    </xf>
    <xf numFmtId="165" fontId="32" fillId="0" borderId="33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7" applyAlignment="1" pivotButton="0" quotePrefix="0" xfId="0">
      <alignment horizontal="center" vertical="center"/>
    </xf>
    <xf numFmtId="0" fontId="0" fillId="0" borderId="54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94" applyAlignment="1" pivotButton="0" quotePrefix="0" xfId="0">
      <alignment horizontal="center" vertical="center"/>
    </xf>
    <xf numFmtId="0" fontId="0" fillId="0" borderId="38" applyAlignment="1" pivotButton="0" quotePrefix="0" xfId="0">
      <alignment horizontal="center" vertical="center"/>
    </xf>
    <xf numFmtId="0" fontId="0" fillId="0" borderId="55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33" applyAlignment="1" pivotButton="0" quotePrefix="0" xfId="0">
      <alignment vertical="center"/>
    </xf>
    <xf numFmtId="0" fontId="0" fillId="12" borderId="14" applyAlignment="1" pivotButton="0" quotePrefix="0" xfId="0">
      <alignment vertical="center"/>
    </xf>
    <xf numFmtId="0" fontId="0" fillId="0" borderId="32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66" applyAlignment="1" pivotButton="0" quotePrefix="0" xfId="0">
      <alignment horizontal="center" vertical="center"/>
    </xf>
    <xf numFmtId="0" fontId="33" fillId="0" borderId="0" applyAlignment="1" pivotButton="0" quotePrefix="0" xfId="0">
      <alignment vertical="center"/>
    </xf>
    <xf numFmtId="167" fontId="0" fillId="0" borderId="30" applyAlignment="1" pivotButton="0" quotePrefix="0" xfId="0">
      <alignment horizontal="center" vertical="center"/>
    </xf>
    <xf numFmtId="2" fontId="25" fillId="0" borderId="61" applyAlignment="1" pivotButton="0" quotePrefix="0" xfId="0">
      <alignment horizontal="center" vertical="center"/>
    </xf>
    <xf numFmtId="0" fontId="20" fillId="0" borderId="43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0" borderId="19" applyAlignment="1" pivotButton="0" quotePrefix="0" xfId="0">
      <alignment vertical="center"/>
    </xf>
    <xf numFmtId="0" fontId="36" fillId="0" borderId="13" applyAlignment="1" pivotButton="0" quotePrefix="0" xfId="0">
      <alignment horizontal="center" vertical="center"/>
    </xf>
    <xf numFmtId="0" fontId="36" fillId="0" borderId="9" applyAlignment="1" pivotButton="0" quotePrefix="0" xfId="0">
      <alignment horizontal="center" vertical="center"/>
    </xf>
    <xf numFmtId="0" fontId="36" fillId="0" borderId="8" applyAlignment="1" pivotButton="0" quotePrefix="0" xfId="0">
      <alignment horizontal="center" vertical="center"/>
    </xf>
    <xf numFmtId="0" fontId="38" fillId="13" borderId="102" applyAlignment="1" pivotButton="0" quotePrefix="0" xfId="0">
      <alignment horizontal="center" vertical="center" wrapText="1"/>
    </xf>
    <xf numFmtId="0" fontId="38" fillId="13" borderId="103" applyAlignment="1" pivotButton="0" quotePrefix="0" xfId="0">
      <alignment horizontal="center" vertical="center" wrapText="1"/>
    </xf>
    <xf numFmtId="0" fontId="38" fillId="13" borderId="98" applyAlignment="1" pivotButton="0" quotePrefix="0" xfId="0">
      <alignment horizontal="center" vertical="center" wrapText="1"/>
    </xf>
    <xf numFmtId="0" fontId="42" fillId="14" borderId="98" applyAlignment="1" pivotButton="0" quotePrefix="0" xfId="0">
      <alignment horizontal="center" vertical="center" wrapText="1"/>
    </xf>
    <xf numFmtId="0" fontId="42" fillId="15" borderId="98" applyAlignment="1" pivotButton="0" quotePrefix="0" xfId="0">
      <alignment horizontal="center" vertical="center" wrapText="1"/>
    </xf>
    <xf numFmtId="0" fontId="41" fillId="0" borderId="98" applyAlignment="1" pivotButton="0" quotePrefix="0" xfId="0">
      <alignment horizontal="center" vertical="center" wrapText="1"/>
    </xf>
    <xf numFmtId="0" fontId="44" fillId="0" borderId="98" applyAlignment="1" pivotButton="0" quotePrefix="0" xfId="0">
      <alignment horizontal="center" vertical="center" wrapText="1"/>
    </xf>
    <xf numFmtId="0" fontId="44" fillId="16" borderId="98" applyAlignment="1" pivotButton="0" quotePrefix="0" xfId="0">
      <alignment horizontal="center" vertical="center" wrapText="1"/>
    </xf>
    <xf numFmtId="0" fontId="41" fillId="0" borderId="116" applyAlignment="1" pivotButton="0" quotePrefix="0" xfId="0">
      <alignment horizontal="center" vertical="center" wrapText="1"/>
    </xf>
    <xf numFmtId="0" fontId="44" fillId="16" borderId="116" applyAlignment="1" pivotButton="0" quotePrefix="0" xfId="0">
      <alignment horizontal="center" vertical="center" wrapText="1"/>
    </xf>
    <xf numFmtId="2" fontId="44" fillId="0" borderId="113" applyAlignment="1" pivotButton="0" quotePrefix="0" xfId="0">
      <alignment horizontal="center" vertical="center" wrapText="1"/>
    </xf>
    <xf numFmtId="2" fontId="38" fillId="0" borderId="98" applyAlignment="1" pivotButton="0" quotePrefix="0" xfId="0">
      <alignment horizontal="center" vertical="center" wrapText="1"/>
    </xf>
    <xf numFmtId="2" fontId="38" fillId="0" borderId="116" applyAlignment="1" pivotButton="0" quotePrefix="0" xfId="0">
      <alignment horizontal="center" vertical="center" wrapText="1"/>
    </xf>
    <xf numFmtId="2" fontId="44" fillId="16" borderId="113" applyAlignment="1" pivotButton="0" quotePrefix="0" xfId="0">
      <alignment horizontal="center" vertical="center" wrapText="1"/>
    </xf>
    <xf numFmtId="2" fontId="44" fillId="16" borderId="117" applyAlignment="1" pivotButton="0" quotePrefix="0" xfId="0">
      <alignment horizontal="center" vertical="center" wrapText="1"/>
    </xf>
    <xf numFmtId="2" fontId="0" fillId="0" borderId="19" applyAlignment="1" pivotButton="0" quotePrefix="0" xfId="0">
      <alignment horizontal="center" vertical="center"/>
    </xf>
    <xf numFmtId="2" fontId="0" fillId="0" borderId="12" applyAlignment="1" pivotButton="0" quotePrefix="0" xfId="0">
      <alignment horizontal="center" vertical="center"/>
    </xf>
    <xf numFmtId="2" fontId="0" fillId="0" borderId="25" applyAlignment="1" pivotButton="0" quotePrefix="0" xfId="0">
      <alignment horizontal="center" vertical="center"/>
    </xf>
    <xf numFmtId="2" fontId="0" fillId="0" borderId="29" applyAlignment="1" pivotButton="0" quotePrefix="0" xfId="0">
      <alignment horizontal="center" vertical="center"/>
    </xf>
    <xf numFmtId="2" fontId="0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1" fillId="0" borderId="0" applyAlignment="1" pivotButton="0" quotePrefix="0" xfId="15">
      <alignment vertical="center"/>
    </xf>
    <xf numFmtId="0" fontId="15" fillId="0" borderId="0" applyAlignment="1" pivotButton="0" quotePrefix="1" xfId="0">
      <alignment horizontal="center" vertical="center"/>
    </xf>
    <xf numFmtId="0" fontId="13" fillId="0" borderId="0" applyAlignment="1" pivotButton="0" quotePrefix="1" xfId="0">
      <alignment horizontal="center" vertical="center"/>
    </xf>
    <xf numFmtId="0" fontId="13" fillId="0" borderId="0" applyAlignment="1" pivotButton="0" quotePrefix="0" xfId="6">
      <alignment vertical="center"/>
    </xf>
    <xf numFmtId="0" fontId="17" fillId="0" borderId="0" applyAlignment="1" pivotButton="0" quotePrefix="0" xfId="0">
      <alignment horizontal="center" vertical="center" wrapText="1" readingOrder="1"/>
    </xf>
    <xf numFmtId="164" fontId="19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7" fillId="3" borderId="46" applyAlignment="1" pivotButton="0" quotePrefix="0" xfId="0">
      <alignment horizontal="center" vertical="center" wrapText="1" readingOrder="1"/>
    </xf>
    <xf numFmtId="0" fontId="17" fillId="0" borderId="46" applyAlignment="1" pivotButton="0" quotePrefix="0" xfId="0">
      <alignment horizontal="center" vertical="center" wrapText="1" readingOrder="1"/>
    </xf>
    <xf numFmtId="0" fontId="17" fillId="0" borderId="49" applyAlignment="1" pivotButton="0" quotePrefix="0" xfId="0">
      <alignment horizontal="center" vertical="center" wrapText="1" readingOrder="1"/>
    </xf>
    <xf numFmtId="0" fontId="17" fillId="3" borderId="44" applyAlignment="1" pivotButton="0" quotePrefix="0" xfId="0">
      <alignment horizontal="center" vertical="center" wrapText="1" readingOrder="1"/>
    </xf>
    <xf numFmtId="0" fontId="13" fillId="17" borderId="0" applyAlignment="1" pivotButton="0" quotePrefix="0" xfId="0">
      <alignment vertical="center"/>
    </xf>
    <xf numFmtId="0" fontId="8" fillId="17" borderId="5" applyAlignment="1" pivotButton="0" quotePrefix="1" xfId="0">
      <alignment horizontal="center" vertical="center" wrapText="1"/>
    </xf>
    <xf numFmtId="0" fontId="8" fillId="17" borderId="39" applyAlignment="1" pivotButton="0" quotePrefix="0" xfId="0">
      <alignment horizontal="center" vertical="center"/>
    </xf>
    <xf numFmtId="0" fontId="8" fillId="17" borderId="56" applyAlignment="1" pivotButton="0" quotePrefix="0" xfId="0">
      <alignment horizontal="center" vertical="center"/>
    </xf>
    <xf numFmtId="0" fontId="8" fillId="17" borderId="55" applyAlignment="1" pivotButton="0" quotePrefix="0" xfId="0">
      <alignment horizontal="center" vertical="center"/>
    </xf>
    <xf numFmtId="0" fontId="8" fillId="17" borderId="0" applyAlignment="1" pivotButton="0" quotePrefix="1" xfId="0">
      <alignment horizontal="center" vertical="center" wrapText="1"/>
    </xf>
    <xf numFmtId="0" fontId="20" fillId="17" borderId="68" applyAlignment="1" pivotButton="0" quotePrefix="0" xfId="0">
      <alignment horizontal="center" vertical="center"/>
    </xf>
    <xf numFmtId="0" fontId="20" fillId="17" borderId="67" applyAlignment="1" pivotButton="0" quotePrefix="0" xfId="0">
      <alignment horizontal="center" vertical="center"/>
    </xf>
    <xf numFmtId="0" fontId="20" fillId="17" borderId="66" applyAlignment="1" pivotButton="0" quotePrefix="0" xfId="0">
      <alignment horizontal="center" vertical="center"/>
    </xf>
    <xf numFmtId="0" fontId="13" fillId="17" borderId="25" applyAlignment="1" pivotButton="0" quotePrefix="0" xfId="6">
      <alignment vertical="center"/>
    </xf>
    <xf numFmtId="0" fontId="13" fillId="17" borderId="61" applyAlignment="1" pivotButton="0" quotePrefix="0" xfId="0">
      <alignment horizontal="center" vertical="center"/>
    </xf>
    <xf numFmtId="0" fontId="17" fillId="17" borderId="25" applyAlignment="1" pivotButton="0" quotePrefix="0" xfId="0">
      <alignment horizontal="center" vertical="center" wrapText="1" readingOrder="1"/>
    </xf>
    <xf numFmtId="0" fontId="17" fillId="17" borderId="61" applyAlignment="1" pivotButton="0" quotePrefix="0" xfId="0">
      <alignment horizontal="center" vertical="center" wrapText="1" readingOrder="1"/>
    </xf>
    <xf numFmtId="0" fontId="13" fillId="17" borderId="24" applyAlignment="1" pivotButton="0" quotePrefix="0" xfId="0">
      <alignment horizontal="center" vertical="center"/>
    </xf>
    <xf numFmtId="0" fontId="13" fillId="17" borderId="23" applyAlignment="1" pivotButton="0" quotePrefix="0" xfId="0">
      <alignment horizontal="center" vertical="center"/>
    </xf>
    <xf numFmtId="0" fontId="13" fillId="17" borderId="50" applyAlignment="1" pivotButton="0" quotePrefix="0" xfId="0">
      <alignment horizontal="center" vertical="center"/>
    </xf>
    <xf numFmtId="164" fontId="19" fillId="17" borderId="32" applyAlignment="1" pivotButton="0" quotePrefix="0" xfId="0">
      <alignment horizontal="center" vertical="center"/>
    </xf>
    <xf numFmtId="164" fontId="19" fillId="17" borderId="23" applyAlignment="1" pivotButton="0" quotePrefix="0" xfId="0">
      <alignment horizontal="center" vertical="center"/>
    </xf>
    <xf numFmtId="164" fontId="19" fillId="17" borderId="22" applyAlignment="1" pivotButton="0" quotePrefix="0" xfId="0">
      <alignment horizontal="center" vertical="center"/>
    </xf>
    <xf numFmtId="0" fontId="13" fillId="17" borderId="19" applyAlignment="1" pivotButton="0" quotePrefix="0" xfId="6">
      <alignment vertical="center"/>
    </xf>
    <xf numFmtId="0" fontId="13" fillId="17" borderId="46" applyAlignment="1" pivotButton="0" quotePrefix="0" xfId="0">
      <alignment horizontal="center" vertical="center"/>
    </xf>
    <xf numFmtId="0" fontId="17" fillId="17" borderId="19" applyAlignment="1" pivotButton="0" quotePrefix="0" xfId="0">
      <alignment horizontal="center" vertical="center" wrapText="1" readingOrder="1"/>
    </xf>
    <xf numFmtId="0" fontId="17" fillId="17" borderId="46" applyAlignment="1" pivotButton="0" quotePrefix="0" xfId="0">
      <alignment horizontal="center" vertical="center" wrapText="1" readingOrder="1"/>
    </xf>
    <xf numFmtId="0" fontId="13" fillId="17" borderId="17" applyAlignment="1" pivotButton="0" quotePrefix="0" xfId="0">
      <alignment horizontal="center" vertical="center"/>
    </xf>
    <xf numFmtId="0" fontId="13" fillId="17" borderId="16" applyAlignment="1" pivotButton="0" quotePrefix="0" xfId="0">
      <alignment horizontal="center" vertical="center"/>
    </xf>
    <xf numFmtId="0" fontId="13" fillId="17" borderId="45" applyAlignment="1" pivotButton="0" quotePrefix="0" xfId="0">
      <alignment horizontal="center" vertical="center"/>
    </xf>
    <xf numFmtId="164" fontId="19" fillId="17" borderId="20" applyAlignment="1" pivotButton="0" quotePrefix="0" xfId="0">
      <alignment horizontal="center" vertical="center"/>
    </xf>
    <xf numFmtId="164" fontId="19" fillId="17" borderId="16" applyAlignment="1" pivotButton="0" quotePrefix="0" xfId="0">
      <alignment horizontal="center" vertical="center"/>
    </xf>
    <xf numFmtId="164" fontId="19" fillId="17" borderId="15" applyAlignment="1" pivotButton="0" quotePrefix="0" xfId="0">
      <alignment horizontal="center" vertical="center"/>
    </xf>
    <xf numFmtId="0" fontId="13" fillId="17" borderId="69" applyAlignment="1" pivotButton="0" quotePrefix="0" xfId="6">
      <alignment vertical="center"/>
    </xf>
    <xf numFmtId="0" fontId="13" fillId="17" borderId="77" applyAlignment="1" pivotButton="0" quotePrefix="0" xfId="0">
      <alignment horizontal="center" vertical="center"/>
    </xf>
    <xf numFmtId="0" fontId="17" fillId="17" borderId="69" applyAlignment="1" pivotButton="0" quotePrefix="0" xfId="0">
      <alignment horizontal="center" vertical="center" wrapText="1" readingOrder="1"/>
    </xf>
    <xf numFmtId="0" fontId="17" fillId="17" borderId="77" applyAlignment="1" pivotButton="0" quotePrefix="0" xfId="0">
      <alignment horizontal="center" vertical="center" wrapText="1" readingOrder="1"/>
    </xf>
    <xf numFmtId="0" fontId="13" fillId="17" borderId="70" applyAlignment="1" pivotButton="0" quotePrefix="0" xfId="0">
      <alignment horizontal="center" vertical="center"/>
    </xf>
    <xf numFmtId="0" fontId="13" fillId="17" borderId="71" applyAlignment="1" pivotButton="0" quotePrefix="0" xfId="0">
      <alignment horizontal="center" vertical="center"/>
    </xf>
    <xf numFmtId="0" fontId="13" fillId="17" borderId="74" applyAlignment="1" pivotButton="0" quotePrefix="0" xfId="0">
      <alignment horizontal="center" vertical="center"/>
    </xf>
    <xf numFmtId="164" fontId="19" fillId="17" borderId="73" applyAlignment="1" pivotButton="0" quotePrefix="0" xfId="0">
      <alignment horizontal="center" vertical="center"/>
    </xf>
    <xf numFmtId="164" fontId="19" fillId="17" borderId="71" applyAlignment="1" pivotButton="0" quotePrefix="0" xfId="0">
      <alignment horizontal="center" vertical="center"/>
    </xf>
    <xf numFmtId="164" fontId="19" fillId="17" borderId="72" applyAlignment="1" pivotButton="0" quotePrefix="0" xfId="0">
      <alignment horizontal="center" vertical="center"/>
    </xf>
    <xf numFmtId="0" fontId="13" fillId="17" borderId="78" applyAlignment="1" pivotButton="0" quotePrefix="0" xfId="6">
      <alignment vertical="center"/>
    </xf>
    <xf numFmtId="0" fontId="13" fillId="17" borderId="79" applyAlignment="1" pivotButton="0" quotePrefix="0" xfId="0">
      <alignment horizontal="center" vertical="center"/>
    </xf>
    <xf numFmtId="0" fontId="17" fillId="17" borderId="78" applyAlignment="1" pivotButton="0" quotePrefix="0" xfId="0">
      <alignment horizontal="center" vertical="center" wrapText="1" readingOrder="1"/>
    </xf>
    <xf numFmtId="0" fontId="17" fillId="17" borderId="79" applyAlignment="1" pivotButton="0" quotePrefix="0" xfId="0">
      <alignment horizontal="center" vertical="center" wrapText="1" readingOrder="1"/>
    </xf>
    <xf numFmtId="0" fontId="13" fillId="17" borderId="80" applyAlignment="1" pivotButton="0" quotePrefix="0" xfId="0">
      <alignment horizontal="center" vertical="center"/>
    </xf>
    <xf numFmtId="0" fontId="13" fillId="17" borderId="81" applyAlignment="1" pivotButton="0" quotePrefix="0" xfId="0">
      <alignment horizontal="center" vertical="center"/>
    </xf>
    <xf numFmtId="0" fontId="13" fillId="17" borderId="82" applyAlignment="1" pivotButton="0" quotePrefix="0" xfId="0">
      <alignment horizontal="center" vertical="center"/>
    </xf>
    <xf numFmtId="164" fontId="19" fillId="17" borderId="83" applyAlignment="1" pivotButton="0" quotePrefix="0" xfId="0">
      <alignment horizontal="center" vertical="center"/>
    </xf>
    <xf numFmtId="164" fontId="19" fillId="17" borderId="81" applyAlignment="1" pivotButton="0" quotePrefix="0" xfId="0">
      <alignment horizontal="center" vertical="center"/>
    </xf>
    <xf numFmtId="164" fontId="19" fillId="17" borderId="84" applyAlignment="1" pivotButton="0" quotePrefix="0" xfId="0">
      <alignment horizontal="center" vertical="center"/>
    </xf>
    <xf numFmtId="0" fontId="17" fillId="17" borderId="27" applyAlignment="1" pivotButton="0" quotePrefix="0" xfId="0">
      <alignment horizontal="center" vertical="center" wrapText="1" readingOrder="1"/>
    </xf>
    <xf numFmtId="0" fontId="17" fillId="17" borderId="118" applyAlignment="1" pivotButton="0" quotePrefix="0" xfId="0">
      <alignment horizontal="center" vertical="center" wrapText="1" readingOrder="1"/>
    </xf>
    <xf numFmtId="0" fontId="13" fillId="17" borderId="29" applyAlignment="1" pivotButton="0" quotePrefix="0" xfId="6">
      <alignment vertical="center"/>
    </xf>
    <xf numFmtId="0" fontId="13" fillId="17" borderId="49" applyAlignment="1" pivotButton="0" quotePrefix="0" xfId="0">
      <alignment horizontal="center" vertical="center"/>
    </xf>
    <xf numFmtId="0" fontId="17" fillId="17" borderId="29" applyAlignment="1" pivotButton="0" quotePrefix="0" xfId="0">
      <alignment horizontal="center" vertical="center" wrapText="1" readingOrder="1"/>
    </xf>
    <xf numFmtId="0" fontId="17" fillId="17" borderId="49" applyAlignment="1" pivotButton="0" quotePrefix="0" xfId="0">
      <alignment horizontal="center" vertical="center" wrapText="1" readingOrder="1"/>
    </xf>
    <xf numFmtId="0" fontId="13" fillId="17" borderId="35" applyAlignment="1" pivotButton="0" quotePrefix="0" xfId="0">
      <alignment horizontal="center" vertical="center"/>
    </xf>
    <xf numFmtId="0" fontId="13" fillId="17" borderId="36" applyAlignment="1" pivotButton="0" quotePrefix="0" xfId="0">
      <alignment horizontal="center" vertical="center"/>
    </xf>
    <xf numFmtId="0" fontId="13" fillId="17" borderId="48" applyAlignment="1" pivotButton="0" quotePrefix="0" xfId="0">
      <alignment horizontal="center" vertical="center"/>
    </xf>
    <xf numFmtId="164" fontId="19" fillId="17" borderId="30" applyAlignment="1" pivotButton="0" quotePrefix="0" xfId="0">
      <alignment horizontal="center" vertical="center"/>
    </xf>
    <xf numFmtId="164" fontId="19" fillId="17" borderId="36" applyAlignment="1" pivotButton="0" quotePrefix="0" xfId="0">
      <alignment horizontal="center" vertical="center"/>
    </xf>
    <xf numFmtId="164" fontId="19" fillId="17" borderId="47" applyAlignment="1" pivotButton="0" quotePrefix="0" xfId="0">
      <alignment horizontal="center" vertical="center"/>
    </xf>
    <xf numFmtId="0" fontId="13" fillId="17" borderId="12" applyAlignment="1" pivotButton="0" quotePrefix="0" xfId="6">
      <alignment vertical="center"/>
    </xf>
    <xf numFmtId="0" fontId="13" fillId="17" borderId="44" applyAlignment="1" pivotButton="0" quotePrefix="0" xfId="0">
      <alignment horizontal="center" vertical="center"/>
    </xf>
    <xf numFmtId="0" fontId="17" fillId="17" borderId="12" applyAlignment="1" pivotButton="0" quotePrefix="0" xfId="0">
      <alignment horizontal="center" vertical="center" wrapText="1" readingOrder="1"/>
    </xf>
    <xf numFmtId="0" fontId="17" fillId="17" borderId="44" applyAlignment="1" pivotButton="0" quotePrefix="0" xfId="0">
      <alignment horizontal="center" vertical="center" wrapText="1" readingOrder="1"/>
    </xf>
    <xf numFmtId="0" fontId="13" fillId="17" borderId="10" applyAlignment="1" pivotButton="0" quotePrefix="0" xfId="0">
      <alignment horizontal="center" vertical="center"/>
    </xf>
    <xf numFmtId="0" fontId="13" fillId="17" borderId="9" applyAlignment="1" pivotButton="0" quotePrefix="0" xfId="0">
      <alignment horizontal="center" vertical="center"/>
    </xf>
    <xf numFmtId="0" fontId="13" fillId="17" borderId="43" applyAlignment="1" pivotButton="0" quotePrefix="0" xfId="0">
      <alignment horizontal="center" vertical="center"/>
    </xf>
    <xf numFmtId="164" fontId="19" fillId="17" borderId="13" applyAlignment="1" pivotButton="0" quotePrefix="0" xfId="0">
      <alignment horizontal="center" vertical="center"/>
    </xf>
    <xf numFmtId="164" fontId="19" fillId="17" borderId="9" applyAlignment="1" pivotButton="0" quotePrefix="0" xfId="0">
      <alignment horizontal="center" vertical="center"/>
    </xf>
    <xf numFmtId="164" fontId="19" fillId="17" borderId="8" applyAlignment="1" pivotButton="0" quotePrefix="0" xfId="0">
      <alignment horizontal="center" vertical="center"/>
    </xf>
    <xf numFmtId="0" fontId="13" fillId="0" borderId="77" applyAlignment="1" pivotButton="0" quotePrefix="0" xfId="0">
      <alignment horizontal="center" vertical="center"/>
    </xf>
    <xf numFmtId="0" fontId="17" fillId="0" borderId="69" applyAlignment="1" pivotButton="0" quotePrefix="0" xfId="0">
      <alignment horizontal="center" vertical="center" wrapText="1" readingOrder="1"/>
    </xf>
    <xf numFmtId="0" fontId="13" fillId="0" borderId="12" applyAlignment="1" pivotButton="0" quotePrefix="0" xfId="6">
      <alignment vertical="center"/>
    </xf>
    <xf numFmtId="0" fontId="13" fillId="0" borderId="44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center" wrapText="1" readingOrder="1"/>
    </xf>
    <xf numFmtId="0" fontId="17" fillId="0" borderId="33" applyAlignment="1" pivotButton="0" quotePrefix="0" xfId="0">
      <alignment horizontal="center" vertical="center" wrapText="1" readingOrder="1"/>
    </xf>
    <xf numFmtId="0" fontId="17" fillId="0" borderId="26" applyAlignment="1" pivotButton="0" quotePrefix="0" xfId="0">
      <alignment horizontal="center" vertical="center" wrapText="1" readingOrder="1"/>
    </xf>
    <xf numFmtId="0" fontId="17" fillId="0" borderId="88" applyAlignment="1" pivotButton="0" quotePrefix="0" xfId="0">
      <alignment horizontal="center" vertical="center" wrapText="1" readingOrder="1"/>
    </xf>
    <xf numFmtId="0" fontId="17" fillId="0" borderId="21" applyAlignment="1" pivotButton="0" quotePrefix="0" xfId="0">
      <alignment horizontal="center" vertical="center" wrapText="1" readingOrder="1"/>
    </xf>
    <xf numFmtId="0" fontId="17" fillId="0" borderId="87" applyAlignment="1" pivotButton="0" quotePrefix="0" xfId="0">
      <alignment horizontal="center" vertical="center" wrapText="1" readingOrder="1"/>
    </xf>
    <xf numFmtId="0" fontId="17" fillId="0" borderId="34" applyAlignment="1" pivotButton="0" quotePrefix="0" xfId="0">
      <alignment horizontal="center" vertical="center" wrapText="1" readingOrder="1"/>
    </xf>
    <xf numFmtId="0" fontId="17" fillId="0" borderId="14" applyAlignment="1" pivotButton="0" quotePrefix="0" xfId="0">
      <alignment horizontal="center" vertical="center" wrapText="1" readingOrder="1"/>
    </xf>
    <xf numFmtId="0" fontId="8" fillId="8" borderId="32" applyAlignment="1" pivotButton="0" quotePrefix="0" xfId="0">
      <alignment horizontal="center" vertical="center"/>
    </xf>
    <xf numFmtId="0" fontId="8" fillId="8" borderId="23" applyAlignment="1" pivotButton="0" quotePrefix="0" xfId="0">
      <alignment horizontal="center" vertical="center"/>
    </xf>
    <xf numFmtId="0" fontId="8" fillId="8" borderId="22" applyAlignment="1" pivotButton="0" quotePrefix="0" xfId="0">
      <alignment horizontal="center" vertical="center"/>
    </xf>
    <xf numFmtId="0" fontId="20" fillId="8" borderId="13" applyAlignment="1" pivotButton="0" quotePrefix="0" xfId="0">
      <alignment horizontal="center" vertical="center"/>
    </xf>
    <xf numFmtId="0" fontId="20" fillId="8" borderId="9" applyAlignment="1" pivotButton="0" quotePrefix="0" xfId="0">
      <alignment horizontal="center" vertical="center"/>
    </xf>
    <xf numFmtId="0" fontId="20" fillId="8" borderId="8" applyAlignment="1" pivotButton="0" quotePrefix="0" xfId="0">
      <alignment horizontal="center" vertical="center"/>
    </xf>
    <xf numFmtId="164" fontId="19" fillId="0" borderId="13" applyAlignment="1" pivotButton="0" quotePrefix="0" xfId="0">
      <alignment horizontal="center" vertical="center"/>
    </xf>
    <xf numFmtId="164" fontId="19" fillId="0" borderId="9" applyAlignment="1" pivotButton="0" quotePrefix="0" xfId="0">
      <alignment horizontal="center" vertical="center"/>
    </xf>
    <xf numFmtId="164" fontId="19" fillId="0" borderId="8" applyAlignment="1" pivotButton="0" quotePrefix="0" xfId="0">
      <alignment horizontal="center" vertical="center"/>
    </xf>
    <xf numFmtId="164" fontId="19" fillId="0" borderId="57" applyAlignment="1" pivotButton="0" quotePrefix="0" xfId="0">
      <alignment horizontal="center" vertical="center"/>
    </xf>
    <xf numFmtId="164" fontId="19" fillId="0" borderId="56" applyAlignment="1" pivotButton="0" quotePrefix="0" xfId="0">
      <alignment horizontal="center" vertical="center"/>
    </xf>
    <xf numFmtId="164" fontId="19" fillId="0" borderId="54" applyAlignment="1" pivotButton="0" quotePrefix="0" xfId="0">
      <alignment horizontal="center" vertical="center"/>
    </xf>
    <xf numFmtId="0" fontId="10" fillId="0" borderId="0" applyAlignment="1" pivotButton="0" quotePrefix="0" xfId="1">
      <alignment vertical="center"/>
    </xf>
    <xf numFmtId="0" fontId="46" fillId="0" borderId="98" applyAlignment="1" pivotButton="0" quotePrefix="0" xfId="0">
      <alignment vertical="center" wrapText="1"/>
    </xf>
    <xf numFmtId="0" fontId="47" fillId="0" borderId="101" applyAlignment="1" pivotButton="0" quotePrefix="0" xfId="0">
      <alignment horizontal="center" vertical="center" wrapText="1"/>
    </xf>
    <xf numFmtId="0" fontId="46" fillId="0" borderId="103" applyAlignment="1" pivotButton="0" quotePrefix="0" xfId="0">
      <alignment vertical="center" wrapText="1"/>
    </xf>
    <xf numFmtId="0" fontId="47" fillId="0" borderId="119" applyAlignment="1" pivotButton="0" quotePrefix="0" xfId="0">
      <alignment horizontal="center" vertical="center" wrapText="1"/>
    </xf>
    <xf numFmtId="0" fontId="48" fillId="0" borderId="0" applyAlignment="1" pivotButton="0" quotePrefix="0" xfId="0">
      <alignment vertical="center"/>
    </xf>
    <xf numFmtId="165" fontId="0" fillId="0" borderId="30" applyAlignment="1" pivotButton="0" quotePrefix="0" xfId="0">
      <alignment horizontal="center" vertical="center"/>
    </xf>
    <xf numFmtId="165" fontId="0" fillId="0" borderId="47" applyAlignment="1" pivotButton="0" quotePrefix="0" xfId="0">
      <alignment horizontal="center" vertical="center"/>
    </xf>
    <xf numFmtId="165" fontId="0" fillId="0" borderId="48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165" fontId="0" fillId="0" borderId="15" applyAlignment="1" pivotButton="0" quotePrefix="0" xfId="0">
      <alignment horizontal="center" vertical="center"/>
    </xf>
    <xf numFmtId="165" fontId="0" fillId="0" borderId="45" applyAlignment="1" pivotButton="0" quotePrefix="0" xfId="0">
      <alignment horizontal="center" vertical="center"/>
    </xf>
    <xf numFmtId="165" fontId="0" fillId="0" borderId="53" applyAlignment="1" pivotButton="0" quotePrefix="0" xfId="0">
      <alignment horizontal="center" vertical="center"/>
    </xf>
    <xf numFmtId="165" fontId="0" fillId="0" borderId="51" applyAlignment="1" pivotButton="0" quotePrefix="0" xfId="0">
      <alignment horizontal="center" vertical="center"/>
    </xf>
    <xf numFmtId="165" fontId="0" fillId="0" borderId="86" applyAlignment="1" pivotButton="0" quotePrefix="0" xfId="0">
      <alignment horizontal="center" vertical="center"/>
    </xf>
    <xf numFmtId="165" fontId="0" fillId="0" borderId="57" applyAlignment="1" pivotButton="0" quotePrefix="0" xfId="0">
      <alignment horizontal="center" vertical="center"/>
    </xf>
    <xf numFmtId="165" fontId="0" fillId="0" borderId="54" applyAlignment="1" pivotButton="0" quotePrefix="0" xfId="0">
      <alignment horizontal="center" vertical="center"/>
    </xf>
    <xf numFmtId="165" fontId="0" fillId="0" borderId="55" applyAlignment="1" pivotButton="0" quotePrefix="0" xfId="0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49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5" fontId="22" fillId="0" borderId="83" applyAlignment="1" pivotButton="0" quotePrefix="0" xfId="0">
      <alignment horizontal="center" vertical="center"/>
    </xf>
    <xf numFmtId="165" fontId="22" fillId="0" borderId="82" applyAlignment="1" pivotButton="0" quotePrefix="0" xfId="0">
      <alignment horizontal="center" vertical="center"/>
    </xf>
    <xf numFmtId="165" fontId="22" fillId="0" borderId="78" applyAlignment="1" pivotButton="0" quotePrefix="0" xfId="0">
      <alignment horizontal="center" vertical="center"/>
    </xf>
    <xf numFmtId="165" fontId="22" fillId="0" borderId="20" applyAlignment="1" pivotButton="0" quotePrefix="0" xfId="0">
      <alignment horizontal="center" vertical="center"/>
    </xf>
    <xf numFmtId="165" fontId="22" fillId="0" borderId="45" applyAlignment="1" pivotButton="0" quotePrefix="0" xfId="0">
      <alignment horizontal="center" vertical="center"/>
    </xf>
    <xf numFmtId="165" fontId="22" fillId="0" borderId="19" applyAlignment="1" pivotButton="0" quotePrefix="0" xfId="0">
      <alignment horizontal="center" vertical="center"/>
    </xf>
    <xf numFmtId="165" fontId="22" fillId="0" borderId="73" applyAlignment="1" pivotButton="0" quotePrefix="0" xfId="0">
      <alignment horizontal="center" vertical="center"/>
    </xf>
    <xf numFmtId="165" fontId="22" fillId="0" borderId="74" applyAlignment="1" pivotButton="0" quotePrefix="0" xfId="0">
      <alignment horizontal="center" vertical="center"/>
    </xf>
    <xf numFmtId="165" fontId="22" fillId="0" borderId="69" applyAlignment="1" pivotButton="0" quotePrefix="0" xfId="0">
      <alignment horizontal="center" vertical="center"/>
    </xf>
    <xf numFmtId="165" fontId="22" fillId="0" borderId="30" applyAlignment="1" pivotButton="0" quotePrefix="0" xfId="0">
      <alignment horizontal="center" vertical="center"/>
    </xf>
    <xf numFmtId="165" fontId="22" fillId="0" borderId="48" applyAlignment="1" pivotButton="0" quotePrefix="0" xfId="0">
      <alignment horizontal="center" vertical="center"/>
    </xf>
    <xf numFmtId="165" fontId="22" fillId="0" borderId="29" applyAlignment="1" pivotButton="0" quotePrefix="0" xfId="0">
      <alignment horizontal="center" vertical="center"/>
    </xf>
    <xf numFmtId="165" fontId="22" fillId="0" borderId="37" applyAlignment="1" pivotButton="0" quotePrefix="0" xfId="0">
      <alignment horizontal="center" vertical="center"/>
    </xf>
    <xf numFmtId="165" fontId="22" fillId="0" borderId="43" applyAlignment="1" pivotButton="0" quotePrefix="0" xfId="0">
      <alignment horizontal="center" vertical="center"/>
    </xf>
    <xf numFmtId="165" fontId="22" fillId="0" borderId="12" applyAlignment="1" pivotButton="0" quotePrefix="0" xfId="0">
      <alignment horizontal="center" vertical="center"/>
    </xf>
    <xf numFmtId="0" fontId="13" fillId="0" borderId="24" applyAlignment="1" pivotButton="0" quotePrefix="1" xfId="0">
      <alignment horizontal="center" vertical="center"/>
    </xf>
    <xf numFmtId="0" fontId="13" fillId="18" borderId="32" applyAlignment="1" pivotButton="0" quotePrefix="0" xfId="0">
      <alignment horizontal="center" vertical="center"/>
    </xf>
    <xf numFmtId="0" fontId="51" fillId="0" borderId="0" applyAlignment="1" pivotButton="0" quotePrefix="0" xfId="0">
      <alignment vertical="center"/>
    </xf>
    <xf numFmtId="0" fontId="15" fillId="8" borderId="33" applyAlignment="1" pivotButton="0" quotePrefix="0" xfId="0">
      <alignment horizontal="center" vertical="center" wrapText="1"/>
    </xf>
    <xf numFmtId="0" fontId="15" fillId="8" borderId="34" applyAlignment="1" pivotButton="0" quotePrefix="0" xfId="0">
      <alignment horizontal="center" vertical="center" wrapText="1"/>
    </xf>
    <xf numFmtId="0" fontId="15" fillId="8" borderId="25" applyAlignment="1" pivotButton="0" quotePrefix="0" xfId="0">
      <alignment horizontal="center" vertical="center" wrapText="1"/>
    </xf>
    <xf numFmtId="0" fontId="15" fillId="8" borderId="27" applyAlignment="1" pivotButton="0" quotePrefix="0" xfId="0">
      <alignment horizontal="center" vertical="center" wrapText="1"/>
    </xf>
    <xf numFmtId="0" fontId="15" fillId="8" borderId="5" applyAlignment="1" pivotButton="0" quotePrefix="0" xfId="0">
      <alignment horizontal="center" vertical="center" wrapText="1"/>
    </xf>
    <xf numFmtId="0" fontId="15" fillId="8" borderId="0" applyAlignment="1" pivotButton="0" quotePrefix="0" xfId="0">
      <alignment horizontal="center" vertical="center" wrapText="1"/>
    </xf>
    <xf numFmtId="0" fontId="11" fillId="6" borderId="0" applyAlignment="1" pivotButton="0" quotePrefix="0" xfId="0">
      <alignment horizontal="center" vertical="center"/>
    </xf>
    <xf numFmtId="0" fontId="31" fillId="10" borderId="38" applyAlignment="1" pivotButton="0" quotePrefix="0" xfId="0">
      <alignment horizontal="center" vertical="center"/>
    </xf>
    <xf numFmtId="0" fontId="31" fillId="10" borderId="60" applyAlignment="1" pivotButton="0" quotePrefix="0" xfId="0">
      <alignment horizontal="center" vertical="center"/>
    </xf>
    <xf numFmtId="0" fontId="31" fillId="10" borderId="59" applyAlignment="1" pivotButton="0" quotePrefix="0" xfId="0">
      <alignment horizontal="center" vertical="center"/>
    </xf>
    <xf numFmtId="0" fontId="15" fillId="7" borderId="38" applyAlignment="1" pivotButton="0" quotePrefix="0" xfId="0">
      <alignment horizontal="center" vertical="center"/>
    </xf>
    <xf numFmtId="0" fontId="15" fillId="7" borderId="60" applyAlignment="1" pivotButton="0" quotePrefix="0" xfId="0">
      <alignment horizontal="center" vertical="center"/>
    </xf>
    <xf numFmtId="0" fontId="15" fillId="7" borderId="59" applyAlignment="1" pivotButton="0" quotePrefix="0" xfId="0">
      <alignment horizontal="center" vertical="center"/>
    </xf>
    <xf numFmtId="0" fontId="15" fillId="7" borderId="3" applyAlignment="1" pivotButton="0" quotePrefix="0" xfId="0">
      <alignment horizontal="center" vertical="center"/>
    </xf>
    <xf numFmtId="0" fontId="15" fillId="7" borderId="2" applyAlignment="1" pivotButton="0" quotePrefix="0" xfId="0">
      <alignment horizontal="center" vertical="center"/>
    </xf>
    <xf numFmtId="0" fontId="15" fillId="7" borderId="1" applyAlignment="1" pivotButton="0" quotePrefix="0" xfId="0">
      <alignment horizontal="center" vertical="center"/>
    </xf>
    <xf numFmtId="0" fontId="8" fillId="8" borderId="40" applyAlignment="1" pivotButton="0" quotePrefix="1" xfId="0">
      <alignment horizontal="center" vertical="center" wrapText="1"/>
    </xf>
    <xf numFmtId="0" fontId="8" fillId="8" borderId="41" applyAlignment="1" pivotButton="0" quotePrefix="1" xfId="0">
      <alignment horizontal="center" vertical="center" wrapText="1"/>
    </xf>
    <xf numFmtId="0" fontId="15" fillId="0" borderId="32" applyAlignment="1" pivotButton="0" quotePrefix="0" xfId="0">
      <alignment horizontal="center" vertical="center"/>
    </xf>
    <xf numFmtId="0" fontId="15" fillId="0" borderId="13" applyAlignment="1" pivotButton="0" quotePrefix="0" xfId="0">
      <alignment horizontal="center" vertical="center"/>
    </xf>
    <xf numFmtId="0" fontId="15" fillId="0" borderId="23" applyAlignment="1" pivotButton="0" quotePrefix="0" xfId="0">
      <alignment horizontal="center" vertical="center"/>
    </xf>
    <xf numFmtId="0" fontId="15" fillId="0" borderId="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center"/>
    </xf>
    <xf numFmtId="0" fontId="15" fillId="0" borderId="8" applyAlignment="1" pivotButton="0" quotePrefix="0" xfId="0">
      <alignment horizontal="center" vertical="center"/>
    </xf>
    <xf numFmtId="0" fontId="13" fillId="7" borderId="76" applyAlignment="1" pivotButton="0" quotePrefix="1" xfId="0">
      <alignment horizontal="center" vertical="center"/>
    </xf>
    <xf numFmtId="0" fontId="13" fillId="7" borderId="42" applyAlignment="1" pivotButton="0" quotePrefix="1" xfId="0">
      <alignment horizontal="center" vertical="center"/>
    </xf>
    <xf numFmtId="0" fontId="13" fillId="7" borderId="41" applyAlignment="1" pivotButton="0" quotePrefix="1" xfId="0">
      <alignment horizontal="center" vertical="center"/>
    </xf>
    <xf numFmtId="0" fontId="15" fillId="2" borderId="38" applyAlignment="1" pivotButton="0" quotePrefix="0" xfId="0">
      <alignment horizontal="center" vertical="center"/>
    </xf>
    <xf numFmtId="0" fontId="15" fillId="2" borderId="60" applyAlignment="1" pivotButton="0" quotePrefix="0" xfId="0">
      <alignment horizontal="center" vertical="center"/>
    </xf>
    <xf numFmtId="0" fontId="15" fillId="2" borderId="59" applyAlignment="1" pivotButton="0" quotePrefix="0" xfId="0">
      <alignment horizontal="center" vertical="center"/>
    </xf>
    <xf numFmtId="0" fontId="15" fillId="2" borderId="38" applyAlignment="1" pivotButton="0" quotePrefix="1" xfId="0">
      <alignment horizontal="center" vertical="center"/>
    </xf>
    <xf numFmtId="0" fontId="15" fillId="2" borderId="3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2" borderId="1" applyAlignment="1" pivotButton="0" quotePrefix="0" xfId="0">
      <alignment horizontal="center" vertical="center"/>
    </xf>
    <xf numFmtId="0" fontId="15" fillId="7" borderId="40" applyAlignment="1" pivotButton="0" quotePrefix="1" xfId="0">
      <alignment horizontal="center" vertical="center"/>
    </xf>
    <xf numFmtId="0" fontId="15" fillId="7" borderId="42" applyAlignment="1" pivotButton="0" quotePrefix="1" xfId="0">
      <alignment horizontal="center" vertical="center"/>
    </xf>
    <xf numFmtId="0" fontId="15" fillId="7" borderId="41" applyAlignment="1" pivotButton="0" quotePrefix="1" xfId="0">
      <alignment horizontal="center" vertical="center"/>
    </xf>
    <xf numFmtId="0" fontId="13" fillId="7" borderId="40" applyAlignment="1" pivotButton="0" quotePrefix="1" xfId="0">
      <alignment horizontal="center" vertical="center"/>
    </xf>
    <xf numFmtId="0" fontId="13" fillId="7" borderId="75" applyAlignment="1" pivotButton="0" quotePrefix="1" xfId="0">
      <alignment horizontal="center" vertical="center"/>
    </xf>
    <xf numFmtId="0" fontId="15" fillId="2" borderId="40" applyAlignment="1" pivotButton="0" quotePrefix="1" xfId="0">
      <alignment horizontal="center" vertical="center"/>
    </xf>
    <xf numFmtId="0" fontId="15" fillId="2" borderId="42" applyAlignment="1" pivotButton="0" quotePrefix="1" xfId="0">
      <alignment horizontal="center" vertical="center"/>
    </xf>
    <xf numFmtId="0" fontId="15" fillId="2" borderId="41" applyAlignment="1" pivotButton="0" quotePrefix="1" xfId="0">
      <alignment horizontal="center" vertical="center"/>
    </xf>
    <xf numFmtId="0" fontId="13" fillId="2" borderId="40" applyAlignment="1" pivotButton="0" quotePrefix="1" xfId="0">
      <alignment horizontal="center" vertical="center"/>
    </xf>
    <xf numFmtId="0" fontId="13" fillId="2" borderId="42" applyAlignment="1" pivotButton="0" quotePrefix="1" xfId="0">
      <alignment horizontal="center" vertical="center"/>
    </xf>
    <xf numFmtId="0" fontId="13" fillId="2" borderId="75" applyAlignment="1" pivotButton="0" quotePrefix="1" xfId="0">
      <alignment horizontal="center" vertical="center"/>
    </xf>
    <xf numFmtId="0" fontId="13" fillId="2" borderId="76" applyAlignment="1" pivotButton="0" quotePrefix="1" xfId="0">
      <alignment horizontal="center" vertical="center"/>
    </xf>
    <xf numFmtId="0" fontId="13" fillId="2" borderId="41" applyAlignment="1" pivotButton="0" quotePrefix="1" xfId="0">
      <alignment horizontal="center" vertical="center"/>
    </xf>
    <xf numFmtId="0" fontId="15" fillId="9" borderId="38" applyAlignment="1" pivotButton="0" quotePrefix="1" xfId="0">
      <alignment horizontal="center" vertical="center"/>
    </xf>
    <xf numFmtId="0" fontId="15" fillId="9" borderId="60" applyAlignment="1" pivotButton="0" quotePrefix="0" xfId="0">
      <alignment horizontal="center" vertical="center"/>
    </xf>
    <xf numFmtId="0" fontId="15" fillId="9" borderId="59" applyAlignment="1" pivotButton="0" quotePrefix="0" xfId="0">
      <alignment horizontal="center" vertical="center"/>
    </xf>
    <xf numFmtId="0" fontId="15" fillId="9" borderId="3" applyAlignment="1" pivotButton="0" quotePrefix="0" xfId="0">
      <alignment horizontal="center" vertical="center"/>
    </xf>
    <xf numFmtId="0" fontId="15" fillId="9" borderId="2" applyAlignment="1" pivotButton="0" quotePrefix="0" xfId="0">
      <alignment horizontal="center" vertical="center"/>
    </xf>
    <xf numFmtId="0" fontId="15" fillId="9" borderId="1" applyAlignment="1" pivotButton="0" quotePrefix="0" xfId="0">
      <alignment horizontal="center" vertical="center"/>
    </xf>
    <xf numFmtId="0" fontId="15" fillId="9" borderId="40" applyAlignment="1" pivotButton="0" quotePrefix="1" xfId="0">
      <alignment horizontal="center" vertical="center"/>
    </xf>
    <xf numFmtId="0" fontId="15" fillId="9" borderId="42" applyAlignment="1" pivotButton="0" quotePrefix="1" xfId="0">
      <alignment horizontal="center" vertical="center"/>
    </xf>
    <xf numFmtId="0" fontId="15" fillId="9" borderId="41" applyAlignment="1" pivotButton="0" quotePrefix="1" xfId="0">
      <alignment horizontal="center" vertical="center"/>
    </xf>
    <xf numFmtId="0" fontId="13" fillId="9" borderId="40" applyAlignment="1" pivotButton="0" quotePrefix="1" xfId="0">
      <alignment horizontal="center" vertical="center"/>
    </xf>
    <xf numFmtId="0" fontId="13" fillId="9" borderId="42" applyAlignment="1" pivotButton="0" quotePrefix="1" xfId="0">
      <alignment horizontal="center" vertical="center"/>
    </xf>
    <xf numFmtId="0" fontId="13" fillId="9" borderId="75" applyAlignment="1" pivotButton="0" quotePrefix="1" xfId="0">
      <alignment horizontal="center" vertical="center"/>
    </xf>
    <xf numFmtId="0" fontId="13" fillId="9" borderId="76" applyAlignment="1" pivotButton="0" quotePrefix="1" xfId="0">
      <alignment horizontal="center" vertical="center"/>
    </xf>
    <xf numFmtId="0" fontId="13" fillId="9" borderId="41" applyAlignment="1" pivotButton="0" quotePrefix="1" xfId="0">
      <alignment horizontal="center" vertical="center"/>
    </xf>
    <xf numFmtId="0" fontId="15" fillId="17" borderId="38" applyAlignment="1" pivotButton="0" quotePrefix="1" xfId="0">
      <alignment horizontal="center" vertical="center"/>
    </xf>
    <xf numFmtId="0" fontId="15" fillId="17" borderId="60" applyAlignment="1" pivotButton="0" quotePrefix="0" xfId="0">
      <alignment horizontal="center" vertical="center"/>
    </xf>
    <xf numFmtId="0" fontId="15" fillId="17" borderId="59" applyAlignment="1" pivotButton="0" quotePrefix="0" xfId="0">
      <alignment horizontal="center" vertical="center"/>
    </xf>
    <xf numFmtId="0" fontId="15" fillId="17" borderId="3" applyAlignment="1" pivotButton="0" quotePrefix="0" xfId="0">
      <alignment horizontal="center" vertical="center"/>
    </xf>
    <xf numFmtId="0" fontId="15" fillId="17" borderId="2" applyAlignment="1" pivotButton="0" quotePrefix="0" xfId="0">
      <alignment horizontal="center" vertical="center"/>
    </xf>
    <xf numFmtId="0" fontId="15" fillId="17" borderId="1" applyAlignment="1" pivotButton="0" quotePrefix="0" xfId="0">
      <alignment horizontal="center" vertical="center"/>
    </xf>
    <xf numFmtId="0" fontId="15" fillId="17" borderId="33" applyAlignment="1" pivotButton="0" quotePrefix="0" xfId="0">
      <alignment horizontal="center" vertical="center" wrapText="1"/>
    </xf>
    <xf numFmtId="0" fontId="15" fillId="17" borderId="34" applyAlignment="1" pivotButton="0" quotePrefix="0" xfId="0">
      <alignment horizontal="center" vertical="center" wrapText="1"/>
    </xf>
    <xf numFmtId="0" fontId="15" fillId="17" borderId="25" applyAlignment="1" pivotButton="0" quotePrefix="0" xfId="0">
      <alignment horizontal="center" vertical="center" wrapText="1"/>
    </xf>
    <xf numFmtId="0" fontId="15" fillId="17" borderId="27" applyAlignment="1" pivotButton="0" quotePrefix="0" xfId="0">
      <alignment horizontal="center" vertical="center" wrapText="1"/>
    </xf>
    <xf numFmtId="0" fontId="15" fillId="17" borderId="5" applyAlignment="1" pivotButton="0" quotePrefix="0" xfId="0">
      <alignment horizontal="center" vertical="center" wrapText="1"/>
    </xf>
    <xf numFmtId="0" fontId="15" fillId="17" borderId="0" applyAlignment="1" pivotButton="0" quotePrefix="0" xfId="0">
      <alignment horizontal="center" vertical="center" wrapText="1"/>
    </xf>
    <xf numFmtId="0" fontId="8" fillId="17" borderId="40" applyAlignment="1" pivotButton="0" quotePrefix="1" xfId="0">
      <alignment horizontal="center" vertical="center" wrapText="1"/>
    </xf>
    <xf numFmtId="0" fontId="8" fillId="17" borderId="41" applyAlignment="1" pivotButton="0" quotePrefix="1" xfId="0">
      <alignment horizontal="center" vertical="center" wrapText="1"/>
    </xf>
    <xf numFmtId="0" fontId="15" fillId="17" borderId="32" applyAlignment="1" pivotButton="0" quotePrefix="0" xfId="0">
      <alignment horizontal="center" vertical="center"/>
    </xf>
    <xf numFmtId="0" fontId="15" fillId="17" borderId="13" applyAlignment="1" pivotButton="0" quotePrefix="0" xfId="0">
      <alignment horizontal="center" vertical="center"/>
    </xf>
    <xf numFmtId="0" fontId="15" fillId="17" borderId="23" applyAlignment="1" pivotButton="0" quotePrefix="0" xfId="0">
      <alignment horizontal="center" vertical="center"/>
    </xf>
    <xf numFmtId="0" fontId="15" fillId="17" borderId="9" applyAlignment="1" pivotButton="0" quotePrefix="0" xfId="0">
      <alignment horizontal="center" vertical="center"/>
    </xf>
    <xf numFmtId="0" fontId="15" fillId="17" borderId="22" applyAlignment="1" pivotButton="0" quotePrefix="0" xfId="0">
      <alignment horizontal="center" vertical="center"/>
    </xf>
    <xf numFmtId="0" fontId="15" fillId="17" borderId="8" applyAlignment="1" pivotButton="0" quotePrefix="0" xfId="0">
      <alignment horizontal="center" vertical="center"/>
    </xf>
    <xf numFmtId="0" fontId="15" fillId="17" borderId="40" applyAlignment="1" pivotButton="0" quotePrefix="1" xfId="0">
      <alignment horizontal="center" vertical="center"/>
    </xf>
    <xf numFmtId="0" fontId="15" fillId="17" borderId="42" applyAlignment="1" pivotButton="0" quotePrefix="1" xfId="0">
      <alignment horizontal="center" vertical="center"/>
    </xf>
    <xf numFmtId="0" fontId="15" fillId="17" borderId="41" applyAlignment="1" pivotButton="0" quotePrefix="1" xfId="0">
      <alignment horizontal="center" vertical="center"/>
    </xf>
    <xf numFmtId="0" fontId="13" fillId="17" borderId="40" applyAlignment="1" pivotButton="0" quotePrefix="1" xfId="0">
      <alignment horizontal="center" vertical="center"/>
    </xf>
    <xf numFmtId="0" fontId="13" fillId="17" borderId="42" applyAlignment="1" pivotButton="0" quotePrefix="1" xfId="0">
      <alignment horizontal="center" vertical="center"/>
    </xf>
    <xf numFmtId="0" fontId="13" fillId="17" borderId="75" applyAlignment="1" pivotButton="0" quotePrefix="1" xfId="0">
      <alignment horizontal="center" vertical="center"/>
    </xf>
    <xf numFmtId="0" fontId="13" fillId="17" borderId="76" applyAlignment="1" pivotButton="0" quotePrefix="1" xfId="0">
      <alignment horizontal="center" vertical="center"/>
    </xf>
    <xf numFmtId="0" fontId="13" fillId="17" borderId="41" applyAlignment="1" pivotButton="0" quotePrefix="1" xfId="0">
      <alignment horizontal="center" vertical="center"/>
    </xf>
    <xf numFmtId="0" fontId="8" fillId="8" borderId="6" applyAlignment="1" pivotButton="0" quotePrefix="1" xfId="0">
      <alignment horizontal="center" vertical="center" wrapText="1"/>
    </xf>
    <xf numFmtId="0" fontId="8" fillId="8" borderId="3" applyAlignment="1" pivotButton="0" quotePrefix="1" xfId="0">
      <alignment horizontal="center" vertical="center" wrapText="1"/>
    </xf>
    <xf numFmtId="0" fontId="15" fillId="0" borderId="52" applyAlignment="1" pivotButton="0" quotePrefix="0" xfId="0">
      <alignment horizontal="center" vertical="center"/>
    </xf>
    <xf numFmtId="0" fontId="15" fillId="0" borderId="51" applyAlignment="1" pivotButton="0" quotePrefix="0" xfId="0">
      <alignment horizontal="center" vertical="center"/>
    </xf>
    <xf numFmtId="0" fontId="15" fillId="0" borderId="24" applyAlignment="1" pivotButton="0" quotePrefix="0" xfId="0">
      <alignment horizontal="center" vertical="center"/>
    </xf>
    <xf numFmtId="0" fontId="15" fillId="0" borderId="92" applyAlignment="1" pivotButton="0" quotePrefix="0" xfId="0">
      <alignment horizontal="center" vertical="center"/>
    </xf>
    <xf numFmtId="0" fontId="15" fillId="7" borderId="7" applyAlignment="1" pivotButton="0" quotePrefix="0" xfId="0">
      <alignment horizontal="center" vertical="center"/>
    </xf>
    <xf numFmtId="0" fontId="15" fillId="7" borderId="0" applyAlignment="1" pivotButton="0" quotePrefix="0" xfId="0">
      <alignment horizontal="center" vertical="center"/>
    </xf>
    <xf numFmtId="0" fontId="15" fillId="7" borderId="28" applyAlignment="1" pivotButton="0" quotePrefix="0" xfId="0">
      <alignment horizontal="center" vertical="center"/>
    </xf>
    <xf numFmtId="0" fontId="15" fillId="2" borderId="60" applyAlignment="1" pivotButton="0" quotePrefix="1" xfId="0">
      <alignment horizontal="center" vertical="center"/>
    </xf>
    <xf numFmtId="0" fontId="15" fillId="2" borderId="59" applyAlignment="1" pivotButton="0" quotePrefix="1" xfId="0">
      <alignment horizontal="center" vertical="center"/>
    </xf>
    <xf numFmtId="0" fontId="15" fillId="9" borderId="60" applyAlignment="1" pivotButton="0" quotePrefix="1" xfId="0">
      <alignment horizontal="center" vertical="center"/>
    </xf>
    <xf numFmtId="0" fontId="15" fillId="9" borderId="59" applyAlignment="1" pivotButton="0" quotePrefix="1" xfId="0">
      <alignment horizontal="center" vertical="center"/>
    </xf>
    <xf numFmtId="0" fontId="15" fillId="9" borderId="38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center" wrapText="1"/>
    </xf>
    <xf numFmtId="0" fontId="8" fillId="0" borderId="60" applyAlignment="1" pivotButton="0" quotePrefix="0" xfId="0">
      <alignment horizontal="center" vertical="center" wrapText="1"/>
    </xf>
    <xf numFmtId="0" fontId="8" fillId="0" borderId="59" applyAlignment="1" pivotButton="0" quotePrefix="0" xfId="0">
      <alignment horizontal="center" vertical="center" wrapText="1"/>
    </xf>
    <xf numFmtId="0" fontId="13" fillId="0" borderId="42" applyAlignment="1" pivotButton="0" quotePrefix="0" xfId="0">
      <alignment horizontal="center" vertical="center"/>
    </xf>
    <xf numFmtId="0" fontId="13" fillId="0" borderId="75" applyAlignment="1" pivotButton="0" quotePrefix="0" xfId="0">
      <alignment horizontal="center" vertical="center"/>
    </xf>
    <xf numFmtId="0" fontId="15" fillId="0" borderId="40" applyAlignment="1" pivotButton="0" quotePrefix="1" xfId="0">
      <alignment horizontal="center" vertical="center"/>
    </xf>
    <xf numFmtId="0" fontId="15" fillId="0" borderId="42" applyAlignment="1" pivotButton="0" quotePrefix="1" xfId="0">
      <alignment horizontal="center" vertical="center"/>
    </xf>
    <xf numFmtId="0" fontId="15" fillId="0" borderId="41" applyAlignment="1" pivotButton="0" quotePrefix="1" xfId="0">
      <alignment horizontal="center" vertical="center"/>
    </xf>
    <xf numFmtId="0" fontId="15" fillId="8" borderId="6" applyAlignment="1" pivotButton="0" quotePrefix="0" xfId="0">
      <alignment horizontal="center" vertical="center" wrapText="1"/>
    </xf>
    <xf numFmtId="0" fontId="15" fillId="8" borderId="7" applyAlignment="1" pivotButton="0" quotePrefix="0" xfId="0">
      <alignment horizontal="center" vertical="center" wrapText="1"/>
    </xf>
    <xf numFmtId="0" fontId="15" fillId="8" borderId="3" applyAlignment="1" pivotButton="0" quotePrefix="0" xfId="0">
      <alignment horizontal="center" vertical="center" wrapText="1"/>
    </xf>
    <xf numFmtId="0" fontId="15" fillId="8" borderId="40" applyAlignment="1" pivotButton="0" quotePrefix="0" xfId="0">
      <alignment horizontal="center" vertical="center" wrapText="1"/>
    </xf>
    <xf numFmtId="0" fontId="15" fillId="8" borderId="42" applyAlignment="1" pivotButton="0" quotePrefix="0" xfId="0">
      <alignment horizontal="center" vertical="center" wrapText="1"/>
    </xf>
    <xf numFmtId="0" fontId="15" fillId="8" borderId="41" applyAlignment="1" pivotButton="0" quotePrefix="0" xfId="0">
      <alignment horizontal="center" vertical="center" wrapText="1"/>
    </xf>
    <xf numFmtId="0" fontId="8" fillId="8" borderId="38" applyAlignment="1" pivotButton="0" quotePrefix="0" xfId="0">
      <alignment horizontal="center" vertical="center"/>
    </xf>
    <xf numFmtId="0" fontId="8" fillId="8" borderId="60" applyAlignment="1" pivotButton="0" quotePrefix="0" xfId="0">
      <alignment horizontal="center" vertical="center"/>
    </xf>
    <xf numFmtId="0" fontId="8" fillId="8" borderId="59" applyAlignment="1" pivotButton="0" quotePrefix="0" xfId="0">
      <alignment horizontal="center" vertical="center"/>
    </xf>
    <xf numFmtId="0" fontId="21" fillId="0" borderId="38" applyAlignment="1" pivotButton="0" quotePrefix="0" xfId="0">
      <alignment horizontal="center" vertical="center"/>
    </xf>
    <xf numFmtId="0" fontId="21" fillId="0" borderId="60" applyAlignment="1" pivotButton="0" quotePrefix="0" xfId="0">
      <alignment horizontal="center" vertical="center"/>
    </xf>
    <xf numFmtId="0" fontId="21" fillId="0" borderId="59" applyAlignment="1" pivotButton="0" quotePrefix="0" xfId="0">
      <alignment horizontal="center" vertical="center"/>
    </xf>
    <xf numFmtId="0" fontId="21" fillId="8" borderId="6" applyAlignment="1" pivotButton="0" quotePrefix="0" xfId="0">
      <alignment horizontal="center" vertical="center"/>
    </xf>
    <xf numFmtId="0" fontId="21" fillId="8" borderId="4" applyAlignment="1" pivotButton="0" quotePrefix="0" xfId="0">
      <alignment horizontal="center" vertical="center"/>
    </xf>
    <xf numFmtId="0" fontId="21" fillId="8" borderId="3" applyAlignment="1" pivotButton="0" quotePrefix="0" xfId="0">
      <alignment horizontal="center" vertical="center"/>
    </xf>
    <xf numFmtId="0" fontId="21" fillId="8" borderId="1" applyAlignment="1" pivotButton="0" quotePrefix="0" xfId="0">
      <alignment horizontal="center" vertical="center"/>
    </xf>
    <xf numFmtId="0" fontId="21" fillId="8" borderId="5" applyAlignment="1" pivotButton="0" quotePrefix="0" xfId="0">
      <alignment horizontal="center" vertical="center"/>
    </xf>
    <xf numFmtId="0" fontId="21" fillId="8" borderId="2" applyAlignment="1" pivotButton="0" quotePrefix="0" xfId="0">
      <alignment horizontal="center" vertical="center"/>
    </xf>
    <xf numFmtId="0" fontId="8" fillId="0" borderId="57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center" vertical="center" wrapText="1"/>
    </xf>
    <xf numFmtId="0" fontId="8" fillId="8" borderId="65" applyAlignment="1" pivotButton="0" quotePrefix="0" xfId="0">
      <alignment horizontal="center" vertical="center" wrapText="1"/>
    </xf>
    <xf numFmtId="0" fontId="8" fillId="8" borderId="37" applyAlignment="1" pivotButton="0" quotePrefix="0" xfId="0">
      <alignment horizontal="center" vertical="center" wrapText="1"/>
    </xf>
    <xf numFmtId="0" fontId="8" fillId="8" borderId="62" applyAlignment="1" pivotButton="0" quotePrefix="0" xfId="0">
      <alignment horizontal="center" vertical="center" wrapText="1"/>
    </xf>
    <xf numFmtId="0" fontId="8" fillId="8" borderId="85" applyAlignment="1" pivotButton="0" quotePrefix="0" xfId="0">
      <alignment horizontal="center" vertical="center" wrapText="1"/>
    </xf>
    <xf numFmtId="0" fontId="8" fillId="8" borderId="63" applyAlignment="1" pivotButton="0" quotePrefix="0" xfId="0">
      <alignment horizontal="center" vertical="center" wrapText="1"/>
    </xf>
    <xf numFmtId="0" fontId="8" fillId="8" borderId="58" applyAlignment="1" pivotButton="0" quotePrefix="0" xfId="0">
      <alignment horizontal="center" vertical="center" wrapText="1"/>
    </xf>
    <xf numFmtId="0" fontId="8" fillId="8" borderId="40" applyAlignment="1" pivotButton="0" quotePrefix="0" xfId="0">
      <alignment horizontal="center" vertical="center" wrapText="1"/>
    </xf>
    <xf numFmtId="0" fontId="8" fillId="8" borderId="41" applyAlignment="1" pivotButton="0" quotePrefix="0" xfId="0">
      <alignment horizontal="center" vertical="center" wrapText="1"/>
    </xf>
    <xf numFmtId="0" fontId="13" fillId="0" borderId="76" applyAlignment="1" pivotButton="0" quotePrefix="0" xfId="0">
      <alignment horizontal="center" vertical="center"/>
    </xf>
    <xf numFmtId="0" fontId="13" fillId="0" borderId="41" applyAlignment="1" pivotButton="0" quotePrefix="0" xfId="0">
      <alignment horizontal="center" vertical="center"/>
    </xf>
    <xf numFmtId="0" fontId="41" fillId="0" borderId="109" applyAlignment="1" pivotButton="0" quotePrefix="0" xfId="0">
      <alignment horizontal="center" vertical="center" wrapText="1"/>
    </xf>
    <xf numFmtId="0" fontId="41" fillId="0" borderId="114" applyAlignment="1" pivotButton="0" quotePrefix="0" xfId="0">
      <alignment horizontal="center" vertical="center" wrapText="1"/>
    </xf>
    <xf numFmtId="0" fontId="41" fillId="0" borderId="115" applyAlignment="1" pivotButton="0" quotePrefix="0" xfId="0">
      <alignment horizontal="center" vertical="center" wrapText="1"/>
    </xf>
    <xf numFmtId="0" fontId="38" fillId="13" borderId="104" applyAlignment="1" pivotButton="0" quotePrefix="0" xfId="0">
      <alignment horizontal="center" vertical="center" wrapText="1"/>
    </xf>
    <xf numFmtId="0" fontId="38" fillId="13" borderId="105" applyAlignment="1" pivotButton="0" quotePrefix="0" xfId="0">
      <alignment horizontal="center" vertical="center" wrapText="1"/>
    </xf>
    <xf numFmtId="0" fontId="38" fillId="13" borderId="106" applyAlignment="1" pivotButton="0" quotePrefix="0" xfId="0">
      <alignment horizontal="center" vertical="center" wrapText="1"/>
    </xf>
    <xf numFmtId="0" fontId="38" fillId="13" borderId="107" applyAlignment="1" pivotButton="0" quotePrefix="0" xfId="0">
      <alignment horizontal="center" vertical="center" wrapText="1"/>
    </xf>
    <xf numFmtId="0" fontId="40" fillId="0" borderId="108" applyAlignment="1" pivotButton="0" quotePrefix="0" xfId="0">
      <alignment horizontal="center" vertical="center" wrapText="1"/>
    </xf>
    <xf numFmtId="0" fontId="40" fillId="0" borderId="110" applyAlignment="1" pivotButton="0" quotePrefix="0" xfId="0">
      <alignment horizontal="center" vertical="center" wrapText="1"/>
    </xf>
    <xf numFmtId="0" fontId="40" fillId="0" borderId="112" applyAlignment="1" pivotButton="0" quotePrefix="0" xfId="0">
      <alignment horizontal="center" vertical="center" wrapText="1"/>
    </xf>
    <xf numFmtId="0" fontId="38" fillId="13" borderId="109" applyAlignment="1" pivotButton="0" quotePrefix="0" xfId="0">
      <alignment horizontal="center" vertical="center" wrapText="1"/>
    </xf>
    <xf numFmtId="0" fontId="38" fillId="13" borderId="111" applyAlignment="1" pivotButton="0" quotePrefix="0" xfId="0">
      <alignment horizontal="center" vertical="center" wrapText="1"/>
    </xf>
    <xf numFmtId="0" fontId="38" fillId="13" borderId="102" applyAlignment="1" pivotButton="0" quotePrefix="0" xfId="0">
      <alignment horizontal="center" vertical="center" wrapText="1"/>
    </xf>
    <xf numFmtId="0" fontId="38" fillId="13" borderId="103" applyAlignment="1" pivotButton="0" quotePrefix="0" xfId="0">
      <alignment horizontal="center" vertical="center" wrapText="1"/>
    </xf>
    <xf numFmtId="0" fontId="38" fillId="13" borderId="99" applyAlignment="1" pivotButton="0" quotePrefix="0" xfId="0">
      <alignment horizontal="center" vertical="center" wrapText="1"/>
    </xf>
    <xf numFmtId="0" fontId="38" fillId="13" borderId="100" applyAlignment="1" pivotButton="0" quotePrefix="0" xfId="0">
      <alignment horizontal="center" vertical="center" wrapText="1"/>
    </xf>
    <xf numFmtId="0" fontId="38" fillId="13" borderId="101" applyAlignment="1" pivotButton="0" quotePrefix="0" xfId="0">
      <alignment horizontal="center" vertical="center" wrapText="1"/>
    </xf>
    <xf numFmtId="0" fontId="42" fillId="13" borderId="99" applyAlignment="1" pivotButton="0" quotePrefix="0" xfId="0">
      <alignment horizontal="center" vertical="center" wrapText="1"/>
    </xf>
    <xf numFmtId="0" fontId="42" fillId="13" borderId="101" applyAlignment="1" pivotButton="0" quotePrefix="0" xfId="0">
      <alignment horizontal="center" vertical="center" wrapText="1"/>
    </xf>
    <xf numFmtId="0" fontId="0" fillId="0" borderId="42" applyAlignment="1" pivotButton="0" quotePrefix="0" xfId="0">
      <alignment horizontal="center" vertical="center"/>
    </xf>
    <xf numFmtId="0" fontId="0" fillId="0" borderId="41" applyAlignment="1" pivotButton="0" quotePrefix="0" xfId="0">
      <alignment horizontal="center" vertical="center"/>
    </xf>
    <xf numFmtId="0" fontId="25" fillId="8" borderId="25" applyAlignment="1" pivotButton="0" quotePrefix="0" xfId="0">
      <alignment horizontal="center" vertical="center" wrapText="1"/>
    </xf>
    <xf numFmtId="0" fontId="25" fillId="8" borderId="19" applyAlignment="1" pivotButton="0" quotePrefix="0" xfId="0">
      <alignment horizontal="center" vertical="center" wrapText="1"/>
    </xf>
    <xf numFmtId="0" fontId="25" fillId="8" borderId="12" applyAlignment="1" pivotButton="0" quotePrefix="0" xfId="0">
      <alignment horizontal="center" vertical="center" wrapText="1"/>
    </xf>
    <xf numFmtId="0" fontId="25" fillId="8" borderId="33" applyAlignment="1" pivotButton="0" quotePrefix="0" xfId="0">
      <alignment horizontal="center" vertical="center"/>
    </xf>
    <xf numFmtId="0" fontId="25" fillId="8" borderId="21" applyAlignment="1" pivotButton="0" quotePrefix="0" xfId="0">
      <alignment horizontal="center" vertical="center"/>
    </xf>
    <xf numFmtId="0" fontId="25" fillId="8" borderId="14" applyAlignment="1" pivotButton="0" quotePrefix="0" xfId="0">
      <alignment horizontal="center" vertical="center"/>
    </xf>
    <xf numFmtId="0" fontId="25" fillId="8" borderId="25" applyAlignment="1" pivotButton="0" quotePrefix="0" xfId="0">
      <alignment horizontal="center" vertical="center"/>
    </xf>
    <xf numFmtId="0" fontId="25" fillId="8" borderId="19" applyAlignment="1" pivotButton="0" quotePrefix="0" xfId="0">
      <alignment horizontal="center" vertical="center"/>
    </xf>
    <xf numFmtId="0" fontId="25" fillId="8" borderId="12" applyAlignment="1" pivotButton="0" quotePrefix="0" xfId="0">
      <alignment horizontal="center" vertical="center"/>
    </xf>
    <xf numFmtId="0" fontId="25" fillId="8" borderId="31" applyAlignment="1" pivotButton="0" quotePrefix="0" xfId="0">
      <alignment horizontal="center" vertical="center" wrapText="1"/>
    </xf>
    <xf numFmtId="0" fontId="25" fillId="8" borderId="18" applyAlignment="1" pivotButton="0" quotePrefix="0" xfId="0">
      <alignment horizontal="center" vertical="center" wrapText="1"/>
    </xf>
    <xf numFmtId="0" fontId="25" fillId="8" borderId="11" applyAlignment="1" pivotButton="0" quotePrefix="0" xfId="0">
      <alignment horizontal="center" vertical="center" wrapText="1"/>
    </xf>
    <xf numFmtId="0" fontId="25" fillId="8" borderId="38" applyAlignment="1" pivotButton="0" quotePrefix="0" xfId="0">
      <alignment horizontal="center" vertical="center"/>
    </xf>
    <xf numFmtId="0" fontId="25" fillId="8" borderId="60" applyAlignment="1" pivotButton="0" quotePrefix="0" xfId="0">
      <alignment horizontal="center" vertical="center"/>
    </xf>
    <xf numFmtId="0" fontId="25" fillId="8" borderId="4" applyAlignment="1" pivotButton="0" quotePrefix="0" xfId="0">
      <alignment horizontal="center" vertical="center"/>
    </xf>
    <xf numFmtId="0" fontId="25" fillId="8" borderId="57" applyAlignment="1" pivotButton="0" quotePrefix="0" xfId="0">
      <alignment horizontal="center" vertical="center"/>
    </xf>
    <xf numFmtId="0" fontId="25" fillId="8" borderId="56" applyAlignment="1" pivotButton="0" quotePrefix="0" xfId="0">
      <alignment horizontal="center" vertical="center"/>
    </xf>
    <xf numFmtId="0" fontId="25" fillId="8" borderId="54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center" wrapText="1"/>
    </xf>
    <xf numFmtId="0" fontId="15" fillId="0" borderId="42" applyAlignment="1" pivotButton="0" quotePrefix="0" xfId="0">
      <alignment horizontal="center" vertical="center"/>
    </xf>
    <xf numFmtId="0" fontId="15" fillId="0" borderId="41" applyAlignment="1" pivotButton="0" quotePrefix="0" xfId="0">
      <alignment horizontal="center" vertical="center"/>
    </xf>
    <xf numFmtId="0" fontId="25" fillId="8" borderId="6" applyAlignment="1" pivotButton="0" quotePrefix="0" xfId="0">
      <alignment horizontal="center" vertical="center"/>
    </xf>
    <xf numFmtId="0" fontId="25" fillId="8" borderId="5" applyAlignment="1" pivotButton="0" quotePrefix="0" xfId="0">
      <alignment horizontal="center" vertical="center"/>
    </xf>
    <xf numFmtId="0" fontId="8" fillId="8" borderId="38" applyAlignment="1" pivotButton="0" quotePrefix="0" xfId="0">
      <alignment horizontal="center" vertical="center" wrapText="1"/>
    </xf>
    <xf numFmtId="0" fontId="8" fillId="8" borderId="60" applyAlignment="1" pivotButton="0" quotePrefix="0" xfId="0">
      <alignment horizontal="center" vertical="center" wrapText="1"/>
    </xf>
    <xf numFmtId="0" fontId="8" fillId="8" borderId="59" applyAlignment="1" pivotButton="0" quotePrefix="0" xfId="0">
      <alignment horizontal="center" vertical="center" wrapText="1"/>
    </xf>
    <xf numFmtId="0" fontId="25" fillId="8" borderId="40" applyAlignment="1" pivotButton="0" quotePrefix="0" xfId="0">
      <alignment horizontal="center" vertical="center" wrapText="1"/>
    </xf>
    <xf numFmtId="0" fontId="25" fillId="8" borderId="41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/>
    </xf>
    <xf numFmtId="0" fontId="15" fillId="0" borderId="42" applyAlignment="1" pivotButton="0" quotePrefix="0" xfId="0">
      <alignment horizontal="center" vertical="center" wrapText="1"/>
    </xf>
    <xf numFmtId="0" fontId="15" fillId="0" borderId="41" applyAlignment="1" pivotButton="0" quotePrefix="0" xfId="0">
      <alignment horizontal="center" vertical="center" wrapText="1"/>
    </xf>
    <xf numFmtId="0" fontId="34" fillId="2" borderId="38" applyAlignment="1" pivotButton="0" quotePrefix="1" xfId="0">
      <alignment horizontal="center" vertical="center"/>
    </xf>
    <xf numFmtId="0" fontId="34" fillId="2" borderId="60" applyAlignment="1" pivotButton="0" quotePrefix="1" xfId="0">
      <alignment horizontal="center" vertical="center"/>
    </xf>
    <xf numFmtId="0" fontId="34" fillId="2" borderId="59" applyAlignment="1" pivotButton="0" quotePrefix="1" xfId="0">
      <alignment horizontal="center" vertical="center"/>
    </xf>
    <xf numFmtId="0" fontId="34" fillId="2" borderId="38" applyAlignment="1" pivotButton="0" quotePrefix="0" xfId="0">
      <alignment horizontal="center" vertical="center"/>
    </xf>
    <xf numFmtId="0" fontId="34" fillId="2" borderId="60" applyAlignment="1" pivotButton="0" quotePrefix="0" xfId="0">
      <alignment horizontal="center" vertical="center"/>
    </xf>
    <xf numFmtId="0" fontId="34" fillId="2" borderId="59" applyAlignment="1" pivotButton="0" quotePrefix="0" xfId="0">
      <alignment horizontal="center" vertical="center"/>
    </xf>
    <xf numFmtId="0" fontId="30" fillId="2" borderId="38" applyAlignment="1" pivotButton="0" quotePrefix="0" xfId="0">
      <alignment horizontal="center" vertical="center"/>
    </xf>
    <xf numFmtId="0" fontId="30" fillId="2" borderId="60" applyAlignment="1" pivotButton="0" quotePrefix="0" xfId="0">
      <alignment horizontal="center" vertical="center"/>
    </xf>
    <xf numFmtId="0" fontId="30" fillId="2" borderId="59" applyAlignment="1" pivotButton="0" quotePrefix="0" xfId="0">
      <alignment horizontal="center" vertical="center"/>
    </xf>
    <xf numFmtId="0" fontId="30" fillId="2" borderId="33" applyAlignment="1" pivotButton="0" quotePrefix="0" xfId="0">
      <alignment horizontal="center" vertical="center"/>
    </xf>
    <xf numFmtId="0" fontId="30" fillId="2" borderId="31" applyAlignment="1" pivotButton="0" quotePrefix="0" xfId="0">
      <alignment horizontal="center" vertical="center"/>
    </xf>
    <xf numFmtId="0" fontId="30" fillId="2" borderId="61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 wrapText="1"/>
    </xf>
    <xf numFmtId="0" fontId="28" fillId="2" borderId="42" applyAlignment="1" pivotButton="0" quotePrefix="0" xfId="0">
      <alignment horizontal="center" vertical="center"/>
    </xf>
    <xf numFmtId="0" fontId="28" fillId="2" borderId="41" applyAlignment="1" pivotButton="0" quotePrefix="0" xfId="0">
      <alignment horizontal="center" vertical="center"/>
    </xf>
    <xf numFmtId="0" fontId="28" fillId="2" borderId="62" applyAlignment="1" pivotButton="0" quotePrefix="0" xfId="0">
      <alignment horizontal="center" vertical="center"/>
    </xf>
    <xf numFmtId="0" fontId="28" fillId="2" borderId="91" applyAlignment="1" pivotButton="0" quotePrefix="0" xfId="0">
      <alignment horizontal="center" vertical="center"/>
    </xf>
    <xf numFmtId="0" fontId="15" fillId="2" borderId="7" applyAlignment="1" pivotButton="0" quotePrefix="0" xfId="0">
      <alignment horizontal="center" vertical="center" wrapText="1"/>
    </xf>
    <xf numFmtId="0" fontId="15" fillId="2" borderId="96" applyAlignment="1" pivotButton="0" quotePrefix="0" xfId="0">
      <alignment horizontal="center" vertical="center" wrapText="1"/>
    </xf>
    <xf numFmtId="0" fontId="28" fillId="2" borderId="94" applyAlignment="1" pivotButton="0" quotePrefix="0" xfId="0">
      <alignment horizontal="center" vertical="center"/>
    </xf>
    <xf numFmtId="0" fontId="28" fillId="2" borderId="37" applyAlignment="1" pivotButton="0" quotePrefix="0" xfId="0">
      <alignment horizontal="center" vertical="center"/>
    </xf>
    <xf numFmtId="0" fontId="28" fillId="2" borderId="64" applyAlignment="1" pivotButton="0" quotePrefix="0" xfId="0">
      <alignment horizontal="center" vertical="center"/>
    </xf>
    <xf numFmtId="0" fontId="28" fillId="2" borderId="90" applyAlignment="1" pivotButton="0" quotePrefix="0" xfId="0">
      <alignment horizontal="center" vertical="center"/>
    </xf>
    <xf numFmtId="0" fontId="28" fillId="2" borderId="65" applyAlignment="1" pivotButton="0" quotePrefix="0" xfId="0">
      <alignment horizontal="center" vertical="center"/>
    </xf>
    <xf numFmtId="0" fontId="28" fillId="2" borderId="89" applyAlignment="1" pivotButton="0" quotePrefix="0" xfId="0">
      <alignment horizontal="center" vertical="center"/>
    </xf>
    <xf numFmtId="0" fontId="15" fillId="2" borderId="40" applyAlignment="1" pivotButton="0" quotePrefix="0" xfId="0">
      <alignment horizontal="center" vertical="center" wrapText="1"/>
    </xf>
    <xf numFmtId="0" fontId="15" fillId="2" borderId="75" applyAlignment="1" pivotButton="0" quotePrefix="0" xfId="0">
      <alignment horizontal="center" vertical="center" wrapText="1"/>
    </xf>
    <xf numFmtId="0" fontId="28" fillId="2" borderId="28" applyAlignment="1" pivotButton="0" quotePrefix="0" xfId="0">
      <alignment horizontal="center" vertical="center"/>
    </xf>
    <xf numFmtId="0" fontId="28" fillId="2" borderId="1" applyAlignment="1" pivotButton="0" quotePrefix="0" xfId="0">
      <alignment horizontal="center" vertical="center"/>
    </xf>
    <xf numFmtId="0" fontId="15" fillId="2" borderId="42" applyAlignment="1" pivotButton="0" quotePrefix="0" xfId="0">
      <alignment horizontal="center" vertical="center" wrapText="1"/>
    </xf>
    <xf numFmtId="0" fontId="34" fillId="7" borderId="38" applyAlignment="1" pivotButton="0" quotePrefix="1" xfId="0">
      <alignment horizontal="center" vertical="center"/>
    </xf>
    <xf numFmtId="0" fontId="34" fillId="7" borderId="60" applyAlignment="1" pivotButton="0" quotePrefix="1" xfId="0">
      <alignment horizontal="center" vertical="center"/>
    </xf>
    <xf numFmtId="0" fontId="34" fillId="7" borderId="59" applyAlignment="1" pivotButton="0" quotePrefix="1" xfId="0">
      <alignment horizontal="center" vertical="center"/>
    </xf>
    <xf numFmtId="0" fontId="34" fillId="7" borderId="38" applyAlignment="1" pivotButton="0" quotePrefix="0" xfId="0">
      <alignment horizontal="center" vertical="center"/>
    </xf>
    <xf numFmtId="0" fontId="34" fillId="7" borderId="60" applyAlignment="1" pivotButton="0" quotePrefix="0" xfId="0">
      <alignment horizontal="center" vertical="center"/>
    </xf>
    <xf numFmtId="0" fontId="34" fillId="7" borderId="59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0" fillId="7" borderId="60" applyAlignment="1" pivotButton="0" quotePrefix="0" xfId="0">
      <alignment horizontal="center" vertical="center"/>
    </xf>
    <xf numFmtId="0" fontId="30" fillId="7" borderId="59" applyAlignment="1" pivotButton="0" quotePrefix="0" xfId="0">
      <alignment horizontal="center" vertical="center"/>
    </xf>
    <xf numFmtId="0" fontId="37" fillId="7" borderId="33" applyAlignment="1" pivotButton="0" quotePrefix="0" xfId="0">
      <alignment horizontal="center" vertical="center"/>
    </xf>
    <xf numFmtId="0" fontId="37" fillId="7" borderId="31" applyAlignment="1" pivotButton="0" quotePrefix="0" xfId="0">
      <alignment horizontal="center" vertical="center"/>
    </xf>
    <xf numFmtId="0" fontId="37" fillId="7" borderId="61" applyAlignment="1" pivotButton="0" quotePrefix="0" xfId="0">
      <alignment horizontal="center" vertical="center"/>
    </xf>
    <xf numFmtId="0" fontId="34" fillId="9" borderId="38" applyAlignment="1" pivotButton="0" quotePrefix="1" xfId="0">
      <alignment horizontal="center" vertical="center"/>
    </xf>
    <xf numFmtId="0" fontId="34" fillId="9" borderId="60" applyAlignment="1" pivotButton="0" quotePrefix="1" xfId="0">
      <alignment horizontal="center" vertical="center"/>
    </xf>
    <xf numFmtId="0" fontId="34" fillId="9" borderId="59" applyAlignment="1" pivotButton="0" quotePrefix="1" xfId="0">
      <alignment horizontal="center" vertical="center"/>
    </xf>
    <xf numFmtId="0" fontId="34" fillId="9" borderId="38" applyAlignment="1" pivotButton="0" quotePrefix="0" xfId="0">
      <alignment horizontal="center" vertical="center"/>
    </xf>
    <xf numFmtId="0" fontId="34" fillId="9" borderId="60" applyAlignment="1" pivotButton="0" quotePrefix="0" xfId="0">
      <alignment horizontal="center" vertical="center"/>
    </xf>
    <xf numFmtId="0" fontId="34" fillId="9" borderId="59" applyAlignment="1" pivotButton="0" quotePrefix="0" xfId="0">
      <alignment horizontal="center" vertical="center"/>
    </xf>
    <xf numFmtId="0" fontId="30" fillId="9" borderId="38" applyAlignment="1" pivotButton="0" quotePrefix="0" xfId="0">
      <alignment horizontal="center" vertical="center"/>
    </xf>
    <xf numFmtId="0" fontId="30" fillId="9" borderId="60" applyAlignment="1" pivotButton="0" quotePrefix="0" xfId="0">
      <alignment horizontal="center" vertical="center"/>
    </xf>
    <xf numFmtId="0" fontId="30" fillId="9" borderId="59" applyAlignment="1" pivotButton="0" quotePrefix="0" xfId="0">
      <alignment horizontal="center" vertical="center"/>
    </xf>
    <xf numFmtId="0" fontId="30" fillId="9" borderId="33" applyAlignment="1" pivotButton="0" quotePrefix="0" xfId="0">
      <alignment horizontal="center" vertical="center"/>
    </xf>
    <xf numFmtId="0" fontId="30" fillId="9" borderId="31" applyAlignment="1" pivotButton="0" quotePrefix="0" xfId="0">
      <alignment horizontal="center" vertical="center"/>
    </xf>
    <xf numFmtId="0" fontId="30" fillId="9" borderId="61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 wrapText="1"/>
    </xf>
    <xf numFmtId="0" fontId="15" fillId="7" borderId="6" applyAlignment="1" pivotButton="0" quotePrefix="1" xfId="0">
      <alignment horizontal="center" vertical="center"/>
    </xf>
    <xf numFmtId="0" fontId="15" fillId="7" borderId="5" applyAlignment="1" pivotButton="0" quotePrefix="1" xfId="0">
      <alignment horizontal="center" vertical="center"/>
    </xf>
    <xf numFmtId="0" fontId="20" fillId="0" borderId="25" applyAlignment="1" pivotButton="0" quotePrefix="0" xfId="0">
      <alignment horizontal="center" vertical="center"/>
    </xf>
    <xf numFmtId="0" fontId="20" fillId="0" borderId="19" applyAlignment="1" pivotButton="0" quotePrefix="0" xfId="0">
      <alignment horizontal="center" vertical="center"/>
    </xf>
    <xf numFmtId="0" fontId="15" fillId="7" borderId="43" applyAlignment="1" pivotButton="0" quotePrefix="0" xfId="0">
      <alignment horizontal="center" vertical="center"/>
    </xf>
    <xf numFmtId="0" fontId="15" fillId="7" borderId="44" applyAlignment="1" pivotButton="0" quotePrefix="0" xfId="0">
      <alignment horizontal="center" vertical="center"/>
    </xf>
    <xf numFmtId="0" fontId="28" fillId="2" borderId="63" applyAlignment="1" pivotButton="0" quotePrefix="0" xfId="0">
      <alignment horizontal="center" vertical="center"/>
    </xf>
    <xf numFmtId="0" fontId="28" fillId="2" borderId="97" applyAlignment="1" pivotButton="0" quotePrefix="0" xfId="0">
      <alignment horizontal="center" vertical="center"/>
    </xf>
    <xf numFmtId="0" fontId="15" fillId="10" borderId="6" applyAlignment="1" pivotButton="0" quotePrefix="1" xfId="0">
      <alignment horizontal="center" vertical="center"/>
    </xf>
    <xf numFmtId="0" fontId="15" fillId="10" borderId="5" applyAlignment="1" pivotButton="0" quotePrefix="1" xfId="0">
      <alignment horizontal="center" vertical="center"/>
    </xf>
    <xf numFmtId="0" fontId="15" fillId="10" borderId="43" applyAlignment="1" pivotButton="0" quotePrefix="0" xfId="0">
      <alignment horizontal="center" vertical="center"/>
    </xf>
    <xf numFmtId="0" fontId="15" fillId="10" borderId="44" applyAlignment="1" pivotButton="0" quotePrefix="0" xfId="0">
      <alignment horizontal="center" vertical="center"/>
    </xf>
    <xf numFmtId="0" fontId="30" fillId="7" borderId="33" applyAlignment="1" pivotButton="0" quotePrefix="0" xfId="0">
      <alignment horizontal="center" vertical="center"/>
    </xf>
    <xf numFmtId="0" fontId="30" fillId="7" borderId="31" applyAlignment="1" pivotButton="0" quotePrefix="0" xfId="0">
      <alignment horizontal="center" vertical="center"/>
    </xf>
    <xf numFmtId="0" fontId="30" fillId="7" borderId="61" applyAlignment="1" pivotButton="0" quotePrefix="0" xfId="0">
      <alignment horizontal="center" vertical="center"/>
    </xf>
    <xf numFmtId="0" fontId="13" fillId="3" borderId="92" applyAlignment="1" pivotButton="0" quotePrefix="0" xfId="0">
      <alignment horizontal="center" vertical="center"/>
    </xf>
    <xf numFmtId="0" fontId="17" fillId="0" borderId="33" applyAlignment="1" pivotButton="0" quotePrefix="0" xfId="0">
      <alignment horizontal="center" vertical="center" wrapText="1" readingOrder="1"/>
    </xf>
    <xf numFmtId="0" fontId="17" fillId="0" borderId="25" applyAlignment="1" pivotButton="0" quotePrefix="0" xfId="0">
      <alignment horizontal="center" vertical="center" wrapText="1" readingOrder="1"/>
    </xf>
    <xf numFmtId="0" fontId="17" fillId="0" borderId="26" applyAlignment="1" pivotButton="0" quotePrefix="0" xfId="0">
      <alignment horizontal="center" vertical="center" wrapText="1" readingOrder="1"/>
    </xf>
    <xf numFmtId="0" fontId="17" fillId="0" borderId="29" applyAlignment="1" pivotButton="0" quotePrefix="0" xfId="0">
      <alignment horizontal="center" vertical="center" wrapText="1" readingOrder="1"/>
    </xf>
    <xf numFmtId="0" fontId="17" fillId="0" borderId="88" applyAlignment="1" pivotButton="0" quotePrefix="0" xfId="0">
      <alignment horizontal="center" vertical="center" wrapText="1" readingOrder="1"/>
    </xf>
    <xf numFmtId="0" fontId="17" fillId="0" borderId="78" applyAlignment="1" pivotButton="0" quotePrefix="0" xfId="0">
      <alignment horizontal="center" vertical="center" wrapText="1" readingOrder="1"/>
    </xf>
    <xf numFmtId="0" fontId="17" fillId="0" borderId="21" applyAlignment="1" pivotButton="0" quotePrefix="0" xfId="0">
      <alignment horizontal="center" vertical="center" wrapText="1" readingOrder="1"/>
    </xf>
    <xf numFmtId="0" fontId="17" fillId="0" borderId="19" applyAlignment="1" pivotButton="0" quotePrefix="0" xfId="0">
      <alignment horizontal="center" vertical="center" wrapText="1" readingOrder="1"/>
    </xf>
    <xf numFmtId="0" fontId="17" fillId="0" borderId="87" applyAlignment="1" pivotButton="0" quotePrefix="0" xfId="0">
      <alignment horizontal="center" vertical="center" wrapText="1" readingOrder="1"/>
    </xf>
    <xf numFmtId="0" fontId="17" fillId="0" borderId="69" applyAlignment="1" pivotButton="0" quotePrefix="0" xfId="0">
      <alignment horizontal="center" vertical="center" wrapText="1" readingOrder="1"/>
    </xf>
    <xf numFmtId="0" fontId="17" fillId="0" borderId="34" applyAlignment="1" pivotButton="0" quotePrefix="0" xfId="0">
      <alignment horizontal="center" vertical="center" wrapText="1" readingOrder="1"/>
    </xf>
    <xf numFmtId="0" fontId="17" fillId="0" borderId="27" applyAlignment="1" pivotButton="0" quotePrefix="0" xfId="0">
      <alignment horizontal="center" vertical="center" wrapText="1" readingOrder="1"/>
    </xf>
    <xf numFmtId="0" fontId="17" fillId="0" borderId="14" applyAlignment="1" pivotButton="0" quotePrefix="0" xfId="0">
      <alignment horizontal="center" vertical="center" wrapText="1" readingOrder="1"/>
    </xf>
    <xf numFmtId="0" fontId="17" fillId="0" borderId="12" applyAlignment="1" pivotButton="0" quotePrefix="0" xfId="0">
      <alignment horizontal="center" vertical="center" wrapText="1" readingOrder="1"/>
    </xf>
    <xf numFmtId="0" fontId="31" fillId="10" borderId="120" applyAlignment="1" pivotButton="0" quotePrefix="0" xfId="0">
      <alignment horizontal="center" vertical="center"/>
    </xf>
    <xf numFmtId="0" fontId="0" fillId="0" borderId="60" pivotButton="0" quotePrefix="0" xfId="0"/>
    <xf numFmtId="0" fontId="0" fillId="0" borderId="59" pivotButton="0" quotePrefix="0" xfId="0"/>
    <xf numFmtId="0" fontId="15" fillId="7" borderId="120" applyAlignment="1" pivotButton="0" quotePrefix="0" xfId="0">
      <alignment horizontal="center" vertical="center"/>
    </xf>
    <xf numFmtId="0" fontId="15" fillId="7" borderId="4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1" pivotButton="0" quotePrefix="0" xfId="0"/>
    <xf numFmtId="0" fontId="8" fillId="8" borderId="120" applyAlignment="1" pivotButton="0" quotePrefix="1" xfId="0">
      <alignment horizontal="center" vertical="center" wrapText="1"/>
    </xf>
    <xf numFmtId="0" fontId="0" fillId="0" borderId="26" pivotButton="0" quotePrefix="0" xfId="0"/>
    <xf numFmtId="0" fontId="0" fillId="0" borderId="29" pivotButton="0" quotePrefix="0" xfId="0"/>
    <xf numFmtId="0" fontId="0" fillId="0" borderId="41" pivotButton="0" quotePrefix="0" xfId="0"/>
    <xf numFmtId="0" fontId="0" fillId="0" borderId="30" pivotButton="0" quotePrefix="0" xfId="0"/>
    <xf numFmtId="0" fontId="0" fillId="0" borderId="36" pivotButton="0" quotePrefix="0" xfId="0"/>
    <xf numFmtId="0" fontId="0" fillId="0" borderId="47" pivotButton="0" quotePrefix="0" xfId="0"/>
    <xf numFmtId="0" fontId="15" fillId="7" borderId="120" applyAlignment="1" pivotButton="0" quotePrefix="1" xfId="0">
      <alignment horizontal="center" vertical="center"/>
    </xf>
    <xf numFmtId="0" fontId="13" fillId="7" borderId="121" applyAlignment="1" pivotButton="0" quotePrefix="1" xfId="0">
      <alignment horizontal="center" vertical="center"/>
    </xf>
    <xf numFmtId="164" fontId="19" fillId="0" borderId="32" applyAlignment="1" pivotButton="0" quotePrefix="0" xfId="0">
      <alignment horizontal="center" vertical="center"/>
    </xf>
    <xf numFmtId="164" fontId="19" fillId="0" borderId="23" applyAlignment="1" pivotButton="0" quotePrefix="0" xfId="0">
      <alignment horizontal="center" vertical="center"/>
    </xf>
    <xf numFmtId="164" fontId="19" fillId="0" borderId="22" applyAlignment="1" pivotButton="0" quotePrefix="0" xfId="0">
      <alignment horizontal="center" vertical="center"/>
    </xf>
    <xf numFmtId="0" fontId="0" fillId="0" borderId="42" pivotButton="0" quotePrefix="0" xfId="0"/>
    <xf numFmtId="164" fontId="19" fillId="3" borderId="20" applyAlignment="1" pivotButton="0" quotePrefix="0" xfId="0">
      <alignment horizontal="center" vertical="center"/>
    </xf>
    <xf numFmtId="164" fontId="19" fillId="3" borderId="16" applyAlignment="1" pivotButton="0" quotePrefix="0" xfId="0">
      <alignment horizontal="center" vertical="center"/>
    </xf>
    <xf numFmtId="164" fontId="19" fillId="3" borderId="15" applyAlignment="1" pivotButton="0" quotePrefix="0" xfId="0">
      <alignment horizontal="center" vertical="center"/>
    </xf>
    <xf numFmtId="164" fontId="19" fillId="0" borderId="20" applyAlignment="1" pivotButton="0" quotePrefix="0" xfId="0">
      <alignment horizontal="center" vertical="center"/>
    </xf>
    <xf numFmtId="164" fontId="19" fillId="0" borderId="16" applyAlignment="1" pivotButton="0" quotePrefix="0" xfId="0">
      <alignment horizontal="center" vertical="center"/>
    </xf>
    <xf numFmtId="164" fontId="19" fillId="0" borderId="15" applyAlignment="1" pivotButton="0" quotePrefix="0" xfId="0">
      <alignment horizontal="center" vertical="center"/>
    </xf>
    <xf numFmtId="0" fontId="0" fillId="0" borderId="75" pivotButton="0" quotePrefix="0" xfId="0"/>
    <xf numFmtId="164" fontId="19" fillId="3" borderId="73" applyAlignment="1" pivotButton="0" quotePrefix="0" xfId="0">
      <alignment horizontal="center" vertical="center"/>
    </xf>
    <xf numFmtId="164" fontId="19" fillId="3" borderId="71" applyAlignment="1" pivotButton="0" quotePrefix="0" xfId="0">
      <alignment horizontal="center" vertical="center"/>
    </xf>
    <xf numFmtId="164" fontId="19" fillId="3" borderId="72" applyAlignment="1" pivotButton="0" quotePrefix="0" xfId="0">
      <alignment horizontal="center" vertical="center"/>
    </xf>
    <xf numFmtId="0" fontId="13" fillId="7" borderId="122" applyAlignment="1" pivotButton="0" quotePrefix="1" xfId="0">
      <alignment horizontal="center" vertical="center"/>
    </xf>
    <xf numFmtId="164" fontId="19" fillId="0" borderId="83" applyAlignment="1" pivotButton="0" quotePrefix="0" xfId="0">
      <alignment horizontal="center" vertical="center"/>
    </xf>
    <xf numFmtId="164" fontId="19" fillId="0" borderId="81" applyAlignment="1" pivotButton="0" quotePrefix="0" xfId="0">
      <alignment horizontal="center" vertical="center"/>
    </xf>
    <xf numFmtId="164" fontId="19" fillId="0" borderId="84" applyAlignment="1" pivotButton="0" quotePrefix="0" xfId="0">
      <alignment horizontal="center" vertical="center"/>
    </xf>
    <xf numFmtId="0" fontId="13" fillId="7" borderId="123" applyAlignment="1" pivotButton="0" quotePrefix="1" xfId="0">
      <alignment horizontal="center" vertical="center"/>
    </xf>
    <xf numFmtId="164" fontId="19" fillId="3" borderId="13" applyAlignment="1" pivotButton="0" quotePrefix="0" xfId="0">
      <alignment horizontal="center" vertical="center"/>
    </xf>
    <xf numFmtId="164" fontId="19" fillId="3" borderId="9" applyAlignment="1" pivotButton="0" quotePrefix="0" xfId="0">
      <alignment horizontal="center" vertical="center"/>
    </xf>
    <xf numFmtId="164" fontId="19" fillId="3" borderId="8" applyAlignment="1" pivotButton="0" quotePrefix="0" xfId="0">
      <alignment horizontal="center" vertical="center"/>
    </xf>
    <xf numFmtId="0" fontId="15" fillId="2" borderId="120" applyAlignment="1" pivotButton="0" quotePrefix="0" xfId="0">
      <alignment horizontal="center" vertical="center"/>
    </xf>
    <xf numFmtId="0" fontId="15" fillId="2" borderId="120" applyAlignment="1" pivotButton="0" quotePrefix="1" xfId="0">
      <alignment horizontal="center" vertical="center"/>
    </xf>
    <xf numFmtId="0" fontId="15" fillId="2" borderId="41" applyAlignment="1" pivotButton="0" quotePrefix="0" xfId="0">
      <alignment horizontal="center" vertical="center"/>
    </xf>
    <xf numFmtId="0" fontId="13" fillId="2" borderId="121" applyAlignment="1" pivotButton="0" quotePrefix="1" xfId="0">
      <alignment horizontal="center" vertical="center"/>
    </xf>
    <xf numFmtId="0" fontId="13" fillId="2" borderId="122" applyAlignment="1" pivotButton="0" quotePrefix="1" xfId="0">
      <alignment horizontal="center" vertical="center"/>
    </xf>
    <xf numFmtId="164" fontId="19" fillId="0" borderId="30" applyAlignment="1" pivotButton="0" quotePrefix="0" xfId="0">
      <alignment horizontal="center" vertical="center"/>
    </xf>
    <xf numFmtId="164" fontId="19" fillId="0" borderId="36" applyAlignment="1" pivotButton="0" quotePrefix="0" xfId="0">
      <alignment horizontal="center" vertical="center"/>
    </xf>
    <xf numFmtId="164" fontId="19" fillId="0" borderId="47" applyAlignment="1" pivotButton="0" quotePrefix="0" xfId="0">
      <alignment horizontal="center" vertical="center"/>
    </xf>
    <xf numFmtId="0" fontId="15" fillId="9" borderId="120" applyAlignment="1" pivotButton="0" quotePrefix="1" xfId="0">
      <alignment horizontal="center" vertical="center"/>
    </xf>
    <xf numFmtId="0" fontId="15" fillId="9" borderId="41" applyAlignment="1" pivotButton="0" quotePrefix="0" xfId="0">
      <alignment horizontal="center" vertical="center"/>
    </xf>
    <xf numFmtId="0" fontId="13" fillId="9" borderId="121" applyAlignment="1" pivotButton="0" quotePrefix="1" xfId="0">
      <alignment horizontal="center" vertical="center"/>
    </xf>
    <xf numFmtId="0" fontId="13" fillId="9" borderId="122" applyAlignment="1" pivotButton="0" quotePrefix="1" xfId="0">
      <alignment horizontal="center" vertical="center"/>
    </xf>
    <xf numFmtId="0" fontId="15" fillId="17" borderId="120" applyAlignment="1" pivotButton="0" quotePrefix="1" xfId="0">
      <alignment horizontal="center" vertical="center"/>
    </xf>
    <xf numFmtId="0" fontId="15" fillId="17" borderId="41" applyAlignment="1" pivotButton="0" quotePrefix="0" xfId="0">
      <alignment horizontal="center" vertical="center"/>
    </xf>
    <xf numFmtId="0" fontId="8" fillId="17" borderId="120" applyAlignment="1" pivotButton="0" quotePrefix="1" xfId="0">
      <alignment horizontal="center" vertical="center" wrapText="1"/>
    </xf>
    <xf numFmtId="0" fontId="13" fillId="17" borderId="121" applyAlignment="1" pivotButton="0" quotePrefix="1" xfId="0">
      <alignment horizontal="center" vertical="center"/>
    </xf>
    <xf numFmtId="164" fontId="19" fillId="17" borderId="32" applyAlignment="1" pivotButton="0" quotePrefix="0" xfId="0">
      <alignment horizontal="center" vertical="center"/>
    </xf>
    <xf numFmtId="164" fontId="19" fillId="17" borderId="23" applyAlignment="1" pivotButton="0" quotePrefix="0" xfId="0">
      <alignment horizontal="center" vertical="center"/>
    </xf>
    <xf numFmtId="164" fontId="19" fillId="17" borderId="22" applyAlignment="1" pivotButton="0" quotePrefix="0" xfId="0">
      <alignment horizontal="center" vertical="center"/>
    </xf>
    <xf numFmtId="164" fontId="19" fillId="17" borderId="20" applyAlignment="1" pivotButton="0" quotePrefix="0" xfId="0">
      <alignment horizontal="center" vertical="center"/>
    </xf>
    <xf numFmtId="164" fontId="19" fillId="17" borderId="16" applyAlignment="1" pivotButton="0" quotePrefix="0" xfId="0">
      <alignment horizontal="center" vertical="center"/>
    </xf>
    <xf numFmtId="164" fontId="19" fillId="17" borderId="15" applyAlignment="1" pivotButton="0" quotePrefix="0" xfId="0">
      <alignment horizontal="center" vertical="center"/>
    </xf>
    <xf numFmtId="164" fontId="19" fillId="17" borderId="73" applyAlignment="1" pivotButton="0" quotePrefix="0" xfId="0">
      <alignment horizontal="center" vertical="center"/>
    </xf>
    <xf numFmtId="164" fontId="19" fillId="17" borderId="71" applyAlignment="1" pivotButton="0" quotePrefix="0" xfId="0">
      <alignment horizontal="center" vertical="center"/>
    </xf>
    <xf numFmtId="164" fontId="19" fillId="17" borderId="72" applyAlignment="1" pivotButton="0" quotePrefix="0" xfId="0">
      <alignment horizontal="center" vertical="center"/>
    </xf>
    <xf numFmtId="0" fontId="13" fillId="17" borderId="122" applyAlignment="1" pivotButton="0" quotePrefix="1" xfId="0">
      <alignment horizontal="center" vertical="center"/>
    </xf>
    <xf numFmtId="164" fontId="19" fillId="17" borderId="83" applyAlignment="1" pivotButton="0" quotePrefix="0" xfId="0">
      <alignment horizontal="center" vertical="center"/>
    </xf>
    <xf numFmtId="164" fontId="19" fillId="17" borderId="81" applyAlignment="1" pivotButton="0" quotePrefix="0" xfId="0">
      <alignment horizontal="center" vertical="center"/>
    </xf>
    <xf numFmtId="164" fontId="19" fillId="17" borderId="84" applyAlignment="1" pivotButton="0" quotePrefix="0" xfId="0">
      <alignment horizontal="center" vertical="center"/>
    </xf>
    <xf numFmtId="164" fontId="19" fillId="17" borderId="30" applyAlignment="1" pivotButton="0" quotePrefix="0" xfId="0">
      <alignment horizontal="center" vertical="center"/>
    </xf>
    <xf numFmtId="164" fontId="19" fillId="17" borderId="36" applyAlignment="1" pivotButton="0" quotePrefix="0" xfId="0">
      <alignment horizontal="center" vertical="center"/>
    </xf>
    <xf numFmtId="164" fontId="19" fillId="17" borderId="47" applyAlignment="1" pivotButton="0" quotePrefix="0" xfId="0">
      <alignment horizontal="center" vertical="center"/>
    </xf>
    <xf numFmtId="164" fontId="19" fillId="17" borderId="13" applyAlignment="1" pivotButton="0" quotePrefix="0" xfId="0">
      <alignment horizontal="center" vertical="center"/>
    </xf>
    <xf numFmtId="164" fontId="19" fillId="17" borderId="9" applyAlignment="1" pivotButton="0" quotePrefix="0" xfId="0">
      <alignment horizontal="center" vertical="center"/>
    </xf>
    <xf numFmtId="164" fontId="19" fillId="17" borderId="8" applyAlignment="1" pivotButton="0" quotePrefix="0" xfId="0">
      <alignment horizontal="center" vertical="center"/>
    </xf>
    <xf numFmtId="0" fontId="15" fillId="7" borderId="42" applyAlignment="1" pivotButton="0" quotePrefix="0" xfId="0">
      <alignment horizontal="center" vertical="center"/>
    </xf>
    <xf numFmtId="0" fontId="0" fillId="0" borderId="28" pivotButton="0" quotePrefix="0" xfId="0"/>
    <xf numFmtId="0" fontId="8" fillId="8" borderId="38" applyAlignment="1" pivotButton="0" quotePrefix="1" xfId="0">
      <alignment horizontal="center" vertical="center" wrapText="1"/>
    </xf>
    <xf numFmtId="0" fontId="0" fillId="0" borderId="3" pivotButton="0" quotePrefix="0" xfId="0"/>
    <xf numFmtId="0" fontId="0" fillId="0" borderId="35" pivotButton="0" quotePrefix="0" xfId="0"/>
    <xf numFmtId="164" fontId="19" fillId="0" borderId="13" applyAlignment="1" pivotButton="0" quotePrefix="0" xfId="0">
      <alignment horizontal="center" vertical="center"/>
    </xf>
    <xf numFmtId="164" fontId="19" fillId="0" borderId="9" applyAlignment="1" pivotButton="0" quotePrefix="0" xfId="0">
      <alignment horizontal="center" vertical="center"/>
    </xf>
    <xf numFmtId="164" fontId="19" fillId="0" borderId="8" applyAlignment="1" pivotButton="0" quotePrefix="0" xfId="0">
      <alignment horizontal="center" vertical="center"/>
    </xf>
    <xf numFmtId="164" fontId="19" fillId="0" borderId="0" applyAlignment="1" pivotButton="0" quotePrefix="0" xfId="0">
      <alignment horizontal="center" vertical="center"/>
    </xf>
    <xf numFmtId="0" fontId="13" fillId="2" borderId="123" applyAlignment="1" pivotButton="0" quotePrefix="1" xfId="0">
      <alignment horizontal="center" vertical="center"/>
    </xf>
    <xf numFmtId="164" fontId="19" fillId="0" borderId="57" applyAlignment="1" pivotButton="0" quotePrefix="0" xfId="0">
      <alignment horizontal="center" vertical="center"/>
    </xf>
    <xf numFmtId="164" fontId="19" fillId="0" borderId="56" applyAlignment="1" pivotButton="0" quotePrefix="0" xfId="0">
      <alignment horizontal="center" vertical="center"/>
    </xf>
    <xf numFmtId="164" fontId="19" fillId="0" borderId="54" applyAlignment="1" pivotButton="0" quotePrefix="0" xfId="0">
      <alignment horizontal="center" vertical="center"/>
    </xf>
    <xf numFmtId="0" fontId="15" fillId="9" borderId="120" applyAlignment="1" pivotButton="0" quotePrefix="0" xfId="0">
      <alignment horizontal="center" vertical="center"/>
    </xf>
    <xf numFmtId="0" fontId="13" fillId="9" borderId="123" applyAlignment="1" pivotButton="0" quotePrefix="1" xfId="0">
      <alignment horizontal="center" vertical="center"/>
    </xf>
    <xf numFmtId="0" fontId="15" fillId="0" borderId="120" applyAlignment="1" pivotButton="0" quotePrefix="1" xfId="0">
      <alignment horizontal="center" vertical="center"/>
    </xf>
    <xf numFmtId="0" fontId="15" fillId="8" borderId="38" applyAlignment="1" pivotButton="0" quotePrefix="0" xfId="0">
      <alignment horizontal="center" vertical="center" wrapText="1"/>
    </xf>
    <xf numFmtId="0" fontId="15" fillId="8" borderId="120" applyAlignment="1" pivotButton="0" quotePrefix="0" xfId="0">
      <alignment horizontal="center" vertical="center" wrapText="1"/>
    </xf>
    <xf numFmtId="0" fontId="8" fillId="8" borderId="120" applyAlignment="1" pivotButton="0" quotePrefix="0" xfId="0">
      <alignment horizontal="center" vertical="center"/>
    </xf>
    <xf numFmtId="0" fontId="21" fillId="0" borderId="120" applyAlignment="1" pivotButton="0" quotePrefix="0" xfId="0">
      <alignment horizontal="center" vertical="center"/>
    </xf>
    <xf numFmtId="0" fontId="0" fillId="0" borderId="7" pivotButton="0" quotePrefix="0" xfId="0"/>
    <xf numFmtId="0" fontId="21" fillId="8" borderId="12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39" pivotButton="0" quotePrefix="0" xfId="0"/>
    <xf numFmtId="0" fontId="8" fillId="0" borderId="120" applyAlignment="1" pivotButton="0" quotePrefix="0" xfId="0">
      <alignment horizontal="center" vertical="center" wrapText="1"/>
    </xf>
    <xf numFmtId="0" fontId="8" fillId="8" borderId="57" applyAlignment="1" pivotButton="0" quotePrefix="0" xfId="0">
      <alignment horizontal="center" vertical="center" wrapText="1"/>
    </xf>
    <xf numFmtId="0" fontId="8" fillId="8" borderId="54" applyAlignment="1" pivotButton="0" quotePrefix="0" xfId="0">
      <alignment horizontal="center" vertical="center" wrapText="1"/>
    </xf>
    <xf numFmtId="0" fontId="8" fillId="8" borderId="55" applyAlignment="1" pivotButton="0" quotePrefix="0" xfId="0">
      <alignment horizontal="center" vertical="center" wrapText="1"/>
    </xf>
    <xf numFmtId="0" fontId="8" fillId="8" borderId="120" applyAlignment="1" pivotButton="0" quotePrefix="0" xfId="0">
      <alignment horizontal="center" vertical="center" wrapText="1"/>
    </xf>
    <xf numFmtId="0" fontId="0" fillId="0" borderId="37" pivotButton="0" quotePrefix="0" xfId="0"/>
    <xf numFmtId="0" fontId="0" fillId="0" borderId="85" pivotButton="0" quotePrefix="0" xfId="0"/>
    <xf numFmtId="0" fontId="0" fillId="0" borderId="58" pivotButton="0" quotePrefix="0" xfId="0"/>
    <xf numFmtId="165" fontId="0" fillId="0" borderId="0" applyAlignment="1" pivotButton="0" quotePrefix="0" xfId="0">
      <alignment vertical="center"/>
    </xf>
    <xf numFmtId="165" fontId="24" fillId="0" borderId="46" applyAlignment="1" pivotButton="0" quotePrefix="0" xfId="0">
      <alignment horizontal="center" vertical="center"/>
    </xf>
    <xf numFmtId="165" fontId="24" fillId="0" borderId="19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/>
    </xf>
    <xf numFmtId="165" fontId="24" fillId="0" borderId="77" applyAlignment="1" pivotButton="0" quotePrefix="0" xfId="0">
      <alignment horizontal="center" vertical="center"/>
    </xf>
    <xf numFmtId="165" fontId="24" fillId="0" borderId="69" applyAlignment="1" pivotButton="0" quotePrefix="0" xfId="0">
      <alignment horizontal="center" vertical="center"/>
    </xf>
    <xf numFmtId="0" fontId="13" fillId="0" borderId="122" applyAlignment="1" pivotButton="0" quotePrefix="0" xfId="0">
      <alignment horizontal="center" vertical="center"/>
    </xf>
    <xf numFmtId="165" fontId="24" fillId="0" borderId="79" applyAlignment="1" pivotButton="0" quotePrefix="0" xfId="0">
      <alignment horizontal="center" vertical="center"/>
    </xf>
    <xf numFmtId="165" fontId="24" fillId="0" borderId="78" applyAlignment="1" pivotButton="0" quotePrefix="0" xfId="0">
      <alignment horizontal="center" vertical="center"/>
    </xf>
    <xf numFmtId="165" fontId="24" fillId="0" borderId="49" applyAlignment="1" pivotButton="0" quotePrefix="0" xfId="0">
      <alignment horizontal="center" vertical="center"/>
    </xf>
    <xf numFmtId="165" fontId="24" fillId="0" borderId="29" applyAlignment="1" pivotButton="0" quotePrefix="0" xfId="0">
      <alignment horizontal="center" vertical="center"/>
    </xf>
    <xf numFmtId="165" fontId="22" fillId="0" borderId="83" applyAlignment="1" pivotButton="0" quotePrefix="0" xfId="0">
      <alignment horizontal="center" vertical="center"/>
    </xf>
    <xf numFmtId="165" fontId="22" fillId="0" borderId="82" applyAlignment="1" pivotButton="0" quotePrefix="0" xfId="0">
      <alignment horizontal="center" vertical="center"/>
    </xf>
    <xf numFmtId="165" fontId="22" fillId="0" borderId="78" applyAlignment="1" pivotButton="0" quotePrefix="0" xfId="0">
      <alignment horizontal="center" vertical="center"/>
    </xf>
    <xf numFmtId="165" fontId="22" fillId="0" borderId="20" applyAlignment="1" pivotButton="0" quotePrefix="0" xfId="0">
      <alignment horizontal="center" vertical="center"/>
    </xf>
    <xf numFmtId="165" fontId="22" fillId="0" borderId="45" applyAlignment="1" pivotButton="0" quotePrefix="0" xfId="0">
      <alignment horizontal="center" vertical="center"/>
    </xf>
    <xf numFmtId="165" fontId="22" fillId="0" borderId="19" applyAlignment="1" pivotButton="0" quotePrefix="0" xfId="0">
      <alignment horizontal="center" vertical="center"/>
    </xf>
    <xf numFmtId="165" fontId="22" fillId="0" borderId="73" applyAlignment="1" pivotButton="0" quotePrefix="0" xfId="0">
      <alignment horizontal="center" vertical="center"/>
    </xf>
    <xf numFmtId="165" fontId="22" fillId="0" borderId="74" applyAlignment="1" pivotButton="0" quotePrefix="0" xfId="0">
      <alignment horizontal="center" vertical="center"/>
    </xf>
    <xf numFmtId="165" fontId="22" fillId="0" borderId="69" applyAlignment="1" pivotButton="0" quotePrefix="0" xfId="0">
      <alignment horizontal="center" vertical="center"/>
    </xf>
    <xf numFmtId="165" fontId="22" fillId="0" borderId="30" applyAlignment="1" pivotButton="0" quotePrefix="0" xfId="0">
      <alignment horizontal="center" vertical="center"/>
    </xf>
    <xf numFmtId="165" fontId="22" fillId="0" borderId="48" applyAlignment="1" pivotButton="0" quotePrefix="0" xfId="0">
      <alignment horizontal="center" vertical="center"/>
    </xf>
    <xf numFmtId="165" fontId="22" fillId="0" borderId="29" applyAlignment="1" pivotButton="0" quotePrefix="0" xfId="0">
      <alignment horizontal="center" vertical="center"/>
    </xf>
    <xf numFmtId="165" fontId="22" fillId="0" borderId="37" applyAlignment="1" pivotButton="0" quotePrefix="0" xfId="0">
      <alignment horizontal="center" vertical="center"/>
    </xf>
    <xf numFmtId="165" fontId="22" fillId="0" borderId="43" applyAlignment="1" pivotButton="0" quotePrefix="0" xfId="0">
      <alignment horizontal="center" vertical="center"/>
    </xf>
    <xf numFmtId="165" fontId="22" fillId="0" borderId="12" applyAlignment="1" pivotButton="0" quotePrefix="0" xfId="0">
      <alignment horizontal="center" vertical="center"/>
    </xf>
    <xf numFmtId="165" fontId="24" fillId="0" borderId="44" applyAlignment="1" pivotButton="0" quotePrefix="0" xfId="0">
      <alignment horizontal="center" vertical="center"/>
    </xf>
    <xf numFmtId="165" fontId="24" fillId="0" borderId="12" applyAlignment="1" pivotButton="0" quotePrefix="0" xfId="0">
      <alignment horizontal="center" vertical="center"/>
    </xf>
    <xf numFmtId="0" fontId="25" fillId="8" borderId="120" applyAlignment="1" pivotButton="0" quotePrefix="0" xfId="0">
      <alignment horizontal="center" vertical="center"/>
    </xf>
    <xf numFmtId="0" fontId="15" fillId="0" borderId="120" applyAlignment="1" pivotButton="0" quotePrefix="0" xfId="0">
      <alignment horizontal="center" vertical="center" wrapText="1"/>
    </xf>
    <xf numFmtId="0" fontId="25" fillId="8" borderId="40" applyAlignment="1" pivotButton="0" quotePrefix="0" xfId="0">
      <alignment horizontal="center" vertical="center"/>
    </xf>
    <xf numFmtId="0" fontId="25" fillId="8" borderId="120" applyAlignment="1" pivotButton="0" quotePrefix="0" xfId="0">
      <alignment horizontal="center" vertical="center" wrapText="1"/>
    </xf>
    <xf numFmtId="0" fontId="0" fillId="0" borderId="125" pivotButton="0" quotePrefix="0" xfId="0"/>
    <xf numFmtId="165" fontId="32" fillId="0" borderId="26" applyAlignment="1" pivotButton="0" quotePrefix="0" xfId="0">
      <alignment horizontal="center" vertical="center"/>
    </xf>
    <xf numFmtId="165" fontId="32" fillId="0" borderId="29" applyAlignment="1" pivotButton="0" quotePrefix="0" xfId="0">
      <alignment horizontal="center" vertical="center"/>
    </xf>
    <xf numFmtId="165" fontId="32" fillId="3" borderId="21" applyAlignment="1" pivotButton="0" quotePrefix="0" xfId="0">
      <alignment horizontal="center" vertical="center"/>
    </xf>
    <xf numFmtId="165" fontId="32" fillId="3" borderId="19" applyAlignment="1" pivotButton="0" quotePrefix="0" xfId="0">
      <alignment horizontal="center" vertical="center"/>
    </xf>
    <xf numFmtId="165" fontId="32" fillId="0" borderId="21" applyAlignment="1" pivotButton="0" quotePrefix="0" xfId="0">
      <alignment horizontal="center" vertical="center"/>
    </xf>
    <xf numFmtId="165" fontId="32" fillId="0" borderId="19" applyAlignment="1" pivotButton="0" quotePrefix="0" xfId="0">
      <alignment horizontal="center" vertical="center"/>
    </xf>
    <xf numFmtId="165" fontId="32" fillId="3" borderId="14" applyAlignment="1" pivotButton="0" quotePrefix="0" xfId="0">
      <alignment horizontal="center" vertical="center"/>
    </xf>
    <xf numFmtId="165" fontId="32" fillId="3" borderId="12" applyAlignment="1" pivotButton="0" quotePrefix="0" xfId="0">
      <alignment horizontal="center" vertical="center"/>
    </xf>
    <xf numFmtId="165" fontId="32" fillId="0" borderId="33" applyAlignment="1" pivotButton="0" quotePrefix="0" xfId="0">
      <alignment horizontal="center" vertical="center"/>
    </xf>
    <xf numFmtId="165" fontId="32" fillId="0" borderId="25" applyAlignment="1" pivotButton="0" quotePrefix="0" xfId="0">
      <alignment horizontal="center" vertical="center"/>
    </xf>
    <xf numFmtId="0" fontId="38" fillId="13" borderId="128" applyAlignment="1" pivotButton="0" quotePrefix="0" xfId="0">
      <alignment horizontal="center" vertical="center" wrapText="1"/>
    </xf>
    <xf numFmtId="0" fontId="0" fillId="0" borderId="105" pivotButton="0" quotePrefix="0" xfId="0"/>
    <xf numFmtId="0" fontId="0" fillId="0" borderId="106" pivotButton="0" quotePrefix="0" xfId="0"/>
    <xf numFmtId="0" fontId="38" fillId="13" borderId="131" applyAlignment="1" pivotButton="0" quotePrefix="0" xfId="0">
      <alignment horizontal="center" vertical="center" wrapText="1"/>
    </xf>
    <xf numFmtId="0" fontId="40" fillId="0" borderId="132" applyAlignment="1" pivotButton="0" quotePrefix="0" xfId="0">
      <alignment horizontal="center" vertical="center" wrapText="1"/>
    </xf>
    <xf numFmtId="0" fontId="38" fillId="13" borderId="134" applyAlignment="1" pivotButton="0" quotePrefix="0" xfId="0">
      <alignment horizontal="center" vertical="center" wrapText="1"/>
    </xf>
    <xf numFmtId="0" fontId="0" fillId="0" borderId="100" pivotButton="0" quotePrefix="0" xfId="0"/>
    <xf numFmtId="0" fontId="0" fillId="0" borderId="101" pivotButton="0" quotePrefix="0" xfId="0"/>
    <xf numFmtId="0" fontId="42" fillId="13" borderId="98" applyAlignment="1" pivotButton="0" quotePrefix="0" xfId="0">
      <alignment horizontal="center" vertical="center" wrapText="1"/>
    </xf>
    <xf numFmtId="0" fontId="0" fillId="0" borderId="110" pivotButton="0" quotePrefix="0" xfId="0"/>
    <xf numFmtId="0" fontId="0" fillId="0" borderId="111" pivotButton="0" quotePrefix="0" xfId="0"/>
    <xf numFmtId="0" fontId="0" fillId="0" borderId="103" pivotButton="0" quotePrefix="0" xfId="0"/>
    <xf numFmtId="0" fontId="0" fillId="0" borderId="112" pivotButton="0" quotePrefix="0" xfId="0"/>
    <xf numFmtId="0" fontId="41" fillId="0" borderId="126" applyAlignment="1" pivotButton="0" quotePrefix="0" xfId="0">
      <alignment horizontal="center" vertical="center" wrapText="1"/>
    </xf>
    <xf numFmtId="0" fontId="0" fillId="0" borderId="114" pivotButton="0" quotePrefix="0" xfId="0"/>
    <xf numFmtId="0" fontId="0" fillId="0" borderId="115" pivotButton="0" quotePrefix="0" xfId="0"/>
    <xf numFmtId="0" fontId="34" fillId="2" borderId="120" applyAlignment="1" pivotButton="0" quotePrefix="1" xfId="0">
      <alignment horizontal="center" vertical="center"/>
    </xf>
    <xf numFmtId="0" fontId="34" fillId="2" borderId="120" applyAlignment="1" pivotButton="0" quotePrefix="0" xfId="0">
      <alignment horizontal="center" vertical="center"/>
    </xf>
    <xf numFmtId="0" fontId="30" fillId="2" borderId="120" applyAlignment="1" pivotButton="0" quotePrefix="0" xfId="0">
      <alignment horizontal="center" vertical="center"/>
    </xf>
    <xf numFmtId="0" fontId="30" fillId="2" borderId="25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61" pivotButton="0" quotePrefix="0" xfId="0"/>
    <xf numFmtId="0" fontId="0" fillId="0" borderId="46" pivotButton="0" quotePrefix="0" xfId="0"/>
    <xf numFmtId="0" fontId="0" fillId="0" borderId="17" pivotButton="0" quotePrefix="0" xfId="0"/>
    <xf numFmtId="0" fontId="15" fillId="2" borderId="121" applyAlignment="1" pivotButton="0" quotePrefix="0" xfId="0">
      <alignment horizontal="center" vertical="center" wrapText="1"/>
    </xf>
    <xf numFmtId="0" fontId="28" fillId="2" borderId="138" applyAlignment="1" pivotButton="0" quotePrefix="0" xfId="0">
      <alignment horizontal="center" vertical="center"/>
    </xf>
    <xf numFmtId="0" fontId="28" fillId="2" borderId="139" applyAlignment="1" pivotButton="0" quotePrefix="0" xfId="0">
      <alignment horizontal="center" vertical="center"/>
    </xf>
    <xf numFmtId="0" fontId="28" fillId="2" borderId="140" applyAlignment="1" pivotButton="0" quotePrefix="0" xfId="0">
      <alignment horizontal="center" vertical="center"/>
    </xf>
    <xf numFmtId="0" fontId="0" fillId="0" borderId="89" pivotButton="0" quotePrefix="0" xfId="0"/>
    <xf numFmtId="0" fontId="0" fillId="0" borderId="91" pivotButton="0" quotePrefix="0" xfId="0"/>
    <xf numFmtId="0" fontId="0" fillId="0" borderId="90" pivotButton="0" quotePrefix="0" xfId="0"/>
    <xf numFmtId="0" fontId="0" fillId="0" borderId="94" pivotButton="0" quotePrefix="0" xfId="0"/>
    <xf numFmtId="165" fontId="0" fillId="0" borderId="30" applyAlignment="1" pivotButton="0" quotePrefix="0" xfId="0">
      <alignment horizontal="center" vertical="center"/>
    </xf>
    <xf numFmtId="167" fontId="0" fillId="0" borderId="30" applyAlignment="1" pivotButton="0" quotePrefix="0" xfId="0">
      <alignment horizontal="center" vertical="center"/>
    </xf>
    <xf numFmtId="0" fontId="0" fillId="0" borderId="96" pivotButton="0" quotePrefix="0" xfId="0"/>
    <xf numFmtId="0" fontId="34" fillId="7" borderId="120" applyAlignment="1" pivotButton="0" quotePrefix="1" xfId="0">
      <alignment horizontal="center" vertical="center"/>
    </xf>
    <xf numFmtId="0" fontId="34" fillId="7" borderId="120" applyAlignment="1" pivotButton="0" quotePrefix="0" xfId="0">
      <alignment horizontal="center" vertical="center"/>
    </xf>
    <xf numFmtId="0" fontId="30" fillId="7" borderId="120" applyAlignment="1" pivotButton="0" quotePrefix="0" xfId="0">
      <alignment horizontal="center" vertical="center"/>
    </xf>
    <xf numFmtId="0" fontId="37" fillId="7" borderId="25" applyAlignment="1" pivotButton="0" quotePrefix="0" xfId="0">
      <alignment horizontal="center" vertical="center"/>
    </xf>
    <xf numFmtId="0" fontId="34" fillId="9" borderId="120" applyAlignment="1" pivotButton="0" quotePrefix="1" xfId="0">
      <alignment horizontal="center" vertical="center"/>
    </xf>
    <xf numFmtId="0" fontId="34" fillId="9" borderId="120" applyAlignment="1" pivotButton="0" quotePrefix="0" xfId="0">
      <alignment horizontal="center" vertical="center"/>
    </xf>
    <xf numFmtId="0" fontId="30" fillId="9" borderId="120" applyAlignment="1" pivotButton="0" quotePrefix="0" xfId="0">
      <alignment horizontal="center" vertical="center"/>
    </xf>
    <xf numFmtId="0" fontId="30" fillId="9" borderId="25" applyAlignment="1" pivotButton="0" quotePrefix="0" xfId="0">
      <alignment horizontal="center" vertical="center"/>
    </xf>
    <xf numFmtId="165" fontId="0" fillId="0" borderId="47" applyAlignment="1" pivotButton="0" quotePrefix="0" xfId="0">
      <alignment horizontal="center" vertical="center"/>
    </xf>
    <xf numFmtId="165" fontId="0" fillId="0" borderId="48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165" fontId="0" fillId="0" borderId="15" applyAlignment="1" pivotButton="0" quotePrefix="0" xfId="0">
      <alignment horizontal="center" vertical="center"/>
    </xf>
    <xf numFmtId="165" fontId="0" fillId="0" borderId="45" applyAlignment="1" pivotButton="0" quotePrefix="0" xfId="0">
      <alignment horizontal="center" vertical="center"/>
    </xf>
    <xf numFmtId="165" fontId="0" fillId="0" borderId="53" applyAlignment="1" pivotButton="0" quotePrefix="0" xfId="0">
      <alignment horizontal="center" vertical="center"/>
    </xf>
    <xf numFmtId="165" fontId="0" fillId="0" borderId="51" applyAlignment="1" pivotButton="0" quotePrefix="0" xfId="0">
      <alignment horizontal="center" vertical="center"/>
    </xf>
    <xf numFmtId="165" fontId="0" fillId="0" borderId="86" applyAlignment="1" pivotButton="0" quotePrefix="0" xfId="0">
      <alignment horizontal="center" vertical="center"/>
    </xf>
    <xf numFmtId="165" fontId="0" fillId="0" borderId="57" applyAlignment="1" pivotButton="0" quotePrefix="0" xfId="0">
      <alignment horizontal="center" vertical="center"/>
    </xf>
    <xf numFmtId="165" fontId="0" fillId="0" borderId="54" applyAlignment="1" pivotButton="0" quotePrefix="0" xfId="0">
      <alignment horizontal="center" vertical="center"/>
    </xf>
    <xf numFmtId="165" fontId="0" fillId="0" borderId="55" applyAlignment="1" pivotButton="0" quotePrefix="0" xfId="0">
      <alignment horizontal="center" vertical="center"/>
    </xf>
    <xf numFmtId="0" fontId="0" fillId="0" borderId="44" pivotButton="0" quotePrefix="0" xfId="0"/>
    <xf numFmtId="0" fontId="28" fillId="2" borderId="141" applyAlignment="1" pivotButton="0" quotePrefix="0" xfId="0">
      <alignment horizontal="center" vertical="center"/>
    </xf>
    <xf numFmtId="0" fontId="0" fillId="0" borderId="97" pivotButton="0" quotePrefix="0" xfId="0"/>
    <xf numFmtId="0" fontId="30" fillId="7" borderId="25" applyAlignment="1" pivotButton="0" quotePrefix="0" xfId="0">
      <alignment horizontal="center" vertical="center"/>
    </xf>
  </cellXfs>
  <cellStyles count="17">
    <cellStyle name="Normal" xfId="0" builtinId="0"/>
    <cellStyle name="Hyperlink" xfId="1" builtinId="8"/>
    <cellStyle name="표준 10" xfId="2"/>
    <cellStyle name="표준 11" xfId="3"/>
    <cellStyle name="표준 8" xfId="4"/>
    <cellStyle name="표준 14" xfId="5"/>
    <cellStyle name="표준 2" xfId="6"/>
    <cellStyle name="표준 5" xfId="7"/>
    <cellStyle name="표준 2 3" xfId="8"/>
    <cellStyle name="표준 3" xfId="9"/>
    <cellStyle name="표준 4" xfId="10"/>
    <cellStyle name="표준 2 2" xfId="11"/>
    <cellStyle name="Normal 2" xfId="12"/>
    <cellStyle name="표준 12" xfId="13"/>
    <cellStyle name="표준 3 2" xfId="14"/>
    <cellStyle name="표준 5 2" xfId="15"/>
    <cellStyle name="표준 14 2" xfId="16"/>
  </cellStyles>
  <dxfs count="2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externalLink" Target="/xl/externalLinks/externalLink1.xml" Id="rId14" /><Relationship Type="http://schemas.openxmlformats.org/officeDocument/2006/relationships/externalLink" Target="/xl/externalLinks/externalLink2.xml" Id="rId15" /><Relationship Type="http://schemas.openxmlformats.org/officeDocument/2006/relationships/externalLink" Target="/xl/externalLinks/externalLink3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Minimum Input Sensitivity</a:t>
            </a:r>
            <a:r>
              <a:rPr lang="en-US" altLang="ko-KR" sz="1400" b="1" i="0" strike="noStrike" baseline="0">
                <effectLst/>
              </a:rPr>
              <a:t xml:space="preserve"> @+25 ℃</a:t>
            </a:r>
            <a:r>
              <a:rPr lang="en-US" altLang="ko-KR" b="1"/>
              <a:t> </a:t>
            </a:r>
            <a:endParaRPr lang="ko-KR" altLang="en-US" b="1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Sens_Normal_ch!$B$42:$D$42</f>
              <strCache>
                <ptCount val="3"/>
                <pt idx="0">
                  <v>3.3 V</v>
                </pt>
                <pt idx="1">
                  <v>11b</v>
                </pt>
                <pt idx="2">
                  <v>1M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Sens_Normal_ch!$H$42:$T$42</f>
              <numCache>
                <formatCode>General</formatCode>
                <ptCount val="13"/>
              </numCache>
            </numRef>
          </val>
          <smooth val="0"/>
        </ser>
        <ser>
          <idx val="1"/>
          <order val="1"/>
          <tx>
            <strRef>
              <f>Sens_Normal_ch!$B$43:$D$43</f>
              <strCache>
                <ptCount val="3"/>
                <pt idx="0">
                  <v>3.3 V</v>
                </pt>
                <pt idx="1">
                  <v>11b</v>
                </pt>
                <pt idx="2">
                  <v>2M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Sens_Normal_ch!$H$43:$T$43</f>
              <numCache>
                <formatCode>General</formatCode>
                <ptCount val="13"/>
              </numCache>
            </numRef>
          </val>
          <smooth val="0"/>
        </ser>
        <ser>
          <idx val="2"/>
          <order val="2"/>
          <tx>
            <strRef>
              <f>Sens_Normal_ch!$B$44:$D$44</f>
              <strCache>
                <ptCount val="3"/>
                <pt idx="0">
                  <v>3.3 V</v>
                </pt>
                <pt idx="1">
                  <v>11b</v>
                </pt>
                <pt idx="2">
                  <v>5p5M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Sens_Normal_ch!$H$44:$T$44</f>
              <numCache>
                <formatCode>General</formatCode>
                <ptCount val="13"/>
              </numCache>
            </numRef>
          </val>
          <smooth val="0"/>
        </ser>
        <ser>
          <idx val="3"/>
          <order val="3"/>
          <tx>
            <strRef>
              <f>Sens_Normal_ch!$B$45:$D$45</f>
              <strCache>
                <ptCount val="3"/>
                <pt idx="0">
                  <v>3.3 V</v>
                </pt>
                <pt idx="1">
                  <v>11b</v>
                </pt>
                <pt idx="2">
                  <v>11M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Sens_Normal_ch!$H$45:$T$45</f>
              <numCache>
                <formatCode>General</formatCode>
                <ptCount val="1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39334240"/>
        <axId val="1539334656"/>
      </lineChart>
      <catAx>
        <axId val="153933424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STD_WFM</a:t>
                </a:r>
                <a:endParaRPr lang="ko-KR" altLang="en-US" sz="1400" b="1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4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656"/>
        <crossesAt val="-1111"/>
        <auto val="1"/>
        <lblAlgn val="ctr"/>
        <lblOffset val="100"/>
        <noMultiLvlLbl val="0"/>
      </catAx>
      <valAx>
        <axId val="1539334656"/>
        <scaling>
          <orientation val="minMax"/>
          <max val="-55"/>
          <min val="-10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Sensitivity</a:t>
                </a:r>
                <a:r>
                  <a:rPr lang="en-US" altLang="ko-KR" sz="1400" b="1" baseline="0"/>
                  <a:t xml:space="preserve"> [dBm]</a:t>
                </a:r>
                <a:endParaRPr lang="ko-KR" altLang="en-US" sz="1400" b="1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4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240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Minimum Input Sensitivity</a:t>
            </a:r>
            <a:endParaRPr lang="ko-KR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Sens_Normal_ch!$F$159:$F$161</f>
              <strCache>
                <ptCount val="3"/>
                <pt idx="2">
                  <v xml:space="preserve">Spec. </v>
                </pt>
              </strCache>
            </strRef>
          </tx>
          <spPr>
            <a:ln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Sens_Normal_ch!$C$163:$D$192</f>
            </multiLvlStrRef>
          </cat>
          <val>
            <numRef>
              <f>Sens_Normal_ch!$F$163:$F$192</f>
              <numCache>
                <formatCode>General</formatCode>
                <ptCount val="30"/>
                <pt idx="0">
                  <v>-80</v>
                </pt>
                <pt idx="1">
                  <v>-80</v>
                </pt>
                <pt idx="2">
                  <v>-76</v>
                </pt>
                <pt idx="3">
                  <v>-76</v>
                </pt>
                <pt idx="4">
                  <v>-82</v>
                </pt>
                <pt idx="5">
                  <v>-81</v>
                </pt>
                <pt idx="6">
                  <v>-79</v>
                </pt>
                <pt idx="7">
                  <v>-77</v>
                </pt>
                <pt idx="8">
                  <v>-74</v>
                </pt>
                <pt idx="9">
                  <v>-70</v>
                </pt>
                <pt idx="10">
                  <v>-66</v>
                </pt>
                <pt idx="11">
                  <v>-65</v>
                </pt>
                <pt idx="12">
                  <v>-82</v>
                </pt>
                <pt idx="13">
                  <v>-79</v>
                </pt>
                <pt idx="14">
                  <v>-77</v>
                </pt>
                <pt idx="15">
                  <v>-74</v>
                </pt>
                <pt idx="16">
                  <v>-70</v>
                </pt>
                <pt idx="17">
                  <v>-66</v>
                </pt>
                <pt idx="18">
                  <v>-65</v>
                </pt>
                <pt idx="19">
                  <v>-64</v>
                </pt>
                <pt idx="20">
                  <v>-82</v>
                </pt>
                <pt idx="21">
                  <v>-79</v>
                </pt>
                <pt idx="22">
                  <v>-77</v>
                </pt>
                <pt idx="23">
                  <v>-74</v>
                </pt>
                <pt idx="24">
                  <v>-70</v>
                </pt>
                <pt idx="25">
                  <v>-66</v>
                </pt>
                <pt idx="26">
                  <v>-65</v>
                </pt>
                <pt idx="27">
                  <v>-64</v>
                </pt>
                <pt idx="28">
                  <v>-59</v>
                </pt>
                <pt idx="29">
                  <v>-57</v>
                </pt>
              </numCache>
            </numRef>
          </val>
          <smooth val="0"/>
        </ser>
        <ser>
          <idx val="1"/>
          <order val="1"/>
          <tx>
            <strRef>
              <f>Sens_Normal_ch!$H$159:$H$161</f>
              <strCache>
                <ptCount val="3"/>
                <pt idx="0">
                  <v>+105 ℃</v>
                </pt>
                <pt idx="1">
                  <v>2.1 V</v>
                </pt>
                <pt idx="2">
                  <v>CH1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Sens_Normal_ch!$C$163:$D$192</f>
            </multiLvlStrRef>
          </cat>
          <val>
            <numRef>
              <f>Sens_Normal_ch!$H$163:$H$192</f>
              <numCache>
                <formatCode>General</formatCode>
                <ptCount val="30"/>
              </numCache>
            </numRef>
          </val>
          <smooth val="0"/>
        </ser>
        <ser>
          <idx val="2"/>
          <order val="2"/>
          <tx>
            <strRef>
              <f>Sens_Normal_ch!$I$159:$I$161</f>
              <strCache>
                <ptCount val="3"/>
                <pt idx="0">
                  <v>+105 ℃</v>
                </pt>
                <pt idx="1">
                  <v>2.1 V</v>
                </pt>
                <pt idx="2">
                  <v>CH2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Sens_Normal_ch!$C$163:$D$192</f>
            </multiLvlStrRef>
          </cat>
          <val>
            <numRef>
              <f>Sens_Normal_ch!$I$163:$I$192</f>
              <numCache>
                <formatCode>General</formatCode>
                <ptCount val="30"/>
              </numCache>
            </numRef>
          </val>
          <smooth val="0"/>
        </ser>
        <ser>
          <idx val="3"/>
          <order val="3"/>
          <tx>
            <strRef>
              <f>Sens_Normal_ch!$J$159:$J$161</f>
              <strCache>
                <ptCount val="3"/>
                <pt idx="0">
                  <v>+105 ℃</v>
                </pt>
                <pt idx="1">
                  <v>2.1 V</v>
                </pt>
                <pt idx="2">
                  <v>CH3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Sens_Normal_ch!$C$163:$D$192</f>
            </multiLvlStrRef>
          </cat>
          <val>
            <numRef>
              <f>Sens_Normal_ch!$J$163:$J$192</f>
              <numCache>
                <formatCode>General</formatCode>
                <ptCount val="30"/>
              </numCache>
            </numRef>
          </val>
          <smooth val="0"/>
        </ser>
        <ser>
          <idx val="4"/>
          <order val="4"/>
          <tx>
            <strRef>
              <f>Sens_Normal_ch!$K$159:$K$161</f>
              <strCache>
                <ptCount val="3"/>
                <pt idx="0">
                  <v>+105 ℃</v>
                </pt>
                <pt idx="1">
                  <v>2.1 V</v>
                </pt>
                <pt idx="2">
                  <v>CH4</v>
                </pt>
              </strCache>
            </strRef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Sens_Normal_ch!$C$163:$D$192</f>
            </multiLvlStrRef>
          </cat>
          <val>
            <numRef>
              <f>Sens_Normal_ch!$K$163:$K$192</f>
              <numCache>
                <formatCode>General</formatCode>
                <ptCount val="30"/>
              </numCache>
            </numRef>
          </val>
          <smooth val="0"/>
        </ser>
        <ser>
          <idx val="5"/>
          <order val="5"/>
          <tx>
            <strRef>
              <f>Sens_Normal_ch!$L$159:$L$161</f>
              <strCache>
                <ptCount val="3"/>
                <pt idx="0">
                  <v>+105 ℃</v>
                </pt>
                <pt idx="1">
                  <v>2.1 V</v>
                </pt>
                <pt idx="2">
                  <v>CH5</v>
                </pt>
              </strCache>
            </strRef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Sens_Normal_ch!$C$163:$D$192</f>
            </multiLvlStrRef>
          </cat>
          <val>
            <numRef>
              <f>Sens_Normal_ch!$L$163:$L$192</f>
              <numCache>
                <formatCode>General</formatCode>
                <ptCount val="30"/>
              </numCache>
            </numRef>
          </val>
          <smooth val="0"/>
        </ser>
        <ser>
          <idx val="6"/>
          <order val="6"/>
          <tx>
            <strRef>
              <f>Sens_Normal_ch!$M$159:$M$161</f>
              <strCache>
                <ptCount val="3"/>
                <pt idx="0">
                  <v>+105 ℃</v>
                </pt>
                <pt idx="1">
                  <v>2.1 V</v>
                </pt>
                <pt idx="2">
                  <v>CH6</v>
                </pt>
              </strCache>
            </strRef>
          </tx>
          <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Sens_Normal_ch!$C$163:$D$192</f>
            </multiLvlStrRef>
          </cat>
          <val>
            <numRef>
              <f>Sens_Normal_ch!$M$163:$M$192</f>
              <numCache>
                <formatCode>General</formatCode>
                <ptCount val="30"/>
              </numCache>
            </numRef>
          </val>
          <smooth val="0"/>
        </ser>
        <ser>
          <idx val="7"/>
          <order val="7"/>
          <tx>
            <strRef>
              <f>Sens_Normal_ch!$N$159:$N$161</f>
              <strCache>
                <ptCount val="3"/>
                <pt idx="0">
                  <v>+105 ℃</v>
                </pt>
                <pt idx="1">
                  <v>2.1 V</v>
                </pt>
                <pt idx="2">
                  <v>CH7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Sens_Normal_ch!$C$163:$D$192</f>
            </multiLvlStrRef>
          </cat>
          <val>
            <numRef>
              <f>Sens_Normal_ch!$N$163:$N$192</f>
              <numCache>
                <formatCode>General</formatCode>
                <ptCount val="30"/>
              </numCache>
            </numRef>
          </val>
          <smooth val="0"/>
        </ser>
        <ser>
          <idx val="8"/>
          <order val="8"/>
          <tx>
            <strRef>
              <f>Sens_Normal_ch!$O$159:$O$161</f>
              <strCache>
                <ptCount val="3"/>
                <pt idx="0">
                  <v>+105 ℃</v>
                </pt>
                <pt idx="1">
                  <v>2.1 V</v>
                </pt>
                <pt idx="2">
                  <v>CH8</v>
                </pt>
              </strCache>
            </strRef>
          </tx>
          <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Sens_Normal_ch!$C$163:$D$192</f>
            </multiLvlStrRef>
          </cat>
          <val>
            <numRef>
              <f>Sens_Normal_ch!$O$163:$O$192</f>
              <numCache>
                <formatCode>General</formatCode>
                <ptCount val="30"/>
              </numCache>
            </numRef>
          </val>
          <smooth val="0"/>
        </ser>
        <ser>
          <idx val="9"/>
          <order val="9"/>
          <tx>
            <strRef>
              <f>Sens_Normal_ch!$P$159:$P$161</f>
              <strCache>
                <ptCount val="3"/>
                <pt idx="0">
                  <v>+105 ℃</v>
                </pt>
                <pt idx="1">
                  <v>2.1 V</v>
                </pt>
                <pt idx="2">
                  <v>CH9</v>
                </pt>
              </strCache>
            </strRef>
          </tx>
          <spPr>
            <a:ln w="19050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Sens_Normal_ch!$C$163:$D$192</f>
            </multiLvlStrRef>
          </cat>
          <val>
            <numRef>
              <f>Sens_Normal_ch!$P$163:$P$192</f>
              <numCache>
                <formatCode>General</formatCode>
                <ptCount val="30"/>
              </numCache>
            </numRef>
          </val>
          <smooth val="0"/>
        </ser>
        <ser>
          <idx val="10"/>
          <order val="10"/>
          <tx>
            <strRef>
              <f>Sens_Normal_ch!$Q$159:$Q$161</f>
              <strCache>
                <ptCount val="3"/>
                <pt idx="0">
                  <v>+105 ℃</v>
                </pt>
                <pt idx="1">
                  <v>2.1 V</v>
                </pt>
                <pt idx="2">
                  <v>CH10</v>
                </pt>
              </strCache>
            </strRef>
          </tx>
          <spPr>
            <a:ln w="19050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Sens_Normal_ch!$C$163:$D$192</f>
            </multiLvlStrRef>
          </cat>
          <val>
            <numRef>
              <f>Sens_Normal_ch!$Q$163:$Q$192</f>
              <numCache>
                <formatCode>General</formatCode>
                <ptCount val="30"/>
              </numCache>
            </numRef>
          </val>
          <smooth val="0"/>
        </ser>
        <ser>
          <idx val="11"/>
          <order val="11"/>
          <tx>
            <strRef>
              <f>Sens_Normal_ch!$R$159:$R$161</f>
              <strCache>
                <ptCount val="3"/>
                <pt idx="0">
                  <v>+105 ℃</v>
                </pt>
                <pt idx="1">
                  <v>2.1 V</v>
                </pt>
                <pt idx="2">
                  <v>CH11</v>
                </pt>
              </strCache>
            </strRef>
          </tx>
          <spPr>
            <a:ln w="19050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Sens_Normal_ch!$C$163:$D$192</f>
            </multiLvlStrRef>
          </cat>
          <val>
            <numRef>
              <f>Sens_Normal_ch!$R$163:$R$192</f>
              <numCache>
                <formatCode>General</formatCode>
                <ptCount val="30"/>
              </numCache>
            </numRef>
          </val>
          <smooth val="0"/>
        </ser>
        <ser>
          <idx val="12"/>
          <order val="12"/>
          <tx>
            <strRef>
              <f>Sens_Normal_ch!$S$159:$S$161</f>
              <strCache>
                <ptCount val="3"/>
                <pt idx="0">
                  <v>+105 ℃</v>
                </pt>
                <pt idx="1">
                  <v>2.1 V</v>
                </pt>
                <pt idx="2">
                  <v>CH12</v>
                </pt>
              </strCache>
            </strRef>
          </tx>
          <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Sens_Normal_ch!$C$163:$D$192</f>
            </multiLvlStrRef>
          </cat>
          <val>
            <numRef>
              <f>Sens_Normal_ch!$S$163:$S$192</f>
              <numCache>
                <formatCode>General</formatCode>
                <ptCount val="30"/>
              </numCache>
            </numRef>
          </val>
          <smooth val="0"/>
        </ser>
        <ser>
          <idx val="13"/>
          <order val="13"/>
          <tx>
            <strRef>
              <f>Sens_Normal_ch!$T$159:$T$161</f>
              <strCache>
                <ptCount val="3"/>
                <pt idx="0">
                  <v>+105 ℃</v>
                </pt>
                <pt idx="1">
                  <v>2.1 V</v>
                </pt>
                <pt idx="2">
                  <v>CH13</v>
                </pt>
              </strCache>
            </strRef>
          </tx>
          <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Sens_Normal_ch!$C$163:$D$192</f>
            </multiLvlStrRef>
          </cat>
          <val>
            <numRef>
              <f>Sens_Normal_ch!$T$163:$T$192</f>
              <numCache>
                <formatCode>General</formatCode>
                <ptCount val="3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39334240"/>
        <axId val="1539334656"/>
      </lineChart>
      <catAx>
        <axId val="153933424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STD_WFM</a:t>
                </a:r>
                <a:endParaRPr lang="ko-KR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656"/>
        <crossesAt val="-1111"/>
        <auto val="1"/>
        <lblAlgn val="ctr"/>
        <lblOffset val="100"/>
        <noMultiLvlLbl val="0"/>
      </catAx>
      <valAx>
        <axId val="1539334656"/>
        <scaling>
          <orientation val="minMax"/>
          <max val="-55"/>
          <min val="-10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Sensitivity</a:t>
                </a:r>
                <a:r>
                  <a:rPr lang="en-US" altLang="ko-KR" baseline="0"/>
                  <a:t xml:space="preserve"> [dBm]</a:t>
                </a:r>
                <a:endParaRPr lang="ko-KR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240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11b 1M||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Waterfall_Temp_Form!$B$43:$B$47</f>
              <strCache>
                <ptCount val="5"/>
                <pt idx="0">
                  <v>2442 MHz</v>
                </pt>
                <pt idx="1">
                  <v>11b_1M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Waterfall_Temp_Form!$B$50:$B$162</f>
              <numCache>
                <formatCode>General</formatCode>
                <ptCount val="113"/>
              </numCache>
            </numRef>
          </yVal>
          <smooth val="0"/>
        </ser>
        <ser>
          <idx val="1"/>
          <order val="1"/>
          <tx>
            <strRef>
              <f>Waterfall_Temp_Form!$C$43:$C$47</f>
              <strCache>
                <ptCount val="5"/>
                <pt idx="0">
                  <v>2442 MHz</v>
                </pt>
                <pt idx="1">
                  <v>11b_1M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28575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Waterfall_Temp_Form!$C$50:$C$162</f>
              <numCache>
                <formatCode>General</formatCode>
                <ptCount val="113"/>
              </numCache>
            </numRef>
          </yVal>
          <smooth val="0"/>
        </ser>
        <ser>
          <idx val="2"/>
          <order val="2"/>
          <tx>
            <strRef>
              <f>Waterfall_Temp_Form!$D$43:$D$47</f>
              <strCache>
                <ptCount val="5"/>
                <pt idx="0">
                  <v>2442 MHz</v>
                </pt>
                <pt idx="1">
                  <v>11b_1M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Waterfall_Temp_Form!$D$50:$D$162</f>
              <numCache>
                <formatCode>General</formatCode>
                <ptCount val="113"/>
              </numCache>
            </numRef>
          </yVal>
          <smooth val="0"/>
        </ser>
        <ser>
          <idx val="3"/>
          <order val="3"/>
          <tx>
            <strRef>
              <f>Waterfall_Temp_Form!$E$43:$E$46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Waterfall_Temp_Form!$E$50:$E$162</f>
              <numCache>
                <formatCode>General</formatCode>
                <ptCount val="113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2495087784211196"/>
          <h val="0.345407342358802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11b 2M||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Waterfall_Temp_Form!$B$169:$B$172</f>
              <strCache>
                <ptCount val="4"/>
                <pt idx="0">
                  <v>2442 MHz</v>
                </pt>
                <pt idx="1">
                  <v>11b_2M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Waterfall_Temp_Form!$A$176:$A$288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Waterfall_Temp_Form!$B$176:$B$288</f>
              <numCache>
                <formatCode>General</formatCode>
                <ptCount val="113"/>
              </numCache>
            </numRef>
          </yVal>
          <smooth val="0"/>
        </ser>
        <ser>
          <idx val="1"/>
          <order val="1"/>
          <tx>
            <strRef>
              <f>Waterfall_Temp_Form!$C$169:$C$172</f>
              <strCache>
                <ptCount val="4"/>
                <pt idx="0">
                  <v>2442 MHz</v>
                </pt>
                <pt idx="1">
                  <v>11b_2M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Waterfall_Temp_Form!$A$176:$A$288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Waterfall_Temp_Form!$C$176:$C$288</f>
              <numCache>
                <formatCode>General</formatCode>
                <ptCount val="113"/>
              </numCache>
            </numRef>
          </yVal>
          <smooth val="0"/>
        </ser>
        <ser>
          <idx val="2"/>
          <order val="2"/>
          <tx>
            <strRef>
              <f>Waterfall_Temp_Form!$D$169:$D$172</f>
              <strCache>
                <ptCount val="4"/>
                <pt idx="0">
                  <v>2442 MHz</v>
                </pt>
                <pt idx="1">
                  <v>11b_2M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Waterfall_Temp_Form!$A$176:$A$288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Waterfall_Temp_Form!$D$176:$D$288</f>
              <numCache>
                <formatCode>General</formatCode>
                <ptCount val="113"/>
              </numCache>
            </numRef>
          </yVal>
          <smooth val="0"/>
        </ser>
        <ser>
          <idx val="3"/>
          <order val="3"/>
          <tx>
            <strRef>
              <f>Waterfall_Temp_Form!$E$169:$E$172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Waterfall_Temp_Form!$A$176:$A$288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Waterfall_Temp_Form!$E$176:$E$288</f>
              <numCache>
                <formatCode>General</formatCode>
                <ptCount val="113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838360358124047"/>
          <h val="0.192667035733073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11b 5p5M||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Waterfall_Temp_Form!$B$295:$B$298</f>
              <strCache>
                <ptCount val="4"/>
                <pt idx="0">
                  <v>2442 MHz</v>
                </pt>
                <pt idx="1">
                  <v>11b_5p5M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Waterfall_Temp_Form!$A$302:$A$414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Waterfall_Temp_Form!$B$302:$B$414</f>
              <numCache>
                <formatCode>General</formatCode>
                <ptCount val="113"/>
              </numCache>
            </numRef>
          </yVal>
          <smooth val="0"/>
        </ser>
        <ser>
          <idx val="1"/>
          <order val="1"/>
          <tx>
            <strRef>
              <f>Waterfall_Temp_Form!$C$295:$C$298</f>
              <strCache>
                <ptCount val="4"/>
                <pt idx="0">
                  <v>2442 MHz</v>
                </pt>
                <pt idx="1">
                  <v>11b_5p5M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Waterfall_Temp_Form!$A$302:$A$414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Waterfall_Temp_Form!$C$302:$C$414</f>
              <numCache>
                <formatCode>General</formatCode>
                <ptCount val="113"/>
              </numCache>
            </numRef>
          </yVal>
          <smooth val="0"/>
        </ser>
        <ser>
          <idx val="2"/>
          <order val="2"/>
          <tx>
            <strRef>
              <f>Waterfall_Temp_Form!$D$295:$D$298</f>
              <strCache>
                <ptCount val="4"/>
                <pt idx="0">
                  <v>2442 MHz</v>
                </pt>
                <pt idx="1">
                  <v>11b_5p5M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Waterfall_Temp_Form!$A$302:$A$414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Waterfall_Temp_Form!$D$302:$D$414</f>
              <numCache>
                <formatCode>General</formatCode>
                <ptCount val="113"/>
              </numCache>
            </numRef>
          </yVal>
          <smooth val="0"/>
        </ser>
        <ser>
          <idx val="3"/>
          <order val="3"/>
          <tx>
            <strRef>
              <f>Waterfall_Temp_Form!$E$295:$E$298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Waterfall_Temp_Form!$A$302:$A$414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Waterfall_Temp_Form!$E$302:$E$414</f>
              <numCache>
                <formatCode>General</formatCode>
                <ptCount val="113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68325229686297"/>
          <h val="0.19316783237775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11b 11M||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Waterfall_Temp_Form!$B$421:$B$424</f>
              <strCache>
                <ptCount val="4"/>
                <pt idx="0">
                  <v>2442 MHz</v>
                </pt>
                <pt idx="1">
                  <v>11b_11M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Waterfall_Temp_Form!$A$428:$A$538</f>
              <numCache>
                <formatCode>General</formatCode>
                <ptCount val="11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</numCache>
            </numRef>
          </xVal>
          <yVal>
            <numRef>
              <f>Waterfall_Temp_Form!$B$428:$B$538</f>
              <numCache>
                <formatCode>General</formatCode>
                <ptCount val="111"/>
              </numCache>
            </numRef>
          </yVal>
          <smooth val="0"/>
        </ser>
        <ser>
          <idx val="1"/>
          <order val="1"/>
          <tx>
            <strRef>
              <f>Waterfall_Temp_Form!$C$421:$C$424</f>
              <strCache>
                <ptCount val="4"/>
                <pt idx="0">
                  <v>2442 MHz</v>
                </pt>
                <pt idx="1">
                  <v>11b_11M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Waterfall_Temp_Form!$A$428:$A$538</f>
              <numCache>
                <formatCode>General</formatCode>
                <ptCount val="11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</numCache>
            </numRef>
          </xVal>
          <yVal>
            <numRef>
              <f>Waterfall_Temp_Form!$C$428:$C$538</f>
              <numCache>
                <formatCode>General</formatCode>
                <ptCount val="111"/>
              </numCache>
            </numRef>
          </yVal>
          <smooth val="0"/>
        </ser>
        <ser>
          <idx val="2"/>
          <order val="2"/>
          <tx>
            <strRef>
              <f>Waterfall_Temp_Form!$D$421:$D$424</f>
              <strCache>
                <ptCount val="4"/>
                <pt idx="0">
                  <v>2442 MHz</v>
                </pt>
                <pt idx="1">
                  <v>11b_11M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Waterfall_Temp_Form!$A$428:$A$538</f>
              <numCache>
                <formatCode>General</formatCode>
                <ptCount val="11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</numCache>
            </numRef>
          </xVal>
          <yVal>
            <numRef>
              <f>Waterfall_Temp_Form!$D$428:$D$538</f>
              <numCache>
                <formatCode>General</formatCode>
                <ptCount val="111"/>
              </numCache>
            </numRef>
          </yVal>
          <smooth val="0"/>
        </ser>
        <ser>
          <idx val="3"/>
          <order val="3"/>
          <tx>
            <strRef>
              <f>Waterfall_Temp_Form!$E$421:$E$424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Waterfall_Temp_Form!$A$428:$A$538</f>
              <numCache>
                <formatCode>General</formatCode>
                <ptCount val="11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</numCache>
            </numRef>
          </xVal>
          <yVal>
            <numRef>
              <f>Waterfall_Temp_Form!$E$428:$E$538</f>
              <numCache>
                <formatCode>General</formatCode>
                <ptCount val="11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02182194093805"/>
          <h val="0.19316783237775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11g 6M||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Waterfall_Temp_Form!$B$547:$B$550</f>
              <strCache>
                <ptCount val="4"/>
                <pt idx="0">
                  <v>2442 MHz</v>
                </pt>
                <pt idx="1">
                  <v>11g_6M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Waterfall_Temp_Form!$A$554:$A$654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Waterfall_Temp_Form!$B$554:$B$654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Waterfall_Temp_Form!$C$547:$C$550</f>
              <strCache>
                <ptCount val="4"/>
                <pt idx="0">
                  <v>2442 MHz</v>
                </pt>
                <pt idx="1">
                  <v>11g_6M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Waterfall_Temp_Form!$A$554:$A$654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Waterfall_Temp_Form!$C$554:$C$654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Waterfall_Temp_Form!$D$547:$D$550</f>
              <strCache>
                <ptCount val="4"/>
                <pt idx="0">
                  <v>2442 MHz</v>
                </pt>
                <pt idx="1">
                  <v>11g_6M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Waterfall_Temp_Form!$A$554:$A$654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Waterfall_Temp_Form!$D$554:$D$654</f>
              <numCache>
                <formatCode>General</formatCode>
                <ptCount val="10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831474215196273"/>
          <h val="0.144500255167764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11g 9M||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Waterfall_Temp_Form!$B$658:$B$661</f>
              <strCache>
                <ptCount val="4"/>
                <pt idx="0">
                  <v>2442 MHz</v>
                </pt>
                <pt idx="1">
                  <v>11g_9M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Waterfall_Temp_Form!$A$665:$A$765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Waterfall_Temp_Form!$B$665:$B$765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Waterfall_Temp_Form!$C$658:$C$661</f>
              <strCache>
                <ptCount val="4"/>
                <pt idx="0">
                  <v>2442 MHz</v>
                </pt>
                <pt idx="1">
                  <v>11g_9M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Waterfall_Temp_Form!$A$665:$A$765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Waterfall_Temp_Form!$C$665:$C$765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Waterfall_Temp_Form!$D$658:$D$661</f>
              <strCache>
                <ptCount val="4"/>
                <pt idx="0">
                  <v>2442 MHz</v>
                </pt>
                <pt idx="1">
                  <v>11g_9M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Waterfall_Temp_Form!$A$665:$A$765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Waterfall_Temp_Form!$D$665:$D$765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Waterfall_Temp_Form!$E$658:$E$661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Waterfall_Temp_Form!$A$665:$A$765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Waterfall_Temp_Form!$E$665:$E$765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864342152686938"/>
          <h val="0.189819733199294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11g 12M||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Waterfall_Temp_Form!$B$769:$B$772</f>
              <strCache>
                <ptCount val="4"/>
                <pt idx="0">
                  <v>2442 MHz</v>
                </pt>
                <pt idx="1">
                  <v>11g_12M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Waterfall_Temp_Form!$A$776:$A$876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Waterfall_Temp_Form!$B$776:$B$876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Waterfall_Temp_Form!$C$769:$C$772</f>
              <strCache>
                <ptCount val="4"/>
                <pt idx="0">
                  <v>2442 MHz</v>
                </pt>
                <pt idx="1">
                  <v>11g_12M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Waterfall_Temp_Form!$A$776:$A$876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Waterfall_Temp_Form!$C$776:$C$876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Waterfall_Temp_Form!$D$769:$D$772</f>
              <strCache>
                <ptCount val="4"/>
                <pt idx="0">
                  <v>2442 MHz</v>
                </pt>
                <pt idx="1">
                  <v>11g_12M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Waterfall_Temp_Form!$A$776:$A$876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Waterfall_Temp_Form!$D$776:$D$876</f>
              <numCache>
                <formatCode>General</formatCode>
                <ptCount val="10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29309345821863"/>
          <h val="0.142651107092298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11g 18M||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Waterfall_Temp_Form!$B$880:$B$883</f>
              <strCache>
                <ptCount val="4"/>
                <pt idx="0">
                  <v>2442 MHz</v>
                </pt>
                <pt idx="1">
                  <v>11g_18M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Waterfall_Temp_Form!$A$887:$A$987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Waterfall_Temp_Form!$B$887:$B$987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Waterfall_Temp_Form!$C$880:$C$883</f>
              <strCache>
                <ptCount val="4"/>
                <pt idx="0">
                  <v>2442 MHz</v>
                </pt>
                <pt idx="1">
                  <v>11g_18M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Waterfall_Temp_Form!$A$887:$A$987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Waterfall_Temp_Form!$C$887:$C$987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Waterfall_Temp_Form!$D$880:$D$883</f>
              <strCache>
                <ptCount val="4"/>
                <pt idx="0">
                  <v>2442 MHz</v>
                </pt>
                <pt idx="1">
                  <v>11g_18M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Waterfall_Temp_Form!$A$887:$A$987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Waterfall_Temp_Form!$D$887:$D$987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Waterfall_Temp_Form!$E$880:$E$883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Waterfall_Temp_Form!$A$887:$A$987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Waterfall_Temp_Form!$E$887:$E$987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29309345821863"/>
          <h val="0.190201476123064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11g 24M||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Waterfall_Temp_Form!$B$991:$B$994</f>
              <strCache>
                <ptCount val="4"/>
                <pt idx="0">
                  <v>2442 MHz</v>
                </pt>
                <pt idx="1">
                  <v>11g_24M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Waterfall_Temp_Form!$A$998:$A$1098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Waterfall_Temp_Form!$B$998:$B$1098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Waterfall_Temp_Form!$C$991:$C$994</f>
              <strCache>
                <ptCount val="4"/>
                <pt idx="0">
                  <v>2442 MHz</v>
                </pt>
                <pt idx="1">
                  <v>11g_24M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Waterfall_Temp_Form!$A$998:$A$1098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Waterfall_Temp_Form!$C$998:$C$1098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Waterfall_Temp_Form!$D$991:$D$994</f>
              <strCache>
                <ptCount val="4"/>
                <pt idx="0">
                  <v>2442 MHz</v>
                </pt>
                <pt idx="1">
                  <v>11g_24M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Waterfall_Temp_Form!$A$998:$A$1098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Waterfall_Temp_Form!$D$998:$D$1098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Waterfall_Temp_Form!$E$991:$E$994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Waterfall_Temp_Form!$A$998:$A$1098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Waterfall_Temp_Form!$E$998:$E$1098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29309224127246"/>
          <h val="0.189819733199294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11g 36M||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Waterfall_Temp_Form!$B$1102:$B$1105</f>
              <strCache>
                <ptCount val="4"/>
                <pt idx="0">
                  <v>2442 MHz</v>
                </pt>
                <pt idx="1">
                  <v>11g_36M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Waterfall_Temp_Form!$A$1109:$A$1209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Waterfall_Temp_Form!$B$1109:$B$1209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Waterfall_Temp_Form!$C$1102:$C$1105</f>
              <strCache>
                <ptCount val="4"/>
                <pt idx="0">
                  <v>2442 MHz</v>
                </pt>
                <pt idx="1">
                  <v>11g_36M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Waterfall_Temp_Form!$A$1109:$A$1209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Waterfall_Temp_Form!$C$1109:$C$1209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Waterfall_Temp_Form!$D$1102:$D$1105</f>
              <strCache>
                <ptCount val="4"/>
                <pt idx="0">
                  <v>2442 MHz</v>
                </pt>
                <pt idx="1">
                  <v>11g_36M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Waterfall_Temp_Form!$A$1109:$A$1209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Waterfall_Temp_Form!$D$1109:$D$1209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Waterfall_Temp_Form!$E$1102:$E$1105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Waterfall_Temp_Form!$A$1109:$A$1209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Waterfall_Temp_Form!$E$1109:$E$1209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29309224127246"/>
          <h val="0.1897159228854156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Minimum Input Sensitivity</a:t>
            </a:r>
            <a:endParaRPr lang="ko-KR" alt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672489477847018"/>
          <y val="0.08301518157957302"/>
          <w val="0.7787757927613516"/>
          <h val="0.7802267076875791"/>
        </manualLayout>
      </layout>
      <lineChart>
        <grouping val="standard"/>
        <varyColors val="0"/>
        <ser>
          <idx val="0"/>
          <order val="0"/>
          <tx>
            <strRef>
              <f>Sens_Normal_ch!$F$38:$F$40</f>
              <strCache>
                <ptCount val="3"/>
                <pt idx="2">
                  <v>Standard</v>
                </pt>
              </strCache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Sens_Normal_ch!$F$42:$F$71</f>
              <numCache>
                <formatCode>General</formatCode>
                <ptCount val="30"/>
                <pt idx="0">
                  <v>-80</v>
                </pt>
                <pt idx="1">
                  <v>-80</v>
                </pt>
                <pt idx="2">
                  <v>-76</v>
                </pt>
                <pt idx="3">
                  <v>-76</v>
                </pt>
                <pt idx="4">
                  <v>-82</v>
                </pt>
                <pt idx="5">
                  <v>-81</v>
                </pt>
                <pt idx="6">
                  <v>-79</v>
                </pt>
                <pt idx="7">
                  <v>-77</v>
                </pt>
                <pt idx="8">
                  <v>-74</v>
                </pt>
                <pt idx="9">
                  <v>-70</v>
                </pt>
                <pt idx="10">
                  <v>-66</v>
                </pt>
                <pt idx="11">
                  <v>-65</v>
                </pt>
                <pt idx="12">
                  <v>-82</v>
                </pt>
                <pt idx="13">
                  <v>-79</v>
                </pt>
                <pt idx="14">
                  <v>-77</v>
                </pt>
                <pt idx="15">
                  <v>-74</v>
                </pt>
                <pt idx="16">
                  <v>-70</v>
                </pt>
                <pt idx="17">
                  <v>-66</v>
                </pt>
                <pt idx="18">
                  <v>-65</v>
                </pt>
                <pt idx="19">
                  <v>-64</v>
                </pt>
                <pt idx="20">
                  <v>-82</v>
                </pt>
                <pt idx="21">
                  <v>-79</v>
                </pt>
                <pt idx="22">
                  <v>-77</v>
                </pt>
                <pt idx="23">
                  <v>-74</v>
                </pt>
                <pt idx="24">
                  <v>-70</v>
                </pt>
                <pt idx="25">
                  <v>-66</v>
                </pt>
                <pt idx="26">
                  <v>-65</v>
                </pt>
                <pt idx="27">
                  <v>-64</v>
                </pt>
                <pt idx="28">
                  <v>-59</v>
                </pt>
                <pt idx="29">
                  <v>-57</v>
                </pt>
              </numCache>
            </numRef>
          </val>
          <smooth val="0"/>
        </ser>
        <ser>
          <idx val="1"/>
          <order val="1"/>
          <tx>
            <strRef>
              <f>Sens_Normal_ch!$G$37:$G$41</f>
              <strCache>
                <ptCount val="5"/>
                <pt idx="3">
                  <v>Spec.</v>
                </pt>
              </strCache>
            </strRef>
          </tx>
          <spPr>
            <a:ln>
              <a:solidFill>
                <a:schemeClr val="accent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Sens_Normal_ch!$G$42:$G$71</f>
              <numCache>
                <formatCode>General</formatCode>
                <ptCount val="30"/>
                <pt idx="0">
                  <v>-80</v>
                </pt>
                <pt idx="1">
                  <v>-80</v>
                </pt>
                <pt idx="2">
                  <v>-76</v>
                </pt>
                <pt idx="3">
                  <v>-76</v>
                </pt>
                <pt idx="4">
                  <v>-82</v>
                </pt>
                <pt idx="5">
                  <v>-81</v>
                </pt>
                <pt idx="6">
                  <v>-79</v>
                </pt>
                <pt idx="7">
                  <v>-77</v>
                </pt>
                <pt idx="8">
                  <v>-74</v>
                </pt>
                <pt idx="9">
                  <v>-70</v>
                </pt>
                <pt idx="10">
                  <v>-66</v>
                </pt>
                <pt idx="11">
                  <v>-65</v>
                </pt>
                <pt idx="12">
                  <v>-88</v>
                </pt>
                <pt idx="13">
                  <v>-85</v>
                </pt>
                <pt idx="14">
                  <v>-83</v>
                </pt>
                <pt idx="15">
                  <v>-80</v>
                </pt>
                <pt idx="16">
                  <v>-76</v>
                </pt>
                <pt idx="17">
                  <v>-72</v>
                </pt>
                <pt idx="18">
                  <v>-71</v>
                </pt>
                <pt idx="19">
                  <v>-70</v>
                </pt>
                <pt idx="20">
                  <v>-88</v>
                </pt>
                <pt idx="21">
                  <v>-85</v>
                </pt>
                <pt idx="22">
                  <v>-83</v>
                </pt>
                <pt idx="23">
                  <v>-80</v>
                </pt>
                <pt idx="24">
                  <v>-76</v>
                </pt>
                <pt idx="25">
                  <v>-72</v>
                </pt>
                <pt idx="26">
                  <v>-71</v>
                </pt>
                <pt idx="27">
                  <v>-70</v>
                </pt>
                <pt idx="28">
                  <v>-65</v>
                </pt>
                <pt idx="29">
                  <v>-63</v>
                </pt>
              </numCache>
            </numRef>
          </val>
          <smooth val="0"/>
        </ser>
        <ser>
          <idx val="2"/>
          <order val="2"/>
          <tx>
            <strRef>
              <f>Sens_Normal_ch!$H$38:$H$40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CH1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Sens_Normal_ch!$H$42:$H$71</f>
              <numCache>
                <formatCode>General</formatCode>
                <ptCount val="30"/>
              </numCache>
            </numRef>
          </val>
          <smooth val="0"/>
        </ser>
        <ser>
          <idx val="3"/>
          <order val="3"/>
          <tx>
            <strRef>
              <f>Sens_Normal_ch!$I$38:$I$40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CH2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Sens_Normal_ch!$I$42:$I$71</f>
              <numCache>
                <formatCode>General</formatCode>
                <ptCount val="30"/>
              </numCache>
            </numRef>
          </val>
          <smooth val="0"/>
        </ser>
        <ser>
          <idx val="4"/>
          <order val="4"/>
          <tx>
            <strRef>
              <f>Sens_Normal_ch!$J$38:$J$40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CH3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Sens_Normal_ch!$J$42:$J$71</f>
              <numCache>
                <formatCode>General</formatCode>
                <ptCount val="30"/>
              </numCache>
            </numRef>
          </val>
          <smooth val="0"/>
        </ser>
        <ser>
          <idx val="5"/>
          <order val="5"/>
          <tx>
            <strRef>
              <f>Sens_Normal_ch!$K$38:$K$40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CH4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Sens_Normal_ch!$K$42:$K$71</f>
              <numCache>
                <formatCode>General</formatCode>
                <ptCount val="30"/>
              </numCache>
            </numRef>
          </val>
          <smooth val="0"/>
        </ser>
        <ser>
          <idx val="6"/>
          <order val="6"/>
          <tx>
            <strRef>
              <f>Sens_Normal_ch!$L$38:$L$40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CH5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Sens_Normal_ch!$L$42:$L$71</f>
              <numCache>
                <formatCode>General</formatCode>
                <ptCount val="30"/>
              </numCache>
            </numRef>
          </val>
          <smooth val="0"/>
        </ser>
        <ser>
          <idx val="7"/>
          <order val="7"/>
          <tx>
            <strRef>
              <f>Sens_Normal_ch!$M$38:$M$40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CH6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Sens_Normal_ch!$M$42:$M$71</f>
              <numCache>
                <formatCode>General</formatCode>
                <ptCount val="30"/>
              </numCache>
            </numRef>
          </val>
          <smooth val="0"/>
        </ser>
        <ser>
          <idx val="8"/>
          <order val="8"/>
          <tx>
            <strRef>
              <f>Sens_Normal_ch!$N$38:$N$40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CH7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Sens_Normal_ch!$N$42:$N$71</f>
              <numCache>
                <formatCode>General</formatCode>
                <ptCount val="30"/>
              </numCache>
            </numRef>
          </val>
          <smooth val="0"/>
        </ser>
        <ser>
          <idx val="9"/>
          <order val="9"/>
          <tx>
            <strRef>
              <f>Sens_Normal_ch!$O$38:$O$40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CH8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Sens_Normal_ch!$O$42:$O$71</f>
              <numCache>
                <formatCode>General</formatCode>
                <ptCount val="30"/>
              </numCache>
            </numRef>
          </val>
          <smooth val="0"/>
        </ser>
        <ser>
          <idx val="10"/>
          <order val="10"/>
          <tx>
            <strRef>
              <f>Sens_Normal_ch!$P$38:$P$40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CH9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Sens_Normal_ch!$P$42:$P$71</f>
              <numCache>
                <formatCode>General</formatCode>
                <ptCount val="30"/>
              </numCache>
            </numRef>
          </val>
          <smooth val="0"/>
        </ser>
        <ser>
          <idx val="11"/>
          <order val="11"/>
          <tx>
            <strRef>
              <f>Sens_Normal_ch!$Q$38:$Q$40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CH10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Sens_Normal_ch!$Q$42:$Q$71</f>
              <numCache>
                <formatCode>General</formatCode>
                <ptCount val="30"/>
              </numCache>
            </numRef>
          </val>
          <smooth val="0"/>
        </ser>
        <ser>
          <idx val="12"/>
          <order val="12"/>
          <tx>
            <strRef>
              <f>Sens_Normal_ch!$R$38:$R$40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CH11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Sens_Normal_ch!$R$42:$R$71</f>
              <numCache>
                <formatCode>General</formatCode>
                <ptCount val="30"/>
              </numCache>
            </numRef>
          </val>
          <smooth val="0"/>
        </ser>
        <ser>
          <idx val="13"/>
          <order val="13"/>
          <tx>
            <strRef>
              <f>Sens_Normal_ch!$S$38:$S$40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CH12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Sens_Normal_ch!$S$42:$S$71</f>
              <numCache>
                <formatCode>General</formatCode>
                <ptCount val="30"/>
              </numCache>
            </numRef>
          </val>
          <smooth val="0"/>
        </ser>
        <ser>
          <idx val="14"/>
          <order val="14"/>
          <tx>
            <strRef>
              <f>Sens_Normal_ch!$T$38:$T$40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CH13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Sens_Normal_ch!$T$42:$T$71</f>
              <numCache>
                <formatCode>General</formatCode>
                <ptCount val="3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39334240"/>
        <axId val="1539334656"/>
      </lineChart>
      <catAx>
        <axId val="153933424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/>
                  <a:t>STD_WFM</a:t>
                </a:r>
                <a:endParaRPr lang="ko-KR" altLang="en-US" sz="1100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05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656"/>
        <crossesAt val="-1111"/>
        <auto val="1"/>
        <lblAlgn val="ctr"/>
        <lblOffset val="100"/>
        <noMultiLvlLbl val="0"/>
      </catAx>
      <valAx>
        <axId val="1539334656"/>
        <scaling>
          <orientation val="minMax"/>
          <max val="-60"/>
          <min val="-10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Sensitivity</a:t>
                </a:r>
                <a:r>
                  <a:rPr lang="en-US" altLang="ko-KR" sz="1400" baseline="0"/>
                  <a:t xml:space="preserve"> [dBm]</a:t>
                </a:r>
                <a:endParaRPr lang="ko-KR" altLang="en-US" sz="1400"/>
              </a:p>
            </rich>
          </tx>
          <layout>
            <manualLayout>
              <xMode val="edge"/>
              <yMode val="edge"/>
              <wMode val="factor"/>
              <hMode val="factor"/>
              <x val="0.0152202346519314"/>
              <y val="0.359175662241180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2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445404680714551"/>
          <y val="0"/>
          <w val="0.1547681739113209"/>
          <h val="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11g 48M||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Waterfall_Temp_Form!$B$1213:$B$1216</f>
              <strCache>
                <ptCount val="4"/>
                <pt idx="0">
                  <v>2442 MHz</v>
                </pt>
                <pt idx="1">
                  <v>11g_48M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Waterfall_Temp_Form!$A$1220:$A$1320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Waterfall_Temp_Form!$B$1220:$B$1320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Waterfall_Temp_Form!$C$1213:$C$1216</f>
              <strCache>
                <ptCount val="4"/>
                <pt idx="0">
                  <v>2442 MHz</v>
                </pt>
                <pt idx="1">
                  <v>11g_48M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Waterfall_Temp_Form!$A$1220:$A$1320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Waterfall_Temp_Form!$C$1220:$C$1320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Waterfall_Temp_Form!$D$1213:$D$1216</f>
              <strCache>
                <ptCount val="4"/>
                <pt idx="0">
                  <v>2442 MHz</v>
                </pt>
                <pt idx="1">
                  <v>11g_48M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Waterfall_Temp_Form!$A$1220:$A$1320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Waterfall_Temp_Form!$D$1220:$D$1320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Waterfall_Temp_Form!$E$1213:$E$1216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Waterfall_Temp_Form!$A$1220:$A$1320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Waterfall_Temp_Form!$E$1220:$E$1320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29309224127246"/>
          <h val="0.189819761195826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11g 54M||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Waterfall_Temp_Form!$B$1324:$B$1327</f>
              <strCache>
                <ptCount val="4"/>
                <pt idx="0">
                  <v>2442 MHz</v>
                </pt>
                <pt idx="1">
                  <v>11g_54M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Waterfall_Temp_Form!$A$1331:$A$1431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Waterfall_Temp_Form!$B$1331:$B$1431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Waterfall_Temp_Form!$C$1324:$C$1327</f>
              <strCache>
                <ptCount val="4"/>
                <pt idx="0">
                  <v>2442 MHz</v>
                </pt>
                <pt idx="1">
                  <v>11g_54M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Waterfall_Temp_Form!$A$1331:$A$1431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Waterfall_Temp_Form!$C$1331:$C$1431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Waterfall_Temp_Form!$D$1324:$D$1327</f>
              <strCache>
                <ptCount val="4"/>
                <pt idx="0">
                  <v>2442 MHz</v>
                </pt>
                <pt idx="1">
                  <v>11g_54M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Waterfall_Temp_Form!$A$1331:$A$1431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Waterfall_Temp_Form!$D$1331:$D$1431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Waterfall_Temp_Form!$E$1324:$E$1327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Waterfall_Temp_Form!$A$1331:$A$1431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Waterfall_Temp_Form!$E$1331:$E$1431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29309224127246"/>
          <h val="0.185719833189822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HT_MF || Bnad: 2.4G || STD: 11n MCS0||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Waterfall_Temp_Form!$B$1435:$B$1438</f>
              <strCache>
                <ptCount val="4"/>
                <pt idx="0">
                  <v>2442 MHz</v>
                </pt>
                <pt idx="1">
                  <v>11n_MCS0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Waterfall_Temp_Form!$A$1442:$A$1542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Waterfall_Temp_Form!$B$1442:$B$1542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Waterfall_Temp_Form!$C$1435:$C$1438</f>
              <strCache>
                <ptCount val="4"/>
                <pt idx="0">
                  <v>2442 MHz</v>
                </pt>
                <pt idx="1">
                  <v>11n_MCS0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Waterfall_Temp_Form!$A$1442:$A$1542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Waterfall_Temp_Form!$C$1442:$C$1542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Waterfall_Temp_Form!$D$1435:$D$1438</f>
              <strCache>
                <ptCount val="4"/>
                <pt idx="0">
                  <v>2442 MHz</v>
                </pt>
                <pt idx="1">
                  <v>11n_MCS0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Waterfall_Temp_Form!$A$1442:$A$1542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Waterfall_Temp_Form!$D$1442:$D$1542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Waterfall_Temp_Form!$E$1435:$E$1438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Waterfall_Temp_Form!$A$1442:$A$1542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Waterfall_Temp_Form!$E$1442:$E$1542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98562480229372"/>
          <h val="0.185719833189822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 xml:space="preserve">PPDU_Format: </a:t>
            </a:r>
            <a:r>
              <a:rPr lang="en-US" altLang="ko-KR" sz="1800" b="1" i="0" strike="noStrike" baseline="0">
                <effectLst/>
              </a:rPr>
              <a:t>HT_MF</a:t>
            </a:r>
            <a:r>
              <a:rPr lang="en-US" sz="1800" b="1" i="0" baseline="0">
                <effectLst/>
              </a:rPr>
              <a:t xml:space="preserve"> || Bnad: 2.4G || STD: 11n MCS1||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Waterfall_Temp_Form!$B$1546:$B$1549</f>
              <strCache>
                <ptCount val="4"/>
                <pt idx="0">
                  <v>2442 MHz</v>
                </pt>
                <pt idx="1">
                  <v>11n_MCS1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Waterfall_Temp_Form!$A$1553:$A$1653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Waterfall_Temp_Form!$B$1553:$B$1653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Waterfall_Temp_Form!$C$1546:$C$1549</f>
              <strCache>
                <ptCount val="4"/>
                <pt idx="0">
                  <v>2442 MHz</v>
                </pt>
                <pt idx="1">
                  <v>11n_MCS1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Waterfall_Temp_Form!$A$1553:$A$1653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Waterfall_Temp_Form!$C$1553:$C$1653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Waterfall_Temp_Form!$D$1546:$D$1549</f>
              <strCache>
                <ptCount val="4"/>
                <pt idx="0">
                  <v>2442 MHz</v>
                </pt>
                <pt idx="1">
                  <v>11n_MCS1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Waterfall_Temp_Form!$A$1553:$A$1653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Waterfall_Temp_Form!$D$1553:$D$1653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Waterfall_Temp_Form!$E$1546:$E$1549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Waterfall_Temp_Form!$A$1553:$A$1653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Waterfall_Temp_Form!$E$1553:$E$1653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98562480229372"/>
          <h val="0.185719859990025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 xml:space="preserve">PPDU_Format: </a:t>
            </a:r>
            <a:r>
              <a:rPr lang="en-US" altLang="ko-KR" sz="1800" b="1" i="0" strike="noStrike" baseline="0">
                <effectLst/>
              </a:rPr>
              <a:t>HT_MF</a:t>
            </a:r>
            <a:r>
              <a:rPr lang="en-US" sz="1800" b="1" i="0" baseline="0">
                <effectLst/>
              </a:rPr>
              <a:t xml:space="preserve"> || Bnad: 2.4G || STD: 11n MCS2||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Waterfall_Temp_Form!$B$1657:$B$1660</f>
              <strCache>
                <ptCount val="4"/>
                <pt idx="0">
                  <v>2442 MHz</v>
                </pt>
                <pt idx="1">
                  <v>11n_MCS2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Waterfall_Temp_Form!$A$1664:$A$1764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Waterfall_Temp_Form!$B$1664:$B$1764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Waterfall_Temp_Form!$C$1657:$C$1660</f>
              <strCache>
                <ptCount val="4"/>
                <pt idx="0">
                  <v>2442 MHz</v>
                </pt>
                <pt idx="1">
                  <v>11n_MCS2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Waterfall_Temp_Form!$A$1664:$A$1764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Waterfall_Temp_Form!$C$1664:$C$1764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Waterfall_Temp_Form!$D$1657:$D$1660</f>
              <strCache>
                <ptCount val="4"/>
                <pt idx="0">
                  <v>2442 MHz</v>
                </pt>
                <pt idx="1">
                  <v>11n_MCS2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Waterfall_Temp_Form!$A$1664:$A$1764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Waterfall_Temp_Form!$D$1664:$D$1764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Waterfall_Temp_Form!$E$1657:$E$1660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Waterfall_Temp_Form!$A$1664:$A$1764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Waterfall_Temp_Form!$E$1664:$E$1764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98562480229372"/>
          <h val="0.18119170927557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 xml:space="preserve">PPDU_Format: </a:t>
            </a:r>
            <a:r>
              <a:rPr lang="en-US" altLang="ko-KR" sz="1800" b="1" i="0" strike="noStrike" baseline="0">
                <effectLst/>
              </a:rPr>
              <a:t>HT_MF</a:t>
            </a:r>
            <a:r>
              <a:rPr lang="en-US" sz="1800" b="1" i="0" baseline="0">
                <effectLst/>
              </a:rPr>
              <a:t xml:space="preserve"> || Bnad: 2.4G || STD: 11n MCS3||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Waterfall_Temp_Form!$B$1768:$B$1771</f>
              <strCache>
                <ptCount val="4"/>
                <pt idx="0">
                  <v>2442 MHz</v>
                </pt>
                <pt idx="1">
                  <v>11n_MCS3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Waterfall_Temp_Form!$A$1775:$A$1875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Waterfall_Temp_Form!$B$1775:$B$1875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Waterfall_Temp_Form!$C$1768:$C$1771</f>
              <strCache>
                <ptCount val="4"/>
                <pt idx="0">
                  <v>2442 MHz</v>
                </pt>
                <pt idx="1">
                  <v>11n_MCS3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Waterfall_Temp_Form!$A$1775:$A$1875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Waterfall_Temp_Form!$C$1775:$C$1875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Waterfall_Temp_Form!$D$1768:$D$1771</f>
              <strCache>
                <ptCount val="4"/>
                <pt idx="0">
                  <v>2442 MHz</v>
                </pt>
                <pt idx="1">
                  <v>11n_MCS3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Waterfall_Temp_Form!$A$1775:$A$1875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Waterfall_Temp_Form!$D$1775:$D$1875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Waterfall_Temp_Form!$E$1768:$E$1771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Waterfall_Temp_Form!$A$1775:$A$1875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Waterfall_Temp_Form!$E$1775:$E$1875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98562480229372"/>
          <h val="0.1810971192753189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 xml:space="preserve">PPDU_Format: </a:t>
            </a:r>
            <a:r>
              <a:rPr lang="en-US" altLang="ko-KR" sz="1800" b="1" i="0" strike="noStrike" baseline="0">
                <effectLst/>
              </a:rPr>
              <a:t>HT_MF</a:t>
            </a:r>
            <a:r>
              <a:rPr lang="en-US" sz="1800" b="1" i="0" baseline="0">
                <effectLst/>
              </a:rPr>
              <a:t xml:space="preserve"> || Bnad: 2.4G || STD: 11n MCS4||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Waterfall_Temp_Form!$B$1879:$B$1882</f>
              <strCache>
                <ptCount val="4"/>
                <pt idx="0">
                  <v>2442 MHz</v>
                </pt>
                <pt idx="1">
                  <v>11n_MCS4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Waterfall_Temp_Form!$A$1886:$A$1986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Waterfall_Temp_Form!$B$1886:$B$1986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Waterfall_Temp_Form!$C$1879:$C$1882</f>
              <strCache>
                <ptCount val="4"/>
                <pt idx="0">
                  <v>2442 MHz</v>
                </pt>
                <pt idx="1">
                  <v>11n_MCS4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Waterfall_Temp_Form!$A$1886:$A$1986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Waterfall_Temp_Form!$C$1886:$C$1986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Waterfall_Temp_Form!$D$1879:$D$1882</f>
              <strCache>
                <ptCount val="4"/>
                <pt idx="0">
                  <v>2442 MHz</v>
                </pt>
                <pt idx="1">
                  <v>11n_MCS4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Waterfall_Temp_Form!$A$1886:$A$1986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Waterfall_Temp_Form!$D$1886:$D$1986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Waterfall_Temp_Form!$E$1879:$E$1882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Waterfall_Temp_Form!$A$1886:$A$1986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Waterfall_Temp_Form!$E$1886:$E$1986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98562480229372"/>
          <h val="0.181097093792675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 xml:space="preserve">PPDU_Format: </a:t>
            </a:r>
            <a:r>
              <a:rPr lang="en-US" altLang="ko-KR" sz="1800" b="1" i="0" strike="noStrike" baseline="0">
                <effectLst/>
              </a:rPr>
              <a:t>HT_MF</a:t>
            </a:r>
            <a:r>
              <a:rPr lang="en-US" sz="1800" b="1" i="0" baseline="0">
                <effectLst/>
              </a:rPr>
              <a:t xml:space="preserve"> || Bnad: 2.4G || STD: 11n MCS5||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Waterfall_Temp_Form!$B$1990:$B$1993</f>
              <strCache>
                <ptCount val="4"/>
                <pt idx="0">
                  <v>2442 MHz</v>
                </pt>
                <pt idx="1">
                  <v>11n_MCS5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Waterfall_Temp_Form!$A$1997:$A$2097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Waterfall_Temp_Form!$B$1997:$B$2097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Waterfall_Temp_Form!$C$1990:$C$1993</f>
              <strCache>
                <ptCount val="4"/>
                <pt idx="0">
                  <v>2442 MHz</v>
                </pt>
                <pt idx="1">
                  <v>11n_MCS5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Waterfall_Temp_Form!$A$1997:$A$2097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Waterfall_Temp_Form!$C$1997:$C$2097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Waterfall_Temp_Form!$D$1990:$D$1993</f>
              <strCache>
                <ptCount val="4"/>
                <pt idx="0">
                  <v>2442 MHz</v>
                </pt>
                <pt idx="1">
                  <v>11n_MCS5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Waterfall_Temp_Form!$A$1997:$A$2097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Waterfall_Temp_Form!$D$1997:$D$2097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Waterfall_Temp_Form!$E$1990:$E$1993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Waterfall_Temp_Form!$A$1997:$A$2097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Waterfall_Temp_Form!$E$1997:$E$2097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98562480229372"/>
          <h val="0.18119170927557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 xml:space="preserve">PPDU_Format: </a:t>
            </a:r>
            <a:r>
              <a:rPr lang="en-US" altLang="ko-KR" sz="1800" b="1" i="0" strike="noStrike" baseline="0">
                <effectLst/>
              </a:rPr>
              <a:t>HT_MF</a:t>
            </a:r>
            <a:r>
              <a:rPr lang="en-US" sz="1800" b="1" i="0" baseline="0">
                <effectLst/>
              </a:rPr>
              <a:t xml:space="preserve"> || Bnad: 2.4G || STD: 11n MCS6||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Waterfall_Temp_Form!$B$2101:$B$2104</f>
              <strCache>
                <ptCount val="4"/>
                <pt idx="0">
                  <v>2442 MHz</v>
                </pt>
                <pt idx="1">
                  <v>11n_MCS6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Waterfall_Temp_Form!$A$2108:$A$2208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Waterfall_Temp_Form!$B$2108:$B$2208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Waterfall_Temp_Form!$C$2101:$C$2104</f>
              <strCache>
                <ptCount val="4"/>
                <pt idx="0">
                  <v>2442 MHz</v>
                </pt>
                <pt idx="1">
                  <v>11n_MCS6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Waterfall_Temp_Form!$A$2108:$A$2208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Waterfall_Temp_Form!$C$2108:$C$2208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Waterfall_Temp_Form!$D$2101:$D$2104</f>
              <strCache>
                <ptCount val="4"/>
                <pt idx="0">
                  <v>2442 MHz</v>
                </pt>
                <pt idx="1">
                  <v>11n_MCS6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Waterfall_Temp_Form!$A$2108:$A$2208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Waterfall_Temp_Form!$D$2108:$D$2208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Waterfall_Temp_Form!$E$2101:$E$2104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Waterfall_Temp_Form!$A$2108:$A$2208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Waterfall_Temp_Form!$E$2108:$E$2208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98562480229372"/>
          <h val="0.18119173478485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 xml:space="preserve">PPDU_Format: </a:t>
            </a:r>
            <a:r>
              <a:rPr lang="en-US" altLang="ko-KR" sz="1800" b="1" i="0" strike="noStrike" baseline="0">
                <effectLst/>
              </a:rPr>
              <a:t>HT_MF</a:t>
            </a:r>
            <a:r>
              <a:rPr lang="en-US" sz="1800" b="1" i="0" baseline="0">
                <effectLst/>
              </a:rPr>
              <a:t xml:space="preserve"> || Bnad: 2.4G || STD: 11n MCS7||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Waterfall_Temp_Form!$B$2212:$B$2215</f>
              <strCache>
                <ptCount val="4"/>
                <pt idx="0">
                  <v>2442 MHz</v>
                </pt>
                <pt idx="1">
                  <v>11n_MCS7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Waterfall_Temp_Form!$A$2219:$A$2319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Waterfall_Temp_Form!$B$2219:$B$2319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Waterfall_Temp_Form!$C$2212:$C$2215</f>
              <strCache>
                <ptCount val="4"/>
                <pt idx="0">
                  <v>2442 MHz</v>
                </pt>
                <pt idx="1">
                  <v>11n_MCS7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Waterfall_Temp_Form!$A$2219:$A$2319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Waterfall_Temp_Form!$C$2219:$C$2319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Waterfall_Temp_Form!$D$2212:$D$2215</f>
              <strCache>
                <ptCount val="4"/>
                <pt idx="0">
                  <v>2442 MHz</v>
                </pt>
                <pt idx="1">
                  <v>11n_MCS7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Waterfall_Temp_Form!$A$2219:$A$2319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Waterfall_Temp_Form!$D$2219:$D$2319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Waterfall_Temp_Form!$E$2212:$E$2215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Waterfall_Temp_Form!$A$2219:$A$2319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Waterfall_Temp_Form!$E$2219:$E$2319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98562480229372"/>
          <h val="0.18119173478485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/>
              <a:t>Minimum Input Sensitivity</a:t>
            </a:r>
            <a:r>
              <a:rPr lang="en-US" altLang="ko-KR" sz="1400" b="1" i="0" strike="noStrike" baseline="0">
                <effectLst/>
              </a:rPr>
              <a:t xml:space="preserve"> @+25 ℃</a:t>
            </a:r>
            <a:r>
              <a:rPr lang="en-US" altLang="ko-KR" sz="1400" b="1"/>
              <a:t> </a:t>
            </a:r>
            <a:endParaRPr lang="ko-KR" altLang="en-US" sz="1400" b="1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42"/>
          <order val="0"/>
          <tx>
            <strRef>
              <f>Sens_Normal_ch!$B$54:$D$54</f>
              <strCache>
                <ptCount val="3"/>
                <pt idx="0">
                  <v>3.3 V</v>
                </pt>
                <pt idx="1">
                  <v>11n</v>
                </pt>
                <pt idx="2">
                  <v>MCS0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Sens_Normal_ch!$H$54:$T$54</f>
              <numCache>
                <formatCode>General</formatCode>
                <ptCount val="13"/>
              </numCache>
            </numRef>
          </val>
          <smooth val="0"/>
        </ser>
        <ser>
          <idx val="43"/>
          <order val="1"/>
          <tx>
            <strRef>
              <f>Sens_Normal_ch!$B$55:$D$55</f>
              <strCache>
                <ptCount val="3"/>
                <pt idx="0">
                  <v>3.3 V</v>
                </pt>
                <pt idx="1">
                  <v>11n</v>
                </pt>
                <pt idx="2">
                  <v>MCS1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Sens_Normal_ch!$H$55:$T$55</f>
              <numCache>
                <formatCode>General</formatCode>
                <ptCount val="13"/>
              </numCache>
            </numRef>
          </val>
          <smooth val="0"/>
        </ser>
        <ser>
          <idx val="44"/>
          <order val="2"/>
          <tx>
            <strRef>
              <f>Sens_Normal_ch!$B$56:$D$56</f>
              <strCache>
                <ptCount val="3"/>
                <pt idx="0">
                  <v>3.3 V</v>
                </pt>
                <pt idx="1">
                  <v>11n</v>
                </pt>
                <pt idx="2">
                  <v>MCS2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Sens_Normal_ch!$H$56:$T$56</f>
              <numCache>
                <formatCode>General</formatCode>
                <ptCount val="13"/>
              </numCache>
            </numRef>
          </val>
          <smooth val="0"/>
        </ser>
        <ser>
          <idx val="45"/>
          <order val="3"/>
          <tx>
            <strRef>
              <f>Sens_Normal_ch!$B$57:$D$57</f>
              <strCache>
                <ptCount val="3"/>
                <pt idx="0">
                  <v>3.3 V</v>
                </pt>
                <pt idx="1">
                  <v>11n</v>
                </pt>
                <pt idx="2">
                  <v>MCS3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Sens_Normal_ch!$H$57:$T$57</f>
              <numCache>
                <formatCode>General</formatCode>
                <ptCount val="13"/>
              </numCache>
            </numRef>
          </val>
          <smooth val="0"/>
        </ser>
        <ser>
          <idx val="46"/>
          <order val="4"/>
          <tx>
            <strRef>
              <f>Sens_Normal_ch!$B$58:$D$58</f>
              <strCache>
                <ptCount val="3"/>
                <pt idx="0">
                  <v>3.3 V</v>
                </pt>
                <pt idx="1">
                  <v>11n</v>
                </pt>
                <pt idx="2">
                  <v>MCS4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Sens_Normal_ch!$H$58:$T$58</f>
              <numCache>
                <formatCode>General</formatCode>
                <ptCount val="13"/>
              </numCache>
            </numRef>
          </val>
          <smooth val="0"/>
        </ser>
        <ser>
          <idx val="47"/>
          <order val="5"/>
          <tx>
            <strRef>
              <f>Sens_Normal_ch!$B$59:$D$59</f>
              <strCache>
                <ptCount val="3"/>
                <pt idx="0">
                  <v>3.3 V</v>
                </pt>
                <pt idx="1">
                  <v>11n</v>
                </pt>
                <pt idx="2">
                  <v>MCS5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Sens_Normal_ch!$H$59:$T$59</f>
              <numCache>
                <formatCode>General</formatCode>
                <ptCount val="13"/>
              </numCache>
            </numRef>
          </val>
          <smooth val="0"/>
        </ser>
        <ser>
          <idx val="48"/>
          <order val="6"/>
          <tx>
            <strRef>
              <f>Sens_Normal_ch!$B$60:$D$60</f>
              <strCache>
                <ptCount val="3"/>
                <pt idx="0">
                  <v>3.3 V</v>
                </pt>
                <pt idx="1">
                  <v>11n</v>
                </pt>
                <pt idx="2">
                  <v>MCS6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Sens_Normal_ch!$H$60:$T$60</f>
              <numCache>
                <formatCode>General</formatCode>
                <ptCount val="13"/>
              </numCache>
            </numRef>
          </val>
          <smooth val="0"/>
        </ser>
        <ser>
          <idx val="49"/>
          <order val="7"/>
          <tx>
            <strRef>
              <f>Sens_Normal_ch!$B$61:$D$61</f>
              <strCache>
                <ptCount val="3"/>
                <pt idx="0">
                  <v>3.3 V</v>
                </pt>
                <pt idx="1">
                  <v>11n</v>
                </pt>
                <pt idx="2">
                  <v>MCS7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Sens_Normal_ch!$H$61:$T$61</f>
              <numCache>
                <formatCode>General</formatCode>
                <ptCount val="1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39334240"/>
        <axId val="1539334656"/>
      </lineChart>
      <catAx>
        <axId val="153933424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STD_WFM</a:t>
                </a:r>
                <a:endParaRPr lang="ko-KR" altLang="en-US" sz="1400" b="1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656"/>
        <crossesAt val="-1111"/>
        <auto val="1"/>
        <lblAlgn val="ctr"/>
        <lblOffset val="100"/>
        <noMultiLvlLbl val="0"/>
      </catAx>
      <valAx>
        <axId val="1539334656"/>
        <scaling>
          <orientation val="minMax"/>
          <max val="-55"/>
          <min val="-10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Sensitivity</a:t>
                </a:r>
                <a:r>
                  <a:rPr lang="en-US" altLang="ko-KR" sz="1400" b="1" baseline="0"/>
                  <a:t xml:space="preserve"> [dBm]</a:t>
                </a:r>
                <a:endParaRPr lang="ko-KR" altLang="en-US" sz="1400" b="1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240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STD: 11ax MCS0||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Waterfall_Temp_Form!$B$2323:$B$2326</f>
              <strCache>
                <ptCount val="4"/>
                <pt idx="0">
                  <v>2442 MHz</v>
                </pt>
                <pt idx="1">
                  <v>11ax_MCS0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Waterfall_Temp_Form!$A$2330:$A$2430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Waterfall_Temp_Form!$B$2330:$B$2430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Waterfall_Temp_Form!$C$2323:$C$2326</f>
              <strCache>
                <ptCount val="4"/>
                <pt idx="0">
                  <v>2442 MHz</v>
                </pt>
                <pt idx="1">
                  <v>11ax_MCS0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Waterfall_Temp_Form!$A$2330:$A$2430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Waterfall_Temp_Form!$C$2330:$C$2430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Waterfall_Temp_Form!$D$2323:$D$2326</f>
              <strCache>
                <ptCount val="4"/>
                <pt idx="0">
                  <v>2442 MHz</v>
                </pt>
                <pt idx="1">
                  <v>11ax_MCS0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Waterfall_Temp_Form!$A$2330:$A$2430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Waterfall_Temp_Form!$D$2330:$D$2430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Waterfall_Temp_Form!$E$2323:$E$2326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Waterfall_Temp_Form!$A$2330:$A$2430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Waterfall_Temp_Form!$E$2330:$E$2430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2046947415097868"/>
          <h val="0.18119173478485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STD: 11ax MCS1||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Waterfall_Temp_Form!$B$2434:$B$2437</f>
              <strCache>
                <ptCount val="4"/>
                <pt idx="0">
                  <v>2442 MHz</v>
                </pt>
                <pt idx="1">
                  <v>11ax_MCS1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Waterfall_Temp_Form!$A$2441:$A$2541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Waterfall_Temp_Form!$B$2441:$B$2541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Waterfall_Temp_Form!$C$2434:$C$2437</f>
              <strCache>
                <ptCount val="4"/>
                <pt idx="0">
                  <v>2442 MHz</v>
                </pt>
                <pt idx="1">
                  <v>11ax_MCS1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Waterfall_Temp_Form!$A$2441:$A$2541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Waterfall_Temp_Form!$C$2441:$C$2541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Waterfall_Temp_Form!$D$2434:$D$2437</f>
              <strCache>
                <ptCount val="4"/>
                <pt idx="0">
                  <v>2442 MHz</v>
                </pt>
                <pt idx="1">
                  <v>11ax_MCS1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Waterfall_Temp_Form!$A$2441:$A$2541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Waterfall_Temp_Form!$D$2441:$D$2541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Waterfall_Temp_Form!$E$2434:$E$2437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Waterfall_Temp_Form!$A$2441:$A$2541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Waterfall_Temp_Form!$E$2441:$E$2541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2046947415097868"/>
          <h val="0.181286449211199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STD: 11ax MCS2||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Waterfall_Temp_Form!$B$2545:$B$2548</f>
              <strCache>
                <ptCount val="4"/>
                <pt idx="0">
                  <v>2442 MHz</v>
                </pt>
                <pt idx="1">
                  <v>11ax_MCS2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Waterfall_Temp_Form!$A$2552:$A$2652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Waterfall_Temp_Form!$B$2552:$B$2652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Waterfall_Temp_Form!$C$2545:$C$2548</f>
              <strCache>
                <ptCount val="4"/>
                <pt idx="0">
                  <v>2442 MHz</v>
                </pt>
                <pt idx="1">
                  <v>11ax_MCS2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Waterfall_Temp_Form!$A$2552:$A$2652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Waterfall_Temp_Form!$C$2552:$C$2652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Waterfall_Temp_Form!$D$2545:$D$2548</f>
              <strCache>
                <ptCount val="4"/>
                <pt idx="0">
                  <v>2442 MHz</v>
                </pt>
                <pt idx="1">
                  <v>11ax_MCS2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Waterfall_Temp_Form!$A$2552:$A$2652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Waterfall_Temp_Form!$D$2552:$D$2652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Waterfall_Temp_Form!$E$2545:$E$2548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Waterfall_Temp_Form!$A$2552:$A$2652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Waterfall_Temp_Form!$E$2552:$E$2652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2046947415097868"/>
          <h val="0.18119170927557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STD: 11ax MCS3||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Waterfall_Temp_Form!$B$2656:$B$2659</f>
              <strCache>
                <ptCount val="4"/>
                <pt idx="0">
                  <v>2442 MHz</v>
                </pt>
                <pt idx="1">
                  <v>11ax_MCS3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Waterfall_Temp_Form!$A$2663:$A$2763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Waterfall_Temp_Form!$B$2663:$B$2763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Waterfall_Temp_Form!$C$2656:$C$2659</f>
              <strCache>
                <ptCount val="4"/>
                <pt idx="0">
                  <v>2442 MHz</v>
                </pt>
                <pt idx="1">
                  <v>11ax_MCS3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Waterfall_Temp_Form!$A$2663:$A$2763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Waterfall_Temp_Form!$C$2663:$C$2763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Waterfall_Temp_Form!$D$2656:$D$2659</f>
              <strCache>
                <ptCount val="4"/>
                <pt idx="0">
                  <v>2442 MHz</v>
                </pt>
                <pt idx="1">
                  <v>11ax_MCS3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Waterfall_Temp_Form!$A$2663:$A$2763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Waterfall_Temp_Form!$D$2663:$D$2763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Waterfall_Temp_Form!$E$2656:$E$2659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Waterfall_Temp_Form!$A$2663:$A$2763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Waterfall_Temp_Form!$E$2663:$E$2763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2046947415097868"/>
          <h val="0.18119170927557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STD: 11ax MCS4||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Waterfall_Temp_Form!$B$2767:$B$2770</f>
              <strCache>
                <ptCount val="4"/>
                <pt idx="0">
                  <v>2442 MHz</v>
                </pt>
                <pt idx="1">
                  <v>11ax_MCS4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Waterfall_Temp_Form!$A$2774:$A$2874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Waterfall_Temp_Form!$B$2774:$B$2874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Waterfall_Temp_Form!$C$2767:$C$2770</f>
              <strCache>
                <ptCount val="4"/>
                <pt idx="0">
                  <v>2442 MHz</v>
                </pt>
                <pt idx="1">
                  <v>11ax_MCS4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Waterfall_Temp_Form!$A$2774:$A$2874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Waterfall_Temp_Form!$C$2774:$C$2874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Waterfall_Temp_Form!$D$2767:$D$2770</f>
              <strCache>
                <ptCount val="4"/>
                <pt idx="0">
                  <v>2442 MHz</v>
                </pt>
                <pt idx="1">
                  <v>11ax_MCS4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Waterfall_Temp_Form!$A$2774:$A$2874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Waterfall_Temp_Form!$D$2774:$D$2874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Waterfall_Temp_Form!$E$2767:$E$2770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Waterfall_Temp_Form!$A$2774:$A$2874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Waterfall_Temp_Form!$E$2774:$E$2874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2046947415097868"/>
          <h val="0.18119170927557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STD: 11ax MCS5||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Waterfall_Temp_Form!$B$2878:$B$2881</f>
              <strCache>
                <ptCount val="4"/>
                <pt idx="0">
                  <v>2442 MHz</v>
                </pt>
                <pt idx="1">
                  <v>11ax_MCS5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Waterfall_Temp_Form!$A$2885:$A$2985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Waterfall_Temp_Form!$B$2885:$B$2985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Waterfall_Temp_Form!$C$2878:$C$2881</f>
              <strCache>
                <ptCount val="4"/>
                <pt idx="0">
                  <v>2442 MHz</v>
                </pt>
                <pt idx="1">
                  <v>11ax_MCS5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Waterfall_Temp_Form!$A$2885:$A$2985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Waterfall_Temp_Form!$C$2885:$C$2985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Waterfall_Temp_Form!$D$2878:$D$2881</f>
              <strCache>
                <ptCount val="4"/>
                <pt idx="0">
                  <v>2442 MHz</v>
                </pt>
                <pt idx="1">
                  <v>11ax_MCS5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Waterfall_Temp_Form!$A$2885:$A$2985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Waterfall_Temp_Form!$D$2885:$D$2985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Waterfall_Temp_Form!$E$2878:$E$2881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Waterfall_Temp_Form!$A$2885:$A$2985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Waterfall_Temp_Form!$E$2885:$E$2985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2046947415097868"/>
          <h val="0.18119173478485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STD: 11ax MCS6||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Waterfall_Temp_Form!$B$2989:$B$2992</f>
              <strCache>
                <ptCount val="4"/>
                <pt idx="0">
                  <v>2442 MHz</v>
                </pt>
                <pt idx="1">
                  <v>11ax_MCS6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Waterfall_Temp_Form!$A$2996:$A$3096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Waterfall_Temp_Form!$B$2996:$B$3096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Waterfall_Temp_Form!$C$2989:$C$2992</f>
              <strCache>
                <ptCount val="4"/>
                <pt idx="0">
                  <v>2442 MHz</v>
                </pt>
                <pt idx="1">
                  <v>11ax_MCS6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Waterfall_Temp_Form!$A$2996:$A$3096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Waterfall_Temp_Form!$C$2996:$C$3096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Waterfall_Temp_Form!$D$2989:$D$2992</f>
              <strCache>
                <ptCount val="4"/>
                <pt idx="0">
                  <v>2442 MHz</v>
                </pt>
                <pt idx="1">
                  <v>11ax_MCS6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Waterfall_Temp_Form!$A$2996:$A$3096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Waterfall_Temp_Form!$D$2996:$D$3096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Waterfall_Temp_Form!$E$2989:$E$2992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Waterfall_Temp_Form!$A$2996:$A$3096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Waterfall_Temp_Form!$E$2996:$E$3096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2046947415097868"/>
          <h val="0.18119170927557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STD: 11ax MCS7||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Waterfall_Temp_Form!$B$3100:$B$3103</f>
              <strCache>
                <ptCount val="4"/>
                <pt idx="0">
                  <v>2442 MHz</v>
                </pt>
                <pt idx="1">
                  <v>11ax_MCS7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Waterfall_Temp_Form!$A$3107:$A$3207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Waterfall_Temp_Form!$B$3107:$B$3207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Waterfall_Temp_Form!$C$3100:$C$3103</f>
              <strCache>
                <ptCount val="4"/>
                <pt idx="0">
                  <v>2442 MHz</v>
                </pt>
                <pt idx="1">
                  <v>11ax_MCS7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Waterfall_Temp_Form!$A$3107:$A$3207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Waterfall_Temp_Form!$C$3107:$C$3207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Waterfall_Temp_Form!$D$3100:$D$3103</f>
              <strCache>
                <ptCount val="4"/>
                <pt idx="0">
                  <v>2442 MHz</v>
                </pt>
                <pt idx="1">
                  <v>11ax_MCS7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Waterfall_Temp_Form!$A$3107:$A$3207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Waterfall_Temp_Form!$D$3107:$D$3207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Waterfall_Temp_Form!$E$3100:$E$3103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Waterfall_Temp_Form!$A$3107:$A$3207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Waterfall_Temp_Form!$E$3107:$E$3207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2046947415097868"/>
          <h val="0.181286423675246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STD: 11ax MCS8||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Waterfall_Temp_Form!$B$3211:$B$3214</f>
              <strCache>
                <ptCount val="4"/>
                <pt idx="0">
                  <v>2442 MHz</v>
                </pt>
                <pt idx="1">
                  <v>11ax_MCS8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Waterfall_Temp_Form!$A$3218:$A$3318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Waterfall_Temp_Form!$B$3218:$B$3318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Waterfall_Temp_Form!$C$3211:$C$3214</f>
              <strCache>
                <ptCount val="4"/>
                <pt idx="0">
                  <v>2442 MHz</v>
                </pt>
                <pt idx="1">
                  <v>11ax_MCS8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Waterfall_Temp_Form!$A$3218:$A$3318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Waterfall_Temp_Form!$C$3218:$C$3318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Waterfall_Temp_Form!$D$3211:$D$3214</f>
              <strCache>
                <ptCount val="4"/>
                <pt idx="0">
                  <v>2442 MHz</v>
                </pt>
                <pt idx="1">
                  <v>11ax_MCS8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Waterfall_Temp_Form!$A$3218:$A$3318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Waterfall_Temp_Form!$D$3218:$D$3318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Waterfall_Temp_Form!$E$3211:$E$3214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Waterfall_Temp_Form!$A$3218:$A$3318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Waterfall_Temp_Form!$E$3218:$E$3318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2010860189681531"/>
          <h val="0.184174659970932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STD: 11ax MCS9||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Waterfall_Temp_Form!$B$3322:$B$3325</f>
              <strCache>
                <ptCount val="4"/>
                <pt idx="0">
                  <v>2442 MHz</v>
                </pt>
                <pt idx="1">
                  <v>11ax_MCS9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Waterfall_Temp_Form!$A$3329:$A$3429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Waterfall_Temp_Form!$B$3329:$B$3429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Waterfall_Temp_Form!$C$3322:$C$3325</f>
              <strCache>
                <ptCount val="4"/>
                <pt idx="0">
                  <v>2442 MHz</v>
                </pt>
                <pt idx="1">
                  <v>11ax_MCS9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Waterfall_Temp_Form!$A$3329:$A$3429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Waterfall_Temp_Form!$C$3329:$C$3429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Waterfall_Temp_Form!$D$3322:$D$3325</f>
              <strCache>
                <ptCount val="4"/>
                <pt idx="0">
                  <v>2442 MHz</v>
                </pt>
                <pt idx="1">
                  <v>11ax_MCS9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Waterfall_Temp_Form!$A$3329:$A$3429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Waterfall_Temp_Form!$D$3329:$D$3429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Waterfall_Temp_Form!$E$3322:$E$3325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Waterfall_Temp_Form!$A$3329:$A$3429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Waterfall_Temp_Form!$E$3329:$E$3429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2010860189681531"/>
          <h val="0.184174686327040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Minimum Input Sensitivity</a:t>
            </a:r>
            <a:r>
              <a:rPr lang="en-US" altLang="ko-KR" sz="1400" b="1" i="0" strike="noStrike" baseline="0">
                <effectLst/>
              </a:rPr>
              <a:t xml:space="preserve"> @+25 ℃</a:t>
            </a:r>
            <a:r>
              <a:rPr lang="en-US" altLang="ko-KR" b="1"/>
              <a:t> </a:t>
            </a:r>
            <a:endParaRPr lang="ko-KR" altLang="en-US" b="1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/>
      <lineChart>
        <grouping val="standard"/>
        <varyColors val="0"/>
        <ser>
          <idx val="4"/>
          <order val="0"/>
          <tx>
            <strRef>
              <f>Sens_Normal_ch!$B$46:$D$46</f>
              <strCache>
                <ptCount val="3"/>
                <pt idx="0">
                  <v>3.3 V</v>
                </pt>
                <pt idx="1">
                  <v>11g</v>
                </pt>
                <pt idx="2">
                  <v>6M</v>
                </pt>
              </strCache>
            </strRef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Sens_Normal_ch!$H$46:$T$46</f>
              <numCache>
                <formatCode>General</formatCode>
                <ptCount val="13"/>
              </numCache>
            </numRef>
          </val>
          <smooth val="0"/>
        </ser>
        <ser>
          <idx val="5"/>
          <order val="1"/>
          <tx>
            <strRef>
              <f>Sens_Normal_ch!$B$47:$D$47</f>
              <strCache>
                <ptCount val="3"/>
                <pt idx="0">
                  <v>3.3 V</v>
                </pt>
                <pt idx="1">
                  <v>11g</v>
                </pt>
                <pt idx="2">
                  <v>9M</v>
                </pt>
              </strCache>
            </strRef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Sens_Normal_ch!$H$47:$T$47</f>
              <numCache>
                <formatCode>General</formatCode>
                <ptCount val="13"/>
              </numCache>
            </numRef>
          </val>
          <smooth val="0"/>
        </ser>
        <ser>
          <idx val="6"/>
          <order val="2"/>
          <tx>
            <strRef>
              <f>Sens_Normal_ch!$B$48:$D$48</f>
              <strCache>
                <ptCount val="3"/>
                <pt idx="0">
                  <v>3.3 V</v>
                </pt>
                <pt idx="1">
                  <v>11g</v>
                </pt>
                <pt idx="2">
                  <v>12M</v>
                </pt>
              </strCache>
            </strRef>
          </tx>
          <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Sens_Normal_ch!$H$48:$T$48</f>
              <numCache>
                <formatCode>General</formatCode>
                <ptCount val="13"/>
              </numCache>
            </numRef>
          </val>
          <smooth val="0"/>
        </ser>
        <ser>
          <idx val="7"/>
          <order val="3"/>
          <tx>
            <strRef>
              <f>Sens_Normal_ch!$B$49:$D$49</f>
              <strCache>
                <ptCount val="3"/>
                <pt idx="0">
                  <v>3.3 V</v>
                </pt>
                <pt idx="1">
                  <v>11g</v>
                </pt>
                <pt idx="2">
                  <v>18M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Sens_Normal_ch!$H$49:$T$49</f>
              <numCache>
                <formatCode>General</formatCode>
                <ptCount val="13"/>
              </numCache>
            </numRef>
          </val>
          <smooth val="0"/>
        </ser>
        <ser>
          <idx val="8"/>
          <order val="4"/>
          <tx>
            <strRef>
              <f>Sens_Normal_ch!$B$50:$D$50</f>
              <strCache>
                <ptCount val="3"/>
                <pt idx="0">
                  <v>3.3 V</v>
                </pt>
                <pt idx="1">
                  <v>11g</v>
                </pt>
                <pt idx="2">
                  <v>24M</v>
                </pt>
              </strCache>
            </strRef>
          </tx>
          <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Sens_Normal_ch!$H$50:$T$50</f>
              <numCache>
                <formatCode>General</formatCode>
                <ptCount val="13"/>
              </numCache>
            </numRef>
          </val>
          <smooth val="0"/>
        </ser>
        <ser>
          <idx val="9"/>
          <order val="5"/>
          <tx>
            <strRef>
              <f>Sens_Normal_ch!$B$51:$D$51</f>
              <strCache>
                <ptCount val="3"/>
                <pt idx="0">
                  <v>3.3 V</v>
                </pt>
                <pt idx="1">
                  <v>11g</v>
                </pt>
                <pt idx="2">
                  <v>36M</v>
                </pt>
              </strCache>
            </strRef>
          </tx>
          <spPr>
            <a:ln w="19050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Sens_Normal_ch!$H$51:$T$51</f>
              <numCache>
                <formatCode>General</formatCode>
                <ptCount val="13"/>
              </numCache>
            </numRef>
          </val>
          <smooth val="0"/>
        </ser>
        <ser>
          <idx val="10"/>
          <order val="6"/>
          <tx>
            <strRef>
              <f>Sens_Normal_ch!$B$52:$D$52</f>
              <strCache>
                <ptCount val="3"/>
                <pt idx="0">
                  <v>3.3 V</v>
                </pt>
                <pt idx="1">
                  <v>11g</v>
                </pt>
                <pt idx="2">
                  <v>48M</v>
                </pt>
              </strCache>
            </strRef>
          </tx>
          <spPr>
            <a:ln w="19050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Sens_Normal_ch!$H$52:$T$52</f>
              <numCache>
                <formatCode>General</formatCode>
                <ptCount val="13"/>
              </numCache>
            </numRef>
          </val>
          <smooth val="0"/>
        </ser>
        <ser>
          <idx val="11"/>
          <order val="7"/>
          <tx>
            <strRef>
              <f>Sens_Normal_ch!$B$53:$D$53</f>
              <strCache>
                <ptCount val="3"/>
                <pt idx="0">
                  <v>3.3 V</v>
                </pt>
                <pt idx="1">
                  <v>11g</v>
                </pt>
                <pt idx="2">
                  <v>54M</v>
                </pt>
              </strCache>
            </strRef>
          </tx>
          <spPr>
            <a:ln w="19050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Sens_Normal_ch!$H$53:$T$53</f>
              <numCache>
                <formatCode>General</formatCode>
                <ptCount val="1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39334240"/>
        <axId val="1539334656"/>
      </lineChart>
      <catAx>
        <axId val="153933424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STD_WFM</a:t>
                </a:r>
                <a:endParaRPr lang="ko-KR" altLang="en-US" sz="1400" b="1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4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656"/>
        <crossesAt val="-1111"/>
        <auto val="1"/>
        <lblAlgn val="ctr"/>
        <lblOffset val="100"/>
        <noMultiLvlLbl val="0"/>
      </catAx>
      <valAx>
        <axId val="1539334656"/>
        <scaling>
          <orientation val="minMax"/>
          <max val="-55"/>
          <min val="-10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Sensitivity</a:t>
                </a:r>
                <a:r>
                  <a:rPr lang="en-US" altLang="ko-KR" sz="1400" b="1" baseline="0"/>
                  <a:t xml:space="preserve"> [dBm]</a:t>
                </a:r>
                <a:endParaRPr lang="ko-KR" altLang="en-US" sz="1400" b="1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4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240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Minimum Input Sensitivity</a:t>
            </a:r>
            <a:r>
              <a:rPr lang="en-US" altLang="ko-KR" sz="1400" b="0" i="0" strike="noStrike" baseline="0">
                <effectLst/>
              </a:rPr>
              <a:t xml:space="preserve"> @+25 ℃</a:t>
            </a:r>
            <a:r>
              <a:rPr lang="en-US" altLang="ko-KR"/>
              <a:t> </a:t>
            </a:r>
            <a:endParaRPr lang="ko-KR" alt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30"/>
          <order val="0"/>
          <tx>
            <strRef>
              <f>Sens_Normal_ch!$B$62:$D$62</f>
              <strCache>
                <ptCount val="3"/>
                <pt idx="0">
                  <v>3.3 V</v>
                </pt>
                <pt idx="1">
                  <v>11ax</v>
                </pt>
                <pt idx="2">
                  <v>MCS0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Sens_Normal_ch!$H$40:$R$40</f>
              <strCache>
                <ptCount val="11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</strCache>
            </strRef>
          </cat>
          <val>
            <numRef>
              <f>Sens_Normal_ch!$H$62:$R$62</f>
              <numCache>
                <formatCode>General</formatCode>
                <ptCount val="11"/>
              </numCache>
            </numRef>
          </val>
          <smooth val="0"/>
        </ser>
        <ser>
          <idx val="31"/>
          <order val="1"/>
          <tx>
            <strRef>
              <f>Sens_Normal_ch!$B$63:$D$63</f>
              <strCache>
                <ptCount val="3"/>
                <pt idx="0">
                  <v>3.3 V</v>
                </pt>
                <pt idx="1">
                  <v>11ax</v>
                </pt>
                <pt idx="2">
                  <v>MCS1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Sens_Normal_ch!$H$40:$R$40</f>
              <strCache>
                <ptCount val="11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</strCache>
            </strRef>
          </cat>
          <val>
            <numRef>
              <f>Sens_Normal_ch!$H$63:$R$63</f>
              <numCache>
                <formatCode>General</formatCode>
                <ptCount val="11"/>
              </numCache>
            </numRef>
          </val>
          <smooth val="0"/>
        </ser>
        <ser>
          <idx val="32"/>
          <order val="2"/>
          <tx>
            <strRef>
              <f>Sens_Normal_ch!$B$64:$D$64</f>
              <strCache>
                <ptCount val="3"/>
                <pt idx="0">
                  <v>3.3 V</v>
                </pt>
                <pt idx="1">
                  <v>11ax</v>
                </pt>
                <pt idx="2">
                  <v>MCS2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Sens_Normal_ch!$H$40:$R$40</f>
              <strCache>
                <ptCount val="11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</strCache>
            </strRef>
          </cat>
          <val>
            <numRef>
              <f>Sens_Normal_ch!$H$64:$R$64</f>
              <numCache>
                <formatCode>General</formatCode>
                <ptCount val="11"/>
              </numCache>
            </numRef>
          </val>
          <smooth val="0"/>
        </ser>
        <ser>
          <idx val="33"/>
          <order val="3"/>
          <tx>
            <strRef>
              <f>Sens_Normal_ch!$B$65:$D$65</f>
              <strCache>
                <ptCount val="3"/>
                <pt idx="0">
                  <v>3.3 V</v>
                </pt>
                <pt idx="1">
                  <v>11ax</v>
                </pt>
                <pt idx="2">
                  <v>MCS3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Sens_Normal_ch!$H$40:$R$40</f>
              <strCache>
                <ptCount val="11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</strCache>
            </strRef>
          </cat>
          <val>
            <numRef>
              <f>Sens_Normal_ch!$H$65:$R$65</f>
              <numCache>
                <formatCode>General</formatCode>
                <ptCount val="11"/>
              </numCache>
            </numRef>
          </val>
          <smooth val="0"/>
        </ser>
        <ser>
          <idx val="34"/>
          <order val="4"/>
          <tx>
            <strRef>
              <f>Sens_Normal_ch!$B$66:$D$66</f>
              <strCache>
                <ptCount val="3"/>
                <pt idx="0">
                  <v>3.3 V</v>
                </pt>
                <pt idx="1">
                  <v>11ax</v>
                </pt>
                <pt idx="2">
                  <v>MCS4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Sens_Normal_ch!$H$40:$R$40</f>
              <strCache>
                <ptCount val="11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</strCache>
            </strRef>
          </cat>
          <val>
            <numRef>
              <f>Sens_Normal_ch!$H$66:$R$66</f>
              <numCache>
                <formatCode>General</formatCode>
                <ptCount val="11"/>
              </numCache>
            </numRef>
          </val>
          <smooth val="0"/>
        </ser>
        <ser>
          <idx val="35"/>
          <order val="5"/>
          <tx>
            <strRef>
              <f>Sens_Normal_ch!$B$67:$D$67</f>
              <strCache>
                <ptCount val="3"/>
                <pt idx="0">
                  <v>3.3 V</v>
                </pt>
                <pt idx="1">
                  <v>11ax</v>
                </pt>
                <pt idx="2">
                  <v>MCS5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Sens_Normal_ch!$H$40:$R$40</f>
              <strCache>
                <ptCount val="11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</strCache>
            </strRef>
          </cat>
          <val>
            <numRef>
              <f>Sens_Normal_ch!$H$67:$R$67</f>
              <numCache>
                <formatCode>General</formatCode>
                <ptCount val="11"/>
              </numCache>
            </numRef>
          </val>
          <smooth val="0"/>
        </ser>
        <ser>
          <idx val="36"/>
          <order val="6"/>
          <tx>
            <strRef>
              <f>Sens_Normal_ch!$B$68:$D$68</f>
              <strCache>
                <ptCount val="3"/>
                <pt idx="0">
                  <v>3.3 V</v>
                </pt>
                <pt idx="1">
                  <v>11ax</v>
                </pt>
                <pt idx="2">
                  <v>MCS6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Sens_Normal_ch!$H$40:$R$40</f>
              <strCache>
                <ptCount val="11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</strCache>
            </strRef>
          </cat>
          <val>
            <numRef>
              <f>Sens_Normal_ch!$H$68:$R$68</f>
              <numCache>
                <formatCode>General</formatCode>
                <ptCount val="11"/>
              </numCache>
            </numRef>
          </val>
          <smooth val="0"/>
        </ser>
        <ser>
          <idx val="37"/>
          <order val="7"/>
          <tx>
            <strRef>
              <f>Sens_Normal_ch!$B$69:$D$69</f>
              <strCache>
                <ptCount val="3"/>
                <pt idx="0">
                  <v>3.3 V</v>
                </pt>
                <pt idx="1">
                  <v>11ax</v>
                </pt>
                <pt idx="2">
                  <v>MCS7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Sens_Normal_ch!$H$40:$R$40</f>
              <strCache>
                <ptCount val="11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</strCache>
            </strRef>
          </cat>
          <val>
            <numRef>
              <f>Sens_Normal_ch!$H$69:$R$69</f>
              <numCache>
                <formatCode>General</formatCode>
                <ptCount val="11"/>
              </numCache>
            </numRef>
          </val>
          <smooth val="0"/>
        </ser>
        <ser>
          <idx val="38"/>
          <order val="8"/>
          <tx>
            <strRef>
              <f>Sens_Normal_ch!$B$70:$D$70</f>
              <strCache>
                <ptCount val="3"/>
                <pt idx="0">
                  <v>3.3 V</v>
                </pt>
                <pt idx="1">
                  <v>11ax</v>
                </pt>
                <pt idx="2">
                  <v>MCS8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Sens_Normal_ch!$H$40:$R$40</f>
              <strCache>
                <ptCount val="11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</strCache>
            </strRef>
          </cat>
          <val>
            <numRef>
              <f>Sens_Normal_ch!$H$70:$R$70</f>
              <numCache>
                <formatCode>General</formatCode>
                <ptCount val="11"/>
              </numCache>
            </numRef>
          </val>
          <smooth val="0"/>
        </ser>
        <ser>
          <idx val="39"/>
          <order val="9"/>
          <tx>
            <strRef>
              <f>Sens_Normal_ch!$B$71:$D$71</f>
              <strCache>
                <ptCount val="3"/>
                <pt idx="0">
                  <v>3.3 V</v>
                </pt>
                <pt idx="1">
                  <v>11ax</v>
                </pt>
                <pt idx="2">
                  <v>MCS9</v>
                </pt>
              </strCache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Sens_Normal_ch!$H$40:$R$40</f>
              <strCache>
                <ptCount val="11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</strCache>
            </strRef>
          </cat>
          <val>
            <numRef>
              <f>Sens_Normal_ch!$H$71:$R$71</f>
              <numCache>
                <formatCode>General</formatCode>
                <ptCount val="11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39334240"/>
        <axId val="1539334656"/>
      </lineChart>
      <catAx>
        <axId val="153933424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STD_WFM</a:t>
                </a:r>
                <a:endParaRPr lang="ko-KR" altLang="en-US" b="1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656"/>
        <crossesAt val="-1111"/>
        <auto val="1"/>
        <lblAlgn val="ctr"/>
        <lblOffset val="100"/>
        <noMultiLvlLbl val="0"/>
      </catAx>
      <valAx>
        <axId val="1539334656"/>
        <scaling>
          <orientation val="minMax"/>
          <max val="-55"/>
          <min val="-10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Sensitivity</a:t>
                </a:r>
                <a:r>
                  <a:rPr lang="en-US" altLang="ko-KR" baseline="0"/>
                  <a:t xml:space="preserve"> [dBm]</a:t>
                </a:r>
                <a:endParaRPr lang="ko-KR" alt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240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lnSpc>
                <spcPct val="100000"/>
              </lnSpc>
              <spcBef>
                <spcPts val="0"/>
              </spcBef>
              <spcAft>
                <spcPts val="0"/>
              </spcAft>
              <tabLst/>
              <a:defRPr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  <a:buClrTx/>
              <a:buSzTx/>
              <a:buFontTx/>
              <a:buNone/>
            </a:pPr>
            <a:r>
              <a:rPr lang="en-US" altLang="ko-KR" b="1"/>
              <a:t>Minimum Input Sensitivity</a:t>
            </a:r>
            <a:r>
              <a:rPr lang="en-US" altLang="ko-KR" sz="1400" b="1" i="0" strike="noStrike" baseline="0">
                <effectLst/>
              </a:rPr>
              <a:t xml:space="preserve"> @+25 ℃</a:t>
            </a:r>
            <a:endParaRPr lang="ko-KR" altLang="ko-KR" b="1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lnSpc>
              <spcPct val="100000"/>
            </lnSpc>
            <spcBef>
              <spcPts val="0"/>
            </spcBef>
            <spcAft>
              <spcPts val="0"/>
            </spcAft>
            <tabLst/>
            <a:defRPr sz="1400" b="1" i="0" strike="noStrike" kern="1200" spc="0" baseline="0">
              <a:solidFill>
                <a:sysClr val="windowText" lastClr="000000">
                  <a:lumOff val="35000"/>
                  <a:lumMod val="65000"/>
                </a:sysClr>
              </a:solidFill>
              <a:latin typeface="+mn-lt"/>
              <a:ea typeface="+mn-ea"/>
              <a:cs typeface="+mn-cs"/>
            </a:defRPr>
            <a:buClrTx/>
            <a:buSzTx/>
            <a:buFontTx/>
            <a:buNone/>
          </a:pPr>
          <a:r>
            <a:t>None</a:t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Sens_Normal_ch!$B$81:$D$81</f>
              <strCache>
                <ptCount val="3"/>
                <pt idx="0">
                  <v>3.6 V</v>
                </pt>
                <pt idx="1">
                  <v>11g</v>
                </pt>
                <pt idx="2">
                  <v>6M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Sens_Normal_ch!$H$75:$T$75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Sens_Normal_ch!$H$81:$T$81</f>
              <numCache>
                <formatCode>General</formatCode>
                <ptCount val="13"/>
              </numCache>
            </numRef>
          </val>
          <smooth val="0"/>
        </ser>
        <ser>
          <idx val="1"/>
          <order val="1"/>
          <tx>
            <strRef>
              <f>Sens_Normal_ch!$B$82:$D$82</f>
              <strCache>
                <ptCount val="3"/>
                <pt idx="0">
                  <v>3.6 V</v>
                </pt>
                <pt idx="1">
                  <v>11g</v>
                </pt>
                <pt idx="2">
                  <v>9M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Sens_Normal_ch!$H$75:$T$75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Sens_Normal_ch!$H$82:$T$82</f>
              <numCache>
                <formatCode>General</formatCode>
                <ptCount val="13"/>
              </numCache>
            </numRef>
          </val>
          <smooth val="0"/>
        </ser>
        <ser>
          <idx val="2"/>
          <order val="2"/>
          <tx>
            <strRef>
              <f>Sens_Normal_ch!$B$83:$D$83</f>
              <strCache>
                <ptCount val="3"/>
                <pt idx="0">
                  <v>3.6 V</v>
                </pt>
                <pt idx="1">
                  <v>11g</v>
                </pt>
                <pt idx="2">
                  <v>12M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Sens_Normal_ch!$H$75:$T$75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Sens_Normal_ch!$H$83:$T$83</f>
              <numCache>
                <formatCode>General</formatCode>
                <ptCount val="13"/>
              </numCache>
            </numRef>
          </val>
          <smooth val="0"/>
        </ser>
        <ser>
          <idx val="3"/>
          <order val="3"/>
          <tx>
            <strRef>
              <f>Sens_Normal_ch!$B$84:$D$84</f>
              <strCache>
                <ptCount val="3"/>
                <pt idx="0">
                  <v>3.6 V</v>
                </pt>
                <pt idx="1">
                  <v>11g</v>
                </pt>
                <pt idx="2">
                  <v>18M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Sens_Normal_ch!$H$75:$T$75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Sens_Normal_ch!$H$84:$T$84</f>
              <numCache>
                <formatCode>General</formatCode>
                <ptCount val="13"/>
              </numCache>
            </numRef>
          </val>
          <smooth val="0"/>
        </ser>
        <ser>
          <idx val="4"/>
          <order val="4"/>
          <tx>
            <strRef>
              <f>Sens_Normal_ch!$B$85:$D$85</f>
              <strCache>
                <ptCount val="3"/>
                <pt idx="0">
                  <v>3.6 V</v>
                </pt>
                <pt idx="1">
                  <v>11g</v>
                </pt>
                <pt idx="2">
                  <v>24M</v>
                </pt>
              </strCache>
            </strRef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Sens_Normal_ch!$H$75:$T$75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Sens_Normal_ch!$H$85:$T$85</f>
              <numCache>
                <formatCode>General</formatCode>
                <ptCount val="13"/>
              </numCache>
            </numRef>
          </val>
          <smooth val="0"/>
        </ser>
        <ser>
          <idx val="5"/>
          <order val="5"/>
          <tx>
            <strRef>
              <f>Sens_Normal_ch!$B$86:$D$86</f>
              <strCache>
                <ptCount val="3"/>
                <pt idx="0">
                  <v>3.6 V</v>
                </pt>
                <pt idx="1">
                  <v>11g</v>
                </pt>
                <pt idx="2">
                  <v>36M</v>
                </pt>
              </strCache>
            </strRef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Sens_Normal_ch!$H$75:$T$75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Sens_Normal_ch!$H$86:$T$86</f>
              <numCache>
                <formatCode>General</formatCode>
                <ptCount val="13"/>
              </numCache>
            </numRef>
          </val>
          <smooth val="0"/>
        </ser>
        <ser>
          <idx val="6"/>
          <order val="6"/>
          <tx>
            <strRef>
              <f>Sens_Normal_ch!$B$87:$D$87</f>
              <strCache>
                <ptCount val="3"/>
                <pt idx="0">
                  <v>3.6 V</v>
                </pt>
                <pt idx="1">
                  <v>11g</v>
                </pt>
                <pt idx="2">
                  <v>48M</v>
                </pt>
              </strCache>
            </strRef>
          </tx>
          <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Sens_Normal_ch!$H$75:$T$75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Sens_Normal_ch!$H$87:$T$87</f>
              <numCache>
                <formatCode>General</formatCode>
                <ptCount val="13"/>
              </numCache>
            </numRef>
          </val>
          <smooth val="0"/>
        </ser>
        <ser>
          <idx val="7"/>
          <order val="7"/>
          <tx>
            <strRef>
              <f>Sens_Normal_ch!$B$88:$D$88</f>
              <strCache>
                <ptCount val="3"/>
                <pt idx="0">
                  <v>3.6 V</v>
                </pt>
                <pt idx="1">
                  <v>11g</v>
                </pt>
                <pt idx="2">
                  <v>54M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Sens_Normal_ch!$H$75:$T$75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Sens_Normal_ch!$H$88:$T$88</f>
              <numCache>
                <formatCode>General</formatCode>
                <ptCount val="1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39334240"/>
        <axId val="1539334656"/>
      </lineChart>
      <catAx>
        <axId val="153933424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STD_WFM</a:t>
                </a:r>
                <a:endParaRPr lang="ko-KR" altLang="en-US" sz="1400" b="1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4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656"/>
        <crossesAt val="-1111"/>
        <auto val="1"/>
        <lblAlgn val="ctr"/>
        <lblOffset val="100"/>
        <noMultiLvlLbl val="0"/>
      </catAx>
      <valAx>
        <axId val="1539334656"/>
        <scaling>
          <orientation val="minMax"/>
          <max val="-55"/>
          <min val="-10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Sensitivity</a:t>
                </a:r>
                <a:r>
                  <a:rPr lang="en-US" altLang="ko-KR" sz="1400" b="1" baseline="0"/>
                  <a:t xml:space="preserve"> [dBm]</a:t>
                </a:r>
                <a:endParaRPr lang="ko-KR" altLang="en-US" sz="1400" b="1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4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240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lnSpc>
                <spcPct val="100000"/>
              </lnSpc>
              <spcBef>
                <spcPts val="0"/>
              </spcBef>
              <spcAft>
                <spcPts val="0"/>
              </spcAft>
              <tabLst/>
              <a:defRPr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  <a:buClrTx/>
              <a:buSzTx/>
              <a:buFontTx/>
              <a:buNone/>
            </a:pPr>
            <a:r>
              <a:rPr lang="en-US" altLang="ko-KR" b="1"/>
              <a:t>Minimum Input Sensitivity</a:t>
            </a:r>
            <a:r>
              <a:rPr lang="en-US" altLang="ko-KR" sz="1400" b="1" i="0" strike="noStrike" baseline="0">
                <effectLst/>
              </a:rPr>
              <a:t xml:space="preserve"> @+25 ℃</a:t>
            </a:r>
            <a:endParaRPr lang="ko-KR" altLang="ko-KR" b="1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lnSpc>
              <spcPct val="100000"/>
            </lnSpc>
            <spcBef>
              <spcPts val="0"/>
            </spcBef>
            <spcAft>
              <spcPts val="0"/>
            </spcAft>
            <tabLst/>
            <a:defRPr sz="1400" b="1" i="0" strike="noStrike" kern="1200" spc="0" baseline="0">
              <a:solidFill>
                <a:sysClr val="windowText" lastClr="000000">
                  <a:lumOff val="35000"/>
                  <a:lumMod val="65000"/>
                </a:sysClr>
              </a:solidFill>
              <a:latin typeface="+mn-lt"/>
              <a:ea typeface="+mn-ea"/>
              <a:cs typeface="+mn-cs"/>
            </a:defRPr>
            <a:buClrTx/>
            <a:buSzTx/>
            <a:buFontTx/>
            <a:buNone/>
          </a:pPr>
          <a:r>
            <a:t>None</a:t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Sens_Normal_ch!$B$89:$D$89</f>
              <strCache>
                <ptCount val="3"/>
                <pt idx="0">
                  <v>3.6 V</v>
                </pt>
                <pt idx="1">
                  <v>11n</v>
                </pt>
                <pt idx="2">
                  <v>MCS0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Sens_Normal_ch!$H$75:$T$75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Sens_Normal_ch!$H$89:$T$89</f>
              <numCache>
                <formatCode>General</formatCode>
                <ptCount val="13"/>
              </numCache>
            </numRef>
          </val>
          <smooth val="0"/>
        </ser>
        <ser>
          <idx val="1"/>
          <order val="1"/>
          <tx>
            <strRef>
              <f>Sens_Normal_ch!$B$90:$D$90</f>
              <strCache>
                <ptCount val="3"/>
                <pt idx="0">
                  <v>3.6 V</v>
                </pt>
                <pt idx="1">
                  <v>11n</v>
                </pt>
                <pt idx="2">
                  <v>MCS1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Sens_Normal_ch!$H$75:$T$75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Sens_Normal_ch!$H$90:$T$90</f>
              <numCache>
                <formatCode>General</formatCode>
                <ptCount val="13"/>
              </numCache>
            </numRef>
          </val>
          <smooth val="0"/>
        </ser>
        <ser>
          <idx val="2"/>
          <order val="2"/>
          <tx>
            <strRef>
              <f>Sens_Normal_ch!$B$91:$D$91</f>
              <strCache>
                <ptCount val="3"/>
                <pt idx="0">
                  <v>3.6 V</v>
                </pt>
                <pt idx="1">
                  <v>11n</v>
                </pt>
                <pt idx="2">
                  <v>MCS2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Sens_Normal_ch!$H$75:$T$75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Sens_Normal_ch!$H$91:$T$91</f>
              <numCache>
                <formatCode>General</formatCode>
                <ptCount val="13"/>
              </numCache>
            </numRef>
          </val>
          <smooth val="0"/>
        </ser>
        <ser>
          <idx val="3"/>
          <order val="3"/>
          <tx>
            <strRef>
              <f>Sens_Normal_ch!$B$92:$D$92</f>
              <strCache>
                <ptCount val="3"/>
                <pt idx="0">
                  <v>3.6 V</v>
                </pt>
                <pt idx="1">
                  <v>11n</v>
                </pt>
                <pt idx="2">
                  <v>MCS3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Sens_Normal_ch!$H$75:$T$75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Sens_Normal_ch!$H$92:$T$92</f>
              <numCache>
                <formatCode>General</formatCode>
                <ptCount val="13"/>
              </numCache>
            </numRef>
          </val>
          <smooth val="0"/>
        </ser>
        <ser>
          <idx val="4"/>
          <order val="4"/>
          <tx>
            <strRef>
              <f>Sens_Normal_ch!$B$93:$D$93</f>
              <strCache>
                <ptCount val="3"/>
                <pt idx="0">
                  <v>3.6 V</v>
                </pt>
                <pt idx="1">
                  <v>11n</v>
                </pt>
                <pt idx="2">
                  <v>MCS4</v>
                </pt>
              </strCache>
            </strRef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Sens_Normal_ch!$H$75:$T$75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Sens_Normal_ch!$H$93:$T$93</f>
              <numCache>
                <formatCode>General</formatCode>
                <ptCount val="13"/>
              </numCache>
            </numRef>
          </val>
          <smooth val="0"/>
        </ser>
        <ser>
          <idx val="5"/>
          <order val="5"/>
          <tx>
            <strRef>
              <f>Sens_Normal_ch!$B$94:$D$94</f>
              <strCache>
                <ptCount val="3"/>
                <pt idx="0">
                  <v>3.6 V</v>
                </pt>
                <pt idx="1">
                  <v>11n</v>
                </pt>
                <pt idx="2">
                  <v>MCS5</v>
                </pt>
              </strCache>
            </strRef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Sens_Normal_ch!$H$75:$T$75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Sens_Normal_ch!$H$94:$T$94</f>
              <numCache>
                <formatCode>General</formatCode>
                <ptCount val="13"/>
              </numCache>
            </numRef>
          </val>
          <smooth val="0"/>
        </ser>
        <ser>
          <idx val="6"/>
          <order val="6"/>
          <tx>
            <strRef>
              <f>Sens_Normal_ch!$B$95:$D$95</f>
              <strCache>
                <ptCount val="3"/>
                <pt idx="0">
                  <v>3.6 V</v>
                </pt>
                <pt idx="1">
                  <v>11n</v>
                </pt>
                <pt idx="2">
                  <v>MCS6</v>
                </pt>
              </strCache>
            </strRef>
          </tx>
          <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Sens_Normal_ch!$H$75:$T$75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Sens_Normal_ch!$H$95:$T$95</f>
              <numCache>
                <formatCode>General</formatCode>
                <ptCount val="13"/>
              </numCache>
            </numRef>
          </val>
          <smooth val="0"/>
        </ser>
        <ser>
          <idx val="7"/>
          <order val="7"/>
          <tx>
            <strRef>
              <f>Sens_Normal_ch!$B$96:$D$96</f>
              <strCache>
                <ptCount val="3"/>
                <pt idx="0">
                  <v>3.6 V</v>
                </pt>
                <pt idx="1">
                  <v>11n</v>
                </pt>
                <pt idx="2">
                  <v>MCS7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Sens_Normal_ch!$H$75:$T$75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Sens_Normal_ch!$H$96:$T$96</f>
              <numCache>
                <formatCode>General</formatCode>
                <ptCount val="1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39334240"/>
        <axId val="1539334656"/>
      </lineChart>
      <catAx>
        <axId val="153933424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STD_WFM</a:t>
                </a:r>
                <a:endParaRPr lang="ko-KR" altLang="en-US" sz="1400" b="1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4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656"/>
        <crossesAt val="-1111"/>
        <auto val="1"/>
        <lblAlgn val="ctr"/>
        <lblOffset val="100"/>
        <noMultiLvlLbl val="0"/>
      </catAx>
      <valAx>
        <axId val="1539334656"/>
        <scaling>
          <orientation val="minMax"/>
          <max val="-55"/>
          <min val="-10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Sensitivity</a:t>
                </a:r>
                <a:r>
                  <a:rPr lang="en-US" altLang="ko-KR" sz="1400" b="1" baseline="0"/>
                  <a:t xml:space="preserve"> [dBm]</a:t>
                </a:r>
                <a:endParaRPr lang="ko-KR" altLang="en-US" sz="1400" b="1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4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240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Minimum Input Sensitivity</a:t>
            </a:r>
            <a:endParaRPr lang="ko-KR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Sens_Normal_ch!$F$38:$F$40</f>
              <strCache>
                <ptCount val="3"/>
                <pt idx="2">
                  <v>Standard</v>
                </pt>
              </strCache>
            </strRef>
          </tx>
          <spPr>
            <a:ln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Sens_Normal_ch!$F$42:$F$71</f>
              <numCache>
                <formatCode>General</formatCode>
                <ptCount val="30"/>
                <pt idx="0">
                  <v>-80</v>
                </pt>
                <pt idx="1">
                  <v>-80</v>
                </pt>
                <pt idx="2">
                  <v>-76</v>
                </pt>
                <pt idx="3">
                  <v>-76</v>
                </pt>
                <pt idx="4">
                  <v>-82</v>
                </pt>
                <pt idx="5">
                  <v>-81</v>
                </pt>
                <pt idx="6">
                  <v>-79</v>
                </pt>
                <pt idx="7">
                  <v>-77</v>
                </pt>
                <pt idx="8">
                  <v>-74</v>
                </pt>
                <pt idx="9">
                  <v>-70</v>
                </pt>
                <pt idx="10">
                  <v>-66</v>
                </pt>
                <pt idx="11">
                  <v>-65</v>
                </pt>
                <pt idx="12">
                  <v>-82</v>
                </pt>
                <pt idx="13">
                  <v>-79</v>
                </pt>
                <pt idx="14">
                  <v>-77</v>
                </pt>
                <pt idx="15">
                  <v>-74</v>
                </pt>
                <pt idx="16">
                  <v>-70</v>
                </pt>
                <pt idx="17">
                  <v>-66</v>
                </pt>
                <pt idx="18">
                  <v>-65</v>
                </pt>
                <pt idx="19">
                  <v>-64</v>
                </pt>
                <pt idx="20">
                  <v>-82</v>
                </pt>
                <pt idx="21">
                  <v>-79</v>
                </pt>
                <pt idx="22">
                  <v>-77</v>
                </pt>
                <pt idx="23">
                  <v>-74</v>
                </pt>
                <pt idx="24">
                  <v>-70</v>
                </pt>
                <pt idx="25">
                  <v>-66</v>
                </pt>
                <pt idx="26">
                  <v>-65</v>
                </pt>
                <pt idx="27">
                  <v>-64</v>
                </pt>
                <pt idx="28">
                  <v>-59</v>
                </pt>
                <pt idx="29">
                  <v>-57</v>
                </pt>
              </numCache>
            </numRef>
          </val>
          <smooth val="0"/>
        </ser>
        <ser>
          <idx val="1"/>
          <order val="1"/>
          <tx>
            <strRef>
              <f>Sens_Normal_ch!$H$38:$H$40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CH1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Sens_Normal_ch!$H$42:$H$71</f>
              <numCache>
                <formatCode>General</formatCode>
                <ptCount val="30"/>
              </numCache>
            </numRef>
          </val>
          <smooth val="0"/>
        </ser>
        <ser>
          <idx val="2"/>
          <order val="2"/>
          <tx>
            <strRef>
              <f>Sens_Normal_ch!$N$38:$N$40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Sens_Normal_ch!$N$42:$N$71</f>
              <numCache>
                <formatCode>General</formatCode>
                <ptCount val="3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39334240"/>
        <axId val="1539334656"/>
      </lineChart>
      <catAx>
        <axId val="153933424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STD_WFM</a:t>
                </a:r>
                <a:endParaRPr lang="ko-KR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656"/>
        <crossesAt val="-1111"/>
        <auto val="1"/>
        <lblAlgn val="ctr"/>
        <lblOffset val="100"/>
        <noMultiLvlLbl val="0"/>
      </catAx>
      <valAx>
        <axId val="1539334656"/>
        <scaling>
          <orientation val="minMax"/>
          <max val="-5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Sensitivity</a:t>
                </a:r>
                <a:r>
                  <a:rPr lang="en-US" altLang="ko-KR" baseline="0"/>
                  <a:t xml:space="preserve"> [dBm]</a:t>
                </a:r>
                <a:endParaRPr lang="ko-KR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240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Minimum Input Sensitivity</a:t>
            </a:r>
            <a:endParaRPr lang="ko-KR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Flatness!$F$57:$F$60</f>
              <strCache>
                <ptCount val="4"/>
                <pt idx="2">
                  <v>Standard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Flatness!$C$61:$D$70</f>
            </multiLvlStrRef>
          </cat>
          <val>
            <numRef>
              <f>Flatness!$F$61:$F$70</f>
              <numCache>
                <formatCode>General</formatCode>
                <ptCount val="10"/>
                <pt idx="0">
                  <v>-80</v>
                </pt>
                <pt idx="1">
                  <v>-76</v>
                </pt>
                <pt idx="2">
                  <v>-82</v>
                </pt>
                <pt idx="3">
                  <v>-65</v>
                </pt>
                <pt idx="4">
                  <v>-82</v>
                </pt>
                <pt idx="5">
                  <v>-64</v>
                </pt>
                <pt idx="6">
                  <v>-82</v>
                </pt>
                <pt idx="7">
                  <v>-64</v>
                </pt>
                <pt idx="8">
                  <v>-59</v>
                </pt>
                <pt idx="9">
                  <v>-57</v>
                </pt>
              </numCache>
            </numRef>
          </val>
          <smooth val="0"/>
        </ser>
        <ser>
          <idx val="1"/>
          <order val="1"/>
          <tx>
            <strRef>
              <f>Flatness!$G$57:$G$60</f>
              <strCache>
                <ptCount val="4"/>
                <pt idx="2">
                  <v xml:space="preserve">Spec. 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Flatness!$C$61:$D$70</f>
            </multiLvlStrRef>
          </cat>
          <val>
            <numRef>
              <f>Flatness!$G$61:$G$70</f>
              <numCache>
                <formatCode>General</formatCode>
                <ptCount val="10"/>
                <pt idx="0">
                  <v>-80</v>
                </pt>
                <pt idx="1">
                  <v>-76</v>
                </pt>
                <pt idx="2">
                  <v>-82</v>
                </pt>
                <pt idx="3">
                  <v>-65</v>
                </pt>
                <pt idx="4">
                  <v>-88</v>
                </pt>
                <pt idx="5">
                  <v>-70</v>
                </pt>
                <pt idx="6">
                  <v>-88</v>
                </pt>
                <pt idx="7">
                  <v>-70</v>
                </pt>
                <pt idx="8">
                  <v>-65</v>
                </pt>
                <pt idx="9">
                  <v>-63</v>
                </pt>
              </numCache>
            </numRef>
          </val>
          <smooth val="0"/>
        </ser>
        <ser>
          <idx val="2"/>
          <order val="2"/>
          <tx>
            <strRef>
              <f>Flatness!$H$57:$H$60</f>
              <strCache>
                <ptCount val="4"/>
                <pt idx="0">
                  <v>-40 ℃</v>
                </pt>
                <pt idx="1">
                  <v>3.6 V</v>
                </pt>
                <pt idx="2">
                  <v>CH1</v>
                </pt>
                <pt idx="3">
                  <v>2412 MHz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Flatness!$C$61:$D$70</f>
            </multiLvlStrRef>
          </cat>
          <val>
            <numRef>
              <f>Flatness!$H$61:$H$70</f>
              <numCache>
                <formatCode>General</formatCode>
                <ptCount val="10"/>
              </numCache>
            </numRef>
          </val>
          <smooth val="0"/>
        </ser>
        <ser>
          <idx val="3"/>
          <order val="3"/>
          <tx>
            <strRef>
              <f>Flatness!$I$57:$I$60</f>
              <strCache>
                <ptCount val="4"/>
                <pt idx="0">
                  <v>-40 ℃</v>
                </pt>
                <pt idx="1">
                  <v>3.6 V</v>
                </pt>
                <pt idx="2">
                  <v>CH2</v>
                </pt>
                <pt idx="3">
                  <v>2417 MHz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Flatness!$C$61:$D$70</f>
            </multiLvlStrRef>
          </cat>
          <val>
            <numRef>
              <f>Flatness!$I$61:$I$70</f>
              <numCache>
                <formatCode>General</formatCode>
                <ptCount val="10"/>
              </numCache>
            </numRef>
          </val>
          <smooth val="0"/>
        </ser>
        <ser>
          <idx val="4"/>
          <order val="4"/>
          <tx>
            <strRef>
              <f>Flatness!$J$57:$J$60</f>
              <strCache>
                <ptCount val="4"/>
                <pt idx="0">
                  <v>-40 ℃</v>
                </pt>
                <pt idx="1">
                  <v>3.6 V</v>
                </pt>
                <pt idx="2">
                  <v>CH3</v>
                </pt>
                <pt idx="3">
                  <v>2422 MHz</v>
                </pt>
              </strCache>
            </strRef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Flatness!$C$61:$D$70</f>
            </multiLvlStrRef>
          </cat>
          <val>
            <numRef>
              <f>Flatness!$J$61:$J$70</f>
              <numCache>
                <formatCode>General</formatCode>
                <ptCount val="10"/>
              </numCache>
            </numRef>
          </val>
          <smooth val="0"/>
        </ser>
        <ser>
          <idx val="5"/>
          <order val="5"/>
          <tx>
            <strRef>
              <f>Flatness!$K$57:$K$60</f>
              <strCache>
                <ptCount val="4"/>
                <pt idx="0">
                  <v>-40 ℃</v>
                </pt>
                <pt idx="1">
                  <v>3.6 V</v>
                </pt>
                <pt idx="2">
                  <v>CH4</v>
                </pt>
                <pt idx="3">
                  <v>2427 MHz</v>
                </pt>
              </strCache>
            </strRef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Flatness!$C$61:$D$70</f>
            </multiLvlStrRef>
          </cat>
          <val>
            <numRef>
              <f>Flatness!$K$61:$K$70</f>
              <numCache>
                <formatCode>General</formatCode>
                <ptCount val="10"/>
              </numCache>
            </numRef>
          </val>
          <smooth val="0"/>
        </ser>
        <ser>
          <idx val="6"/>
          <order val="6"/>
          <tx>
            <strRef>
              <f>Flatness!$L$57:$L$60</f>
              <strCache>
                <ptCount val="4"/>
                <pt idx="0">
                  <v>-40 ℃</v>
                </pt>
                <pt idx="1">
                  <v>3.6 V</v>
                </pt>
                <pt idx="2">
                  <v>CH5</v>
                </pt>
                <pt idx="3">
                  <v>2432 MHz</v>
                </pt>
              </strCache>
            </strRef>
          </tx>
          <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Flatness!$C$61:$D$70</f>
            </multiLvlStrRef>
          </cat>
          <val>
            <numRef>
              <f>Flatness!$L$61:$L$70</f>
              <numCache>
                <formatCode>General</formatCode>
                <ptCount val="10"/>
              </numCache>
            </numRef>
          </val>
          <smooth val="0"/>
        </ser>
        <ser>
          <idx val="7"/>
          <order val="7"/>
          <tx>
            <strRef>
              <f>Flatness!$M$57:$M$60</f>
              <strCache>
                <ptCount val="4"/>
                <pt idx="0">
                  <v>-40 ℃</v>
                </pt>
                <pt idx="1">
                  <v>3.6 V</v>
                </pt>
                <pt idx="2">
                  <v>CH6</v>
                </pt>
                <pt idx="3">
                  <v>2437 MHz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Flatness!$C$61:$D$70</f>
            </multiLvlStrRef>
          </cat>
          <val>
            <numRef>
              <f>Flatness!$M$61:$M$70</f>
              <numCache>
                <formatCode>General</formatCode>
                <ptCount val="10"/>
              </numCache>
            </numRef>
          </val>
          <smooth val="0"/>
        </ser>
        <ser>
          <idx val="8"/>
          <order val="8"/>
          <tx>
            <strRef>
              <f>Flatness!$N$57:$N$60</f>
              <strCache>
                <ptCount val="4"/>
                <pt idx="0">
                  <v>-40 ℃</v>
                </pt>
                <pt idx="1">
                  <v>3.6 V</v>
                </pt>
                <pt idx="2">
                  <v>CH7</v>
                </pt>
                <pt idx="3">
                  <v>2442 MHz</v>
                </pt>
              </strCache>
            </strRef>
          </tx>
          <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Flatness!$C$61:$D$70</f>
            </multiLvlStrRef>
          </cat>
          <val>
            <numRef>
              <f>Flatness!$N$61:$N$70</f>
              <numCache>
                <formatCode>General</formatCode>
                <ptCount val="10"/>
              </numCache>
            </numRef>
          </val>
          <smooth val="0"/>
        </ser>
        <ser>
          <idx val="9"/>
          <order val="9"/>
          <tx>
            <strRef>
              <f>Flatness!$O$57:$O$60</f>
              <strCache>
                <ptCount val="4"/>
                <pt idx="0">
                  <v>-40 ℃</v>
                </pt>
                <pt idx="1">
                  <v>3.6 V</v>
                </pt>
                <pt idx="2">
                  <v>CH8</v>
                </pt>
                <pt idx="3">
                  <v>2447 MHz</v>
                </pt>
              </strCache>
            </strRef>
          </tx>
          <spPr>
            <a:ln w="19050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Flatness!$C$61:$D$70</f>
            </multiLvlStrRef>
          </cat>
          <val>
            <numRef>
              <f>Flatness!$O$61:$O$70</f>
              <numCache>
                <formatCode>General</formatCode>
                <ptCount val="10"/>
              </numCache>
            </numRef>
          </val>
          <smooth val="0"/>
        </ser>
        <ser>
          <idx val="10"/>
          <order val="10"/>
          <tx>
            <strRef>
              <f>Flatness!$P$57:$P$60</f>
              <strCache>
                <ptCount val="4"/>
                <pt idx="0">
                  <v>-40 ℃</v>
                </pt>
                <pt idx="1">
                  <v>3.6 V</v>
                </pt>
                <pt idx="2">
                  <v>CH9</v>
                </pt>
                <pt idx="3">
                  <v>2452 MHz</v>
                </pt>
              </strCache>
            </strRef>
          </tx>
          <spPr>
            <a:ln w="19050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Flatness!$C$61:$D$70</f>
            </multiLvlStrRef>
          </cat>
          <val>
            <numRef>
              <f>Flatness!$P$61:$P$70</f>
              <numCache>
                <formatCode>General</formatCode>
                <ptCount val="10"/>
              </numCache>
            </numRef>
          </val>
          <smooth val="0"/>
        </ser>
        <ser>
          <idx val="11"/>
          <order val="11"/>
          <tx>
            <strRef>
              <f>Flatness!$Q$57:$Q$60</f>
              <strCache>
                <ptCount val="4"/>
                <pt idx="0">
                  <v>-40 ℃</v>
                </pt>
                <pt idx="1">
                  <v>3.6 V</v>
                </pt>
                <pt idx="2">
                  <v>CH10</v>
                </pt>
                <pt idx="3">
                  <v>2457 MHz</v>
                </pt>
              </strCache>
            </strRef>
          </tx>
          <spPr>
            <a:ln w="19050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Flatness!$C$61:$D$70</f>
            </multiLvlStrRef>
          </cat>
          <val>
            <numRef>
              <f>Flatness!$Q$61:$Q$70</f>
              <numCache>
                <formatCode>General</formatCode>
                <ptCount val="10"/>
              </numCache>
            </numRef>
          </val>
          <smooth val="0"/>
        </ser>
        <ser>
          <idx val="12"/>
          <order val="12"/>
          <tx>
            <strRef>
              <f>Flatness!$R$57:$R$60</f>
              <strCache>
                <ptCount val="4"/>
                <pt idx="0">
                  <v>-40 ℃</v>
                </pt>
                <pt idx="1">
                  <v>3.6 V</v>
                </pt>
                <pt idx="2">
                  <v>CH11</v>
                </pt>
                <pt idx="3">
                  <v>2462 MHz</v>
                </pt>
              </strCache>
            </strRef>
          </tx>
          <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Flatness!$C$61:$D$70</f>
            </multiLvlStrRef>
          </cat>
          <val>
            <numRef>
              <f>Flatness!$R$61:$R$70</f>
              <numCache>
                <formatCode>General</formatCode>
                <ptCount val="10"/>
              </numCache>
            </numRef>
          </val>
          <smooth val="0"/>
        </ser>
        <ser>
          <idx val="13"/>
          <order val="13"/>
          <tx>
            <strRef>
              <f>Flatness!$S$57:$S$60</f>
              <strCache>
                <ptCount val="4"/>
                <pt idx="0">
                  <v>-40 ℃</v>
                </pt>
                <pt idx="1">
                  <v>3.6 V</v>
                </pt>
                <pt idx="2">
                  <v>CH12</v>
                </pt>
                <pt idx="3">
                  <v>2467 MHz</v>
                </pt>
              </strCache>
            </strRef>
          </tx>
          <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Flatness!$C$61:$D$70</f>
            </multiLvlStrRef>
          </cat>
          <val>
            <numRef>
              <f>Flatness!$S$61:$S$70</f>
              <numCache>
                <formatCode>General</formatCode>
                <ptCount val="10"/>
              </numCache>
            </numRef>
          </val>
          <smooth val="0"/>
        </ser>
        <ser>
          <idx val="14"/>
          <order val="14"/>
          <tx>
            <strRef>
              <f>Flatness!$T$57:$T$60</f>
              <strCache>
                <ptCount val="4"/>
                <pt idx="0">
                  <v>-40 ℃</v>
                </pt>
                <pt idx="1">
                  <v>3.6 V</v>
                </pt>
                <pt idx="2">
                  <v>CH13</v>
                </pt>
                <pt idx="3">
                  <v>2472 MHz</v>
                </pt>
              </strCache>
            </strRef>
          </tx>
          <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Flatness!$C$61:$D$70</f>
            </multiLvlStrRef>
          </cat>
          <val>
            <numRef>
              <f>Flatness!$T$61:$T$70</f>
              <numCache>
                <formatCode>General</formatCode>
                <ptCount val="10"/>
              </numCache>
            </numRef>
          </val>
          <smooth val="0"/>
        </ser>
        <ser>
          <idx val="15"/>
          <order val="15"/>
          <tx>
            <strRef>
              <f>Flatness!$U$57:$U$60</f>
              <strCache>
                <ptCount val="4"/>
                <pt idx="0">
                  <v>-40 ℃</v>
                </pt>
                <pt idx="1">
                  <v>3.6 V</v>
                </pt>
                <pt idx="2">
                  <v>CH14</v>
                </pt>
                <pt idx="3">
                  <v>2484 MHz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Flatness!$C$61:$D$70</f>
            </multiLvlStrRef>
          </cat>
          <val>
            <numRef>
              <f>Flatness!$U$61:$U$70</f>
              <numCache>
                <formatCode>General</formatCode>
                <ptCount val="1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39334240"/>
        <axId val="1539334656"/>
      </lineChart>
      <catAx>
        <axId val="153933424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Standard</a:t>
                </a:r>
                <a:endParaRPr lang="ko-KR" altLang="en-US" b="1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656"/>
        <crossesAt val="-1111"/>
        <auto val="1"/>
        <lblAlgn val="ctr"/>
        <lblOffset val="100"/>
        <noMultiLvlLbl val="0"/>
      </catAx>
      <valAx>
        <axId val="1539334656"/>
        <scaling>
          <orientation val="minMax"/>
          <max val="-55"/>
          <min val="-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Sensitivity</a:t>
                </a:r>
                <a:r>
                  <a:rPr lang="en-US" altLang="ko-KR" baseline="0"/>
                  <a:t xml:space="preserve"> [dBm]</a:t>
                </a:r>
                <a:endParaRPr lang="ko-KR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2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453780895388598"/>
          <y val="0.004288341442689976"/>
          <w val="0.2444087803967948"/>
          <h val="0.9957116585573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Minimum Input Sensitivity</a:t>
            </a:r>
            <a:endParaRPr lang="ko-KR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Flatness!$F$73:$F$76</f>
              <strCache>
                <ptCount val="4"/>
                <pt idx="2">
                  <v>Standard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Flatness!$C$77:$D$86</f>
            </multiLvlStrRef>
          </cat>
          <val>
            <numRef>
              <f>Flatness!$F$77:$F$86</f>
              <numCache>
                <formatCode>General</formatCode>
                <ptCount val="10"/>
                <pt idx="0">
                  <v>-80</v>
                </pt>
                <pt idx="1">
                  <v>-76</v>
                </pt>
                <pt idx="2">
                  <v>-82</v>
                </pt>
                <pt idx="3">
                  <v>-65</v>
                </pt>
                <pt idx="4">
                  <v>-82</v>
                </pt>
                <pt idx="5">
                  <v>-64</v>
                </pt>
                <pt idx="6">
                  <v>-82</v>
                </pt>
                <pt idx="7">
                  <v>-64</v>
                </pt>
                <pt idx="8">
                  <v>-59</v>
                </pt>
                <pt idx="9">
                  <v>-57</v>
                </pt>
              </numCache>
            </numRef>
          </val>
          <smooth val="0"/>
        </ser>
        <ser>
          <idx val="1"/>
          <order val="1"/>
          <tx>
            <strRef>
              <f>Flatness!$G$73:$G$76</f>
              <strCache>
                <ptCount val="4"/>
                <pt idx="2">
                  <v xml:space="preserve">Spec. 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Flatness!$C$77:$D$86</f>
            </multiLvlStrRef>
          </cat>
          <val>
            <numRef>
              <f>Flatness!$G$77:$G$86</f>
              <numCache>
                <formatCode>General</formatCode>
                <ptCount val="10"/>
                <pt idx="0">
                  <v>-80</v>
                </pt>
                <pt idx="1">
                  <v>-76</v>
                </pt>
                <pt idx="2">
                  <v>-82</v>
                </pt>
                <pt idx="3">
                  <v>-65</v>
                </pt>
                <pt idx="4">
                  <v>-88</v>
                </pt>
                <pt idx="5">
                  <v>-70</v>
                </pt>
                <pt idx="6">
                  <v>-88</v>
                </pt>
                <pt idx="7">
                  <v>-70</v>
                </pt>
                <pt idx="8">
                  <v>-65</v>
                </pt>
                <pt idx="9">
                  <v>-63</v>
                </pt>
              </numCache>
            </numRef>
          </val>
          <smooth val="0"/>
        </ser>
        <ser>
          <idx val="2"/>
          <order val="2"/>
          <tx>
            <strRef>
              <f>Flatness!$H$73:$H$76</f>
              <strCache>
                <ptCount val="4"/>
                <pt idx="0">
                  <v>+85 ℃</v>
                </pt>
                <pt idx="1">
                  <v>3.3 V</v>
                </pt>
                <pt idx="2">
                  <v>CH1</v>
                </pt>
                <pt idx="3">
                  <v>2412 MHz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Flatness!$C$77:$D$86</f>
            </multiLvlStrRef>
          </cat>
          <val>
            <numRef>
              <f>Flatness!$H$77:$H$86</f>
              <numCache>
                <formatCode>General</formatCode>
                <ptCount val="10"/>
              </numCache>
            </numRef>
          </val>
          <smooth val="0"/>
        </ser>
        <ser>
          <idx val="3"/>
          <order val="3"/>
          <tx>
            <strRef>
              <f>Flatness!$I$73:$I$76</f>
              <strCache>
                <ptCount val="4"/>
                <pt idx="0">
                  <v>+85 ℃</v>
                </pt>
                <pt idx="1">
                  <v>3.3 V</v>
                </pt>
                <pt idx="2">
                  <v>CH2</v>
                </pt>
                <pt idx="3">
                  <v>2417 MHz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Flatness!$C$77:$D$86</f>
            </multiLvlStrRef>
          </cat>
          <val>
            <numRef>
              <f>Flatness!$I$77:$I$86</f>
              <numCache>
                <formatCode>General</formatCode>
                <ptCount val="10"/>
              </numCache>
            </numRef>
          </val>
          <smooth val="0"/>
        </ser>
        <ser>
          <idx val="4"/>
          <order val="4"/>
          <tx>
            <strRef>
              <f>Flatness!$J$73:$J$76</f>
              <strCache>
                <ptCount val="4"/>
                <pt idx="0">
                  <v>+85 ℃</v>
                </pt>
                <pt idx="1">
                  <v>3.3 V</v>
                </pt>
                <pt idx="2">
                  <v>CH3</v>
                </pt>
                <pt idx="3">
                  <v>2422 MHz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Flatness!$C$77:$D$86</f>
            </multiLvlStrRef>
          </cat>
          <val>
            <numRef>
              <f>Flatness!$J$77:$J$86</f>
              <numCache>
                <formatCode>General</formatCode>
                <ptCount val="10"/>
              </numCache>
            </numRef>
          </val>
          <smooth val="0"/>
        </ser>
        <ser>
          <idx val="5"/>
          <order val="5"/>
          <tx>
            <strRef>
              <f>Flatness!$K$73:$K$76</f>
              <strCache>
                <ptCount val="4"/>
                <pt idx="0">
                  <v>+85 ℃</v>
                </pt>
                <pt idx="1">
                  <v>3.3 V</v>
                </pt>
                <pt idx="2">
                  <v>CH4</v>
                </pt>
                <pt idx="3">
                  <v>2427 MHz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Flatness!$C$77:$D$86</f>
            </multiLvlStrRef>
          </cat>
          <val>
            <numRef>
              <f>Flatness!$K$77:$K$86</f>
              <numCache>
                <formatCode>General</formatCode>
                <ptCount val="10"/>
              </numCache>
            </numRef>
          </val>
          <smooth val="0"/>
        </ser>
        <ser>
          <idx val="6"/>
          <order val="6"/>
          <tx>
            <strRef>
              <f>Flatness!$L$73:$L$76</f>
              <strCache>
                <ptCount val="4"/>
                <pt idx="0">
                  <v>+85 ℃</v>
                </pt>
                <pt idx="1">
                  <v>3.3 V</v>
                </pt>
                <pt idx="2">
                  <v>CH5</v>
                </pt>
                <pt idx="3">
                  <v>2432 MHz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Flatness!$C$77:$D$86</f>
            </multiLvlStrRef>
          </cat>
          <val>
            <numRef>
              <f>Flatness!$L$77:$L$86</f>
              <numCache>
                <formatCode>General</formatCode>
                <ptCount val="10"/>
              </numCache>
            </numRef>
          </val>
          <smooth val="0"/>
        </ser>
        <ser>
          <idx val="7"/>
          <order val="7"/>
          <tx>
            <strRef>
              <f>Flatness!$M$73:$M$76</f>
              <strCache>
                <ptCount val="4"/>
                <pt idx="0">
                  <v>+85 ℃</v>
                </pt>
                <pt idx="1">
                  <v>3.3 V</v>
                </pt>
                <pt idx="2">
                  <v>CH6</v>
                </pt>
                <pt idx="3">
                  <v>2437 MHz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Flatness!$C$77:$D$86</f>
            </multiLvlStrRef>
          </cat>
          <val>
            <numRef>
              <f>Flatness!$M$77:$M$86</f>
              <numCache>
                <formatCode>General</formatCode>
                <ptCount val="10"/>
              </numCache>
            </numRef>
          </val>
          <smooth val="0"/>
        </ser>
        <ser>
          <idx val="8"/>
          <order val="8"/>
          <tx>
            <strRef>
              <f>Flatness!$N$73:$N$76</f>
              <strCache>
                <ptCount val="4"/>
                <pt idx="0">
                  <v>+85 ℃</v>
                </pt>
                <pt idx="1">
                  <v>3.3 V</v>
                </pt>
                <pt idx="2">
                  <v>CH7</v>
                </pt>
                <pt idx="3">
                  <v>2442 MHz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Flatness!$C$77:$D$86</f>
            </multiLvlStrRef>
          </cat>
          <val>
            <numRef>
              <f>Flatness!$N$77:$N$86</f>
              <numCache>
                <formatCode>General</formatCode>
                <ptCount val="10"/>
              </numCache>
            </numRef>
          </val>
          <smooth val="0"/>
        </ser>
        <ser>
          <idx val="9"/>
          <order val="9"/>
          <tx>
            <strRef>
              <f>Flatness!$O$73:$O$76</f>
              <strCache>
                <ptCount val="4"/>
                <pt idx="0">
                  <v>+85 ℃</v>
                </pt>
                <pt idx="1">
                  <v>3.3 V</v>
                </pt>
                <pt idx="2">
                  <v>CH8</v>
                </pt>
                <pt idx="3">
                  <v>2447 MHz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Flatness!$C$77:$D$86</f>
            </multiLvlStrRef>
          </cat>
          <val>
            <numRef>
              <f>Flatness!$O$77:$O$86</f>
              <numCache>
                <formatCode>General</formatCode>
                <ptCount val="10"/>
              </numCache>
            </numRef>
          </val>
          <smooth val="0"/>
        </ser>
        <ser>
          <idx val="10"/>
          <order val="10"/>
          <tx>
            <strRef>
              <f>Flatness!$P$73:$P$76</f>
              <strCache>
                <ptCount val="4"/>
                <pt idx="0">
                  <v>+85 ℃</v>
                </pt>
                <pt idx="1">
                  <v>3.3 V</v>
                </pt>
                <pt idx="2">
                  <v>CH9</v>
                </pt>
                <pt idx="3">
                  <v>2452 MHz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Flatness!$C$77:$D$86</f>
            </multiLvlStrRef>
          </cat>
          <val>
            <numRef>
              <f>Flatness!$P$77:$P$86</f>
              <numCache>
                <formatCode>General</formatCode>
                <ptCount val="10"/>
              </numCache>
            </numRef>
          </val>
          <smooth val="0"/>
        </ser>
        <ser>
          <idx val="11"/>
          <order val="11"/>
          <tx>
            <strRef>
              <f>Flatness!$Q$73:$Q$76</f>
              <strCache>
                <ptCount val="4"/>
                <pt idx="0">
                  <v>+85 ℃</v>
                </pt>
                <pt idx="1">
                  <v>3.3 V</v>
                </pt>
                <pt idx="2">
                  <v>CH10</v>
                </pt>
                <pt idx="3">
                  <v>2457 MHz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Flatness!$C$77:$D$86</f>
            </multiLvlStrRef>
          </cat>
          <val>
            <numRef>
              <f>Flatness!$Q$77:$Q$86</f>
              <numCache>
                <formatCode>General</formatCode>
                <ptCount val="10"/>
              </numCache>
            </numRef>
          </val>
          <smooth val="0"/>
        </ser>
        <ser>
          <idx val="12"/>
          <order val="12"/>
          <tx>
            <strRef>
              <f>Flatness!$R$73:$R$76</f>
              <strCache>
                <ptCount val="4"/>
                <pt idx="0">
                  <v>+85 ℃</v>
                </pt>
                <pt idx="1">
                  <v>3.3 V</v>
                </pt>
                <pt idx="2">
                  <v>CH11</v>
                </pt>
                <pt idx="3">
                  <v>2462 MHz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Flatness!$C$77:$D$86</f>
            </multiLvlStrRef>
          </cat>
          <val>
            <numRef>
              <f>Flatness!$R$77:$R$86</f>
              <numCache>
                <formatCode>General</formatCode>
                <ptCount val="10"/>
              </numCache>
            </numRef>
          </val>
          <smooth val="0"/>
        </ser>
        <ser>
          <idx val="13"/>
          <order val="13"/>
          <tx>
            <strRef>
              <f>Flatness!$S$73:$S$76</f>
              <strCache>
                <ptCount val="4"/>
                <pt idx="0">
                  <v>+85 ℃</v>
                </pt>
                <pt idx="1">
                  <v>3.3 V</v>
                </pt>
                <pt idx="2">
                  <v>CH12</v>
                </pt>
                <pt idx="3">
                  <v>2467 MHz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Flatness!$C$77:$D$86</f>
            </multiLvlStrRef>
          </cat>
          <val>
            <numRef>
              <f>Flatness!$S$77:$S$86</f>
              <numCache>
                <formatCode>General</formatCode>
                <ptCount val="10"/>
              </numCache>
            </numRef>
          </val>
          <smooth val="0"/>
        </ser>
        <ser>
          <idx val="14"/>
          <order val="14"/>
          <tx>
            <strRef>
              <f>Flatness!$T$73:$T$76</f>
              <strCache>
                <ptCount val="4"/>
                <pt idx="0">
                  <v>+85 ℃</v>
                </pt>
                <pt idx="1">
                  <v>3.3 V</v>
                </pt>
                <pt idx="2">
                  <v>CH13</v>
                </pt>
                <pt idx="3">
                  <v>2472 MHz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Flatness!$C$77:$D$86</f>
            </multiLvlStrRef>
          </cat>
          <val>
            <numRef>
              <f>Flatness!$T$77:$T$86</f>
              <numCache>
                <formatCode>General</formatCode>
                <ptCount val="10"/>
              </numCache>
            </numRef>
          </val>
          <smooth val="0"/>
        </ser>
        <ser>
          <idx val="15"/>
          <order val="15"/>
          <tx>
            <strRef>
              <f>Flatness!$U$73:$U$76</f>
              <strCache>
                <ptCount val="4"/>
                <pt idx="0">
                  <v>+85 ℃</v>
                </pt>
                <pt idx="1">
                  <v>3.3 V</v>
                </pt>
                <pt idx="2">
                  <v>CH14</v>
                </pt>
                <pt idx="3">
                  <v>2484 MHz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Flatness!$C$77:$D$86</f>
            </multiLvlStrRef>
          </cat>
          <val>
            <numRef>
              <f>Flatness!$U$77:$U$86</f>
              <numCache>
                <formatCode>General</formatCode>
                <ptCount val="1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39334240"/>
        <axId val="1539334656"/>
      </lineChart>
      <catAx>
        <axId val="153933424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Standard</a:t>
                </a:r>
                <a:endParaRPr lang="ko-KR" altLang="en-US" b="1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656"/>
        <crossesAt val="-1111"/>
        <auto val="1"/>
        <lblAlgn val="ctr"/>
        <lblOffset val="100"/>
        <noMultiLvlLbl val="0"/>
      </catAx>
      <valAx>
        <axId val="1539334656"/>
        <scaling>
          <orientation val="minMax"/>
          <max val="-55"/>
          <min val="-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Sensitivity</a:t>
                </a:r>
                <a:r>
                  <a:rPr lang="en-US" altLang="ko-KR" baseline="0"/>
                  <a:t xml:space="preserve"> [dBm]</a:t>
                </a:r>
                <a:endParaRPr lang="ko-KR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2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670628483151551"/>
          <y val="0.101540071811123"/>
          <w val="0.2230582153273642"/>
          <h val="0.824516853053417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lnSpc>
                <spcPct val="100000"/>
              </lnSpc>
              <spcBef>
                <spcPts val="0"/>
              </spcBef>
              <spcAft>
                <spcPts val="0"/>
              </spcAft>
              <tabLst/>
              <a:defRPr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  <a:buClrTx/>
              <a:buSzTx/>
              <a:buFontTx/>
              <a:buNone/>
            </a:pPr>
            <a:r>
              <a:rPr lang="en-US" altLang="ko-KR" b="1"/>
              <a:t>Minimum Input Sensitivity</a:t>
            </a:r>
            <a:r>
              <a:rPr lang="en-US" altLang="ko-KR" sz="1400" b="1" i="0" strike="noStrike" baseline="0">
                <effectLst/>
              </a:rPr>
              <a:t xml:space="preserve"> @+25 ℃</a:t>
            </a:r>
            <a:endParaRPr lang="ko-KR" altLang="ko-KR" b="1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lnSpc>
              <spcPct val="100000"/>
            </lnSpc>
            <spcBef>
              <spcPts val="0"/>
            </spcBef>
            <spcAft>
              <spcPts val="0"/>
            </spcAft>
            <tabLst/>
            <a:defRPr sz="1400" b="1" i="0" strike="noStrike" kern="1200" spc="0" baseline="0">
              <a:solidFill>
                <a:sysClr val="windowText" lastClr="000000">
                  <a:lumOff val="35000"/>
                  <a:lumMod val="65000"/>
                </a:sysClr>
              </a:solidFill>
              <a:latin typeface="+mn-lt"/>
              <a:ea typeface="+mn-ea"/>
              <a:cs typeface="+mn-cs"/>
            </a:defRPr>
            <a:buClrTx/>
            <a:buSzTx/>
            <a:buFontTx/>
            <a:buNone/>
          </a:pPr>
          <a:r>
            <a:t>None</a:t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Sens_Normal_ch!$B$77:$D$77</f>
              <strCache>
                <ptCount val="3"/>
                <pt idx="0">
                  <v>3.6 V</v>
                </pt>
                <pt idx="1">
                  <v>11b</v>
                </pt>
                <pt idx="2">
                  <v>1M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Sens_Normal_ch!$H$75:$T$75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Sens_Normal_ch!$H$77:$T$77</f>
              <numCache>
                <formatCode>General</formatCode>
                <ptCount val="13"/>
              </numCache>
            </numRef>
          </val>
          <smooth val="0"/>
        </ser>
        <ser>
          <idx val="1"/>
          <order val="1"/>
          <tx>
            <strRef>
              <f>Sens_Normal_ch!$B$78:$D$78</f>
              <strCache>
                <ptCount val="3"/>
                <pt idx="0">
                  <v>3.6 V</v>
                </pt>
                <pt idx="1">
                  <v>11b</v>
                </pt>
                <pt idx="2">
                  <v>2M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Sens_Normal_ch!$H$75:$T$75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Sens_Normal_ch!$H$78:$T$78</f>
              <numCache>
                <formatCode>General</formatCode>
                <ptCount val="13"/>
              </numCache>
            </numRef>
          </val>
          <smooth val="0"/>
        </ser>
        <ser>
          <idx val="2"/>
          <order val="2"/>
          <tx>
            <strRef>
              <f>Sens_Normal_ch!$B$79:$D$79</f>
              <strCache>
                <ptCount val="3"/>
                <pt idx="0">
                  <v>3.6 V</v>
                </pt>
                <pt idx="1">
                  <v>11b</v>
                </pt>
                <pt idx="2">
                  <v>5p5M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Sens_Normal_ch!$H$75:$T$75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Sens_Normal_ch!$H$79:$T$79</f>
              <numCache>
                <formatCode>General</formatCode>
                <ptCount val="13"/>
              </numCache>
            </numRef>
          </val>
          <smooth val="0"/>
        </ser>
        <ser>
          <idx val="3"/>
          <order val="3"/>
          <tx>
            <strRef>
              <f>Sens_Normal_ch!$B$80:$D$80</f>
              <strCache>
                <ptCount val="3"/>
                <pt idx="0">
                  <v>3.6 V</v>
                </pt>
                <pt idx="1">
                  <v>11b</v>
                </pt>
                <pt idx="2">
                  <v>11M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Sens_Normal_ch!$H$75:$T$75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Sens_Normal_ch!$H$80:$T$80</f>
              <numCache>
                <formatCode>General</formatCode>
                <ptCount val="1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39334240"/>
        <axId val="1539334656"/>
      </lineChart>
      <catAx>
        <axId val="153933424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STD_WFM</a:t>
                </a:r>
                <a:endParaRPr lang="ko-KR" altLang="en-US" sz="1400" b="1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4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656"/>
        <crossesAt val="-1111"/>
        <auto val="1"/>
        <lblAlgn val="ctr"/>
        <lblOffset val="100"/>
        <noMultiLvlLbl val="0"/>
      </catAx>
      <valAx>
        <axId val="1539334656"/>
        <scaling>
          <orientation val="minMax"/>
          <max val="-55"/>
          <min val="-10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Sensitivity</a:t>
                </a:r>
                <a:r>
                  <a:rPr lang="en-US" altLang="ko-KR" sz="1400" b="1" baseline="0"/>
                  <a:t xml:space="preserve"> [dBm]</a:t>
                </a:r>
                <a:endParaRPr lang="ko-KR" altLang="en-US" sz="1400" b="1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4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240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Minimum Input Sensitivity</a:t>
            </a:r>
            <a:endParaRPr lang="ko-KR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Flatness!$F$38:$F$41</f>
              <strCache>
                <ptCount val="4"/>
                <pt idx="2">
                  <v>Standard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Flatness!$C$42:$D$51</f>
            </multiLvlStrRef>
          </cat>
          <val>
            <numRef>
              <f>Flatness!$F$42:$F$51</f>
              <numCache>
                <formatCode>General</formatCode>
                <ptCount val="10"/>
                <pt idx="0">
                  <v>-80</v>
                </pt>
                <pt idx="1">
                  <v>-76</v>
                </pt>
                <pt idx="2">
                  <v>-82</v>
                </pt>
                <pt idx="3">
                  <v>-65</v>
                </pt>
                <pt idx="4">
                  <v>-82</v>
                </pt>
                <pt idx="5">
                  <v>-64</v>
                </pt>
                <pt idx="6">
                  <v>-82</v>
                </pt>
                <pt idx="7">
                  <v>-64</v>
                </pt>
                <pt idx="8">
                  <v>-59</v>
                </pt>
                <pt idx="9">
                  <v>-57</v>
                </pt>
              </numCache>
            </numRef>
          </val>
          <smooth val="0"/>
        </ser>
        <ser>
          <idx val="1"/>
          <order val="1"/>
          <tx>
            <strRef>
              <f>Flatness!$G$38:$G$41</f>
              <strCache>
                <ptCount val="4"/>
                <pt idx="2">
                  <v xml:space="preserve">Spec. </v>
                </pt>
              </strCache>
            </strRef>
          </tx>
          <spPr>
            <a:ln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Flatness!$C$42:$D$51</f>
            </multiLvlStrRef>
          </cat>
          <val>
            <numRef>
              <f>Flatness!$G$42:$G$51</f>
              <numCache>
                <formatCode>General</formatCode>
                <ptCount val="10"/>
                <pt idx="0">
                  <v>-80</v>
                </pt>
                <pt idx="1">
                  <v>-76</v>
                </pt>
                <pt idx="2">
                  <v>-82</v>
                </pt>
                <pt idx="3">
                  <v>-65</v>
                </pt>
                <pt idx="4">
                  <v>-88</v>
                </pt>
                <pt idx="5">
                  <v>-70</v>
                </pt>
                <pt idx="6">
                  <v>-88</v>
                </pt>
                <pt idx="7">
                  <v>-70</v>
                </pt>
                <pt idx="8">
                  <v>-65</v>
                </pt>
                <pt idx="9">
                  <v>-63</v>
                </pt>
              </numCache>
            </numRef>
          </val>
          <smooth val="0"/>
        </ser>
        <ser>
          <idx val="2"/>
          <order val="2"/>
          <tx>
            <strRef>
              <f>Flatness!$H$38:$H$41</f>
              <strCache>
                <ptCount val="4"/>
                <pt idx="0">
                  <v>+25 ℃</v>
                </pt>
                <pt idx="1">
                  <v>3.3 V</v>
                </pt>
                <pt idx="2">
                  <v>CH1</v>
                </pt>
                <pt idx="3">
                  <v>2412 MHz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Flatness!$C$42:$D$51</f>
            </multiLvlStrRef>
          </cat>
          <val>
            <numRef>
              <f>Flatness!$H$42:$H$51</f>
              <numCache>
                <formatCode>General</formatCode>
                <ptCount val="10"/>
              </numCache>
            </numRef>
          </val>
          <smooth val="0"/>
        </ser>
        <ser>
          <idx val="3"/>
          <order val="3"/>
          <tx>
            <strRef>
              <f>Flatness!$I$38:$I$41</f>
              <strCache>
                <ptCount val="4"/>
                <pt idx="0">
                  <v>+25 ℃</v>
                </pt>
                <pt idx="1">
                  <v>3.3 V</v>
                </pt>
                <pt idx="2">
                  <v>CH2</v>
                </pt>
                <pt idx="3">
                  <v>2417 MHz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Flatness!$C$42:$D$51</f>
            </multiLvlStrRef>
          </cat>
          <val>
            <numRef>
              <f>Flatness!$I$42:$I$51</f>
              <numCache>
                <formatCode>General</formatCode>
                <ptCount val="10"/>
              </numCache>
            </numRef>
          </val>
          <smooth val="0"/>
        </ser>
        <ser>
          <idx val="4"/>
          <order val="4"/>
          <tx>
            <strRef>
              <f>Flatness!$J$38:$J$41</f>
              <strCache>
                <ptCount val="4"/>
                <pt idx="0">
                  <v>+25 ℃</v>
                </pt>
                <pt idx="1">
                  <v>3.3 V</v>
                </pt>
                <pt idx="2">
                  <v>CH3</v>
                </pt>
                <pt idx="3">
                  <v>2422 MHz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Flatness!$C$42:$D$51</f>
            </multiLvlStrRef>
          </cat>
          <val>
            <numRef>
              <f>Flatness!$J$42:$J$51</f>
              <numCache>
                <formatCode>General</formatCode>
                <ptCount val="10"/>
              </numCache>
            </numRef>
          </val>
          <smooth val="0"/>
        </ser>
        <ser>
          <idx val="5"/>
          <order val="5"/>
          <tx>
            <strRef>
              <f>Flatness!$K$38:$K$41</f>
              <strCache>
                <ptCount val="4"/>
                <pt idx="0">
                  <v>+25 ℃</v>
                </pt>
                <pt idx="1">
                  <v>3.3 V</v>
                </pt>
                <pt idx="2">
                  <v>CH4</v>
                </pt>
                <pt idx="3">
                  <v>2427 MHz</v>
                </pt>
              </strCache>
            </strRef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Flatness!$C$42:$D$51</f>
            </multiLvlStrRef>
          </cat>
          <val>
            <numRef>
              <f>Flatness!$K$42:$K$51</f>
              <numCache>
                <formatCode>General</formatCode>
                <ptCount val="10"/>
              </numCache>
            </numRef>
          </val>
          <smooth val="0"/>
        </ser>
        <ser>
          <idx val="6"/>
          <order val="6"/>
          <tx>
            <strRef>
              <f>Flatness!$L$38:$L$41</f>
              <strCache>
                <ptCount val="4"/>
                <pt idx="0">
                  <v>+25 ℃</v>
                </pt>
                <pt idx="1">
                  <v>3.3 V</v>
                </pt>
                <pt idx="2">
                  <v>CH5</v>
                </pt>
                <pt idx="3">
                  <v>2432 MHz</v>
                </pt>
              </strCache>
            </strRef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Flatness!$C$42:$D$51</f>
            </multiLvlStrRef>
          </cat>
          <val>
            <numRef>
              <f>Flatness!$L$42:$L$51</f>
              <numCache>
                <formatCode>General</formatCode>
                <ptCount val="10"/>
              </numCache>
            </numRef>
          </val>
          <smooth val="0"/>
        </ser>
        <ser>
          <idx val="7"/>
          <order val="7"/>
          <tx>
            <strRef>
              <f>Flatness!$M$38:$M$41</f>
              <strCache>
                <ptCount val="4"/>
                <pt idx="0">
                  <v>+25 ℃</v>
                </pt>
                <pt idx="1">
                  <v>3.3 V</v>
                </pt>
                <pt idx="2">
                  <v>CH6</v>
                </pt>
                <pt idx="3">
                  <v>2437 MHz</v>
                </pt>
              </strCache>
            </strRef>
          </tx>
          <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Flatness!$C$42:$D$51</f>
            </multiLvlStrRef>
          </cat>
          <val>
            <numRef>
              <f>Flatness!$M$42:$M$51</f>
              <numCache>
                <formatCode>General</formatCode>
                <ptCount val="10"/>
              </numCache>
            </numRef>
          </val>
          <smooth val="0"/>
        </ser>
        <ser>
          <idx val="8"/>
          <order val="8"/>
          <tx>
            <strRef>
              <f>Flatness!$N$38:$N$41</f>
              <strCache>
                <ptCount val="4"/>
                <pt idx="0">
                  <v>+25 ℃</v>
                </pt>
                <pt idx="1">
                  <v>3.3 V</v>
                </pt>
                <pt idx="2">
                  <v>CH7</v>
                </pt>
                <pt idx="3">
                  <v>2442 MHz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Flatness!$C$42:$D$51</f>
            </multiLvlStrRef>
          </cat>
          <val>
            <numRef>
              <f>Flatness!$N$42:$N$51</f>
              <numCache>
                <formatCode>General</formatCode>
                <ptCount val="10"/>
              </numCache>
            </numRef>
          </val>
          <smooth val="0"/>
        </ser>
        <ser>
          <idx val="9"/>
          <order val="9"/>
          <tx>
            <strRef>
              <f>Flatness!$O$38:$O$41</f>
              <strCache>
                <ptCount val="4"/>
                <pt idx="0">
                  <v>+25 ℃</v>
                </pt>
                <pt idx="1">
                  <v>3.3 V</v>
                </pt>
                <pt idx="2">
                  <v>CH8</v>
                </pt>
                <pt idx="3">
                  <v>2447 MHz</v>
                </pt>
              </strCache>
            </strRef>
          </tx>
          <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Flatness!$C$42:$D$51</f>
            </multiLvlStrRef>
          </cat>
          <val>
            <numRef>
              <f>Flatness!$O$42:$O$51</f>
              <numCache>
                <formatCode>General</formatCode>
                <ptCount val="10"/>
              </numCache>
            </numRef>
          </val>
          <smooth val="0"/>
        </ser>
        <ser>
          <idx val="10"/>
          <order val="10"/>
          <tx>
            <strRef>
              <f>Flatness!$P$38:$P$41</f>
              <strCache>
                <ptCount val="4"/>
                <pt idx="0">
                  <v>+25 ℃</v>
                </pt>
                <pt idx="1">
                  <v>3.3 V</v>
                </pt>
                <pt idx="2">
                  <v>CH9</v>
                </pt>
                <pt idx="3">
                  <v>2452 MHz</v>
                </pt>
              </strCache>
            </strRef>
          </tx>
          <spPr>
            <a:ln w="19050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Flatness!$C$42:$D$51</f>
            </multiLvlStrRef>
          </cat>
          <val>
            <numRef>
              <f>Flatness!$P$42:$P$51</f>
              <numCache>
                <formatCode>General</formatCode>
                <ptCount val="10"/>
              </numCache>
            </numRef>
          </val>
          <smooth val="0"/>
        </ser>
        <ser>
          <idx val="11"/>
          <order val="11"/>
          <tx>
            <strRef>
              <f>Flatness!$Q$38:$Q$41</f>
              <strCache>
                <ptCount val="4"/>
                <pt idx="0">
                  <v>+25 ℃</v>
                </pt>
                <pt idx="1">
                  <v>3.3 V</v>
                </pt>
                <pt idx="2">
                  <v>CH10</v>
                </pt>
                <pt idx="3">
                  <v>2457 MHz</v>
                </pt>
              </strCache>
            </strRef>
          </tx>
          <spPr>
            <a:ln w="19050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Flatness!$C$42:$D$51</f>
            </multiLvlStrRef>
          </cat>
          <val>
            <numRef>
              <f>Flatness!$Q$42:$Q$51</f>
              <numCache>
                <formatCode>General</formatCode>
                <ptCount val="10"/>
              </numCache>
            </numRef>
          </val>
          <smooth val="0"/>
        </ser>
        <ser>
          <idx val="12"/>
          <order val="12"/>
          <tx>
            <strRef>
              <f>Flatness!$R$38:$R$41</f>
              <strCache>
                <ptCount val="4"/>
                <pt idx="0">
                  <v>+25 ℃</v>
                </pt>
                <pt idx="1">
                  <v>3.3 V</v>
                </pt>
                <pt idx="2">
                  <v>CH11</v>
                </pt>
                <pt idx="3">
                  <v>2462 MHz</v>
                </pt>
              </strCache>
            </strRef>
          </tx>
          <spPr>
            <a:ln w="19050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Flatness!$C$42:$D$51</f>
            </multiLvlStrRef>
          </cat>
          <val>
            <numRef>
              <f>Flatness!$R$42:$R$51</f>
              <numCache>
                <formatCode>General</formatCode>
                <ptCount val="10"/>
              </numCache>
            </numRef>
          </val>
          <smooth val="0"/>
        </ser>
        <ser>
          <idx val="13"/>
          <order val="13"/>
          <tx>
            <strRef>
              <f>Flatness!$S$38:$S$41</f>
              <strCache>
                <ptCount val="4"/>
                <pt idx="0">
                  <v>+25 ℃</v>
                </pt>
                <pt idx="1">
                  <v>3.3 V</v>
                </pt>
                <pt idx="2">
                  <v>CH12</v>
                </pt>
                <pt idx="3">
                  <v>2467 MHz</v>
                </pt>
              </strCache>
            </strRef>
          </tx>
          <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Flatness!$C$42:$D$51</f>
            </multiLvlStrRef>
          </cat>
          <val>
            <numRef>
              <f>Flatness!$S$42:$S$51</f>
              <numCache>
                <formatCode>General</formatCode>
                <ptCount val="10"/>
              </numCache>
            </numRef>
          </val>
          <smooth val="0"/>
        </ser>
        <ser>
          <idx val="14"/>
          <order val="14"/>
          <tx>
            <strRef>
              <f>Flatness!$T$38:$T$41</f>
              <strCache>
                <ptCount val="4"/>
                <pt idx="0">
                  <v>+25 ℃</v>
                </pt>
                <pt idx="1">
                  <v>3.3 V</v>
                </pt>
                <pt idx="2">
                  <v>CH13</v>
                </pt>
                <pt idx="3">
                  <v>2472 MHz</v>
                </pt>
              </strCache>
            </strRef>
          </tx>
          <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Flatness!$C$42:$D$51</f>
            </multiLvlStrRef>
          </cat>
          <val>
            <numRef>
              <f>Flatness!$T$42:$T$51</f>
              <numCache>
                <formatCode>General</formatCode>
                <ptCount val="10"/>
              </numCache>
            </numRef>
          </val>
          <smooth val="0"/>
        </ser>
        <ser>
          <idx val="15"/>
          <order val="15"/>
          <tx>
            <strRef>
              <f>Flatness!$U$38:$U$41</f>
              <strCache>
                <ptCount val="4"/>
                <pt idx="0">
                  <v>+25 ℃</v>
                </pt>
                <pt idx="1">
                  <v>3.3 V</v>
                </pt>
                <pt idx="2">
                  <v>CH14</v>
                </pt>
                <pt idx="3">
                  <v>2484 MHz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11M</v>
                  </pt>
                  <pt idx="2">
                    <v>6M</v>
                  </pt>
                  <pt idx="3">
                    <v>54M</v>
                  </pt>
                  <pt idx="4">
                    <v>MCS0</v>
                  </pt>
                  <pt idx="5">
                    <v>MCS7</v>
                  </pt>
                  <pt idx="6">
                    <v>MCS0</v>
                  </pt>
                  <pt idx="7">
                    <v>MCS7</v>
                  </pt>
                  <pt idx="8">
                    <v>MCS8</v>
                  </pt>
                  <pt idx="9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4">
                    <v>11n</v>
                  </pt>
                  <pt idx="6">
                    <v>11ax</v>
                  </pt>
                </lvl>
              </multiLvlStrCache>
              <f>Flatness!$C$42:$D$51</f>
            </multiLvlStrRef>
          </cat>
          <val>
            <numRef>
              <f>Flatness!$U$42:$U$51</f>
              <numCache>
                <formatCode>General</formatCode>
                <ptCount val="1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39334240"/>
        <axId val="1539334656"/>
      </lineChart>
      <catAx>
        <axId val="153933424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Standard</a:t>
                </a:r>
                <a:endParaRPr lang="ko-KR" altLang="en-US" b="1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656"/>
        <crossesAt val="-1111"/>
        <auto val="1"/>
        <lblAlgn val="ctr"/>
        <lblOffset val="100"/>
        <noMultiLvlLbl val="0"/>
      </catAx>
      <valAx>
        <axId val="1539334656"/>
        <scaling>
          <orientation val="minMax"/>
          <max val="-55"/>
          <min val="-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Sensitivity</a:t>
                </a:r>
                <a:r>
                  <a:rPr lang="en-US" altLang="ko-KR" b="1" baseline="0"/>
                  <a:t xml:space="preserve"> [dBm]</a:t>
                </a:r>
                <a:endParaRPr lang="ko-KR" altLang="en-US" b="1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240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26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ACR</a:t>
            </a:r>
            <a:endParaRPr lang="ko-KR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6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v>ACR spec.</v>
          </tx>
          <spPr>
            <a:ln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2M</v>
                  </pt>
                  <pt idx="1">
                    <v>11M</v>
                  </pt>
                  <pt idx="2">
                    <v>6M</v>
                  </pt>
                  <pt idx="3">
                    <v>9M</v>
                  </pt>
                  <pt idx="4">
                    <v>12M</v>
                  </pt>
                  <pt idx="5">
                    <v>18M</v>
                  </pt>
                  <pt idx="6">
                    <v>24M</v>
                  </pt>
                  <pt idx="7">
                    <v>36M</v>
                  </pt>
                  <pt idx="8">
                    <v>48M</v>
                  </pt>
                  <pt idx="9">
                    <v>54M</v>
                  </pt>
                  <pt idx="10">
                    <v>MCS0</v>
                  </pt>
                  <pt idx="11">
                    <v>MCS1</v>
                  </pt>
                  <pt idx="12">
                    <v>MCS2</v>
                  </pt>
                  <pt idx="13">
                    <v>MCS3</v>
                  </pt>
                  <pt idx="14">
                    <v>MCS4</v>
                  </pt>
                  <pt idx="15">
                    <v>MCS5</v>
                  </pt>
                  <pt idx="16">
                    <v>MCS6</v>
                  </pt>
                  <pt idx="17">
                    <v>MCS7</v>
                  </pt>
                  <pt idx="18">
                    <v>MCS0</v>
                  </pt>
                  <pt idx="19">
                    <v>MCS1</v>
                  </pt>
                  <pt idx="20">
                    <v>MCS2</v>
                  </pt>
                  <pt idx="21">
                    <v>MCS3</v>
                  </pt>
                  <pt idx="22">
                    <v>MCS4</v>
                  </pt>
                  <pt idx="23">
                    <v>MCS5</v>
                  </pt>
                  <pt idx="24">
                    <v>MCS6</v>
                  </pt>
                  <pt idx="25">
                    <v>MCS7</v>
                  </pt>
                  <pt idx="26">
                    <v>MCS8</v>
                  </pt>
                  <pt idx="27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10">
                    <v>11n</v>
                  </pt>
                  <pt idx="18">
                    <v>11ax</v>
                  </pt>
                </lvl>
              </multiLvlStrCache>
              <f>ACR_NACR!$B$37:$C$64</f>
            </multiLvlStrRef>
          </cat>
          <val>
            <numRef>
              <f>ACR_NACR!$H$37:$H$64</f>
              <numCache>
                <formatCode>General</formatCode>
                <ptCount val="28"/>
                <pt idx="0">
                  <v>35</v>
                </pt>
                <pt idx="1">
                  <v>35</v>
                </pt>
                <pt idx="2">
                  <v>16</v>
                </pt>
                <pt idx="3">
                  <v>15</v>
                </pt>
                <pt idx="4">
                  <v>13</v>
                </pt>
                <pt idx="5">
                  <v>11</v>
                </pt>
                <pt idx="6">
                  <v>8</v>
                </pt>
                <pt idx="7">
                  <v>4</v>
                </pt>
                <pt idx="8">
                  <v>0</v>
                </pt>
                <pt idx="9">
                  <v>-1</v>
                </pt>
                <pt idx="10">
                  <v>16</v>
                </pt>
                <pt idx="11">
                  <v>13</v>
                </pt>
                <pt idx="12">
                  <v>11</v>
                </pt>
                <pt idx="13">
                  <v>8</v>
                </pt>
                <pt idx="14">
                  <v>4</v>
                </pt>
                <pt idx="15">
                  <v>0</v>
                </pt>
                <pt idx="16">
                  <v>-1</v>
                </pt>
                <pt idx="17">
                  <v>-2</v>
                </pt>
                <pt idx="18">
                  <v>16</v>
                </pt>
                <pt idx="19">
                  <v>13</v>
                </pt>
                <pt idx="20">
                  <v>11</v>
                </pt>
                <pt idx="21">
                  <v>8</v>
                </pt>
                <pt idx="22">
                  <v>4</v>
                </pt>
                <pt idx="23">
                  <v>0</v>
                </pt>
                <pt idx="24">
                  <v>-1</v>
                </pt>
                <pt idx="25">
                  <v>-2</v>
                </pt>
                <pt idx="26">
                  <v>-7</v>
                </pt>
                <pt idx="27">
                  <v>-9</v>
                </pt>
              </numCache>
            </numRef>
          </val>
          <smooth val="0"/>
        </ser>
        <ser>
          <idx val="1"/>
          <order val="1"/>
          <tx>
            <strRef>
              <f>ACR_NACR!$I$35:$I$36</f>
              <strCache>
                <ptCount val="2"/>
                <pt idx="0">
                  <v>+25 ℃</v>
                </pt>
                <pt idx="1">
                  <v>3.3V</v>
                </pt>
              </strCache>
            </strRef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2M</v>
                  </pt>
                  <pt idx="1">
                    <v>11M</v>
                  </pt>
                  <pt idx="2">
                    <v>6M</v>
                  </pt>
                  <pt idx="3">
                    <v>9M</v>
                  </pt>
                  <pt idx="4">
                    <v>12M</v>
                  </pt>
                  <pt idx="5">
                    <v>18M</v>
                  </pt>
                  <pt idx="6">
                    <v>24M</v>
                  </pt>
                  <pt idx="7">
                    <v>36M</v>
                  </pt>
                  <pt idx="8">
                    <v>48M</v>
                  </pt>
                  <pt idx="9">
                    <v>54M</v>
                  </pt>
                  <pt idx="10">
                    <v>MCS0</v>
                  </pt>
                  <pt idx="11">
                    <v>MCS1</v>
                  </pt>
                  <pt idx="12">
                    <v>MCS2</v>
                  </pt>
                  <pt idx="13">
                    <v>MCS3</v>
                  </pt>
                  <pt idx="14">
                    <v>MCS4</v>
                  </pt>
                  <pt idx="15">
                    <v>MCS5</v>
                  </pt>
                  <pt idx="16">
                    <v>MCS6</v>
                  </pt>
                  <pt idx="17">
                    <v>MCS7</v>
                  </pt>
                  <pt idx="18">
                    <v>MCS0</v>
                  </pt>
                  <pt idx="19">
                    <v>MCS1</v>
                  </pt>
                  <pt idx="20">
                    <v>MCS2</v>
                  </pt>
                  <pt idx="21">
                    <v>MCS3</v>
                  </pt>
                  <pt idx="22">
                    <v>MCS4</v>
                  </pt>
                  <pt idx="23">
                    <v>MCS5</v>
                  </pt>
                  <pt idx="24">
                    <v>MCS6</v>
                  </pt>
                  <pt idx="25">
                    <v>MCS7</v>
                  </pt>
                  <pt idx="26">
                    <v>MCS8</v>
                  </pt>
                  <pt idx="27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10">
                    <v>11n</v>
                  </pt>
                  <pt idx="18">
                    <v>11ax</v>
                  </pt>
                </lvl>
              </multiLvlStrCache>
              <f>ACR_NACR!$B$37:$C$64</f>
            </multiLvlStrRef>
          </cat>
          <val>
            <numRef>
              <f>ACR_NACR!$I$37:$I$64</f>
              <numCache>
                <formatCode>0.00</formatCode>
                <ptCount val="28"/>
              </numCache>
            </numRef>
          </val>
          <smooth val="0"/>
        </ser>
        <ser>
          <idx val="2"/>
          <order val="2"/>
          <tx>
            <strRef>
              <f>ACR_NACR!$J$35:$J$36</f>
              <strCache>
                <ptCount val="2"/>
                <pt idx="0">
                  <v>-40 ℃</v>
                </pt>
                <pt idx="1">
                  <v>3.6V</v>
                </pt>
              </strCache>
            </strRef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2M</v>
                  </pt>
                  <pt idx="1">
                    <v>11M</v>
                  </pt>
                  <pt idx="2">
                    <v>6M</v>
                  </pt>
                  <pt idx="3">
                    <v>9M</v>
                  </pt>
                  <pt idx="4">
                    <v>12M</v>
                  </pt>
                  <pt idx="5">
                    <v>18M</v>
                  </pt>
                  <pt idx="6">
                    <v>24M</v>
                  </pt>
                  <pt idx="7">
                    <v>36M</v>
                  </pt>
                  <pt idx="8">
                    <v>48M</v>
                  </pt>
                  <pt idx="9">
                    <v>54M</v>
                  </pt>
                  <pt idx="10">
                    <v>MCS0</v>
                  </pt>
                  <pt idx="11">
                    <v>MCS1</v>
                  </pt>
                  <pt idx="12">
                    <v>MCS2</v>
                  </pt>
                  <pt idx="13">
                    <v>MCS3</v>
                  </pt>
                  <pt idx="14">
                    <v>MCS4</v>
                  </pt>
                  <pt idx="15">
                    <v>MCS5</v>
                  </pt>
                  <pt idx="16">
                    <v>MCS6</v>
                  </pt>
                  <pt idx="17">
                    <v>MCS7</v>
                  </pt>
                  <pt idx="18">
                    <v>MCS0</v>
                  </pt>
                  <pt idx="19">
                    <v>MCS1</v>
                  </pt>
                  <pt idx="20">
                    <v>MCS2</v>
                  </pt>
                  <pt idx="21">
                    <v>MCS3</v>
                  </pt>
                  <pt idx="22">
                    <v>MCS4</v>
                  </pt>
                  <pt idx="23">
                    <v>MCS5</v>
                  </pt>
                  <pt idx="24">
                    <v>MCS6</v>
                  </pt>
                  <pt idx="25">
                    <v>MCS7</v>
                  </pt>
                  <pt idx="26">
                    <v>MCS8</v>
                  </pt>
                  <pt idx="27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10">
                    <v>11n</v>
                  </pt>
                  <pt idx="18">
                    <v>11ax</v>
                  </pt>
                </lvl>
              </multiLvlStrCache>
              <f>ACR_NACR!$B$37:$C$64</f>
            </multiLvlStrRef>
          </cat>
          <val>
            <numRef>
              <f>ACR_NACR!$J$37:$J$64</f>
              <numCache>
                <formatCode>0.00</formatCode>
                <ptCount val="28"/>
              </numCache>
            </numRef>
          </val>
          <smooth val="0"/>
        </ser>
        <ser>
          <idx val="3"/>
          <order val="3"/>
          <tx>
            <strRef>
              <f>ACR_NACR!$K$35:$K$36</f>
              <strCache>
                <ptCount val="2"/>
                <pt idx="0">
                  <v>+85 ℃</v>
                </pt>
                <pt idx="1">
                  <v>3.3V</v>
                </pt>
              </strCache>
            </strRef>
          </tx>
          <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2M</v>
                  </pt>
                  <pt idx="1">
                    <v>11M</v>
                  </pt>
                  <pt idx="2">
                    <v>6M</v>
                  </pt>
                  <pt idx="3">
                    <v>9M</v>
                  </pt>
                  <pt idx="4">
                    <v>12M</v>
                  </pt>
                  <pt idx="5">
                    <v>18M</v>
                  </pt>
                  <pt idx="6">
                    <v>24M</v>
                  </pt>
                  <pt idx="7">
                    <v>36M</v>
                  </pt>
                  <pt idx="8">
                    <v>48M</v>
                  </pt>
                  <pt idx="9">
                    <v>54M</v>
                  </pt>
                  <pt idx="10">
                    <v>MCS0</v>
                  </pt>
                  <pt idx="11">
                    <v>MCS1</v>
                  </pt>
                  <pt idx="12">
                    <v>MCS2</v>
                  </pt>
                  <pt idx="13">
                    <v>MCS3</v>
                  </pt>
                  <pt idx="14">
                    <v>MCS4</v>
                  </pt>
                  <pt idx="15">
                    <v>MCS5</v>
                  </pt>
                  <pt idx="16">
                    <v>MCS6</v>
                  </pt>
                  <pt idx="17">
                    <v>MCS7</v>
                  </pt>
                  <pt idx="18">
                    <v>MCS0</v>
                  </pt>
                  <pt idx="19">
                    <v>MCS1</v>
                  </pt>
                  <pt idx="20">
                    <v>MCS2</v>
                  </pt>
                  <pt idx="21">
                    <v>MCS3</v>
                  </pt>
                  <pt idx="22">
                    <v>MCS4</v>
                  </pt>
                  <pt idx="23">
                    <v>MCS5</v>
                  </pt>
                  <pt idx="24">
                    <v>MCS6</v>
                  </pt>
                  <pt idx="25">
                    <v>MCS7</v>
                  </pt>
                  <pt idx="26">
                    <v>MCS8</v>
                  </pt>
                  <pt idx="27">
                    <v>MCS9</v>
                  </pt>
                </lvl>
                <lvl>
                  <pt idx="0">
                    <v>11b</v>
                  </pt>
                  <pt idx="2">
                    <v>11g</v>
                  </pt>
                  <pt idx="10">
                    <v>11n</v>
                  </pt>
                  <pt idx="18">
                    <v>11ax</v>
                  </pt>
                </lvl>
              </multiLvlStrCache>
              <f>ACR_NACR!$B$37:$C$64</f>
            </multiLvlStrRef>
          </cat>
          <val>
            <numRef>
              <f>ACR_NACR!$K$37:$K$64</f>
              <numCache>
                <formatCode>0.00</formatCode>
                <ptCount val="28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879882319"/>
        <axId val="879884399"/>
      </lineChart>
      <catAx>
        <axId val="879882319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5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STD_WFM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5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0" spcFirstLastPara="1" vertOverflow="ellipsis" vert="eaVert" wrap="square" anchor="ctr" anchorCtr="1"/>
          <a:lstStyle/>
          <a:p>
            <a:pPr>
              <a:defRPr sz="105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79884399"/>
        <crossesAt val="-111"/>
        <auto val="1"/>
        <lblAlgn val="ctr"/>
        <lblOffset val="100"/>
        <noMultiLvlLbl val="0"/>
      </catAx>
      <valAx>
        <axId val="879884399"/>
        <scaling>
          <orientation val="minMax"/>
          <max val="70"/>
          <min val="-1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5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ACR  [dB]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5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05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79882319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26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NACR</a:t>
            </a:r>
            <a:endParaRPr lang="ko-KR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6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v>NACR spec.</v>
          </tx>
          <spPr>
            <a:ln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MCS0</v>
                  </pt>
                  <pt idx="1">
                    <v>MCS1</v>
                  </pt>
                  <pt idx="2">
                    <v>MCS2</v>
                  </pt>
                  <pt idx="3">
                    <v>MCS3</v>
                  </pt>
                  <pt idx="4">
                    <v>MCS4</v>
                  </pt>
                  <pt idx="5">
                    <v>MCS5</v>
                  </pt>
                  <pt idx="6">
                    <v>MCS6</v>
                  </pt>
                  <pt idx="7">
                    <v>MCS7</v>
                  </pt>
                  <pt idx="8">
                    <v>MCS0</v>
                  </pt>
                  <pt idx="9">
                    <v>MCS1</v>
                  </pt>
                  <pt idx="10">
                    <v>MCS2</v>
                  </pt>
                  <pt idx="11">
                    <v>MCS3</v>
                  </pt>
                  <pt idx="12">
                    <v>MCS4</v>
                  </pt>
                  <pt idx="13">
                    <v>MCS5</v>
                  </pt>
                  <pt idx="14">
                    <v>MCS6</v>
                  </pt>
                  <pt idx="15">
                    <v>MCS7</v>
                  </pt>
                  <pt idx="16">
                    <v>MCS8</v>
                  </pt>
                  <pt idx="17">
                    <v>MCS9</v>
                  </pt>
                </lvl>
                <lvl>
                  <pt idx="0">
                    <v>11n</v>
                  </pt>
                  <pt idx="8">
                    <v>11ax</v>
                  </pt>
                </lvl>
              </multiLvlStrCache>
              <f>ACR_NACR!$B$71:$C$88</f>
            </multiLvlStrRef>
          </cat>
          <val>
            <numRef>
              <f>ACR_NACR!$H$71:$H$88</f>
              <numCache>
                <formatCode>General</formatCode>
                <ptCount val="18"/>
                <pt idx="0">
                  <v>32</v>
                </pt>
                <pt idx="1">
                  <v>31</v>
                </pt>
                <pt idx="2">
                  <v>29</v>
                </pt>
                <pt idx="3">
                  <v>27</v>
                </pt>
                <pt idx="4">
                  <v>24</v>
                </pt>
                <pt idx="5">
                  <v>20</v>
                </pt>
                <pt idx="6">
                  <v>16</v>
                </pt>
                <pt idx="7">
                  <v>15</v>
                </pt>
                <pt idx="8">
                  <v>32</v>
                </pt>
                <pt idx="9">
                  <v>29</v>
                </pt>
                <pt idx="10">
                  <v>27</v>
                </pt>
                <pt idx="11">
                  <v>24</v>
                </pt>
                <pt idx="12">
                  <v>20</v>
                </pt>
                <pt idx="13">
                  <v>16</v>
                </pt>
                <pt idx="14">
                  <v>15</v>
                </pt>
                <pt idx="15">
                  <v>14</v>
                </pt>
                <pt idx="16">
                  <v>9</v>
                </pt>
                <pt idx="17">
                  <v>7</v>
                </pt>
              </numCache>
            </numRef>
          </val>
          <smooth val="0"/>
        </ser>
        <ser>
          <idx val="1"/>
          <order val="1"/>
          <tx>
            <strRef>
              <f>ACR_NACR!$I$69:$I$70</f>
              <strCache>
                <ptCount val="2"/>
                <pt idx="0">
                  <v>+25 ℃</v>
                </pt>
                <pt idx="1">
                  <v>3.3V</v>
                </pt>
              </strCache>
            </strRef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MCS0</v>
                  </pt>
                  <pt idx="1">
                    <v>MCS1</v>
                  </pt>
                  <pt idx="2">
                    <v>MCS2</v>
                  </pt>
                  <pt idx="3">
                    <v>MCS3</v>
                  </pt>
                  <pt idx="4">
                    <v>MCS4</v>
                  </pt>
                  <pt idx="5">
                    <v>MCS5</v>
                  </pt>
                  <pt idx="6">
                    <v>MCS6</v>
                  </pt>
                  <pt idx="7">
                    <v>MCS7</v>
                  </pt>
                  <pt idx="8">
                    <v>MCS0</v>
                  </pt>
                  <pt idx="9">
                    <v>MCS1</v>
                  </pt>
                  <pt idx="10">
                    <v>MCS2</v>
                  </pt>
                  <pt idx="11">
                    <v>MCS3</v>
                  </pt>
                  <pt idx="12">
                    <v>MCS4</v>
                  </pt>
                  <pt idx="13">
                    <v>MCS5</v>
                  </pt>
                  <pt idx="14">
                    <v>MCS6</v>
                  </pt>
                  <pt idx="15">
                    <v>MCS7</v>
                  </pt>
                  <pt idx="16">
                    <v>MCS8</v>
                  </pt>
                  <pt idx="17">
                    <v>MCS9</v>
                  </pt>
                </lvl>
                <lvl>
                  <pt idx="0">
                    <v>11n</v>
                  </pt>
                  <pt idx="8">
                    <v>11ax</v>
                  </pt>
                </lvl>
              </multiLvlStrCache>
              <f>ACR_NACR!$B$71:$C$88</f>
            </multiLvlStrRef>
          </cat>
          <val>
            <numRef>
              <f>ACR_NACR!$I$71:$I$88</f>
              <numCache>
                <formatCode>0.0</formatCode>
                <ptCount val="18"/>
              </numCache>
            </numRef>
          </val>
          <smooth val="0"/>
        </ser>
        <ser>
          <idx val="2"/>
          <order val="2"/>
          <tx>
            <strRef>
              <f>ACR_NACR!$J$69:$J$70</f>
              <strCache>
                <ptCount val="2"/>
                <pt idx="0">
                  <v>-40 ℃</v>
                </pt>
                <pt idx="1">
                  <v>3.6V</v>
                </pt>
              </strCache>
            </strRef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MCS0</v>
                  </pt>
                  <pt idx="1">
                    <v>MCS1</v>
                  </pt>
                  <pt idx="2">
                    <v>MCS2</v>
                  </pt>
                  <pt idx="3">
                    <v>MCS3</v>
                  </pt>
                  <pt idx="4">
                    <v>MCS4</v>
                  </pt>
                  <pt idx="5">
                    <v>MCS5</v>
                  </pt>
                  <pt idx="6">
                    <v>MCS6</v>
                  </pt>
                  <pt idx="7">
                    <v>MCS7</v>
                  </pt>
                  <pt idx="8">
                    <v>MCS0</v>
                  </pt>
                  <pt idx="9">
                    <v>MCS1</v>
                  </pt>
                  <pt idx="10">
                    <v>MCS2</v>
                  </pt>
                  <pt idx="11">
                    <v>MCS3</v>
                  </pt>
                  <pt idx="12">
                    <v>MCS4</v>
                  </pt>
                  <pt idx="13">
                    <v>MCS5</v>
                  </pt>
                  <pt idx="14">
                    <v>MCS6</v>
                  </pt>
                  <pt idx="15">
                    <v>MCS7</v>
                  </pt>
                  <pt idx="16">
                    <v>MCS8</v>
                  </pt>
                  <pt idx="17">
                    <v>MCS9</v>
                  </pt>
                </lvl>
                <lvl>
                  <pt idx="0">
                    <v>11n</v>
                  </pt>
                  <pt idx="8">
                    <v>11ax</v>
                  </pt>
                </lvl>
              </multiLvlStrCache>
              <f>ACR_NACR!$B$71:$C$88</f>
            </multiLvlStrRef>
          </cat>
          <val>
            <numRef>
              <f>ACR_NACR!$J$71:$J$88</f>
              <numCache>
                <formatCode>0.0</formatCode>
                <ptCount val="18"/>
              </numCache>
            </numRef>
          </val>
          <smooth val="0"/>
        </ser>
        <ser>
          <idx val="3"/>
          <order val="3"/>
          <tx>
            <strRef>
              <f>ACR_NACR!$K$69:$K$70</f>
              <strCache>
                <ptCount val="2"/>
                <pt idx="0">
                  <v>+85 ℃</v>
                </pt>
                <pt idx="1">
                  <v>3.3V</v>
                </pt>
              </strCache>
            </strRef>
          </tx>
          <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MCS0</v>
                  </pt>
                  <pt idx="1">
                    <v>MCS1</v>
                  </pt>
                  <pt idx="2">
                    <v>MCS2</v>
                  </pt>
                  <pt idx="3">
                    <v>MCS3</v>
                  </pt>
                  <pt idx="4">
                    <v>MCS4</v>
                  </pt>
                  <pt idx="5">
                    <v>MCS5</v>
                  </pt>
                  <pt idx="6">
                    <v>MCS6</v>
                  </pt>
                  <pt idx="7">
                    <v>MCS7</v>
                  </pt>
                  <pt idx="8">
                    <v>MCS0</v>
                  </pt>
                  <pt idx="9">
                    <v>MCS1</v>
                  </pt>
                  <pt idx="10">
                    <v>MCS2</v>
                  </pt>
                  <pt idx="11">
                    <v>MCS3</v>
                  </pt>
                  <pt idx="12">
                    <v>MCS4</v>
                  </pt>
                  <pt idx="13">
                    <v>MCS5</v>
                  </pt>
                  <pt idx="14">
                    <v>MCS6</v>
                  </pt>
                  <pt idx="15">
                    <v>MCS7</v>
                  </pt>
                  <pt idx="16">
                    <v>MCS8</v>
                  </pt>
                  <pt idx="17">
                    <v>MCS9</v>
                  </pt>
                </lvl>
                <lvl>
                  <pt idx="0">
                    <v>11n</v>
                  </pt>
                  <pt idx="8">
                    <v>11ax</v>
                  </pt>
                </lvl>
              </multiLvlStrCache>
              <f>ACR_NACR!$B$71:$C$88</f>
            </multiLvlStrRef>
          </cat>
          <val>
            <numRef>
              <f>ACR_NACR!$K$71:$K$88</f>
              <numCache>
                <formatCode>0.0</formatCode>
                <ptCount val="18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879882319"/>
        <axId val="879884399"/>
      </lineChart>
      <catAx>
        <axId val="879882319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5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STD_WFM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5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0" spcFirstLastPara="1" vertOverflow="ellipsis" vert="eaVert" wrap="square" anchor="ctr" anchorCtr="1"/>
          <a:lstStyle/>
          <a:p>
            <a:pPr>
              <a:defRPr sz="105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79884399"/>
        <crossesAt val="-111"/>
        <auto val="1"/>
        <lblAlgn val="ctr"/>
        <lblOffset val="100"/>
        <noMultiLvlLbl val="0"/>
      </catAx>
      <valAx>
        <axId val="879884399"/>
        <scaling>
          <orientation val="minMax"/>
          <min val="-1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5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Interferer  [dBm]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5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05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79882319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Blocking @11g_6Mbps</a:t>
            </a:r>
            <a:endParaRPr lang="ko-KR" altLang="ko-KR" sz="1400" b="0" i="0" strike="noStrike" kern="1200" spc="0" baseline="0">
              <a:solidFill>
                <a:sysClr val="windowText" lastClr="000000">
                  <a:lumOff val="35000"/>
                  <a:lumMod val="65000"/>
                </a:sysClr>
              </a:solidFill>
            </a:endParaRPr>
          </a:p>
        </rich>
      </tx>
      <layout>
        <manualLayout>
          <xMode val="edge"/>
          <yMode val="edge"/>
          <wMode val="factor"/>
          <hMode val="factor"/>
          <x val="0.3945456442098485"/>
          <y val="0.0226164077190215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7596838472171756"/>
          <y val="0.09255037691044833"/>
          <w val="0.7792971508841934"/>
          <h val="0.5936748002963081"/>
        </manualLayout>
      </layout>
      <lineChart>
        <grouping val="standard"/>
        <varyColors val="0"/>
        <ser>
          <idx val="0"/>
          <order val="0"/>
          <tx>
            <strRef>
              <f>Blocking!$F$34:$F$35</f>
              <strCache>
                <ptCount val="2"/>
                <pt idx="0">
                  <v xml:space="preserve">Spec. </v>
                </pt>
              </strCache>
            </strRef>
          </tx>
          <spPr>
            <a:ln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2300</v>
                  </pt>
                  <pt idx="1">
                    <v>2330</v>
                  </pt>
                  <pt idx="2">
                    <v>2360</v>
                  </pt>
                  <pt idx="3">
                    <v>2380</v>
                  </pt>
                  <pt idx="4">
                    <v>2504</v>
                  </pt>
                  <pt idx="5">
                    <v>2524</v>
                  </pt>
                  <pt idx="6">
                    <v>2584</v>
                  </pt>
                  <pt idx="7">
                    <v>2674</v>
                  </pt>
                </lvl>
                <lvl>
                  <pt idx="0">
                    <v>-74</v>
                  </pt>
                  <pt idx="1">
                    <v>-74</v>
                  </pt>
                  <pt idx="2">
                    <v>-74</v>
                  </pt>
                  <pt idx="3">
                    <v>-68</v>
                  </pt>
                  <pt idx="4">
                    <v>-68</v>
                  </pt>
                  <pt idx="5">
                    <v>-74</v>
                  </pt>
                  <pt idx="6">
                    <v>-74</v>
                  </pt>
                  <pt idx="7">
                    <v>-74</v>
                  </pt>
                </lvl>
                <lvl>
                  <pt idx="0">
                    <v>2412</v>
                  </pt>
                  <pt idx="1">
                    <v>2412</v>
                  </pt>
                  <pt idx="2">
                    <v>2412</v>
                  </pt>
                  <pt idx="3">
                    <v>2412</v>
                  </pt>
                  <pt idx="4">
                    <v>2472</v>
                  </pt>
                  <pt idx="5">
                    <v>2472</v>
                  </pt>
                  <pt idx="6">
                    <v>2472</v>
                  </pt>
                  <pt idx="7">
                    <v>2472</v>
                  </pt>
                </lvl>
              </multiLvlStrCache>
              <f>Blocking!$C$36:$E$43</f>
            </multiLvlStrRef>
          </cat>
          <val>
            <numRef>
              <f>Blocking!$F$36:$F$43</f>
              <numCache>
                <formatCode>General</formatCode>
                <ptCount val="8"/>
                <pt idx="0">
                  <v>-34</v>
                </pt>
                <pt idx="1">
                  <v>-34</v>
                </pt>
                <pt idx="2">
                  <v>-34</v>
                </pt>
                <pt idx="3">
                  <v>-34</v>
                </pt>
                <pt idx="4">
                  <v>-34</v>
                </pt>
                <pt idx="5">
                  <v>-34</v>
                </pt>
                <pt idx="6">
                  <v>-34</v>
                </pt>
                <pt idx="7">
                  <v>-34</v>
                </pt>
              </numCache>
            </numRef>
          </val>
          <smooth val="0"/>
        </ser>
        <ser>
          <idx val="1"/>
          <order val="1"/>
          <tx>
            <strRef>
              <f>Blocking!$G$34:$G$35</f>
              <strCache>
                <ptCount val="2"/>
                <pt idx="0">
                  <v>+25 ℃</v>
                </pt>
                <pt idx="1">
                  <v>3.3V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2300</v>
                  </pt>
                  <pt idx="1">
                    <v>2330</v>
                  </pt>
                  <pt idx="2">
                    <v>2360</v>
                  </pt>
                  <pt idx="3">
                    <v>2380</v>
                  </pt>
                  <pt idx="4">
                    <v>2504</v>
                  </pt>
                  <pt idx="5">
                    <v>2524</v>
                  </pt>
                  <pt idx="6">
                    <v>2584</v>
                  </pt>
                  <pt idx="7">
                    <v>2674</v>
                  </pt>
                </lvl>
                <lvl>
                  <pt idx="0">
                    <v>-74</v>
                  </pt>
                  <pt idx="1">
                    <v>-74</v>
                  </pt>
                  <pt idx="2">
                    <v>-74</v>
                  </pt>
                  <pt idx="3">
                    <v>-68</v>
                  </pt>
                  <pt idx="4">
                    <v>-68</v>
                  </pt>
                  <pt idx="5">
                    <v>-74</v>
                  </pt>
                  <pt idx="6">
                    <v>-74</v>
                  </pt>
                  <pt idx="7">
                    <v>-74</v>
                  </pt>
                </lvl>
                <lvl>
                  <pt idx="0">
                    <v>2412</v>
                  </pt>
                  <pt idx="1">
                    <v>2412</v>
                  </pt>
                  <pt idx="2">
                    <v>2412</v>
                  </pt>
                  <pt idx="3">
                    <v>2412</v>
                  </pt>
                  <pt idx="4">
                    <v>2472</v>
                  </pt>
                  <pt idx="5">
                    <v>2472</v>
                  </pt>
                  <pt idx="6">
                    <v>2472</v>
                  </pt>
                  <pt idx="7">
                    <v>2472</v>
                  </pt>
                </lvl>
              </multiLvlStrCache>
              <f>Blocking!$C$36:$E$43</f>
            </multiLvlStrRef>
          </cat>
          <val>
            <numRef>
              <f>Blocking!$G$36:$G$43</f>
              <numCache>
                <formatCode>0.00</formatCode>
                <ptCount val="8"/>
              </numCache>
            </numRef>
          </val>
          <smooth val="0"/>
        </ser>
        <ser>
          <idx val="2"/>
          <order val="2"/>
          <tx>
            <strRef>
              <f>Blocking!$H$34:$H$35</f>
              <strCache>
                <ptCount val="2"/>
                <pt idx="0">
                  <v>-40 ℃</v>
                </pt>
                <pt idx="1">
                  <v>3.6V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2300</v>
                  </pt>
                  <pt idx="1">
                    <v>2330</v>
                  </pt>
                  <pt idx="2">
                    <v>2360</v>
                  </pt>
                  <pt idx="3">
                    <v>2380</v>
                  </pt>
                  <pt idx="4">
                    <v>2504</v>
                  </pt>
                  <pt idx="5">
                    <v>2524</v>
                  </pt>
                  <pt idx="6">
                    <v>2584</v>
                  </pt>
                  <pt idx="7">
                    <v>2674</v>
                  </pt>
                </lvl>
                <lvl>
                  <pt idx="0">
                    <v>-74</v>
                  </pt>
                  <pt idx="1">
                    <v>-74</v>
                  </pt>
                  <pt idx="2">
                    <v>-74</v>
                  </pt>
                  <pt idx="3">
                    <v>-68</v>
                  </pt>
                  <pt idx="4">
                    <v>-68</v>
                  </pt>
                  <pt idx="5">
                    <v>-74</v>
                  </pt>
                  <pt idx="6">
                    <v>-74</v>
                  </pt>
                  <pt idx="7">
                    <v>-74</v>
                  </pt>
                </lvl>
                <lvl>
                  <pt idx="0">
                    <v>2412</v>
                  </pt>
                  <pt idx="1">
                    <v>2412</v>
                  </pt>
                  <pt idx="2">
                    <v>2412</v>
                  </pt>
                  <pt idx="3">
                    <v>2412</v>
                  </pt>
                  <pt idx="4">
                    <v>2472</v>
                  </pt>
                  <pt idx="5">
                    <v>2472</v>
                  </pt>
                  <pt idx="6">
                    <v>2472</v>
                  </pt>
                  <pt idx="7">
                    <v>2472</v>
                  </pt>
                </lvl>
              </multiLvlStrCache>
              <f>Blocking!$C$36:$E$43</f>
            </multiLvlStrRef>
          </cat>
          <val>
            <numRef>
              <f>Blocking!$H$36:$H$43</f>
              <numCache>
                <formatCode>0.00</formatCode>
                <ptCount val="8"/>
              </numCache>
            </numRef>
          </val>
          <smooth val="0"/>
        </ser>
        <ser>
          <idx val="3"/>
          <order val="3"/>
          <tx>
            <strRef>
              <f>Blocking!$I$34:$I$35</f>
              <strCache>
                <ptCount val="2"/>
                <pt idx="0">
                  <v>+85 ℃</v>
                </pt>
                <pt idx="1">
                  <v>3.3V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2300</v>
                  </pt>
                  <pt idx="1">
                    <v>2330</v>
                  </pt>
                  <pt idx="2">
                    <v>2360</v>
                  </pt>
                  <pt idx="3">
                    <v>2380</v>
                  </pt>
                  <pt idx="4">
                    <v>2504</v>
                  </pt>
                  <pt idx="5">
                    <v>2524</v>
                  </pt>
                  <pt idx="6">
                    <v>2584</v>
                  </pt>
                  <pt idx="7">
                    <v>2674</v>
                  </pt>
                </lvl>
                <lvl>
                  <pt idx="0">
                    <v>-74</v>
                  </pt>
                  <pt idx="1">
                    <v>-74</v>
                  </pt>
                  <pt idx="2">
                    <v>-74</v>
                  </pt>
                  <pt idx="3">
                    <v>-68</v>
                  </pt>
                  <pt idx="4">
                    <v>-68</v>
                  </pt>
                  <pt idx="5">
                    <v>-74</v>
                  </pt>
                  <pt idx="6">
                    <v>-74</v>
                  </pt>
                  <pt idx="7">
                    <v>-74</v>
                  </pt>
                </lvl>
                <lvl>
                  <pt idx="0">
                    <v>2412</v>
                  </pt>
                  <pt idx="1">
                    <v>2412</v>
                  </pt>
                  <pt idx="2">
                    <v>2412</v>
                  </pt>
                  <pt idx="3">
                    <v>2412</v>
                  </pt>
                  <pt idx="4">
                    <v>2472</v>
                  </pt>
                  <pt idx="5">
                    <v>2472</v>
                  </pt>
                  <pt idx="6">
                    <v>2472</v>
                  </pt>
                  <pt idx="7">
                    <v>2472</v>
                  </pt>
                </lvl>
              </multiLvlStrCache>
              <f>Blocking!$C$36:$E$43</f>
            </multiLvlStrRef>
          </cat>
          <val>
            <numRef>
              <f>Blocking!$I$36:$I$43</f>
              <numCache>
                <formatCode>0.00</formatCode>
                <ptCount val="8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012400896"/>
        <axId val="1143669096"/>
      </lineChart>
      <catAx>
        <axId val="201240089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Blocker freq. [MHz]</a:t>
                </a:r>
                <a:r>
                  <a:rPr lang="en-US" altLang="ko-KR" sz="1400"/>
                  <a:t>Wnater signal level</a:t>
                </a:r>
                <a:r>
                  <a:rPr lang="en-US" altLang="ko-KR" sz="1400" baseline="0"/>
                  <a:t xml:space="preserve"> [dBm]</a:t>
                </a:r>
                <a:r>
                  <a:rPr lang="en-US" altLang="ko-KR" sz="1400" baseline="0"/>
                  <a:t>Wanted freq. [MHz]</a:t>
                </a:r>
                <a:br>
                  <a:rPr lang="en-US" altLang="ko-KR" sz="1400" baseline="0"/>
                </a:br>
                <a:endParaRPr lang="en-US" altLang="ko-KR" sz="140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4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143669096"/>
        <crosses val="autoZero"/>
        <auto val="1"/>
        <lblAlgn val="ctr"/>
        <lblOffset val="100"/>
        <noMultiLvlLbl val="0"/>
      </catAx>
      <valAx>
        <axId val="1143669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Blocker [dBm]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2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#,##0_ 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05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2012400896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518910571450002"/>
          <y val="0.2290238754471094"/>
          <w val="0.1465613733270078"/>
          <h val="0.396729782207753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4433636916122504"/>
          <y val="0.1021160370194291"/>
          <w val="0.7966163115508438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'Waterfall_ch1-40'!$B$43:$B$47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11b</v>
                </pt>
                <pt idx="4">
                  <v>1M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'Waterfall_ch1-40'!$B$50:$B$146</f>
              <numCache>
                <formatCode>General</formatCode>
                <ptCount val="97"/>
              </numCache>
            </numRef>
          </yVal>
          <smooth val="0"/>
        </ser>
        <ser>
          <idx val="1"/>
          <order val="1"/>
          <tx>
            <strRef>
              <f>'Waterfall_ch1-40'!$C$43:$C$47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11b</v>
                </pt>
                <pt idx="4">
                  <v>11M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'Waterfall_ch1-40'!$C$50:$C$146</f>
              <numCache>
                <formatCode>General</formatCode>
                <ptCount val="97"/>
              </numCache>
            </numRef>
          </yVal>
          <smooth val="0"/>
        </ser>
        <ser>
          <idx val="2"/>
          <order val="2"/>
          <tx>
            <strRef>
              <f>'Waterfall_ch1-40'!$D$43:$D$47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11g</v>
                </pt>
                <pt idx="4">
                  <v>6M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'Waterfall_ch1-40'!$D$50:$D$146</f>
              <numCache>
                <formatCode>0.0</formatCode>
                <ptCount val="97"/>
              </numCache>
            </numRef>
          </yVal>
          <smooth val="0"/>
        </ser>
        <ser>
          <idx val="3"/>
          <order val="3"/>
          <tx>
            <strRef>
              <f>'Waterfall_ch1-40'!$E$43:$E$47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11g</v>
                </pt>
                <pt idx="4">
                  <v>54M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'Waterfall_ch1-40'!$E$50:$E$146</f>
              <numCache>
                <formatCode>0.0</formatCode>
                <ptCount val="97"/>
              </numCache>
            </numRef>
          </yVal>
          <smooth val="0"/>
        </ser>
        <ser>
          <idx val="4"/>
          <order val="4"/>
          <tx>
            <strRef>
              <f>'Waterfall_ch1-40'!$F$43:$F$47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11n</v>
                </pt>
                <pt idx="4">
                  <v>MCS0</v>
                </pt>
              </strCache>
            </strRef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'Waterfall_ch1-40'!$F$50:$F$146</f>
              <numCache>
                <formatCode>General</formatCode>
                <ptCount val="97"/>
              </numCache>
            </numRef>
          </yVal>
          <smooth val="0"/>
        </ser>
        <ser>
          <idx val="5"/>
          <order val="5"/>
          <tx>
            <strRef>
              <f>'Waterfall_ch1-40'!$G$43:$G$47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11n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'Waterfall_ch1-40'!$G$50:$G$146</f>
              <numCache>
                <formatCode>General</formatCode>
                <ptCount val="97"/>
              </numCache>
            </numRef>
          </yVal>
          <smooth val="0"/>
        </ser>
        <ser>
          <idx val="6"/>
          <order val="6"/>
          <tx>
            <strRef>
              <f>'Waterfall_ch1-40'!$H$43:$H$47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11ax</v>
                </pt>
                <pt idx="4">
                  <v>MCS0</v>
                </pt>
              </strCache>
            </strRef>
          </tx>
          <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'Waterfall_ch1-40'!$H$50:$H$146</f>
              <numCache>
                <formatCode>General</formatCode>
                <ptCount val="97"/>
              </numCache>
            </numRef>
          </yVal>
          <smooth val="0"/>
        </ser>
        <ser>
          <idx val="7"/>
          <order val="7"/>
          <tx>
            <strRef>
              <f>'Waterfall_ch1-40'!$I$43:$I$47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11ax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'Waterfall_ch1-40'!$I$50:$I$146</f>
              <numCache>
                <formatCode>General</formatCode>
                <ptCount val="97"/>
              </numCache>
            </numRef>
          </yVal>
          <smooth val="0"/>
        </ser>
        <ser>
          <idx val="8"/>
          <order val="8"/>
          <tx>
            <strRef>
              <f>'Waterfall_ch1-40'!$J$43:$J$47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11ax</v>
                </pt>
                <pt idx="4">
                  <v>MCS8</v>
                </pt>
              </strCache>
            </strRef>
          </tx>
          <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'Waterfall_ch1-40'!$J$50:$J$146</f>
              <numCache>
                <formatCode>General</formatCode>
                <ptCount val="97"/>
              </numCache>
            </numRef>
          </yVal>
          <smooth val="0"/>
        </ser>
        <ser>
          <idx val="9"/>
          <order val="9"/>
          <tx>
            <strRef>
              <f>'Waterfall_ch1-40'!$K$43:$K$47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11ax</v>
                </pt>
                <pt idx="4">
                  <v>MCS9</v>
                </pt>
              </strCache>
            </strRef>
          </tx>
          <spPr>
            <a:ln w="19050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'Waterfall_ch1-40'!$K$50:$K$146</f>
              <numCache>
                <formatCode>General</formatCode>
                <ptCount val="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-4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Input  [dBm]</a:t>
                </a:r>
                <a:endParaRPr lang="ko-KR" sz="180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 [%]</a:t>
                </a:r>
                <a:endParaRPr lang="ko-KR" sz="160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6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211962184907485"/>
          <y val="0.01048950471366956"/>
          <w val="0.1559040288232971"/>
          <h val="0.442913141945299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Waterfall</a:t>
            </a:r>
          </a:p>
          <a:p>
            <a:pPr>
              <a:defRPr sz="2000"/>
            </a:pPr>
            <a:r>
              <a:rPr lang="en-US" sz="1800" b="1" baseline="0"/>
              <a:t>PPDU_Format: HE_SU || Bnad: 2.4G || Channel: 1 || STD: 11ax  || BW [MHz]: 20 || NSS: 1 || GI: 0.8 || coding: BCC||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798124244370444"/>
          <y val="0.1077195300036607"/>
          <w val="0.9162248283321019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'Waterfall_ch1-40'!$H$43:$H$47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11ax</v>
                </pt>
                <pt idx="4">
                  <v>MCS0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'Waterfall_ch1-40'!$H$50:$H$162</f>
              <numCache>
                <formatCode>General</formatCode>
                <ptCount val="113"/>
              </numCache>
            </numRef>
          </yVal>
          <smooth val="0"/>
        </ser>
        <ser>
          <idx val="1"/>
          <order val="1"/>
          <tx>
            <strRef>
              <f>'Waterfall_ch1-40'!$I$43:$I$47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11ax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'Waterfall_ch1-40'!$I$50:$I$162</f>
              <numCache>
                <formatCode>General</formatCode>
                <ptCount val="113"/>
              </numCache>
            </numRef>
          </yVal>
          <smooth val="0"/>
        </ser>
        <ser>
          <idx val="2"/>
          <order val="2"/>
          <tx>
            <strRef>
              <f>'Waterfall_ch1-40'!$J$43:$J$47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11ax</v>
                </pt>
                <pt idx="4">
                  <v>MCS8</v>
                </pt>
              </strCache>
            </strRef>
          </tx>
          <spPr>
            <a:ln w="28575" cap="rnd">
              <a:solidFill>
                <a:schemeClr val="bg2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'Waterfall_ch1-40'!$J$50:$J$162</f>
              <numCache>
                <formatCode>General</formatCode>
                <ptCount val="113"/>
              </numCache>
            </numRef>
          </yVal>
          <smooth val="0"/>
        </ser>
        <ser>
          <idx val="3"/>
          <order val="3"/>
          <tx>
            <strRef>
              <f>'Waterfall_ch1-40'!$K$43:$K$47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11ax</v>
                </pt>
                <pt idx="4">
                  <v>MCS9</v>
                </pt>
              </strCache>
            </strRef>
          </tx>
          <spPr>
            <a:ln w="28575" cap="rnd">
              <a:solidFill>
                <a:srgbClr val="FFC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'Waterfall_ch1-40'!$K$50:$K$162</f>
              <numCache>
                <formatCode>General</formatCode>
                <ptCount val="113"/>
              </numCache>
            </numRef>
          </yVal>
          <smooth val="0"/>
        </ser>
        <ser>
          <idx val="4"/>
          <order val="4"/>
          <tx>
            <strRef>
              <f>'Waterfall_ch1-40'!$L$43:$L$47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11ax</v>
                </pt>
                <pt idx="4">
                  <v>Spec</v>
                </pt>
              </strCache>
            </strRef>
          </tx>
          <spPr>
            <a:ln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'Waterfall_ch1-40'!$L$50:$L$162</f>
              <numCache>
                <formatCode>General</formatCode>
                <ptCount val="113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5393778033827908"/>
          <y val="0.2520626607305893"/>
          <w val="0.2525511748742881"/>
          <h val="0.3795445796948101"/>
        </manualLayout>
      </layout>
      <overlay val="0"/>
      <spPr>
        <a:noFill/>
        <a:ln w="28575"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Waterfall</a:t>
            </a:r>
          </a:p>
          <a:p>
            <a:pPr>
              <a:defRPr sz="2000"/>
            </a:pPr>
            <a:r>
              <a:rPr lang="en-US" sz="1800" b="1" baseline="0"/>
              <a:t>PPDU_Format: HE_SU || Bnad: 2.4G || Channel: 1 || STD: 11ax MCS 8 || BW [MHz]: 20 || NSS: 1 || GI: 0.8 || coding: BCC||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798124244370444"/>
          <y val="0.1077195300036607"/>
          <w val="0.9162248283321019"/>
          <h val="0.7756329586602212"/>
        </manualLayout>
      </layout>
      <scatterChart>
        <scatterStyle val="lineMarker"/>
        <varyColors val="0"/>
        <ser>
          <idx val="1"/>
          <order val="0"/>
          <tx>
            <strRef>
              <f>'Waterfall_ch1-40'!$J$43:$J$47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11ax</v>
                </pt>
                <pt idx="4">
                  <v>MCS8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'Waterfall_ch1-40'!$J$50:$J$162</f>
              <numCache>
                <formatCode>General</formatCode>
                <ptCount val="11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54824600218749"/>
          <y val="0.1259538168484931"/>
          <w val="0.2226598220107568"/>
          <h val="0.14224808714822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Channel: 1 || STD: 11ax MCS 9 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'Waterfall_ch1-40'!$K$43:$K$47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11ax</v>
                </pt>
                <pt idx="4">
                  <v>MCS9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'Waterfall_ch1-40'!$K$50:$K$162</f>
              <numCache>
                <formatCode>General</formatCode>
                <ptCount val="113"/>
              </numCache>
            </numRef>
          </yVal>
          <smooth val="0"/>
        </ser>
        <ser>
          <idx val="1"/>
          <order val="1"/>
          <tx>
            <strRef>
              <f>'Waterfall_ch1-40'!$L$43:$L$47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11ax</v>
                </pt>
                <pt idx="4">
                  <v>Spec</v>
                </pt>
              </strCache>
            </strRef>
          </tx>
          <spPr>
            <a:ln w="19050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'Waterfall_ch1-40'!$L$50:$L$162</f>
              <numCache>
                <formatCode>General</formatCode>
                <ptCount val="113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82514623790838"/>
          <y val="0.1130622801211077"/>
          <w val="0.1967900670831988"/>
          <h val="0.100366779360285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 11b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429657948241536"/>
          <y val="0.1021160370194291"/>
          <w val="0.895185205049589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'Waterfall_ch1-40'!$B$43:$B$47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11b</v>
                </pt>
                <pt idx="4">
                  <v>1M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'Waterfall_ch1-40'!$A$50:$A$160</f>
              <numCache>
                <formatCode>General</formatCode>
                <ptCount val="11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</numCache>
            </numRef>
          </xVal>
          <yVal>
            <numRef>
              <f>'Waterfall_ch1-40'!$B$50:$B$160</f>
              <numCache>
                <formatCode>General</formatCode>
                <ptCount val="111"/>
              </numCache>
            </numRef>
          </yVal>
          <smooth val="0"/>
        </ser>
        <ser>
          <idx val="1"/>
          <order val="1"/>
          <tx>
            <strRef>
              <f>'Waterfall_ch1-40'!$C$43:$C$47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11b</v>
                </pt>
                <pt idx="4">
                  <v>11M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'Waterfall_ch1-40'!$A$50:$A$160</f>
              <numCache>
                <formatCode>General</formatCode>
                <ptCount val="11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</numCache>
            </numRef>
          </xVal>
          <yVal>
            <numRef>
              <f>'Waterfall_ch1-40'!$C$50:$C$160</f>
              <numCache>
                <formatCode>General</formatCode>
                <ptCount val="1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1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 [dBm]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[%]</a:t>
                </a:r>
                <a:endParaRPr lang="ko-KR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6298790654596355"/>
          <y val="0.1000184437425254"/>
          <w val="0.3192235925714909"/>
          <h val="0.228213281416973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 11g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49364830526381"/>
          <y val="0.1021160370194291"/>
          <w val="0.8940001440719257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'Waterfall_ch1-40'!$D$43:$D$47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11g</v>
                </pt>
                <pt idx="4">
                  <v>6M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'Waterfall_ch1-40'!$A$50:$A$150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'Waterfall_ch1-40'!$D$50:$D$150</f>
              <numCache>
                <formatCode>0.0</formatCode>
                <ptCount val="101"/>
              </numCache>
            </numRef>
          </yVal>
          <smooth val="0"/>
        </ser>
        <ser>
          <idx val="1"/>
          <order val="1"/>
          <tx>
            <strRef>
              <f>'Waterfall_ch1-40'!$E$43:$E$47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11g</v>
                </pt>
                <pt idx="4">
                  <v>54M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'Waterfall_ch1-40'!$A$50:$A$150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'Waterfall_ch1-40'!$E$50:$E$150</f>
              <numCache>
                <formatCode>0.0</formatCode>
                <ptCount val="10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 [dBm]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[%]</a:t>
                </a:r>
                <a:endParaRPr lang="ko-KR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#,##0_);[Red]\(#,##0\)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6145962341684543"/>
          <y val="0.1137666278583773"/>
          <w val="0.3424881956957747"/>
          <h val="0.216581849814396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Minimum Input Sensitivity</a:t>
            </a:r>
            <a:r>
              <a:rPr lang="en-US" altLang="ko-KR" sz="1400" b="0" i="0" strike="noStrike" baseline="0">
                <effectLst/>
              </a:rPr>
              <a:t xml:space="preserve"> @+85 ℃</a:t>
            </a:r>
            <a:endParaRPr lang="ko-KR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Sens_Normal_ch!$B$120:$D$120</f>
              <strCache>
                <ptCount val="3"/>
                <pt idx="0">
                  <v>1.8 V</v>
                </pt>
                <pt idx="1">
                  <v>11b</v>
                </pt>
                <pt idx="2">
                  <v>1M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Sens_Normal_ch!$H$120:$T$120</f>
              <numCache>
                <formatCode>General</formatCode>
                <ptCount val="13"/>
                <pt idx="0">
                  <v>-95.65000000000001</v>
                </pt>
              </numCache>
            </numRef>
          </val>
          <smooth val="0"/>
        </ser>
        <ser>
          <idx val="1"/>
          <order val="1"/>
          <tx>
            <strRef>
              <f>Sens_Normal_ch!$B$121:$D$121</f>
              <strCache>
                <ptCount val="3"/>
                <pt idx="0">
                  <v>1.8 V</v>
                </pt>
                <pt idx="1">
                  <v>11b</v>
                </pt>
                <pt idx="2">
                  <v>2M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Sens_Normal_ch!$H$121:$T$121</f>
              <numCache>
                <formatCode>General</formatCode>
                <ptCount val="13"/>
                <pt idx="0">
                  <v>-91.7</v>
                </pt>
              </numCache>
            </numRef>
          </val>
          <smooth val="0"/>
        </ser>
        <ser>
          <idx val="2"/>
          <order val="2"/>
          <tx>
            <strRef>
              <f>Sens_Normal_ch!$B$122:$D$122</f>
              <strCache>
                <ptCount val="3"/>
                <pt idx="0">
                  <v>1.8 V</v>
                </pt>
                <pt idx="1">
                  <v>11b</v>
                </pt>
                <pt idx="2">
                  <v>5p5M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Sens_Normal_ch!$H$122:$T$122</f>
              <numCache>
                <formatCode>General</formatCode>
                <ptCount val="13"/>
                <pt idx="0">
                  <v>-88.5</v>
                </pt>
              </numCache>
            </numRef>
          </val>
          <smooth val="0"/>
        </ser>
        <ser>
          <idx val="3"/>
          <order val="3"/>
          <tx>
            <strRef>
              <f>Sens_Normal_ch!$B$123:$D$123</f>
              <strCache>
                <ptCount val="3"/>
                <pt idx="0">
                  <v>1.8 V</v>
                </pt>
                <pt idx="1">
                  <v>11b</v>
                </pt>
                <pt idx="2">
                  <v>11M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Sens_Normal_ch!$H$123:$T$123</f>
              <numCache>
                <formatCode>General</formatCode>
                <ptCount val="13"/>
                <pt idx="0">
                  <v>-84.15000000000001</v>
                </pt>
              </numCache>
            </numRef>
          </val>
          <smooth val="0"/>
        </ser>
        <ser>
          <idx val="4"/>
          <order val="4"/>
          <tx>
            <strRef>
              <f>Sens_Normal_ch!$B$124:$D$124</f>
              <strCache>
                <ptCount val="3"/>
                <pt idx="0">
                  <v>1.8 V</v>
                </pt>
                <pt idx="1">
                  <v>11g</v>
                </pt>
                <pt idx="2">
                  <v>6M</v>
                </pt>
              </strCache>
            </strRef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Sens_Normal_ch!$H$124:$T$124</f>
              <numCache>
                <formatCode>General</formatCode>
                <ptCount val="13"/>
                <pt idx="0">
                  <v>-89.2</v>
                </pt>
              </numCache>
            </numRef>
          </val>
          <smooth val="0"/>
        </ser>
        <ser>
          <idx val="5"/>
          <order val="5"/>
          <tx>
            <strRef>
              <f>Sens_Normal_ch!$B$125:$D$125</f>
              <strCache>
                <ptCount val="3"/>
                <pt idx="0">
                  <v>1.8 V</v>
                </pt>
                <pt idx="1">
                  <v>11g</v>
                </pt>
                <pt idx="2">
                  <v>9M</v>
                </pt>
              </strCache>
            </strRef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Sens_Normal_ch!$H$125:$T$125</f>
              <numCache>
                <formatCode>General</formatCode>
                <ptCount val="13"/>
                <pt idx="0">
                  <v>-88.8</v>
                </pt>
              </numCache>
            </numRef>
          </val>
          <smooth val="0"/>
        </ser>
        <ser>
          <idx val="6"/>
          <order val="6"/>
          <tx>
            <strRef>
              <f>Sens_Normal_ch!$B$126:$D$126</f>
              <strCache>
                <ptCount val="3"/>
                <pt idx="0">
                  <v>1.8 V</v>
                </pt>
                <pt idx="1">
                  <v>11g</v>
                </pt>
                <pt idx="2">
                  <v>12M</v>
                </pt>
              </strCache>
            </strRef>
          </tx>
          <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Sens_Normal_ch!$H$126:$T$126</f>
              <numCache>
                <formatCode>General</formatCode>
                <ptCount val="13"/>
                <pt idx="0">
                  <v>-87.8</v>
                </pt>
              </numCache>
            </numRef>
          </val>
          <smooth val="0"/>
        </ser>
        <ser>
          <idx val="7"/>
          <order val="7"/>
          <tx>
            <strRef>
              <f>Sens_Normal_ch!$B$127:$D$127</f>
              <strCache>
                <ptCount val="3"/>
                <pt idx="0">
                  <v>1.8 V</v>
                </pt>
                <pt idx="1">
                  <v>11g</v>
                </pt>
                <pt idx="2">
                  <v>18M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Sens_Normal_ch!$H$127:$T$127</f>
              <numCache>
                <formatCode>General</formatCode>
                <ptCount val="13"/>
                <pt idx="0">
                  <v>-85.45</v>
                </pt>
              </numCache>
            </numRef>
          </val>
          <smooth val="0"/>
        </ser>
        <ser>
          <idx val="8"/>
          <order val="8"/>
          <tx>
            <strRef>
              <f>Sens_Normal_ch!$B$128:$D$128</f>
              <strCache>
                <ptCount val="3"/>
                <pt idx="0">
                  <v>1.8 V</v>
                </pt>
                <pt idx="1">
                  <v>11g</v>
                </pt>
                <pt idx="2">
                  <v>24M</v>
                </pt>
              </strCache>
            </strRef>
          </tx>
          <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Sens_Normal_ch!$H$128:$T$128</f>
              <numCache>
                <formatCode>General</formatCode>
                <ptCount val="13"/>
                <pt idx="0">
                  <v>-82.8</v>
                </pt>
              </numCache>
            </numRef>
          </val>
          <smooth val="0"/>
        </ser>
        <ser>
          <idx val="9"/>
          <order val="9"/>
          <tx>
            <strRef>
              <f>Sens_Normal_ch!$B$129:$D$129</f>
              <strCache>
                <ptCount val="3"/>
                <pt idx="0">
                  <v>1.8 V</v>
                </pt>
                <pt idx="1">
                  <v>11g</v>
                </pt>
                <pt idx="2">
                  <v>36M</v>
                </pt>
              </strCache>
            </strRef>
          </tx>
          <spPr>
            <a:ln w="19050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Sens_Normal_ch!$H$129:$T$129</f>
              <numCache>
                <formatCode>General</formatCode>
                <ptCount val="13"/>
                <pt idx="0">
                  <v>-79</v>
                </pt>
              </numCache>
            </numRef>
          </val>
          <smooth val="0"/>
        </ser>
        <ser>
          <idx val="10"/>
          <order val="10"/>
          <tx>
            <strRef>
              <f>Sens_Normal_ch!$B$130:$D$130</f>
              <strCache>
                <ptCount val="3"/>
                <pt idx="0">
                  <v>1.8 V</v>
                </pt>
                <pt idx="1">
                  <v>11g</v>
                </pt>
                <pt idx="2">
                  <v>48M</v>
                </pt>
              </strCache>
            </strRef>
          </tx>
          <spPr>
            <a:ln w="19050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Sens_Normal_ch!$H$130:$T$130</f>
              <numCache>
                <formatCode>General</formatCode>
                <ptCount val="13"/>
                <pt idx="0">
                  <v>-74.2</v>
                </pt>
              </numCache>
            </numRef>
          </val>
          <smooth val="0"/>
        </ser>
        <ser>
          <idx val="11"/>
          <order val="11"/>
          <tx>
            <strRef>
              <f>Sens_Normal_ch!$B$131:$D$131</f>
              <strCache>
                <ptCount val="3"/>
                <pt idx="0">
                  <v>1.8 V</v>
                </pt>
                <pt idx="1">
                  <v>11g</v>
                </pt>
                <pt idx="2">
                  <v>54M</v>
                </pt>
              </strCache>
            </strRef>
          </tx>
          <spPr>
            <a:ln w="19050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Sens_Normal_ch!$H$131:$T$131</f>
              <numCache>
                <formatCode>General</formatCode>
                <ptCount val="13"/>
                <pt idx="0">
                  <v>-72.8</v>
                </pt>
              </numCache>
            </numRef>
          </val>
          <smooth val="0"/>
        </ser>
        <ser>
          <idx val="12"/>
          <order val="12"/>
          <tx>
            <strRef>
              <f>Sens_Normal_ch!$B$132:$D$132</f>
              <strCache>
                <ptCount val="3"/>
                <pt idx="0">
                  <v>1.8 V</v>
                </pt>
                <pt idx="1">
                  <v>11n</v>
                </pt>
                <pt idx="2">
                  <v>MCS0</v>
                </pt>
              </strCache>
            </strRef>
          </tx>
          <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Sens_Normal_ch!$H$132:$T$132</f>
              <numCache>
                <formatCode>General</formatCode>
                <ptCount val="13"/>
                <pt idx="0">
                  <v>-88.95</v>
                </pt>
              </numCache>
            </numRef>
          </val>
          <smooth val="0"/>
        </ser>
        <ser>
          <idx val="13"/>
          <order val="13"/>
          <tx>
            <strRef>
              <f>Sens_Normal_ch!$B$133:$D$133</f>
              <strCache>
                <ptCount val="3"/>
                <pt idx="0">
                  <v>1.8 V</v>
                </pt>
                <pt idx="1">
                  <v>11n</v>
                </pt>
                <pt idx="2">
                  <v>MCS1</v>
                </pt>
              </strCache>
            </strRef>
          </tx>
          <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Sens_Normal_ch!$H$133:$T$133</f>
              <numCache>
                <formatCode>General</formatCode>
                <ptCount val="13"/>
                <pt idx="0">
                  <v>-86.65000000000001</v>
                </pt>
              </numCache>
            </numRef>
          </val>
          <smooth val="0"/>
        </ser>
        <ser>
          <idx val="14"/>
          <order val="14"/>
          <tx>
            <strRef>
              <f>Sens_Normal_ch!$B$134:$D$134</f>
              <strCache>
                <ptCount val="3"/>
                <pt idx="0">
                  <v>1.8 V</v>
                </pt>
                <pt idx="1">
                  <v>11n</v>
                </pt>
                <pt idx="2">
                  <v>MCS2</v>
                </pt>
              </strCache>
            </strRef>
          </tx>
          <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Sens_Normal_ch!$H$134:$T$134</f>
              <numCache>
                <formatCode>General</formatCode>
                <ptCount val="13"/>
                <pt idx="0">
                  <v>-84.15000000000001</v>
                </pt>
              </numCache>
            </numRef>
          </val>
          <smooth val="0"/>
        </ser>
        <ser>
          <idx val="15"/>
          <order val="15"/>
          <tx>
            <strRef>
              <f>Sens_Normal_ch!$B$135:$D$135</f>
              <strCache>
                <ptCount val="3"/>
                <pt idx="0">
                  <v>1.8 V</v>
                </pt>
                <pt idx="1">
                  <v>11n</v>
                </pt>
                <pt idx="2">
                  <v>MCS3</v>
                </pt>
              </strCache>
            </strRef>
          </tx>
          <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Sens_Normal_ch!$H$135:$T$135</f>
              <numCache>
                <formatCode>General</formatCode>
                <ptCount val="13"/>
                <pt idx="0">
                  <v>-81.40000000000001</v>
                </pt>
              </numCache>
            </numRef>
          </val>
          <smooth val="0"/>
        </ser>
        <ser>
          <idx val="16"/>
          <order val="16"/>
          <tx>
            <strRef>
              <f>Sens_Normal_ch!$B$136:$D$136</f>
              <strCache>
                <ptCount val="3"/>
                <pt idx="0">
                  <v>1.8 V</v>
                </pt>
                <pt idx="1">
                  <v>11n</v>
                </pt>
                <pt idx="2">
                  <v>MCS4</v>
                </pt>
              </strCache>
            </strRef>
          </tx>
          <spPr>
            <a:ln w="19050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Sens_Normal_ch!$H$136:$T$136</f>
              <numCache>
                <formatCode>General</formatCode>
                <ptCount val="13"/>
                <pt idx="0">
                  <v>-77.45</v>
                </pt>
              </numCache>
            </numRef>
          </val>
          <smooth val="0"/>
        </ser>
        <ser>
          <idx val="17"/>
          <order val="17"/>
          <tx>
            <strRef>
              <f>Sens_Normal_ch!$B$137:$D$137</f>
              <strCache>
                <ptCount val="3"/>
                <pt idx="0">
                  <v>1.8 V</v>
                </pt>
                <pt idx="1">
                  <v>11n</v>
                </pt>
                <pt idx="2">
                  <v>MCS5</v>
                </pt>
              </strCache>
            </strRef>
          </tx>
          <spPr>
            <a:ln w="19050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Sens_Normal_ch!$H$137:$T$137</f>
              <numCache>
                <formatCode>General</formatCode>
                <ptCount val="13"/>
                <pt idx="0">
                  <v>-72.7</v>
                </pt>
              </numCache>
            </numRef>
          </val>
          <smooth val="0"/>
        </ser>
        <ser>
          <idx val="18"/>
          <order val="18"/>
          <tx>
            <strRef>
              <f>Sens_Normal_ch!$B$138:$D$138</f>
              <strCache>
                <ptCount val="3"/>
                <pt idx="0">
                  <v>1.8 V</v>
                </pt>
                <pt idx="1">
                  <v>11n</v>
                </pt>
                <pt idx="2">
                  <v>MCS6</v>
                </pt>
              </strCache>
            </strRef>
          </tx>
          <spPr>
            <a:ln w="19050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Sens_Normal_ch!$H$138:$T$138</f>
              <numCache>
                <formatCode>General</formatCode>
                <ptCount val="13"/>
                <pt idx="0">
                  <v>-70.8</v>
                </pt>
              </numCache>
            </numRef>
          </val>
          <smooth val="0"/>
        </ser>
        <ser>
          <idx val="19"/>
          <order val="19"/>
          <tx>
            <strRef>
              <f>Sens_Normal_ch!$B$139:$D$139</f>
              <strCache>
                <ptCount val="3"/>
                <pt idx="0">
                  <v>1.8 V</v>
                </pt>
                <pt idx="1">
                  <v>11n</v>
                </pt>
                <pt idx="2">
                  <v>MCS7</v>
                </pt>
              </strCache>
            </strRef>
          </tx>
          <spPr>
            <a:ln w="19050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Sens_Normal_ch!$H$139:$T$139</f>
              <numCache>
                <formatCode>General</formatCode>
                <ptCount val="13"/>
                <pt idx="0">
                  <v>-69.34999999999999</v>
                </pt>
              </numCache>
            </numRef>
          </val>
          <smooth val="0"/>
        </ser>
        <ser>
          <idx val="20"/>
          <order val="20"/>
          <tx>
            <strRef>
              <f>Sens_Normal_ch!$B$140:$D$140</f>
              <strCache>
                <ptCount val="3"/>
                <pt idx="0">
                  <v>1.8 V</v>
                </pt>
                <pt idx="1">
                  <v>11ax</v>
                </pt>
                <pt idx="2">
                  <v>MCS0</v>
                </pt>
              </strCache>
            </strRef>
          </tx>
          <spPr>
            <a:ln w="19050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Sens_Normal_ch!$H$140:$T$140</f>
              <numCache>
                <formatCode>General</formatCode>
                <ptCount val="13"/>
                <pt idx="0">
                  <v>-88.5</v>
                </pt>
              </numCache>
            </numRef>
          </val>
          <smooth val="0"/>
        </ser>
        <ser>
          <idx val="21"/>
          <order val="21"/>
          <tx>
            <strRef>
              <f>Sens_Normal_ch!$B$141:$D$141</f>
              <strCache>
                <ptCount val="3"/>
                <pt idx="0">
                  <v>1.8 V</v>
                </pt>
                <pt idx="1">
                  <v>11ax</v>
                </pt>
                <pt idx="2">
                  <v>MCS1</v>
                </pt>
              </strCache>
            </strRef>
          </tx>
          <spPr>
            <a:ln w="19050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Sens_Normal_ch!$H$141:$T$141</f>
              <numCache>
                <formatCode>General</formatCode>
                <ptCount val="13"/>
                <pt idx="0">
                  <v>-86.34999999999999</v>
                </pt>
              </numCache>
            </numRef>
          </val>
          <smooth val="0"/>
        </ser>
        <ser>
          <idx val="22"/>
          <order val="22"/>
          <tx>
            <strRef>
              <f>Sens_Normal_ch!$B$142:$D$142</f>
              <strCache>
                <ptCount val="3"/>
                <pt idx="0">
                  <v>1.8 V</v>
                </pt>
                <pt idx="1">
                  <v>11ax</v>
                </pt>
                <pt idx="2">
                  <v>MCS2</v>
                </pt>
              </strCache>
            </strRef>
          </tx>
          <spPr>
            <a:ln w="19050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Sens_Normal_ch!$H$142:$T$142</f>
              <numCache>
                <formatCode>General</formatCode>
                <ptCount val="13"/>
                <pt idx="0">
                  <v>-83.90000000000001</v>
                </pt>
              </numCache>
            </numRef>
          </val>
          <smooth val="0"/>
        </ser>
        <ser>
          <idx val="23"/>
          <order val="23"/>
          <tx>
            <strRef>
              <f>Sens_Normal_ch!$B$143:$D$143</f>
              <strCache>
                <ptCount val="3"/>
                <pt idx="0">
                  <v>1.8 V</v>
                </pt>
                <pt idx="1">
                  <v>11ax</v>
                </pt>
                <pt idx="2">
                  <v>MCS3</v>
                </pt>
              </strCache>
            </strRef>
          </tx>
          <spPr>
            <a:ln w="19050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Sens_Normal_ch!$H$143:$T$143</f>
              <numCache>
                <formatCode>General</formatCode>
                <ptCount val="13"/>
                <pt idx="0">
                  <v>-80.8</v>
                </pt>
              </numCache>
            </numRef>
          </val>
          <smooth val="0"/>
        </ser>
        <ser>
          <idx val="24"/>
          <order val="24"/>
          <tx>
            <strRef>
              <f>Sens_Normal_ch!$B$144:$D$144</f>
              <strCache>
                <ptCount val="3"/>
                <pt idx="0">
                  <v>1.8 V</v>
                </pt>
                <pt idx="1">
                  <v>11ax</v>
                </pt>
                <pt idx="2">
                  <v>MCS4</v>
                </pt>
              </strCache>
            </strRef>
          </tx>
          <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Sens_Normal_ch!$H$144:$T$144</f>
              <numCache>
                <formatCode>General</formatCode>
                <ptCount val="13"/>
                <pt idx="0">
                  <v>-77.45</v>
                </pt>
              </numCache>
            </numRef>
          </val>
          <smooth val="0"/>
        </ser>
        <ser>
          <idx val="25"/>
          <order val="25"/>
          <tx>
            <strRef>
              <f>Sens_Normal_ch!$B$145:$D$145</f>
              <strCache>
                <ptCount val="3"/>
                <pt idx="0">
                  <v>1.8 V</v>
                </pt>
                <pt idx="1">
                  <v>11ax</v>
                </pt>
                <pt idx="2">
                  <v>MCS5</v>
                </pt>
              </strCache>
            </strRef>
          </tx>
          <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Sens_Normal_ch!$H$145:$T$145</f>
              <numCache>
                <formatCode>General</formatCode>
                <ptCount val="13"/>
                <pt idx="0">
                  <v>-72.90000000000001</v>
                </pt>
              </numCache>
            </numRef>
          </val>
          <smooth val="0"/>
        </ser>
        <ser>
          <idx val="26"/>
          <order val="26"/>
          <tx>
            <strRef>
              <f>Sens_Normal_ch!$B$146:$D$146</f>
              <strCache>
                <ptCount val="3"/>
                <pt idx="0">
                  <v>1.8 V</v>
                </pt>
                <pt idx="1">
                  <v>11ax</v>
                </pt>
                <pt idx="2">
                  <v>MCS6</v>
                </pt>
              </strCache>
            </strRef>
          </tx>
          <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Sens_Normal_ch!$H$146:$T$146</f>
              <numCache>
                <formatCode>General</formatCode>
                <ptCount val="13"/>
                <pt idx="0">
                  <v>-71.40000000000001</v>
                </pt>
              </numCache>
            </numRef>
          </val>
          <smooth val="0"/>
        </ser>
        <ser>
          <idx val="27"/>
          <order val="27"/>
          <tx>
            <strRef>
              <f>Sens_Normal_ch!$B$147:$D$147</f>
              <strCache>
                <ptCount val="3"/>
                <pt idx="0">
                  <v>1.8 V</v>
                </pt>
                <pt idx="1">
                  <v>11ax</v>
                </pt>
                <pt idx="2">
                  <v>MCS7</v>
                </pt>
              </strCache>
            </strRef>
          </tx>
          <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Sens_Normal_ch!$H$147:$T$147</f>
              <numCache>
                <formatCode>General</formatCode>
                <ptCount val="13"/>
                <pt idx="0">
                  <v>-69.59999999999999</v>
                </pt>
              </numCache>
            </numRef>
          </val>
          <smooth val="0"/>
        </ser>
        <ser>
          <idx val="28"/>
          <order val="28"/>
          <tx>
            <strRef>
              <f>Sens_Normal_ch!$B$148:$D$148</f>
              <strCache>
                <ptCount val="3"/>
                <pt idx="0">
                  <v>1.8 V</v>
                </pt>
                <pt idx="1">
                  <v>11ax</v>
                </pt>
                <pt idx="2">
                  <v>MCS8</v>
                </pt>
              </strCache>
            </strRef>
          </tx>
          <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Sens_Normal_ch!$H$148:$T$148</f>
              <numCache>
                <formatCode>General</formatCode>
                <ptCount val="13"/>
                <pt idx="0">
                  <v>-62.6</v>
                </pt>
              </numCache>
            </numRef>
          </val>
          <smooth val="0"/>
        </ser>
        <ser>
          <idx val="29"/>
          <order val="29"/>
          <tx>
            <strRef>
              <f>Sens_Normal_ch!$B$149:$D$149</f>
              <strCache>
                <ptCount val="3"/>
                <pt idx="0">
                  <v>1.8 V</v>
                </pt>
                <pt idx="1">
                  <v>11ax</v>
                </pt>
                <pt idx="2">
                  <v>MCS9</v>
                </pt>
              </strCache>
            </strRef>
          </tx>
          <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Sens_Normal_ch!$H$118:$T$118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Sens_Normal_ch!$H$149:$T$149</f>
              <numCache>
                <formatCode>General</formatCode>
                <ptCount val="1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39334240"/>
        <axId val="1539334656"/>
      </lineChart>
      <catAx>
        <axId val="153933424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STD_WFM</a:t>
                </a:r>
                <a:endParaRPr lang="ko-KR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656"/>
        <crossesAt val="-1111"/>
        <auto val="1"/>
        <lblAlgn val="ctr"/>
        <lblOffset val="100"/>
        <noMultiLvlLbl val="0"/>
      </catAx>
      <valAx>
        <axId val="1539334656"/>
        <scaling>
          <orientation val="minMax"/>
          <max val="-55"/>
          <min val="-10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Sensitivity</a:t>
                </a:r>
                <a:r>
                  <a:rPr lang="en-US" altLang="ko-KR" baseline="0"/>
                  <a:t xml:space="preserve"> [dBm]</a:t>
                </a:r>
                <a:endParaRPr lang="ko-KR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240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 11n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642375393716801"/>
          <y val="0.1021160370194291"/>
          <w val="0.900310740421321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'Waterfall_ch1-40'!$F$43:$F$47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11n</v>
                </pt>
                <pt idx="4">
                  <v>MCS0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'Waterfall_ch1-40'!$A$49:$A$150</f>
              <numCache>
                <formatCode>General</formatCode>
                <ptCount val="102"/>
                <pt idx="1">
                  <v>-100</v>
                </pt>
                <pt idx="2">
                  <v>-99</v>
                </pt>
                <pt idx="3">
                  <v>-98</v>
                </pt>
                <pt idx="4">
                  <v>-97</v>
                </pt>
                <pt idx="5">
                  <v>-96</v>
                </pt>
                <pt idx="6">
                  <v>-95</v>
                </pt>
                <pt idx="7">
                  <v>-94</v>
                </pt>
                <pt idx="8">
                  <v>-93</v>
                </pt>
                <pt idx="9">
                  <v>-92</v>
                </pt>
                <pt idx="10">
                  <v>-91</v>
                </pt>
                <pt idx="11">
                  <v>-90</v>
                </pt>
                <pt idx="12">
                  <v>-89</v>
                </pt>
                <pt idx="13">
                  <v>-88</v>
                </pt>
                <pt idx="14">
                  <v>-87</v>
                </pt>
                <pt idx="15">
                  <v>-86</v>
                </pt>
                <pt idx="16">
                  <v>-85</v>
                </pt>
                <pt idx="17">
                  <v>-84</v>
                </pt>
                <pt idx="18">
                  <v>-83</v>
                </pt>
                <pt idx="19">
                  <v>-82</v>
                </pt>
                <pt idx="20">
                  <v>-81</v>
                </pt>
                <pt idx="21">
                  <v>-80</v>
                </pt>
                <pt idx="22">
                  <v>-79</v>
                </pt>
                <pt idx="23">
                  <v>-78</v>
                </pt>
                <pt idx="24">
                  <v>-77</v>
                </pt>
                <pt idx="25">
                  <v>-76</v>
                </pt>
                <pt idx="26">
                  <v>-75</v>
                </pt>
                <pt idx="27">
                  <v>-74</v>
                </pt>
                <pt idx="28">
                  <v>-73</v>
                </pt>
                <pt idx="29">
                  <v>-72</v>
                </pt>
                <pt idx="30">
                  <v>-71</v>
                </pt>
                <pt idx="31">
                  <v>-70</v>
                </pt>
                <pt idx="32">
                  <v>-69</v>
                </pt>
                <pt idx="33">
                  <v>-68</v>
                </pt>
                <pt idx="34">
                  <v>-67</v>
                </pt>
                <pt idx="35">
                  <v>-66</v>
                </pt>
                <pt idx="36">
                  <v>-65</v>
                </pt>
                <pt idx="37">
                  <v>-64</v>
                </pt>
                <pt idx="38">
                  <v>-63</v>
                </pt>
                <pt idx="39">
                  <v>-62</v>
                </pt>
                <pt idx="40">
                  <v>-61</v>
                </pt>
                <pt idx="41">
                  <v>-60</v>
                </pt>
                <pt idx="42">
                  <v>-59</v>
                </pt>
                <pt idx="43">
                  <v>-58</v>
                </pt>
                <pt idx="44">
                  <v>-57</v>
                </pt>
                <pt idx="45">
                  <v>-56</v>
                </pt>
                <pt idx="46">
                  <v>-55</v>
                </pt>
                <pt idx="47">
                  <v>-54</v>
                </pt>
                <pt idx="48">
                  <v>-53</v>
                </pt>
                <pt idx="49">
                  <v>-52</v>
                </pt>
                <pt idx="50">
                  <v>-51</v>
                </pt>
                <pt idx="51">
                  <v>-50</v>
                </pt>
                <pt idx="52">
                  <v>-49</v>
                </pt>
                <pt idx="53">
                  <v>-48</v>
                </pt>
                <pt idx="54">
                  <v>-47</v>
                </pt>
                <pt idx="55">
                  <v>-46</v>
                </pt>
                <pt idx="56">
                  <v>-45</v>
                </pt>
                <pt idx="57">
                  <v>-44</v>
                </pt>
                <pt idx="58">
                  <v>-43</v>
                </pt>
                <pt idx="59">
                  <v>-42</v>
                </pt>
                <pt idx="60">
                  <v>-41</v>
                </pt>
                <pt idx="61">
                  <v>-40</v>
                </pt>
                <pt idx="62">
                  <v>-39</v>
                </pt>
                <pt idx="63">
                  <v>-38</v>
                </pt>
                <pt idx="64">
                  <v>-37</v>
                </pt>
                <pt idx="65">
                  <v>-36</v>
                </pt>
                <pt idx="66">
                  <v>-35</v>
                </pt>
                <pt idx="67">
                  <v>-34</v>
                </pt>
                <pt idx="68">
                  <v>-33</v>
                </pt>
                <pt idx="69">
                  <v>-32</v>
                </pt>
                <pt idx="70">
                  <v>-31</v>
                </pt>
                <pt idx="71">
                  <v>-30</v>
                </pt>
                <pt idx="72">
                  <v>-29</v>
                </pt>
                <pt idx="73">
                  <v>-28</v>
                </pt>
                <pt idx="74">
                  <v>-27</v>
                </pt>
                <pt idx="75">
                  <v>-26</v>
                </pt>
                <pt idx="76">
                  <v>-25</v>
                </pt>
                <pt idx="77">
                  <v>-24</v>
                </pt>
                <pt idx="78">
                  <v>-23</v>
                </pt>
                <pt idx="79">
                  <v>-22</v>
                </pt>
                <pt idx="80">
                  <v>-21</v>
                </pt>
                <pt idx="81">
                  <v>-20</v>
                </pt>
                <pt idx="82">
                  <v>-19</v>
                </pt>
                <pt idx="83">
                  <v>-18</v>
                </pt>
                <pt idx="84">
                  <v>-17</v>
                </pt>
                <pt idx="85">
                  <v>-16</v>
                </pt>
                <pt idx="86">
                  <v>-15</v>
                </pt>
                <pt idx="87">
                  <v>-14</v>
                </pt>
                <pt idx="88">
                  <v>-13</v>
                </pt>
                <pt idx="89">
                  <v>-12</v>
                </pt>
                <pt idx="90">
                  <v>-11</v>
                </pt>
                <pt idx="91">
                  <v>-10</v>
                </pt>
                <pt idx="92">
                  <v>-9</v>
                </pt>
                <pt idx="93">
                  <v>-8</v>
                </pt>
                <pt idx="94">
                  <v>-7</v>
                </pt>
                <pt idx="95">
                  <v>-6</v>
                </pt>
                <pt idx="96">
                  <v>-5</v>
                </pt>
                <pt idx="97">
                  <v>-4</v>
                </pt>
                <pt idx="98">
                  <v>-3</v>
                </pt>
                <pt idx="99">
                  <v>-2</v>
                </pt>
                <pt idx="100">
                  <v>-1</v>
                </pt>
                <pt idx="101">
                  <v>0</v>
                </pt>
              </numCache>
            </numRef>
          </xVal>
          <yVal>
            <numRef>
              <f>'Waterfall_ch1-40'!$F$49:$F$150</f>
              <numCache>
                <formatCode>General</formatCode>
                <ptCount val="102"/>
              </numCache>
            </numRef>
          </yVal>
          <smooth val="0"/>
        </ser>
        <ser>
          <idx val="1"/>
          <order val="1"/>
          <tx>
            <strRef>
              <f>'Waterfall_ch1-40'!$G$43:$G$47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2412 MHz</v>
                </pt>
                <pt idx="3">
                  <v>11n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'Waterfall_ch1-40'!$A$49:$A$150</f>
              <numCache>
                <formatCode>General</formatCode>
                <ptCount val="102"/>
                <pt idx="1">
                  <v>-100</v>
                </pt>
                <pt idx="2">
                  <v>-99</v>
                </pt>
                <pt idx="3">
                  <v>-98</v>
                </pt>
                <pt idx="4">
                  <v>-97</v>
                </pt>
                <pt idx="5">
                  <v>-96</v>
                </pt>
                <pt idx="6">
                  <v>-95</v>
                </pt>
                <pt idx="7">
                  <v>-94</v>
                </pt>
                <pt idx="8">
                  <v>-93</v>
                </pt>
                <pt idx="9">
                  <v>-92</v>
                </pt>
                <pt idx="10">
                  <v>-91</v>
                </pt>
                <pt idx="11">
                  <v>-90</v>
                </pt>
                <pt idx="12">
                  <v>-89</v>
                </pt>
                <pt idx="13">
                  <v>-88</v>
                </pt>
                <pt idx="14">
                  <v>-87</v>
                </pt>
                <pt idx="15">
                  <v>-86</v>
                </pt>
                <pt idx="16">
                  <v>-85</v>
                </pt>
                <pt idx="17">
                  <v>-84</v>
                </pt>
                <pt idx="18">
                  <v>-83</v>
                </pt>
                <pt idx="19">
                  <v>-82</v>
                </pt>
                <pt idx="20">
                  <v>-81</v>
                </pt>
                <pt idx="21">
                  <v>-80</v>
                </pt>
                <pt idx="22">
                  <v>-79</v>
                </pt>
                <pt idx="23">
                  <v>-78</v>
                </pt>
                <pt idx="24">
                  <v>-77</v>
                </pt>
                <pt idx="25">
                  <v>-76</v>
                </pt>
                <pt idx="26">
                  <v>-75</v>
                </pt>
                <pt idx="27">
                  <v>-74</v>
                </pt>
                <pt idx="28">
                  <v>-73</v>
                </pt>
                <pt idx="29">
                  <v>-72</v>
                </pt>
                <pt idx="30">
                  <v>-71</v>
                </pt>
                <pt idx="31">
                  <v>-70</v>
                </pt>
                <pt idx="32">
                  <v>-69</v>
                </pt>
                <pt idx="33">
                  <v>-68</v>
                </pt>
                <pt idx="34">
                  <v>-67</v>
                </pt>
                <pt idx="35">
                  <v>-66</v>
                </pt>
                <pt idx="36">
                  <v>-65</v>
                </pt>
                <pt idx="37">
                  <v>-64</v>
                </pt>
                <pt idx="38">
                  <v>-63</v>
                </pt>
                <pt idx="39">
                  <v>-62</v>
                </pt>
                <pt idx="40">
                  <v>-61</v>
                </pt>
                <pt idx="41">
                  <v>-60</v>
                </pt>
                <pt idx="42">
                  <v>-59</v>
                </pt>
                <pt idx="43">
                  <v>-58</v>
                </pt>
                <pt idx="44">
                  <v>-57</v>
                </pt>
                <pt idx="45">
                  <v>-56</v>
                </pt>
                <pt idx="46">
                  <v>-55</v>
                </pt>
                <pt idx="47">
                  <v>-54</v>
                </pt>
                <pt idx="48">
                  <v>-53</v>
                </pt>
                <pt idx="49">
                  <v>-52</v>
                </pt>
                <pt idx="50">
                  <v>-51</v>
                </pt>
                <pt idx="51">
                  <v>-50</v>
                </pt>
                <pt idx="52">
                  <v>-49</v>
                </pt>
                <pt idx="53">
                  <v>-48</v>
                </pt>
                <pt idx="54">
                  <v>-47</v>
                </pt>
                <pt idx="55">
                  <v>-46</v>
                </pt>
                <pt idx="56">
                  <v>-45</v>
                </pt>
                <pt idx="57">
                  <v>-44</v>
                </pt>
                <pt idx="58">
                  <v>-43</v>
                </pt>
                <pt idx="59">
                  <v>-42</v>
                </pt>
                <pt idx="60">
                  <v>-41</v>
                </pt>
                <pt idx="61">
                  <v>-40</v>
                </pt>
                <pt idx="62">
                  <v>-39</v>
                </pt>
                <pt idx="63">
                  <v>-38</v>
                </pt>
                <pt idx="64">
                  <v>-37</v>
                </pt>
                <pt idx="65">
                  <v>-36</v>
                </pt>
                <pt idx="66">
                  <v>-35</v>
                </pt>
                <pt idx="67">
                  <v>-34</v>
                </pt>
                <pt idx="68">
                  <v>-33</v>
                </pt>
                <pt idx="69">
                  <v>-32</v>
                </pt>
                <pt idx="70">
                  <v>-31</v>
                </pt>
                <pt idx="71">
                  <v>-30</v>
                </pt>
                <pt idx="72">
                  <v>-29</v>
                </pt>
                <pt idx="73">
                  <v>-28</v>
                </pt>
                <pt idx="74">
                  <v>-27</v>
                </pt>
                <pt idx="75">
                  <v>-26</v>
                </pt>
                <pt idx="76">
                  <v>-25</v>
                </pt>
                <pt idx="77">
                  <v>-24</v>
                </pt>
                <pt idx="78">
                  <v>-23</v>
                </pt>
                <pt idx="79">
                  <v>-22</v>
                </pt>
                <pt idx="80">
                  <v>-21</v>
                </pt>
                <pt idx="81">
                  <v>-20</v>
                </pt>
                <pt idx="82">
                  <v>-19</v>
                </pt>
                <pt idx="83">
                  <v>-18</v>
                </pt>
                <pt idx="84">
                  <v>-17</v>
                </pt>
                <pt idx="85">
                  <v>-16</v>
                </pt>
                <pt idx="86">
                  <v>-15</v>
                </pt>
                <pt idx="87">
                  <v>-14</v>
                </pt>
                <pt idx="88">
                  <v>-13</v>
                </pt>
                <pt idx="89">
                  <v>-12</v>
                </pt>
                <pt idx="90">
                  <v>-11</v>
                </pt>
                <pt idx="91">
                  <v>-10</v>
                </pt>
                <pt idx="92">
                  <v>-9</v>
                </pt>
                <pt idx="93">
                  <v>-8</v>
                </pt>
                <pt idx="94">
                  <v>-7</v>
                </pt>
                <pt idx="95">
                  <v>-6</v>
                </pt>
                <pt idx="96">
                  <v>-5</v>
                </pt>
                <pt idx="97">
                  <v>-4</v>
                </pt>
                <pt idx="98">
                  <v>-3</v>
                </pt>
                <pt idx="99">
                  <v>-2</v>
                </pt>
                <pt idx="100">
                  <v>-1</v>
                </pt>
                <pt idx="101">
                  <v>0</v>
                </pt>
              </numCache>
            </numRef>
          </xVal>
          <yVal>
            <numRef>
              <f>'Waterfall_ch1-40'!$G$49:$G$150</f>
              <numCache>
                <formatCode>General</formatCode>
                <ptCount val="102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 [dBm]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[%]</a:t>
                </a:r>
                <a:endParaRPr lang="ko-KR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6008954386447776"/>
          <y val="0.0982034842299032"/>
          <w val="0.3518849544296767"/>
          <h val="0.201214640203728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Waterfall</a:t>
            </a:r>
          </a:p>
          <a:p>
            <a:pPr>
              <a:defRPr sz="2000"/>
            </a:pPr>
            <a:r>
              <a:rPr lang="en-US" sz="1800" b="1" baseline="0"/>
              <a:t>PPDU_Format: HE_SU || Bnad: 2.4G || Channel: 1 || STD: 11ax  || BW [MHz]: 20 || NSS: 1 || GI: 0.8 || coding: BCC||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798124244370444"/>
          <y val="0.1077195300036607"/>
          <w val="0.9162248283321019"/>
          <h val="0.7756329586602212"/>
        </manualLayout>
      </layout>
      <scatterChart>
        <scatterStyle val="lineMarker"/>
        <varyColors val="0"/>
        <ser>
          <idx val="6"/>
          <order val="0"/>
          <tx>
            <strRef>
              <f>'Waterfall_ch1-40'!$O$43:$O$47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Lite Point, Used Internal VBAT 3.3V</v>
                </pt>
                <pt idx="3">
                  <v>11ax</v>
                </pt>
                <pt idx="4">
                  <v>MCS6</v>
                </pt>
              </strCache>
            </strRef>
          </tx>
          <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'Waterfall_ch1-40'!$A$50:$A$140</f>
              <numCache>
                <formatCode>General</formatCode>
                <ptCount val="9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</numCache>
            </numRef>
          </xVal>
          <yVal>
            <numRef>
              <f>'Waterfall_ch1-40'!$O$50:$O$140</f>
              <numCache>
                <formatCode>General</formatCode>
                <ptCount val="91"/>
              </numCache>
            </numRef>
          </yVal>
          <smooth val="0"/>
        </ser>
        <ser>
          <idx val="7"/>
          <order val="1"/>
          <tx>
            <strRef>
              <f>'Waterfall_ch1-40'!$P$43:$P$47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Lite Point, Used Internal VBAT 3.3V</v>
                </pt>
                <pt idx="3">
                  <v>11ax</v>
                </pt>
                <pt idx="4">
                  <v>MCS7</v>
                </pt>
              </strCache>
            </strRef>
          </tx>
          <spPr>
            <a:ln w="28575" cap="rnd">
              <a:solidFill>
                <a:srgbClr val="FFC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'Waterfall_ch1-40'!$A$50:$A$140</f>
              <numCache>
                <formatCode>General</formatCode>
                <ptCount val="9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</numCache>
            </numRef>
          </xVal>
          <yVal>
            <numRef>
              <f>'Waterfall_ch1-40'!$P$50:$P$140</f>
              <numCache>
                <formatCode>General</formatCode>
                <ptCount val="91"/>
              </numCache>
            </numRef>
          </yVal>
          <smooth val="0"/>
        </ser>
        <ser>
          <idx val="8"/>
          <order val="2"/>
          <tx>
            <strRef>
              <f>'Waterfall_ch1-40'!$Q$43:$Q$47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Lite Point, Used Internal VBAT 3.3V</v>
                </pt>
                <pt idx="3">
                  <v>11ax</v>
                </pt>
                <pt idx="4">
                  <v>MCS8</v>
                </pt>
              </strCache>
            </strRef>
          </tx>
          <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'Waterfall_ch1-40'!$A$50:$A$140</f>
              <numCache>
                <formatCode>General</formatCode>
                <ptCount val="9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</numCache>
            </numRef>
          </xVal>
          <yVal>
            <numRef>
              <f>'Waterfall_ch1-40'!$Q$50:$Q$140</f>
              <numCache>
                <formatCode>General</formatCode>
                <ptCount val="91"/>
              </numCache>
            </numRef>
          </yVal>
          <smooth val="0"/>
        </ser>
        <ser>
          <idx val="9"/>
          <order val="3"/>
          <tx>
            <strRef>
              <f>'Waterfall_ch1-40'!$R$43:$R$47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Lite Point, Used Internal VBAT 3.3V</v>
                </pt>
                <pt idx="3">
                  <v>11ax</v>
                </pt>
                <pt idx="4">
                  <v>MCS9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'Waterfall_ch1-40'!$A$50:$A$140</f>
              <numCache>
                <formatCode>General</formatCode>
                <ptCount val="9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</numCache>
            </numRef>
          </xVal>
          <yVal>
            <numRef>
              <f>'Waterfall_ch1-40'!$R$50:$R$140</f>
              <numCache>
                <formatCode>General</formatCode>
                <ptCount val="9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5393778033827908"/>
          <y val="0.2520626607305893"/>
          <w val="0.3416978662768373"/>
          <h val="0.3795445796948101"/>
        </manualLayout>
      </layout>
      <overlay val="0"/>
      <spPr>
        <a:noFill/>
        <a:ln w="28575"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3772489238845145"/>
          <y val="0.1021160370194291"/>
          <w val="0.7893720630974012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Waterfall_ch1_25!$B$43:$B$47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11b</v>
                </pt>
                <pt idx="4">
                  <v>1M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Waterfall_ch1_25!$B$50:$B$146</f>
              <numCache>
                <formatCode>General</formatCode>
                <ptCount val="97"/>
              </numCache>
            </numRef>
          </yVal>
          <smooth val="0"/>
        </ser>
        <ser>
          <idx val="1"/>
          <order val="1"/>
          <tx>
            <strRef>
              <f>Waterfall_ch1_25!$C$43:$C$47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11b</v>
                </pt>
                <pt idx="4">
                  <v>11M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Waterfall_ch1_25!$C$50:$C$146</f>
              <numCache>
                <formatCode>General</formatCode>
                <ptCount val="97"/>
              </numCache>
            </numRef>
          </yVal>
          <smooth val="0"/>
        </ser>
        <ser>
          <idx val="2"/>
          <order val="2"/>
          <tx>
            <strRef>
              <f>Waterfall_ch1_25!$D$43:$D$47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11g</v>
                </pt>
                <pt idx="4">
                  <v>6M</v>
                </pt>
              </strCache>
            </strRef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Waterfall_ch1_25!$D$50:$D$146</f>
              <numCache>
                <formatCode>0.0</formatCode>
                <ptCount val="97"/>
              </numCache>
            </numRef>
          </yVal>
          <smooth val="0"/>
        </ser>
        <ser>
          <idx val="3"/>
          <order val="3"/>
          <tx>
            <strRef>
              <f>Waterfall_ch1_25!$E$43:$E$47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11g</v>
                </pt>
                <pt idx="4">
                  <v>54M</v>
                </pt>
              </strCache>
            </strRef>
          </tx>
          <spPr>
            <a:ln w="19050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Waterfall_ch1_25!$E$50:$E$146</f>
              <numCache>
                <formatCode>0.0</formatCode>
                <ptCount val="97"/>
              </numCache>
            </numRef>
          </yVal>
          <smooth val="0"/>
        </ser>
        <ser>
          <idx val="4"/>
          <order val="4"/>
          <tx>
            <strRef>
              <f>Waterfall_ch1_25!$F$43:$F$47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11n</v>
                </pt>
                <pt idx="4">
                  <v>MCS0</v>
                </pt>
              </strCache>
            </strRef>
          </tx>
          <spPr>
            <a:ln w="38100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Waterfall_ch1_25!$F$50:$F$146</f>
              <numCache>
                <formatCode>General</formatCode>
                <ptCount val="97"/>
              </numCache>
            </numRef>
          </yVal>
          <smooth val="0"/>
        </ser>
        <ser>
          <idx val="5"/>
          <order val="5"/>
          <tx>
            <strRef>
              <f>Waterfall_ch1_25!$G$43:$G$47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11n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Waterfall_ch1_25!$G$50:$G$146</f>
              <numCache>
                <formatCode>General</formatCode>
                <ptCount val="97"/>
              </numCache>
            </numRef>
          </yVal>
          <smooth val="0"/>
        </ser>
        <ser>
          <idx val="6"/>
          <order val="6"/>
          <tx>
            <strRef>
              <f>Waterfall_ch1_25!$H$43:$H$47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MCS0</v>
                </pt>
              </strCache>
            </strRef>
          </tx>
          <spPr>
            <a:ln w="19050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Waterfall_ch1_25!$H$50:$H$146</f>
              <numCache>
                <formatCode>General</formatCode>
                <ptCount val="97"/>
              </numCache>
            </numRef>
          </yVal>
          <smooth val="0"/>
        </ser>
        <ser>
          <idx val="7"/>
          <order val="7"/>
          <tx>
            <strRef>
              <f>Waterfall_ch1_25!$I$43:$I$47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Waterfall_ch1_25!$I$50:$I$146</f>
              <numCache>
                <formatCode>General</formatCode>
                <ptCount val="97"/>
              </numCache>
            </numRef>
          </yVal>
          <smooth val="0"/>
        </ser>
        <ser>
          <idx val="8"/>
          <order val="8"/>
          <tx>
            <strRef>
              <f>Waterfall_ch1_25!$J$43:$J$47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MCS8</v>
                </pt>
              </strCache>
            </strRef>
          </tx>
          <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Waterfall_ch1_25!$J$50:$J$146</f>
              <numCache>
                <formatCode>General</formatCode>
                <ptCount val="97"/>
              </numCache>
            </numRef>
          </yVal>
          <smooth val="0"/>
        </ser>
        <ser>
          <idx val="9"/>
          <order val="9"/>
          <tx>
            <strRef>
              <f>Waterfall_ch1_25!$K$43:$K$47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MCS9</v>
                </pt>
              </strCache>
            </strRef>
          </tx>
          <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Waterfall_ch1_25!$K$50:$K$146</f>
              <numCache>
                <formatCode>General</formatCode>
                <ptCount val="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-4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 [dBm]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2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[%]</a:t>
                </a:r>
                <a:endParaRPr lang="ko-KR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388343491826797"/>
          <y val="0"/>
          <w val="0.1543772154480733"/>
          <h val="0.963852761709201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Waterfall</a:t>
            </a:r>
          </a:p>
          <a:p>
            <a:pPr>
              <a:defRPr sz="2000"/>
            </a:pPr>
            <a:r>
              <a:rPr lang="en-US" sz="1800" b="1" baseline="0"/>
              <a:t>PPDU_Format: HE_SU || Bnad: 2.4G || Channel: 1 || STD: 11ax  || BW [MHz]: 20 || NSS: 1 || GI: 0.8 || coding: BCC||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750318598468072"/>
          <y val="0.1077195300036607"/>
          <w val="0.8991742321527053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Waterfall_ch1_25!$H$43:$H$47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MCS0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Waterfall_ch1_25!$H$50:$H$162</f>
              <numCache>
                <formatCode>General</formatCode>
                <ptCount val="113"/>
              </numCache>
            </numRef>
          </yVal>
          <smooth val="0"/>
        </ser>
        <ser>
          <idx val="1"/>
          <order val="1"/>
          <tx>
            <strRef>
              <f>Waterfall_ch1_25!$I$43:$I$47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Waterfall_ch1_25!$I$50:$I$162</f>
              <numCache>
                <formatCode>General</formatCode>
                <ptCount val="113"/>
              </numCache>
            </numRef>
          </yVal>
          <smooth val="0"/>
        </ser>
        <ser>
          <idx val="2"/>
          <order val="2"/>
          <tx>
            <strRef>
              <f>Waterfall_ch1_25!$J$43:$J$47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MCS8</v>
                </pt>
              </strCache>
            </strRef>
          </tx>
          <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Waterfall_ch1_25!$J$50:$J$162</f>
              <numCache>
                <formatCode>General</formatCode>
                <ptCount val="113"/>
              </numCache>
            </numRef>
          </yVal>
          <smooth val="0"/>
        </ser>
        <ser>
          <idx val="3"/>
          <order val="3"/>
          <tx>
            <strRef>
              <f>Waterfall_ch1_25!$K$43:$K$47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MCS9</v>
                </pt>
              </strCache>
            </strRef>
          </tx>
          <spPr>
            <a:ln w="19050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Waterfall_ch1_25!$K$50:$K$162</f>
              <numCache>
                <formatCode>General</formatCode>
                <ptCount val="113"/>
              </numCache>
            </numRef>
          </yVal>
          <smooth val="0"/>
        </ser>
        <ser>
          <idx val="4"/>
          <order val="4"/>
          <tx>
            <strRef>
              <f>Waterfall_ch1_25!$L$43:$L$47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Spec</v>
                </pt>
              </strCache>
            </strRef>
          </tx>
          <spPr>
            <a:ln w="19050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Waterfall_ch1_25!$L$50:$L$162</f>
              <numCache>
                <formatCode>General</formatCode>
                <ptCount val="113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460673320923047"/>
          <y val="0.1223592982439277"/>
          <w val="0.3917977247676204"/>
          <h val="0.3795445796948101"/>
        </manualLayout>
      </layout>
      <overlay val="0"/>
      <spPr>
        <a:noFill/>
        <a:ln w="38100"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Waterfall</a:t>
            </a:r>
          </a:p>
          <a:p>
            <a:pPr>
              <a:defRPr sz="2000"/>
            </a:pPr>
            <a:r>
              <a:rPr lang="en-US" sz="1800" b="1" baseline="0"/>
              <a:t>PPDU_Format: HE_SU || Bnad: 2.4G || Channel: 1 || STD: 11ax MCS 8 || BW [MHz]: 20 || NSS: 1 || GI: 0.8 || coding: BCC||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798124244370444"/>
          <y val="0.1077195300036607"/>
          <w val="0.9162248283321019"/>
          <h val="0.7756329586602212"/>
        </manualLayout>
      </layout>
      <scatterChart>
        <scatterStyle val="lineMarker"/>
        <varyColors val="0"/>
        <ser>
          <idx val="1"/>
          <order val="0"/>
          <tx>
            <strRef>
              <f>Waterfall_ch1_25!$J$43:$J$47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MCS8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Waterfall_ch1_25!$J$50:$J$162</f>
              <numCache>
                <formatCode>General</formatCode>
                <ptCount val="11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54824600218749"/>
          <y val="0.1259538168484931"/>
          <w val="0.2226598220107568"/>
          <h val="0.14224808714822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Channel: 1 || STD: 11ax MCS 9 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Waterfall_ch1_25!$K$43:$K$47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MCS9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Waterfall_ch1_25!$K$50:$K$162</f>
              <numCache>
                <formatCode>General</formatCode>
                <ptCount val="113"/>
              </numCache>
            </numRef>
          </yVal>
          <smooth val="0"/>
        </ser>
        <ser>
          <idx val="1"/>
          <order val="1"/>
          <tx>
            <strRef>
              <f>Waterfall_ch1_25!$L$43:$L$47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Spec</v>
                </pt>
              </strCache>
            </strRef>
          </tx>
          <spPr>
            <a:ln w="19050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Waterfall_ch1_25!$L$50:$L$162</f>
              <numCache>
                <formatCode>General</formatCode>
                <ptCount val="113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82514623790838"/>
          <y val="0.1130622801211077"/>
          <w val="0.1967900670831988"/>
          <h val="0.100366779360285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 11b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3772489238845145"/>
          <y val="0.1021160370194291"/>
          <w val="0.911756861883276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Waterfall_ch1_25!$B$43:$B$47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11b</v>
                </pt>
                <pt idx="4">
                  <v>1M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Waterfall_ch1_25!$A$50:$A$160</f>
              <numCache>
                <formatCode>General</formatCode>
                <ptCount val="11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</numCache>
            </numRef>
          </xVal>
          <yVal>
            <numRef>
              <f>Waterfall_ch1_25!$B$50:$B$160</f>
              <numCache>
                <formatCode>General</formatCode>
                <ptCount val="111"/>
              </numCache>
            </numRef>
          </yVal>
          <smooth val="0"/>
        </ser>
        <ser>
          <idx val="1"/>
          <order val="1"/>
          <tx>
            <strRef>
              <f>Waterfall_ch1_25!$C$43:$C$47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11b</v>
                </pt>
                <pt idx="4">
                  <v>11M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Waterfall_ch1_25!$A$50:$A$160</f>
              <numCache>
                <formatCode>General</formatCode>
                <ptCount val="11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</numCache>
            </numRef>
          </xVal>
          <yVal>
            <numRef>
              <f>Waterfall_ch1_25!$C$50:$C$160</f>
              <numCache>
                <formatCode>General</formatCode>
                <ptCount val="1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1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 [dBm]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[%]</a:t>
                </a:r>
                <a:endParaRPr lang="ko-KR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04524676946319"/>
          <y val="0.1000184793372078"/>
          <w val="0.3729411286761412"/>
          <h val="0.228213281416973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 11g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3772489238845145"/>
          <y val="0.1021160370194291"/>
          <w val="0.9187689784694559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Waterfall_ch1_25!$D$43:$D$47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11g</v>
                </pt>
                <pt idx="4">
                  <v>6M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Waterfall_ch1_25!$A$50:$A$150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Waterfall_ch1_25!$D$50:$D$150</f>
              <numCache>
                <formatCode>0.0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Waterfall_ch1_25!$E$43:$E$47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11g</v>
                </pt>
                <pt idx="4">
                  <v>54M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Waterfall_ch1_25!$A$50:$A$150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Waterfall_ch1_25!$E$50:$E$150</f>
              <numCache>
                <formatCode>0.0</formatCode>
                <ptCount val="10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 [dBm]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[%]</a:t>
                </a:r>
                <a:endParaRPr lang="ko-KR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6063773388989703"/>
          <y val="0.1137666278583773"/>
          <w val="0.3554125603116676"/>
          <h val="0.2493725193844656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 11n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3772489238845145"/>
          <y val="0.1021160370194291"/>
          <w val="0.9190096727777092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Waterfall_ch1_25!$F$43:$F$47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11n</v>
                </pt>
                <pt idx="4">
                  <v>MCS0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Waterfall_ch1_25!$A$49:$A$150</f>
              <numCache>
                <formatCode>General</formatCode>
                <ptCount val="102"/>
                <pt idx="1">
                  <v>-100</v>
                </pt>
                <pt idx="2">
                  <v>-99</v>
                </pt>
                <pt idx="3">
                  <v>-98</v>
                </pt>
                <pt idx="4">
                  <v>-97</v>
                </pt>
                <pt idx="5">
                  <v>-96</v>
                </pt>
                <pt idx="6">
                  <v>-95</v>
                </pt>
                <pt idx="7">
                  <v>-94</v>
                </pt>
                <pt idx="8">
                  <v>-93</v>
                </pt>
                <pt idx="9">
                  <v>-92</v>
                </pt>
                <pt idx="10">
                  <v>-91</v>
                </pt>
                <pt idx="11">
                  <v>-90</v>
                </pt>
                <pt idx="12">
                  <v>-89</v>
                </pt>
                <pt idx="13">
                  <v>-88</v>
                </pt>
                <pt idx="14">
                  <v>-87</v>
                </pt>
                <pt idx="15">
                  <v>-86</v>
                </pt>
                <pt idx="16">
                  <v>-85</v>
                </pt>
                <pt idx="17">
                  <v>-84</v>
                </pt>
                <pt idx="18">
                  <v>-83</v>
                </pt>
                <pt idx="19">
                  <v>-82</v>
                </pt>
                <pt idx="20">
                  <v>-81</v>
                </pt>
                <pt idx="21">
                  <v>-80</v>
                </pt>
                <pt idx="22">
                  <v>-79</v>
                </pt>
                <pt idx="23">
                  <v>-78</v>
                </pt>
                <pt idx="24">
                  <v>-77</v>
                </pt>
                <pt idx="25">
                  <v>-76</v>
                </pt>
                <pt idx="26">
                  <v>-75</v>
                </pt>
                <pt idx="27">
                  <v>-74</v>
                </pt>
                <pt idx="28">
                  <v>-73</v>
                </pt>
                <pt idx="29">
                  <v>-72</v>
                </pt>
                <pt idx="30">
                  <v>-71</v>
                </pt>
                <pt idx="31">
                  <v>-70</v>
                </pt>
                <pt idx="32">
                  <v>-69</v>
                </pt>
                <pt idx="33">
                  <v>-68</v>
                </pt>
                <pt idx="34">
                  <v>-67</v>
                </pt>
                <pt idx="35">
                  <v>-66</v>
                </pt>
                <pt idx="36">
                  <v>-65</v>
                </pt>
                <pt idx="37">
                  <v>-64</v>
                </pt>
                <pt idx="38">
                  <v>-63</v>
                </pt>
                <pt idx="39">
                  <v>-62</v>
                </pt>
                <pt idx="40">
                  <v>-61</v>
                </pt>
                <pt idx="41">
                  <v>-60</v>
                </pt>
                <pt idx="42">
                  <v>-59</v>
                </pt>
                <pt idx="43">
                  <v>-58</v>
                </pt>
                <pt idx="44">
                  <v>-57</v>
                </pt>
                <pt idx="45">
                  <v>-56</v>
                </pt>
                <pt idx="46">
                  <v>-55</v>
                </pt>
                <pt idx="47">
                  <v>-54</v>
                </pt>
                <pt idx="48">
                  <v>-53</v>
                </pt>
                <pt idx="49">
                  <v>-52</v>
                </pt>
                <pt idx="50">
                  <v>-51</v>
                </pt>
                <pt idx="51">
                  <v>-50</v>
                </pt>
                <pt idx="52">
                  <v>-49</v>
                </pt>
                <pt idx="53">
                  <v>-48</v>
                </pt>
                <pt idx="54">
                  <v>-47</v>
                </pt>
                <pt idx="55">
                  <v>-46</v>
                </pt>
                <pt idx="56">
                  <v>-45</v>
                </pt>
                <pt idx="57">
                  <v>-44</v>
                </pt>
                <pt idx="58">
                  <v>-43</v>
                </pt>
                <pt idx="59">
                  <v>-42</v>
                </pt>
                <pt idx="60">
                  <v>-41</v>
                </pt>
                <pt idx="61">
                  <v>-40</v>
                </pt>
                <pt idx="62">
                  <v>-39</v>
                </pt>
                <pt idx="63">
                  <v>-38</v>
                </pt>
                <pt idx="64">
                  <v>-37</v>
                </pt>
                <pt idx="65">
                  <v>-36</v>
                </pt>
                <pt idx="66">
                  <v>-35</v>
                </pt>
                <pt idx="67">
                  <v>-34</v>
                </pt>
                <pt idx="68">
                  <v>-33</v>
                </pt>
                <pt idx="69">
                  <v>-32</v>
                </pt>
                <pt idx="70">
                  <v>-31</v>
                </pt>
                <pt idx="71">
                  <v>-30</v>
                </pt>
                <pt idx="72">
                  <v>-29</v>
                </pt>
                <pt idx="73">
                  <v>-28</v>
                </pt>
                <pt idx="74">
                  <v>-27</v>
                </pt>
                <pt idx="75">
                  <v>-26</v>
                </pt>
                <pt idx="76">
                  <v>-25</v>
                </pt>
                <pt idx="77">
                  <v>-24</v>
                </pt>
                <pt idx="78">
                  <v>-23</v>
                </pt>
                <pt idx="79">
                  <v>-22</v>
                </pt>
                <pt idx="80">
                  <v>-21</v>
                </pt>
                <pt idx="81">
                  <v>-20</v>
                </pt>
                <pt idx="82">
                  <v>-19</v>
                </pt>
                <pt idx="83">
                  <v>-18</v>
                </pt>
                <pt idx="84">
                  <v>-17</v>
                </pt>
                <pt idx="85">
                  <v>-16</v>
                </pt>
                <pt idx="86">
                  <v>-15</v>
                </pt>
                <pt idx="87">
                  <v>-14</v>
                </pt>
                <pt idx="88">
                  <v>-13</v>
                </pt>
                <pt idx="89">
                  <v>-12</v>
                </pt>
                <pt idx="90">
                  <v>-11</v>
                </pt>
                <pt idx="91">
                  <v>-10</v>
                </pt>
                <pt idx="92">
                  <v>-9</v>
                </pt>
                <pt idx="93">
                  <v>-8</v>
                </pt>
                <pt idx="94">
                  <v>-7</v>
                </pt>
                <pt idx="95">
                  <v>-6</v>
                </pt>
                <pt idx="96">
                  <v>-5</v>
                </pt>
                <pt idx="97">
                  <v>-4</v>
                </pt>
                <pt idx="98">
                  <v>-3</v>
                </pt>
                <pt idx="99">
                  <v>-2</v>
                </pt>
                <pt idx="100">
                  <v>-1</v>
                </pt>
                <pt idx="101">
                  <v>0</v>
                </pt>
              </numCache>
            </numRef>
          </xVal>
          <yVal>
            <numRef>
              <f>Waterfall_ch1_25!$F$49:$F$150</f>
              <numCache>
                <formatCode>General</formatCode>
                <ptCount val="102"/>
              </numCache>
            </numRef>
          </yVal>
          <smooth val="0"/>
        </ser>
        <ser>
          <idx val="1"/>
          <order val="1"/>
          <tx>
            <strRef>
              <f>Waterfall_ch1_25!$G$43:$G$47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2412 MHz</v>
                </pt>
                <pt idx="3">
                  <v>11n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Waterfall_ch1_25!$A$49:$A$150</f>
              <numCache>
                <formatCode>General</formatCode>
                <ptCount val="102"/>
                <pt idx="1">
                  <v>-100</v>
                </pt>
                <pt idx="2">
                  <v>-99</v>
                </pt>
                <pt idx="3">
                  <v>-98</v>
                </pt>
                <pt idx="4">
                  <v>-97</v>
                </pt>
                <pt idx="5">
                  <v>-96</v>
                </pt>
                <pt idx="6">
                  <v>-95</v>
                </pt>
                <pt idx="7">
                  <v>-94</v>
                </pt>
                <pt idx="8">
                  <v>-93</v>
                </pt>
                <pt idx="9">
                  <v>-92</v>
                </pt>
                <pt idx="10">
                  <v>-91</v>
                </pt>
                <pt idx="11">
                  <v>-90</v>
                </pt>
                <pt idx="12">
                  <v>-89</v>
                </pt>
                <pt idx="13">
                  <v>-88</v>
                </pt>
                <pt idx="14">
                  <v>-87</v>
                </pt>
                <pt idx="15">
                  <v>-86</v>
                </pt>
                <pt idx="16">
                  <v>-85</v>
                </pt>
                <pt idx="17">
                  <v>-84</v>
                </pt>
                <pt idx="18">
                  <v>-83</v>
                </pt>
                <pt idx="19">
                  <v>-82</v>
                </pt>
                <pt idx="20">
                  <v>-81</v>
                </pt>
                <pt idx="21">
                  <v>-80</v>
                </pt>
                <pt idx="22">
                  <v>-79</v>
                </pt>
                <pt idx="23">
                  <v>-78</v>
                </pt>
                <pt idx="24">
                  <v>-77</v>
                </pt>
                <pt idx="25">
                  <v>-76</v>
                </pt>
                <pt idx="26">
                  <v>-75</v>
                </pt>
                <pt idx="27">
                  <v>-74</v>
                </pt>
                <pt idx="28">
                  <v>-73</v>
                </pt>
                <pt idx="29">
                  <v>-72</v>
                </pt>
                <pt idx="30">
                  <v>-71</v>
                </pt>
                <pt idx="31">
                  <v>-70</v>
                </pt>
                <pt idx="32">
                  <v>-69</v>
                </pt>
                <pt idx="33">
                  <v>-68</v>
                </pt>
                <pt idx="34">
                  <v>-67</v>
                </pt>
                <pt idx="35">
                  <v>-66</v>
                </pt>
                <pt idx="36">
                  <v>-65</v>
                </pt>
                <pt idx="37">
                  <v>-64</v>
                </pt>
                <pt idx="38">
                  <v>-63</v>
                </pt>
                <pt idx="39">
                  <v>-62</v>
                </pt>
                <pt idx="40">
                  <v>-61</v>
                </pt>
                <pt idx="41">
                  <v>-60</v>
                </pt>
                <pt idx="42">
                  <v>-59</v>
                </pt>
                <pt idx="43">
                  <v>-58</v>
                </pt>
                <pt idx="44">
                  <v>-57</v>
                </pt>
                <pt idx="45">
                  <v>-56</v>
                </pt>
                <pt idx="46">
                  <v>-55</v>
                </pt>
                <pt idx="47">
                  <v>-54</v>
                </pt>
                <pt idx="48">
                  <v>-53</v>
                </pt>
                <pt idx="49">
                  <v>-52</v>
                </pt>
                <pt idx="50">
                  <v>-51</v>
                </pt>
                <pt idx="51">
                  <v>-50</v>
                </pt>
                <pt idx="52">
                  <v>-49</v>
                </pt>
                <pt idx="53">
                  <v>-48</v>
                </pt>
                <pt idx="54">
                  <v>-47</v>
                </pt>
                <pt idx="55">
                  <v>-46</v>
                </pt>
                <pt idx="56">
                  <v>-45</v>
                </pt>
                <pt idx="57">
                  <v>-44</v>
                </pt>
                <pt idx="58">
                  <v>-43</v>
                </pt>
                <pt idx="59">
                  <v>-42</v>
                </pt>
                <pt idx="60">
                  <v>-41</v>
                </pt>
                <pt idx="61">
                  <v>-40</v>
                </pt>
                <pt idx="62">
                  <v>-39</v>
                </pt>
                <pt idx="63">
                  <v>-38</v>
                </pt>
                <pt idx="64">
                  <v>-37</v>
                </pt>
                <pt idx="65">
                  <v>-36</v>
                </pt>
                <pt idx="66">
                  <v>-35</v>
                </pt>
                <pt idx="67">
                  <v>-34</v>
                </pt>
                <pt idx="68">
                  <v>-33</v>
                </pt>
                <pt idx="69">
                  <v>-32</v>
                </pt>
                <pt idx="70">
                  <v>-31</v>
                </pt>
                <pt idx="71">
                  <v>-30</v>
                </pt>
                <pt idx="72">
                  <v>-29</v>
                </pt>
                <pt idx="73">
                  <v>-28</v>
                </pt>
                <pt idx="74">
                  <v>-27</v>
                </pt>
                <pt idx="75">
                  <v>-26</v>
                </pt>
                <pt idx="76">
                  <v>-25</v>
                </pt>
                <pt idx="77">
                  <v>-24</v>
                </pt>
                <pt idx="78">
                  <v>-23</v>
                </pt>
                <pt idx="79">
                  <v>-22</v>
                </pt>
                <pt idx="80">
                  <v>-21</v>
                </pt>
                <pt idx="81">
                  <v>-20</v>
                </pt>
                <pt idx="82">
                  <v>-19</v>
                </pt>
                <pt idx="83">
                  <v>-18</v>
                </pt>
                <pt idx="84">
                  <v>-17</v>
                </pt>
                <pt idx="85">
                  <v>-16</v>
                </pt>
                <pt idx="86">
                  <v>-15</v>
                </pt>
                <pt idx="87">
                  <v>-14</v>
                </pt>
                <pt idx="88">
                  <v>-13</v>
                </pt>
                <pt idx="89">
                  <v>-12</v>
                </pt>
                <pt idx="90">
                  <v>-11</v>
                </pt>
                <pt idx="91">
                  <v>-10</v>
                </pt>
                <pt idx="92">
                  <v>-9</v>
                </pt>
                <pt idx="93">
                  <v>-8</v>
                </pt>
                <pt idx="94">
                  <v>-7</v>
                </pt>
                <pt idx="95">
                  <v>-6</v>
                </pt>
                <pt idx="96">
                  <v>-5</v>
                </pt>
                <pt idx="97">
                  <v>-4</v>
                </pt>
                <pt idx="98">
                  <v>-3</v>
                </pt>
                <pt idx="99">
                  <v>-2</v>
                </pt>
                <pt idx="100">
                  <v>-1</v>
                </pt>
                <pt idx="101">
                  <v>0</v>
                </pt>
              </numCache>
            </numRef>
          </xVal>
          <yVal>
            <numRef>
              <f>Waterfall_ch1_25!$G$49:$G$150</f>
              <numCache>
                <formatCode>General</formatCode>
                <ptCount val="102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 [dBm]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[%]</a:t>
                </a:r>
                <a:endParaRPr lang="ko-KR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6176563760433449"/>
          <y val="0.0982034842299032"/>
          <w val="0.337799475643373"/>
          <h val="0.273695952160531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376837414613919"/>
          <y val="0.1021160370194291"/>
          <w val="0.7865030605800244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'Waterfall_ch1+85'!$B$43:$B$47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11b</v>
                </pt>
                <pt idx="4">
                  <v>1M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'Waterfall_ch1+85'!$B$50:$B$146</f>
              <numCache>
                <formatCode>0.0</formatCode>
                <ptCount val="97"/>
              </numCache>
            </numRef>
          </yVal>
          <smooth val="0"/>
        </ser>
        <ser>
          <idx val="1"/>
          <order val="1"/>
          <tx>
            <strRef>
              <f>'Waterfall_ch1+85'!$C$43:$C$47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11b</v>
                </pt>
                <pt idx="4">
                  <v>11M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'Waterfall_ch1+85'!$C$50:$C$146</f>
              <numCache>
                <formatCode>0.0</formatCode>
                <ptCount val="97"/>
              </numCache>
            </numRef>
          </yVal>
          <smooth val="0"/>
        </ser>
        <ser>
          <idx val="2"/>
          <order val="2"/>
          <tx>
            <strRef>
              <f>'Waterfall_ch1+85'!$D$43:$D$47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11g</v>
                </pt>
                <pt idx="4">
                  <v>6M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'Waterfall_ch1+85'!$D$50:$D$146</f>
              <numCache>
                <formatCode>0.0</formatCode>
                <ptCount val="97"/>
              </numCache>
            </numRef>
          </yVal>
          <smooth val="0"/>
        </ser>
        <ser>
          <idx val="3"/>
          <order val="3"/>
          <tx>
            <strRef>
              <f>'Waterfall_ch1+85'!$E$43:$E$47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11g</v>
                </pt>
                <pt idx="4">
                  <v>54M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'Waterfall_ch1+85'!$E$50:$E$146</f>
              <numCache>
                <formatCode>0.0</formatCode>
                <ptCount val="97"/>
              </numCache>
            </numRef>
          </yVal>
          <smooth val="0"/>
        </ser>
        <ser>
          <idx val="4"/>
          <order val="4"/>
          <tx>
            <strRef>
              <f>'Waterfall_ch1+85'!$F$43:$F$47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11n</v>
                </pt>
                <pt idx="4">
                  <v>MCS0</v>
                </pt>
              </strCache>
            </strRef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'Waterfall_ch1+85'!$F$50:$F$146</f>
              <numCache>
                <formatCode>0.0</formatCode>
                <ptCount val="97"/>
              </numCache>
            </numRef>
          </yVal>
          <smooth val="0"/>
        </ser>
        <ser>
          <idx val="5"/>
          <order val="5"/>
          <tx>
            <strRef>
              <f>'Waterfall_ch1+85'!$G$43:$G$47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11n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'Waterfall_ch1+85'!$G$50:$G$146</f>
              <numCache>
                <formatCode>0.0</formatCode>
                <ptCount val="97"/>
              </numCache>
            </numRef>
          </yVal>
          <smooth val="0"/>
        </ser>
        <ser>
          <idx val="6"/>
          <order val="6"/>
          <tx>
            <strRef>
              <f>'Waterfall_ch1+85'!$H$43:$H$47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MCS0</v>
                </pt>
              </strCache>
            </strRef>
          </tx>
          <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'Waterfall_ch1+85'!$H$50:$H$146</f>
              <numCache>
                <formatCode>0.0</formatCode>
                <ptCount val="97"/>
              </numCache>
            </numRef>
          </yVal>
          <smooth val="0"/>
        </ser>
        <ser>
          <idx val="7"/>
          <order val="7"/>
          <tx>
            <strRef>
              <f>'Waterfall_ch1+85'!$I$43:$I$47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'Waterfall_ch1+85'!$I$50:$I$146</f>
              <numCache>
                <formatCode>0.0</formatCode>
                <ptCount val="97"/>
              </numCache>
            </numRef>
          </yVal>
          <smooth val="0"/>
        </ser>
        <ser>
          <idx val="8"/>
          <order val="8"/>
          <tx>
            <strRef>
              <f>'Waterfall_ch1+85'!$J$43:$J$47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MCS8</v>
                </pt>
              </strCache>
            </strRef>
          </tx>
          <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'Waterfall_ch1+85'!$J$50:$J$146</f>
              <numCache>
                <formatCode>0.0</formatCode>
                <ptCount val="97"/>
              </numCache>
            </numRef>
          </yVal>
          <smooth val="0"/>
        </ser>
        <ser>
          <idx val="9"/>
          <order val="9"/>
          <tx>
            <strRef>
              <f>'Waterfall_ch1+85'!$K$43:$K$47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MCS9</v>
                </pt>
              </strCache>
            </strRef>
          </tx>
          <spPr>
            <a:ln w="19050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'Waterfall_ch1+85'!$K$50:$K$146</f>
              <numCache>
                <formatCode>0.0</formatCode>
                <ptCount val="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-4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Input  [dBm]</a:t>
                </a:r>
                <a:endParaRPr lang="ko-KR" sz="180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10"/>
        <minorUnit val="5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PER [%]</a:t>
                </a:r>
                <a:endParaRPr lang="ko-KR" sz="180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#,##0_);[Red]\(#,##0\)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222320971703633"/>
          <y val="0.0972775502578148"/>
          <w val="0.177626712546411"/>
          <h val="0.815121890557724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Minimum Input Sensitivity</a:t>
            </a:r>
            <a:r>
              <a:rPr lang="en-US" altLang="ko-KR" sz="1400" b="0" i="0" strike="noStrike" baseline="0">
                <effectLst/>
              </a:rPr>
              <a:t xml:space="preserve"> @+105 ℃</a:t>
            </a:r>
            <a:endParaRPr lang="ko-KR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Sens_Normal_ch!$B$163:$D$163</f>
              <strCache>
                <ptCount val="3"/>
                <pt idx="0">
                  <v>2.1 V</v>
                </pt>
                <pt idx="1">
                  <v>11b</v>
                </pt>
                <pt idx="2">
                  <v>1M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Sens_Normal_ch!$H$163:$T$163</f>
              <numCache>
                <formatCode>General</formatCode>
                <ptCount val="13"/>
              </numCache>
            </numRef>
          </val>
          <smooth val="0"/>
        </ser>
        <ser>
          <idx val="1"/>
          <order val="1"/>
          <tx>
            <strRef>
              <f>Sens_Normal_ch!$B$164:$D$164</f>
              <strCache>
                <ptCount val="3"/>
                <pt idx="0">
                  <v>2.1 V</v>
                </pt>
                <pt idx="1">
                  <v>11b</v>
                </pt>
                <pt idx="2">
                  <v>2M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Sens_Normal_ch!$H$164:$T$164</f>
              <numCache>
                <formatCode>General</formatCode>
                <ptCount val="13"/>
              </numCache>
            </numRef>
          </val>
          <smooth val="0"/>
        </ser>
        <ser>
          <idx val="2"/>
          <order val="2"/>
          <tx>
            <strRef>
              <f>Sens_Normal_ch!$B$165:$D$165</f>
              <strCache>
                <ptCount val="3"/>
                <pt idx="0">
                  <v>2.1 V</v>
                </pt>
                <pt idx="1">
                  <v>11b</v>
                </pt>
                <pt idx="2">
                  <v>5p5M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Sens_Normal_ch!$H$165:$T$165</f>
              <numCache>
                <formatCode>General</formatCode>
                <ptCount val="13"/>
              </numCache>
            </numRef>
          </val>
          <smooth val="0"/>
        </ser>
        <ser>
          <idx val="3"/>
          <order val="3"/>
          <tx>
            <strRef>
              <f>Sens_Normal_ch!$B$166:$D$166</f>
              <strCache>
                <ptCount val="3"/>
                <pt idx="0">
                  <v>2.1 V</v>
                </pt>
                <pt idx="1">
                  <v>11b</v>
                </pt>
                <pt idx="2">
                  <v>11M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Sens_Normal_ch!$H$166:$T$166</f>
              <numCache>
                <formatCode>General</formatCode>
                <ptCount val="13"/>
              </numCache>
            </numRef>
          </val>
          <smooth val="0"/>
        </ser>
        <ser>
          <idx val="4"/>
          <order val="4"/>
          <tx>
            <strRef>
              <f>Sens_Normal_ch!$B$167:$D$167</f>
              <strCache>
                <ptCount val="3"/>
                <pt idx="0">
                  <v>2.1 V</v>
                </pt>
                <pt idx="1">
                  <v>11g</v>
                </pt>
                <pt idx="2">
                  <v>6M</v>
                </pt>
              </strCache>
            </strRef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Sens_Normal_ch!$H$167:$T$167</f>
              <numCache>
                <formatCode>General</formatCode>
                <ptCount val="13"/>
              </numCache>
            </numRef>
          </val>
          <smooth val="0"/>
        </ser>
        <ser>
          <idx val="5"/>
          <order val="5"/>
          <tx>
            <strRef>
              <f>Sens_Normal_ch!$B$168:$D$168</f>
              <strCache>
                <ptCount val="3"/>
                <pt idx="0">
                  <v>2.1 V</v>
                </pt>
                <pt idx="1">
                  <v>11g</v>
                </pt>
                <pt idx="2">
                  <v>9M</v>
                </pt>
              </strCache>
            </strRef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Sens_Normal_ch!$H$168:$T$168</f>
              <numCache>
                <formatCode>General</formatCode>
                <ptCount val="13"/>
              </numCache>
            </numRef>
          </val>
          <smooth val="0"/>
        </ser>
        <ser>
          <idx val="6"/>
          <order val="6"/>
          <tx>
            <strRef>
              <f>Sens_Normal_ch!$B$169:$D$169</f>
              <strCache>
                <ptCount val="3"/>
                <pt idx="0">
                  <v>2.1 V</v>
                </pt>
                <pt idx="1">
                  <v>11g</v>
                </pt>
                <pt idx="2">
                  <v>12M</v>
                </pt>
              </strCache>
            </strRef>
          </tx>
          <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Sens_Normal_ch!$H$169:$T$169</f>
              <numCache>
                <formatCode>General</formatCode>
                <ptCount val="13"/>
              </numCache>
            </numRef>
          </val>
          <smooth val="0"/>
        </ser>
        <ser>
          <idx val="7"/>
          <order val="7"/>
          <tx>
            <strRef>
              <f>Sens_Normal_ch!$B$170:$D$170</f>
              <strCache>
                <ptCount val="3"/>
                <pt idx="0">
                  <v>2.1 V</v>
                </pt>
                <pt idx="1">
                  <v>11g</v>
                </pt>
                <pt idx="2">
                  <v>18M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Sens_Normal_ch!$H$170:$T$170</f>
              <numCache>
                <formatCode>General</formatCode>
                <ptCount val="13"/>
              </numCache>
            </numRef>
          </val>
          <smooth val="0"/>
        </ser>
        <ser>
          <idx val="8"/>
          <order val="8"/>
          <tx>
            <strRef>
              <f>Sens_Normal_ch!$B$171:$D$171</f>
              <strCache>
                <ptCount val="3"/>
                <pt idx="0">
                  <v>2.1 V</v>
                </pt>
                <pt idx="1">
                  <v>11g</v>
                </pt>
                <pt idx="2">
                  <v>24M</v>
                </pt>
              </strCache>
            </strRef>
          </tx>
          <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Sens_Normal_ch!$H$171:$T$171</f>
              <numCache>
                <formatCode>General</formatCode>
                <ptCount val="13"/>
              </numCache>
            </numRef>
          </val>
          <smooth val="0"/>
        </ser>
        <ser>
          <idx val="9"/>
          <order val="9"/>
          <tx>
            <strRef>
              <f>Sens_Normal_ch!$B$172:$D$172</f>
              <strCache>
                <ptCount val="3"/>
                <pt idx="0">
                  <v>2.1 V</v>
                </pt>
                <pt idx="1">
                  <v>11g</v>
                </pt>
                <pt idx="2">
                  <v>36M</v>
                </pt>
              </strCache>
            </strRef>
          </tx>
          <spPr>
            <a:ln w="19050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Sens_Normal_ch!$H$172:$T$172</f>
              <numCache>
                <formatCode>General</formatCode>
                <ptCount val="13"/>
              </numCache>
            </numRef>
          </val>
          <smooth val="0"/>
        </ser>
        <ser>
          <idx val="10"/>
          <order val="10"/>
          <tx>
            <strRef>
              <f>Sens_Normal_ch!$B$173:$D$173</f>
              <strCache>
                <ptCount val="3"/>
                <pt idx="0">
                  <v>2.1 V</v>
                </pt>
                <pt idx="1">
                  <v>11g</v>
                </pt>
                <pt idx="2">
                  <v>48M</v>
                </pt>
              </strCache>
            </strRef>
          </tx>
          <spPr>
            <a:ln w="19050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Sens_Normal_ch!$H$173:$T$173</f>
              <numCache>
                <formatCode>General</formatCode>
                <ptCount val="13"/>
              </numCache>
            </numRef>
          </val>
          <smooth val="0"/>
        </ser>
        <ser>
          <idx val="11"/>
          <order val="11"/>
          <tx>
            <strRef>
              <f>Sens_Normal_ch!$B$174:$D$174</f>
              <strCache>
                <ptCount val="3"/>
                <pt idx="0">
                  <v>2.1 V</v>
                </pt>
                <pt idx="1">
                  <v>11g</v>
                </pt>
                <pt idx="2">
                  <v>54M</v>
                </pt>
              </strCache>
            </strRef>
          </tx>
          <spPr>
            <a:ln w="19050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Sens_Normal_ch!$H$174:$T$174</f>
              <numCache>
                <formatCode>General</formatCode>
                <ptCount val="13"/>
              </numCache>
            </numRef>
          </val>
          <smooth val="0"/>
        </ser>
        <ser>
          <idx val="12"/>
          <order val="12"/>
          <tx>
            <strRef>
              <f>Sens_Normal_ch!$B$175:$D$175</f>
              <strCache>
                <ptCount val="3"/>
                <pt idx="0">
                  <v>2.1 V</v>
                </pt>
                <pt idx="1">
                  <v>11n</v>
                </pt>
                <pt idx="2">
                  <v>MCS0</v>
                </pt>
              </strCache>
            </strRef>
          </tx>
          <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Sens_Normal_ch!$H$175:$T$175</f>
              <numCache>
                <formatCode>General</formatCode>
                <ptCount val="13"/>
              </numCache>
            </numRef>
          </val>
          <smooth val="0"/>
        </ser>
        <ser>
          <idx val="13"/>
          <order val="13"/>
          <tx>
            <strRef>
              <f>Sens_Normal_ch!$B$176:$D$176</f>
              <strCache>
                <ptCount val="3"/>
                <pt idx="0">
                  <v>2.1 V</v>
                </pt>
                <pt idx="1">
                  <v>11n</v>
                </pt>
                <pt idx="2">
                  <v>MCS1</v>
                </pt>
              </strCache>
            </strRef>
          </tx>
          <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Sens_Normal_ch!$H$176:$T$176</f>
              <numCache>
                <formatCode>General</formatCode>
                <ptCount val="13"/>
              </numCache>
            </numRef>
          </val>
          <smooth val="0"/>
        </ser>
        <ser>
          <idx val="14"/>
          <order val="14"/>
          <tx>
            <strRef>
              <f>Sens_Normal_ch!$B$177:$D$177</f>
              <strCache>
                <ptCount val="3"/>
                <pt idx="0">
                  <v>2.1 V</v>
                </pt>
                <pt idx="1">
                  <v>11n</v>
                </pt>
                <pt idx="2">
                  <v>MCS2</v>
                </pt>
              </strCache>
            </strRef>
          </tx>
          <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Sens_Normal_ch!$H$177:$T$177</f>
              <numCache>
                <formatCode>General</formatCode>
                <ptCount val="13"/>
              </numCache>
            </numRef>
          </val>
          <smooth val="0"/>
        </ser>
        <ser>
          <idx val="15"/>
          <order val="15"/>
          <tx>
            <strRef>
              <f>Sens_Normal_ch!$B$178:$D$178</f>
              <strCache>
                <ptCount val="3"/>
                <pt idx="0">
                  <v>2.1 V</v>
                </pt>
                <pt idx="1">
                  <v>11n</v>
                </pt>
                <pt idx="2">
                  <v>MCS3</v>
                </pt>
              </strCache>
            </strRef>
          </tx>
          <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Sens_Normal_ch!$H$178:$T$178</f>
              <numCache>
                <formatCode>General</formatCode>
                <ptCount val="13"/>
              </numCache>
            </numRef>
          </val>
          <smooth val="0"/>
        </ser>
        <ser>
          <idx val="16"/>
          <order val="16"/>
          <tx>
            <strRef>
              <f>Sens_Normal_ch!$B$179:$D$179</f>
              <strCache>
                <ptCount val="3"/>
                <pt idx="0">
                  <v>2.1 V</v>
                </pt>
                <pt idx="1">
                  <v>11n</v>
                </pt>
                <pt idx="2">
                  <v>MCS4</v>
                </pt>
              </strCache>
            </strRef>
          </tx>
          <spPr>
            <a:ln w="19050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Sens_Normal_ch!$H$179:$T$179</f>
              <numCache>
                <formatCode>General</formatCode>
                <ptCount val="13"/>
              </numCache>
            </numRef>
          </val>
          <smooth val="0"/>
        </ser>
        <ser>
          <idx val="17"/>
          <order val="17"/>
          <tx>
            <strRef>
              <f>Sens_Normal_ch!$B$180:$D$180</f>
              <strCache>
                <ptCount val="3"/>
                <pt idx="0">
                  <v>2.1 V</v>
                </pt>
                <pt idx="1">
                  <v>11n</v>
                </pt>
                <pt idx="2">
                  <v>MCS5</v>
                </pt>
              </strCache>
            </strRef>
          </tx>
          <spPr>
            <a:ln w="19050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Sens_Normal_ch!$H$180:$T$180</f>
              <numCache>
                <formatCode>General</formatCode>
                <ptCount val="13"/>
              </numCache>
            </numRef>
          </val>
          <smooth val="0"/>
        </ser>
        <ser>
          <idx val="18"/>
          <order val="18"/>
          <tx>
            <strRef>
              <f>Sens_Normal_ch!$B$181:$D$181</f>
              <strCache>
                <ptCount val="3"/>
                <pt idx="0">
                  <v>2.1 V</v>
                </pt>
                <pt idx="1">
                  <v>11n</v>
                </pt>
                <pt idx="2">
                  <v>MCS6</v>
                </pt>
              </strCache>
            </strRef>
          </tx>
          <spPr>
            <a:ln w="19050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Sens_Normal_ch!$H$181:$T$181</f>
              <numCache>
                <formatCode>General</formatCode>
                <ptCount val="13"/>
              </numCache>
            </numRef>
          </val>
          <smooth val="0"/>
        </ser>
        <ser>
          <idx val="19"/>
          <order val="19"/>
          <tx>
            <strRef>
              <f>Sens_Normal_ch!$B$182:$D$182</f>
              <strCache>
                <ptCount val="3"/>
                <pt idx="0">
                  <v>2.1 V</v>
                </pt>
                <pt idx="1">
                  <v>11n</v>
                </pt>
                <pt idx="2">
                  <v>MCS7</v>
                </pt>
              </strCache>
            </strRef>
          </tx>
          <spPr>
            <a:ln w="19050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Sens_Normal_ch!$H$182:$T$182</f>
              <numCache>
                <formatCode>General</formatCode>
                <ptCount val="13"/>
              </numCache>
            </numRef>
          </val>
          <smooth val="0"/>
        </ser>
        <ser>
          <idx val="20"/>
          <order val="20"/>
          <tx>
            <strRef>
              <f>Sens_Normal_ch!$B$183:$D$183</f>
              <strCache>
                <ptCount val="3"/>
                <pt idx="0">
                  <v>2.1 V</v>
                </pt>
                <pt idx="1">
                  <v>11ax</v>
                </pt>
                <pt idx="2">
                  <v>MCS0</v>
                </pt>
              </strCache>
            </strRef>
          </tx>
          <spPr>
            <a:ln w="19050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Sens_Normal_ch!$H$183:$T$183</f>
              <numCache>
                <formatCode>General</formatCode>
                <ptCount val="13"/>
              </numCache>
            </numRef>
          </val>
          <smooth val="0"/>
        </ser>
        <ser>
          <idx val="21"/>
          <order val="21"/>
          <tx>
            <strRef>
              <f>Sens_Normal_ch!$B$184:$D$184</f>
              <strCache>
                <ptCount val="3"/>
                <pt idx="0">
                  <v>2.1 V</v>
                </pt>
                <pt idx="1">
                  <v>11ax</v>
                </pt>
                <pt idx="2">
                  <v>MCS1</v>
                </pt>
              </strCache>
            </strRef>
          </tx>
          <spPr>
            <a:ln w="19050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Sens_Normal_ch!$H$184:$T$184</f>
              <numCache>
                <formatCode>General</formatCode>
                <ptCount val="13"/>
              </numCache>
            </numRef>
          </val>
          <smooth val="0"/>
        </ser>
        <ser>
          <idx val="22"/>
          <order val="22"/>
          <tx>
            <strRef>
              <f>Sens_Normal_ch!$B$185:$D$185</f>
              <strCache>
                <ptCount val="3"/>
                <pt idx="0">
                  <v>2.1 V</v>
                </pt>
                <pt idx="1">
                  <v>11ax</v>
                </pt>
                <pt idx="2">
                  <v>MCS2</v>
                </pt>
              </strCache>
            </strRef>
          </tx>
          <spPr>
            <a:ln w="19050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Sens_Normal_ch!$H$185:$T$185</f>
              <numCache>
                <formatCode>General</formatCode>
                <ptCount val="13"/>
              </numCache>
            </numRef>
          </val>
          <smooth val="0"/>
        </ser>
        <ser>
          <idx val="23"/>
          <order val="23"/>
          <tx>
            <strRef>
              <f>Sens_Normal_ch!$B$186:$D$186</f>
              <strCache>
                <ptCount val="3"/>
                <pt idx="0">
                  <v>2.1 V</v>
                </pt>
                <pt idx="1">
                  <v>11ax</v>
                </pt>
                <pt idx="2">
                  <v>MCS3</v>
                </pt>
              </strCache>
            </strRef>
          </tx>
          <spPr>
            <a:ln w="19050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Sens_Normal_ch!$H$186:$T$186</f>
              <numCache>
                <formatCode>General</formatCode>
                <ptCount val="13"/>
              </numCache>
            </numRef>
          </val>
          <smooth val="0"/>
        </ser>
        <ser>
          <idx val="24"/>
          <order val="24"/>
          <tx>
            <strRef>
              <f>Sens_Normal_ch!$B$187:$D$187</f>
              <strCache>
                <ptCount val="3"/>
                <pt idx="0">
                  <v>2.1 V</v>
                </pt>
                <pt idx="1">
                  <v>11ax</v>
                </pt>
                <pt idx="2">
                  <v>MCS4</v>
                </pt>
              </strCache>
            </strRef>
          </tx>
          <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Sens_Normal_ch!$H$187:$T$187</f>
              <numCache>
                <formatCode>General</formatCode>
                <ptCount val="13"/>
              </numCache>
            </numRef>
          </val>
          <smooth val="0"/>
        </ser>
        <ser>
          <idx val="25"/>
          <order val="25"/>
          <tx>
            <strRef>
              <f>Sens_Normal_ch!$B$188:$D$188</f>
              <strCache>
                <ptCount val="3"/>
                <pt idx="0">
                  <v>2.1 V</v>
                </pt>
                <pt idx="1">
                  <v>11ax</v>
                </pt>
                <pt idx="2">
                  <v>MCS5</v>
                </pt>
              </strCache>
            </strRef>
          </tx>
          <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Sens_Normal_ch!$H$188:$T$188</f>
              <numCache>
                <formatCode>General</formatCode>
                <ptCount val="13"/>
              </numCache>
            </numRef>
          </val>
          <smooth val="0"/>
        </ser>
        <ser>
          <idx val="26"/>
          <order val="26"/>
          <tx>
            <strRef>
              <f>Sens_Normal_ch!$B$189:$D$189</f>
              <strCache>
                <ptCount val="3"/>
                <pt idx="0">
                  <v>2.1 V</v>
                </pt>
                <pt idx="1">
                  <v>11ax</v>
                </pt>
                <pt idx="2">
                  <v>MCS6</v>
                </pt>
              </strCache>
            </strRef>
          </tx>
          <spPr>
            <a:ln w="19050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Sens_Normal_ch!$H$189:$T$189</f>
              <numCache>
                <formatCode>General</formatCode>
                <ptCount val="13"/>
              </numCache>
            </numRef>
          </val>
          <smooth val="0"/>
        </ser>
        <ser>
          <idx val="27"/>
          <order val="27"/>
          <tx>
            <strRef>
              <f>Sens_Normal_ch!$B$190:$D$190</f>
              <strCache>
                <ptCount val="3"/>
                <pt idx="0">
                  <v>2.1 V</v>
                </pt>
                <pt idx="1">
                  <v>11ax</v>
                </pt>
                <pt idx="2">
                  <v>MCS7</v>
                </pt>
              </strCache>
            </strRef>
          </tx>
          <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Sens_Normal_ch!$H$190:$T$190</f>
              <numCache>
                <formatCode>General</formatCode>
                <ptCount val="13"/>
              </numCache>
            </numRef>
          </val>
          <smooth val="0"/>
        </ser>
        <ser>
          <idx val="28"/>
          <order val="28"/>
          <tx>
            <strRef>
              <f>Sens_Normal_ch!$B$191:$D$191</f>
              <strCache>
                <ptCount val="3"/>
                <pt idx="0">
                  <v>2.1 V</v>
                </pt>
                <pt idx="1">
                  <v>11ax</v>
                </pt>
                <pt idx="2">
                  <v>MCS8</v>
                </pt>
              </strCache>
            </strRef>
          </tx>
          <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Sens_Normal_ch!$H$191:$T$191</f>
              <numCache>
                <formatCode>General</formatCode>
                <ptCount val="13"/>
              </numCache>
            </numRef>
          </val>
          <smooth val="0"/>
        </ser>
        <ser>
          <idx val="29"/>
          <order val="29"/>
          <tx>
            <strRef>
              <f>Sens_Normal_ch!$B$192:$D$192</f>
              <strCache>
                <ptCount val="3"/>
                <pt idx="0">
                  <v>2.1 V</v>
                </pt>
                <pt idx="1">
                  <v>11ax</v>
                </pt>
                <pt idx="2">
                  <v>MCS9</v>
                </pt>
              </strCache>
            </strRef>
          </tx>
          <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Sens_Normal_ch!$H$161:$T$161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Sens_Normal_ch!$H$192:$T$192</f>
              <numCache>
                <formatCode>General</formatCode>
                <ptCount val="1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39334240"/>
        <axId val="1539334656"/>
      </lineChart>
      <catAx>
        <axId val="153933424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STD_WFM</a:t>
                </a:r>
                <a:endParaRPr lang="ko-KR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656"/>
        <crossesAt val="-1111"/>
        <auto val="1"/>
        <lblAlgn val="ctr"/>
        <lblOffset val="100"/>
        <noMultiLvlLbl val="0"/>
      </catAx>
      <valAx>
        <axId val="1539334656"/>
        <scaling>
          <orientation val="minMax"/>
          <max val="-55"/>
          <min val="-10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Sensitivity</a:t>
                </a:r>
                <a:r>
                  <a:rPr lang="en-US" altLang="ko-KR" baseline="0"/>
                  <a:t xml:space="preserve"> [dBm]</a:t>
                </a:r>
                <a:endParaRPr lang="ko-KR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240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Waterfall</a:t>
            </a:r>
          </a:p>
          <a:p>
            <a:pPr>
              <a:defRPr sz="2000"/>
            </a:pPr>
            <a:r>
              <a:rPr lang="en-US" sz="1800" b="1" baseline="0"/>
              <a:t>PPDU_Format: HE_SU || Bnad: 2.4G || Channel: 1 || STD: 11ax  || BW [MHz]: 20 || NSS: 1 || GI: 0.8 || coding: BCC||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798124244370444"/>
          <y val="0.1077195300036607"/>
          <w val="0.9162248283321019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'Waterfall_ch1+85'!$H$43:$H$47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MCS0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'Waterfall_ch1+85'!$H$50:$H$162</f>
              <numCache>
                <formatCode>0.0</formatCode>
                <ptCount val="113"/>
              </numCache>
            </numRef>
          </yVal>
          <smooth val="0"/>
        </ser>
        <ser>
          <idx val="1"/>
          <order val="1"/>
          <tx>
            <strRef>
              <f>'Waterfall_ch1+85'!$I$43:$I$47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'Waterfall_ch1+85'!$I$50:$I$162</f>
              <numCache>
                <formatCode>0.0</formatCode>
                <ptCount val="113"/>
              </numCache>
            </numRef>
          </yVal>
          <smooth val="0"/>
        </ser>
        <ser>
          <idx val="2"/>
          <order val="2"/>
          <tx>
            <strRef>
              <f>'Waterfall_ch1+85'!$J$43:$J$47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MCS8</v>
                </pt>
              </strCache>
            </strRef>
          </tx>
          <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'Waterfall_ch1+85'!$J$50:$J$162</f>
              <numCache>
                <formatCode>0.0</formatCode>
                <ptCount val="113"/>
              </numCache>
            </numRef>
          </yVal>
          <smooth val="0"/>
        </ser>
        <ser>
          <idx val="3"/>
          <order val="3"/>
          <tx>
            <strRef>
              <f>'Waterfall_ch1+85'!$K$43:$K$47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MCS9</v>
                </pt>
              </strCache>
            </strRef>
          </tx>
          <spPr>
            <a:ln w="19050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'Waterfall_ch1+85'!$K$50:$K$162</f>
              <numCache>
                <formatCode>0.0</formatCode>
                <ptCount val="113"/>
              </numCache>
            </numRef>
          </yVal>
          <smooth val="0"/>
        </ser>
        <ser>
          <idx val="4"/>
          <order val="4"/>
          <tx>
            <strRef>
              <f>'Waterfall_ch1+85'!$L$43:$L$47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Spec</v>
                </pt>
              </strCache>
            </strRef>
          </tx>
          <spPr>
            <a:ln w="19050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'Waterfall_ch1+85'!$L$50:$L$162</f>
              <numCache>
                <formatCode>General</formatCode>
                <ptCount val="113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6474236512515145"/>
          <y val="0.1318962973314758"/>
          <w val="0.2525511748742881"/>
          <h val="0.3795445796948101"/>
        </manualLayout>
      </layout>
      <overlay val="0"/>
      <spPr>
        <a:noFill/>
        <a:ln w="28575"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Waterfall</a:t>
            </a:r>
          </a:p>
          <a:p>
            <a:pPr>
              <a:defRPr sz="2000"/>
            </a:pPr>
            <a:r>
              <a:rPr lang="en-US" sz="1800" b="1" baseline="0"/>
              <a:t>PPDU_Format: HE_SU || Bnad: 2.4G || Channel: 1 || STD: 11ax MCS 8 || BW [MHz]: 20 || NSS: 1 || GI: 0.8 || coding: BCC||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798124244370444"/>
          <y val="0.1077195300036607"/>
          <w val="0.9162248283321019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'Waterfall_ch1+85'!$I$43:$I$47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'Waterfall_ch1+85'!$I$50:$I$162</f>
              <numCache>
                <formatCode>0.0</formatCode>
                <ptCount val="113"/>
              </numCache>
            </numRef>
          </yVal>
          <smooth val="0"/>
        </ser>
        <ser>
          <idx val="1"/>
          <order val="1"/>
          <tx>
            <strRef>
              <f>'Waterfall_ch1+85'!$J$43:$J$47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MCS8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'Waterfall_ch1+85'!$J$50:$J$162</f>
              <numCache>
                <formatCode>0.0</formatCode>
                <ptCount val="113"/>
              </numCache>
            </numRef>
          </yVal>
          <smooth val="0"/>
        </ser>
        <ser>
          <idx val="2"/>
          <order val="2"/>
          <tx>
            <strRef>
              <f>'Waterfall_ch1+85'!$K$43:$K$47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MCS9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'Waterfall_ch1+85'!$K$50:$K$162</f>
              <numCache>
                <formatCode>0.0</formatCode>
                <ptCount val="11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54824600218749"/>
          <y val="0.1259538168484931"/>
          <w val="0.2226598220107568"/>
          <h val="0.14224808714822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Channel: 1 || STD: 11ax MCS 9 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'Waterfall_ch1+85'!$K$43:$K$47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MCS9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'Waterfall_ch1+85'!$K$50:$K$162</f>
              <numCache>
                <formatCode>0.0</formatCode>
                <ptCount val="113"/>
              </numCache>
            </numRef>
          </yVal>
          <smooth val="0"/>
        </ser>
        <ser>
          <idx val="1"/>
          <order val="1"/>
          <tx>
            <strRef>
              <f>'Waterfall_ch1+85'!$L$43:$L$47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11ax</v>
                </pt>
                <pt idx="4">
                  <v>Spec</v>
                </pt>
              </strCache>
            </strRef>
          </tx>
          <spPr>
            <a:ln w="19050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'Waterfall_ch1+85'!$L$50:$L$162</f>
              <numCache>
                <formatCode>General</formatCode>
                <ptCount val="113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193679527766661"/>
          <y val="0.1130622801211077"/>
          <w val="0.2599367646382955"/>
          <h val="0.100366779360285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 11b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4842712371649528"/>
          <y val="0.102116032653197"/>
          <w val="0.911756861883276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'Waterfall_ch1+85'!$B$43:$B$47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11b</v>
                </pt>
                <pt idx="4">
                  <v>1M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'Waterfall_ch1+85'!$A$50:$A$160</f>
              <numCache>
                <formatCode>General</formatCode>
                <ptCount val="11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</numCache>
            </numRef>
          </xVal>
          <yVal>
            <numRef>
              <f>'Waterfall_ch1+85'!$B$50:$B$160</f>
              <numCache>
                <formatCode>0.0</formatCode>
                <ptCount val="111"/>
              </numCache>
            </numRef>
          </yVal>
          <smooth val="0"/>
        </ser>
        <ser>
          <idx val="1"/>
          <order val="1"/>
          <tx>
            <strRef>
              <f>'Waterfall_ch1+85'!$C$43:$C$47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11b</v>
                </pt>
                <pt idx="4">
                  <v>11M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'Waterfall_ch1+85'!$A$50:$A$160</f>
              <numCache>
                <formatCode>General</formatCode>
                <ptCount val="11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</numCache>
            </numRef>
          </xVal>
          <yVal>
            <numRef>
              <f>'Waterfall_ch1+85'!$C$50:$C$160</f>
              <numCache>
                <formatCode>0.0</formatCode>
                <ptCount val="1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1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 [dBm]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[%]</a:t>
                </a:r>
                <a:endParaRPr lang="ko-KR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861016603285238"/>
          <y val="0.1000184793372078"/>
          <w val="0.3472919623930086"/>
          <h val="0.228213281416973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 11g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3772489238845145"/>
          <y val="0.1021160370194291"/>
          <w val="0.9187689784694559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'Waterfall_ch1+85'!$D$43:$D$47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11g</v>
                </pt>
                <pt idx="4">
                  <v>6M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'Waterfall_ch1+85'!$A$50:$A$150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'Waterfall_ch1+85'!$D$50:$D$150</f>
              <numCache>
                <formatCode>0.0</formatCode>
                <ptCount val="101"/>
              </numCache>
            </numRef>
          </yVal>
          <smooth val="0"/>
        </ser>
        <ser>
          <idx val="1"/>
          <order val="1"/>
          <tx>
            <strRef>
              <f>'Waterfall_ch1+85'!$E$43:$E$47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11g</v>
                </pt>
                <pt idx="4">
                  <v>54M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'Waterfall_ch1+85'!$A$50:$A$150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'Waterfall_ch1+85'!$E$50:$E$150</f>
              <numCache>
                <formatCode>0.0</formatCode>
                <ptCount val="10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 [dBm]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[%]</a:t>
                </a:r>
                <a:endParaRPr lang="ko-KR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6277409447990745"/>
          <y val="0.1120349314538941"/>
          <w val="0.3264023688745419"/>
          <h val="0.256359531514682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 11n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3772489238845145"/>
          <y val="0.1021160370194291"/>
          <w val="0.9190096727777092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'Waterfall_ch1+85'!$F$43:$F$47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11n</v>
                </pt>
                <pt idx="4">
                  <v>MCS0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'Waterfall_ch1+85'!$A$49:$A$150</f>
              <numCache>
                <formatCode>General</formatCode>
                <ptCount val="102"/>
                <pt idx="1">
                  <v>-100</v>
                </pt>
                <pt idx="2">
                  <v>-99</v>
                </pt>
                <pt idx="3">
                  <v>-98</v>
                </pt>
                <pt idx="4">
                  <v>-97</v>
                </pt>
                <pt idx="5">
                  <v>-96</v>
                </pt>
                <pt idx="6">
                  <v>-95</v>
                </pt>
                <pt idx="7">
                  <v>-94</v>
                </pt>
                <pt idx="8">
                  <v>-93</v>
                </pt>
                <pt idx="9">
                  <v>-92</v>
                </pt>
                <pt idx="10">
                  <v>-91</v>
                </pt>
                <pt idx="11">
                  <v>-90</v>
                </pt>
                <pt idx="12">
                  <v>-89</v>
                </pt>
                <pt idx="13">
                  <v>-88</v>
                </pt>
                <pt idx="14">
                  <v>-87</v>
                </pt>
                <pt idx="15">
                  <v>-86</v>
                </pt>
                <pt idx="16">
                  <v>-85</v>
                </pt>
                <pt idx="17">
                  <v>-84</v>
                </pt>
                <pt idx="18">
                  <v>-83</v>
                </pt>
                <pt idx="19">
                  <v>-82</v>
                </pt>
                <pt idx="20">
                  <v>-81</v>
                </pt>
                <pt idx="21">
                  <v>-80</v>
                </pt>
                <pt idx="22">
                  <v>-79</v>
                </pt>
                <pt idx="23">
                  <v>-78</v>
                </pt>
                <pt idx="24">
                  <v>-77</v>
                </pt>
                <pt idx="25">
                  <v>-76</v>
                </pt>
                <pt idx="26">
                  <v>-75</v>
                </pt>
                <pt idx="27">
                  <v>-74</v>
                </pt>
                <pt idx="28">
                  <v>-73</v>
                </pt>
                <pt idx="29">
                  <v>-72</v>
                </pt>
                <pt idx="30">
                  <v>-71</v>
                </pt>
                <pt idx="31">
                  <v>-70</v>
                </pt>
                <pt idx="32">
                  <v>-69</v>
                </pt>
                <pt idx="33">
                  <v>-68</v>
                </pt>
                <pt idx="34">
                  <v>-67</v>
                </pt>
                <pt idx="35">
                  <v>-66</v>
                </pt>
                <pt idx="36">
                  <v>-65</v>
                </pt>
                <pt idx="37">
                  <v>-64</v>
                </pt>
                <pt idx="38">
                  <v>-63</v>
                </pt>
                <pt idx="39">
                  <v>-62</v>
                </pt>
                <pt idx="40">
                  <v>-61</v>
                </pt>
                <pt idx="41">
                  <v>-60</v>
                </pt>
                <pt idx="42">
                  <v>-59</v>
                </pt>
                <pt idx="43">
                  <v>-58</v>
                </pt>
                <pt idx="44">
                  <v>-57</v>
                </pt>
                <pt idx="45">
                  <v>-56</v>
                </pt>
                <pt idx="46">
                  <v>-55</v>
                </pt>
                <pt idx="47">
                  <v>-54</v>
                </pt>
                <pt idx="48">
                  <v>-53</v>
                </pt>
                <pt idx="49">
                  <v>-52</v>
                </pt>
                <pt idx="50">
                  <v>-51</v>
                </pt>
                <pt idx="51">
                  <v>-50</v>
                </pt>
                <pt idx="52">
                  <v>-49</v>
                </pt>
                <pt idx="53">
                  <v>-48</v>
                </pt>
                <pt idx="54">
                  <v>-47</v>
                </pt>
                <pt idx="55">
                  <v>-46</v>
                </pt>
                <pt idx="56">
                  <v>-45</v>
                </pt>
                <pt idx="57">
                  <v>-44</v>
                </pt>
                <pt idx="58">
                  <v>-43</v>
                </pt>
                <pt idx="59">
                  <v>-42</v>
                </pt>
                <pt idx="60">
                  <v>-41</v>
                </pt>
                <pt idx="61">
                  <v>-40</v>
                </pt>
                <pt idx="62">
                  <v>-39</v>
                </pt>
                <pt idx="63">
                  <v>-38</v>
                </pt>
                <pt idx="64">
                  <v>-37</v>
                </pt>
                <pt idx="65">
                  <v>-36</v>
                </pt>
                <pt idx="66">
                  <v>-35</v>
                </pt>
                <pt idx="67">
                  <v>-34</v>
                </pt>
                <pt idx="68">
                  <v>-33</v>
                </pt>
                <pt idx="69">
                  <v>-32</v>
                </pt>
                <pt idx="70">
                  <v>-31</v>
                </pt>
                <pt idx="71">
                  <v>-30</v>
                </pt>
                <pt idx="72">
                  <v>-29</v>
                </pt>
                <pt idx="73">
                  <v>-28</v>
                </pt>
                <pt idx="74">
                  <v>-27</v>
                </pt>
                <pt idx="75">
                  <v>-26</v>
                </pt>
                <pt idx="76">
                  <v>-25</v>
                </pt>
                <pt idx="77">
                  <v>-24</v>
                </pt>
                <pt idx="78">
                  <v>-23</v>
                </pt>
                <pt idx="79">
                  <v>-22</v>
                </pt>
                <pt idx="80">
                  <v>-21</v>
                </pt>
                <pt idx="81">
                  <v>-20</v>
                </pt>
                <pt idx="82">
                  <v>-19</v>
                </pt>
                <pt idx="83">
                  <v>-18</v>
                </pt>
                <pt idx="84">
                  <v>-17</v>
                </pt>
                <pt idx="85">
                  <v>-16</v>
                </pt>
                <pt idx="86">
                  <v>-15</v>
                </pt>
                <pt idx="87">
                  <v>-14</v>
                </pt>
                <pt idx="88">
                  <v>-13</v>
                </pt>
                <pt idx="89">
                  <v>-12</v>
                </pt>
                <pt idx="90">
                  <v>-11</v>
                </pt>
                <pt idx="91">
                  <v>-10</v>
                </pt>
                <pt idx="92">
                  <v>-9</v>
                </pt>
                <pt idx="93">
                  <v>-8</v>
                </pt>
                <pt idx="94">
                  <v>-7</v>
                </pt>
                <pt idx="95">
                  <v>-6</v>
                </pt>
                <pt idx="96">
                  <v>-5</v>
                </pt>
                <pt idx="97">
                  <v>-4</v>
                </pt>
                <pt idx="98">
                  <v>-3</v>
                </pt>
                <pt idx="99">
                  <v>-2</v>
                </pt>
                <pt idx="100">
                  <v>-1</v>
                </pt>
                <pt idx="101">
                  <v>0</v>
                </pt>
              </numCache>
            </numRef>
          </xVal>
          <yVal>
            <numRef>
              <f>'Waterfall_ch1+85'!$F$49:$F$150</f>
              <numCache>
                <formatCode>0.0</formatCode>
                <ptCount val="102"/>
              </numCache>
            </numRef>
          </yVal>
          <smooth val="0"/>
        </ser>
        <ser>
          <idx val="1"/>
          <order val="1"/>
          <tx>
            <strRef>
              <f>'Waterfall_ch1+85'!$G$43:$G$47</f>
              <strCache>
                <ptCount val="5"/>
                <pt idx="0">
                  <v>+85 ℃</v>
                </pt>
                <pt idx="1">
                  <v>3.3V</v>
                </pt>
                <pt idx="2">
                  <v>2412 MHz</v>
                </pt>
                <pt idx="3">
                  <v>11n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'Waterfall_ch1+85'!$A$49:$A$150</f>
              <numCache>
                <formatCode>General</formatCode>
                <ptCount val="102"/>
                <pt idx="1">
                  <v>-100</v>
                </pt>
                <pt idx="2">
                  <v>-99</v>
                </pt>
                <pt idx="3">
                  <v>-98</v>
                </pt>
                <pt idx="4">
                  <v>-97</v>
                </pt>
                <pt idx="5">
                  <v>-96</v>
                </pt>
                <pt idx="6">
                  <v>-95</v>
                </pt>
                <pt idx="7">
                  <v>-94</v>
                </pt>
                <pt idx="8">
                  <v>-93</v>
                </pt>
                <pt idx="9">
                  <v>-92</v>
                </pt>
                <pt idx="10">
                  <v>-91</v>
                </pt>
                <pt idx="11">
                  <v>-90</v>
                </pt>
                <pt idx="12">
                  <v>-89</v>
                </pt>
                <pt idx="13">
                  <v>-88</v>
                </pt>
                <pt idx="14">
                  <v>-87</v>
                </pt>
                <pt idx="15">
                  <v>-86</v>
                </pt>
                <pt idx="16">
                  <v>-85</v>
                </pt>
                <pt idx="17">
                  <v>-84</v>
                </pt>
                <pt idx="18">
                  <v>-83</v>
                </pt>
                <pt idx="19">
                  <v>-82</v>
                </pt>
                <pt idx="20">
                  <v>-81</v>
                </pt>
                <pt idx="21">
                  <v>-80</v>
                </pt>
                <pt idx="22">
                  <v>-79</v>
                </pt>
                <pt idx="23">
                  <v>-78</v>
                </pt>
                <pt idx="24">
                  <v>-77</v>
                </pt>
                <pt idx="25">
                  <v>-76</v>
                </pt>
                <pt idx="26">
                  <v>-75</v>
                </pt>
                <pt idx="27">
                  <v>-74</v>
                </pt>
                <pt idx="28">
                  <v>-73</v>
                </pt>
                <pt idx="29">
                  <v>-72</v>
                </pt>
                <pt idx="30">
                  <v>-71</v>
                </pt>
                <pt idx="31">
                  <v>-70</v>
                </pt>
                <pt idx="32">
                  <v>-69</v>
                </pt>
                <pt idx="33">
                  <v>-68</v>
                </pt>
                <pt idx="34">
                  <v>-67</v>
                </pt>
                <pt idx="35">
                  <v>-66</v>
                </pt>
                <pt idx="36">
                  <v>-65</v>
                </pt>
                <pt idx="37">
                  <v>-64</v>
                </pt>
                <pt idx="38">
                  <v>-63</v>
                </pt>
                <pt idx="39">
                  <v>-62</v>
                </pt>
                <pt idx="40">
                  <v>-61</v>
                </pt>
                <pt idx="41">
                  <v>-60</v>
                </pt>
                <pt idx="42">
                  <v>-59</v>
                </pt>
                <pt idx="43">
                  <v>-58</v>
                </pt>
                <pt idx="44">
                  <v>-57</v>
                </pt>
                <pt idx="45">
                  <v>-56</v>
                </pt>
                <pt idx="46">
                  <v>-55</v>
                </pt>
                <pt idx="47">
                  <v>-54</v>
                </pt>
                <pt idx="48">
                  <v>-53</v>
                </pt>
                <pt idx="49">
                  <v>-52</v>
                </pt>
                <pt idx="50">
                  <v>-51</v>
                </pt>
                <pt idx="51">
                  <v>-50</v>
                </pt>
                <pt idx="52">
                  <v>-49</v>
                </pt>
                <pt idx="53">
                  <v>-48</v>
                </pt>
                <pt idx="54">
                  <v>-47</v>
                </pt>
                <pt idx="55">
                  <v>-46</v>
                </pt>
                <pt idx="56">
                  <v>-45</v>
                </pt>
                <pt idx="57">
                  <v>-44</v>
                </pt>
                <pt idx="58">
                  <v>-43</v>
                </pt>
                <pt idx="59">
                  <v>-42</v>
                </pt>
                <pt idx="60">
                  <v>-41</v>
                </pt>
                <pt idx="61">
                  <v>-40</v>
                </pt>
                <pt idx="62">
                  <v>-39</v>
                </pt>
                <pt idx="63">
                  <v>-38</v>
                </pt>
                <pt idx="64">
                  <v>-37</v>
                </pt>
                <pt idx="65">
                  <v>-36</v>
                </pt>
                <pt idx="66">
                  <v>-35</v>
                </pt>
                <pt idx="67">
                  <v>-34</v>
                </pt>
                <pt idx="68">
                  <v>-33</v>
                </pt>
                <pt idx="69">
                  <v>-32</v>
                </pt>
                <pt idx="70">
                  <v>-31</v>
                </pt>
                <pt idx="71">
                  <v>-30</v>
                </pt>
                <pt idx="72">
                  <v>-29</v>
                </pt>
                <pt idx="73">
                  <v>-28</v>
                </pt>
                <pt idx="74">
                  <v>-27</v>
                </pt>
                <pt idx="75">
                  <v>-26</v>
                </pt>
                <pt idx="76">
                  <v>-25</v>
                </pt>
                <pt idx="77">
                  <v>-24</v>
                </pt>
                <pt idx="78">
                  <v>-23</v>
                </pt>
                <pt idx="79">
                  <v>-22</v>
                </pt>
                <pt idx="80">
                  <v>-21</v>
                </pt>
                <pt idx="81">
                  <v>-20</v>
                </pt>
                <pt idx="82">
                  <v>-19</v>
                </pt>
                <pt idx="83">
                  <v>-18</v>
                </pt>
                <pt idx="84">
                  <v>-17</v>
                </pt>
                <pt idx="85">
                  <v>-16</v>
                </pt>
                <pt idx="86">
                  <v>-15</v>
                </pt>
                <pt idx="87">
                  <v>-14</v>
                </pt>
                <pt idx="88">
                  <v>-13</v>
                </pt>
                <pt idx="89">
                  <v>-12</v>
                </pt>
                <pt idx="90">
                  <v>-11</v>
                </pt>
                <pt idx="91">
                  <v>-10</v>
                </pt>
                <pt idx="92">
                  <v>-9</v>
                </pt>
                <pt idx="93">
                  <v>-8</v>
                </pt>
                <pt idx="94">
                  <v>-7</v>
                </pt>
                <pt idx="95">
                  <v>-6</v>
                </pt>
                <pt idx="96">
                  <v>-5</v>
                </pt>
                <pt idx="97">
                  <v>-4</v>
                </pt>
                <pt idx="98">
                  <v>-3</v>
                </pt>
                <pt idx="99">
                  <v>-2</v>
                </pt>
                <pt idx="100">
                  <v>-1</v>
                </pt>
                <pt idx="101">
                  <v>0</v>
                </pt>
              </numCache>
            </numRef>
          </xVal>
          <yVal>
            <numRef>
              <f>'Waterfall_ch1+85'!$G$49:$G$150</f>
              <numCache>
                <formatCode>0.0</formatCode>
                <ptCount val="102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 [dBm]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[%]</a:t>
                </a:r>
                <a:endParaRPr lang="ko-KR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881868636549027"/>
          <y val="0.0982034842299032"/>
          <w val="0.3666950338383514"/>
          <h val="0.213635942788317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11b 1M||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Waterfall_ch7_Temp!$B$43:$B$47</f>
              <strCache>
                <ptCount val="5"/>
                <pt idx="0">
                  <v>2442 MHz</v>
                </pt>
                <pt idx="1">
                  <v>11b_1M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Waterfall_ch7_Temp!$B$50:$B$162</f>
              <numCache>
                <formatCode>General</formatCode>
                <ptCount val="113"/>
              </numCache>
            </numRef>
          </yVal>
          <smooth val="0"/>
        </ser>
        <ser>
          <idx val="1"/>
          <order val="1"/>
          <tx>
            <strRef>
              <f>Waterfall_ch7_Temp!$C$43:$C$47</f>
              <strCache>
                <ptCount val="5"/>
                <pt idx="0">
                  <v>2442 MHz</v>
                </pt>
                <pt idx="1">
                  <v>11b_1M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28575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Waterfall_ch7_Temp!$C$50:$C$162</f>
              <numCache>
                <formatCode>General</formatCode>
                <ptCount val="113"/>
              </numCache>
            </numRef>
          </yVal>
          <smooth val="0"/>
        </ser>
        <ser>
          <idx val="2"/>
          <order val="2"/>
          <tx>
            <strRef>
              <f>Waterfall_ch7_Temp!$D$43:$D$47</f>
              <strCache>
                <ptCount val="5"/>
                <pt idx="0">
                  <v>2442 MHz</v>
                </pt>
                <pt idx="1">
                  <v>11b_1M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Waterfall_ch7_Temp!$D$50:$D$162</f>
              <numCache>
                <formatCode>General</formatCode>
                <ptCount val="113"/>
              </numCache>
            </numRef>
          </yVal>
          <smooth val="0"/>
        </ser>
        <ser>
          <idx val="3"/>
          <order val="3"/>
          <tx>
            <strRef>
              <f>Waterfall_ch7_Temp!$E$43:$E$46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Waterfall_ch7_Temp!$E$50:$E$162</f>
              <numCache>
                <formatCode>General</formatCode>
                <ptCount val="113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2495087784211196"/>
          <h val="0.345407342358802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11b 2M||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Waterfall_ch7_Temp!$B$169:$B$172</f>
              <strCache>
                <ptCount val="4"/>
                <pt idx="0">
                  <v>2442 MHz</v>
                </pt>
                <pt idx="1">
                  <v>11b_2M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Waterfall_ch7_Temp!$A$176:$A$288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Waterfall_ch7_Temp!$B$176:$B$288</f>
              <numCache>
                <formatCode>General</formatCode>
                <ptCount val="113"/>
              </numCache>
            </numRef>
          </yVal>
          <smooth val="0"/>
        </ser>
        <ser>
          <idx val="1"/>
          <order val="1"/>
          <tx>
            <strRef>
              <f>Waterfall_ch7_Temp!$C$169:$C$172</f>
              <strCache>
                <ptCount val="4"/>
                <pt idx="0">
                  <v>2442 MHz</v>
                </pt>
                <pt idx="1">
                  <v>11b_2M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Waterfall_ch7_Temp!$A$176:$A$288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Waterfall_ch7_Temp!$C$176:$C$288</f>
              <numCache>
                <formatCode>General</formatCode>
                <ptCount val="113"/>
              </numCache>
            </numRef>
          </yVal>
          <smooth val="0"/>
        </ser>
        <ser>
          <idx val="2"/>
          <order val="2"/>
          <tx>
            <strRef>
              <f>Waterfall_ch7_Temp!$D$169:$D$172</f>
              <strCache>
                <ptCount val="4"/>
                <pt idx="0">
                  <v>2442 MHz</v>
                </pt>
                <pt idx="1">
                  <v>11b_2M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Waterfall_ch7_Temp!$A$176:$A$288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Waterfall_ch7_Temp!$D$176:$D$288</f>
              <numCache>
                <formatCode>General</formatCode>
                <ptCount val="113"/>
              </numCache>
            </numRef>
          </yVal>
          <smooth val="0"/>
        </ser>
        <ser>
          <idx val="3"/>
          <order val="3"/>
          <tx>
            <strRef>
              <f>Waterfall_ch7_Temp!$E$169:$E$172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Waterfall_ch7_Temp!$A$176:$A$288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Waterfall_ch7_Temp!$E$176:$E$288</f>
              <numCache>
                <formatCode>General</formatCode>
                <ptCount val="113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838360358124047"/>
          <h val="0.192667035733073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11b 5p5M||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Waterfall_ch7_Temp!$B$295:$B$298</f>
              <strCache>
                <ptCount val="4"/>
                <pt idx="0">
                  <v>2442 MHz</v>
                </pt>
                <pt idx="1">
                  <v>11b_5p5M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Waterfall_ch7_Temp!$A$302:$A$414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Waterfall_ch7_Temp!$B$302:$B$414</f>
              <numCache>
                <formatCode>General</formatCode>
                <ptCount val="113"/>
              </numCache>
            </numRef>
          </yVal>
          <smooth val="0"/>
        </ser>
        <ser>
          <idx val="1"/>
          <order val="1"/>
          <tx>
            <strRef>
              <f>Waterfall_ch7_Temp!$C$295:$C$298</f>
              <strCache>
                <ptCount val="4"/>
                <pt idx="0">
                  <v>2442 MHz</v>
                </pt>
                <pt idx="1">
                  <v>11b_5p5M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Waterfall_ch7_Temp!$A$302:$A$414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Waterfall_ch7_Temp!$C$302:$C$414</f>
              <numCache>
                <formatCode>General</formatCode>
                <ptCount val="113"/>
              </numCache>
            </numRef>
          </yVal>
          <smooth val="0"/>
        </ser>
        <ser>
          <idx val="2"/>
          <order val="2"/>
          <tx>
            <strRef>
              <f>Waterfall_ch7_Temp!$D$295:$D$298</f>
              <strCache>
                <ptCount val="4"/>
                <pt idx="0">
                  <v>2442 MHz</v>
                </pt>
                <pt idx="1">
                  <v>11b_5p5M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Waterfall_ch7_Temp!$A$302:$A$414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Waterfall_ch7_Temp!$D$302:$D$414</f>
              <numCache>
                <formatCode>General</formatCode>
                <ptCount val="113"/>
              </numCache>
            </numRef>
          </yVal>
          <smooth val="0"/>
        </ser>
        <ser>
          <idx val="3"/>
          <order val="3"/>
          <tx>
            <strRef>
              <f>Waterfall_ch7_Temp!$E$295:$E$298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Waterfall_ch7_Temp!$A$302:$A$414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Waterfall_ch7_Temp!$E$302:$E$414</f>
              <numCache>
                <formatCode>General</formatCode>
                <ptCount val="113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68325229686297"/>
          <h val="0.19316783237775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11b 11M||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Waterfall_ch7_Temp!$B$421:$B$424</f>
              <strCache>
                <ptCount val="4"/>
                <pt idx="0">
                  <v>2442 MHz</v>
                </pt>
                <pt idx="1">
                  <v>11b_11M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Waterfall_ch7_Temp!$A$428:$A$538</f>
              <numCache>
                <formatCode>General</formatCode>
                <ptCount val="11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</numCache>
            </numRef>
          </xVal>
          <yVal>
            <numRef>
              <f>Waterfall_ch7_Temp!$B$428:$B$538</f>
              <numCache>
                <formatCode>General</formatCode>
                <ptCount val="111"/>
              </numCache>
            </numRef>
          </yVal>
          <smooth val="0"/>
        </ser>
        <ser>
          <idx val="1"/>
          <order val="1"/>
          <tx>
            <strRef>
              <f>Waterfall_ch7_Temp!$C$421:$C$424</f>
              <strCache>
                <ptCount val="4"/>
                <pt idx="0">
                  <v>2442 MHz</v>
                </pt>
                <pt idx="1">
                  <v>11b_11M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Waterfall_ch7_Temp!$A$428:$A$538</f>
              <numCache>
                <formatCode>General</formatCode>
                <ptCount val="11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</numCache>
            </numRef>
          </xVal>
          <yVal>
            <numRef>
              <f>Waterfall_ch7_Temp!$C$428:$C$538</f>
              <numCache>
                <formatCode>General</formatCode>
                <ptCount val="111"/>
              </numCache>
            </numRef>
          </yVal>
          <smooth val="0"/>
        </ser>
        <ser>
          <idx val="2"/>
          <order val="2"/>
          <tx>
            <strRef>
              <f>Waterfall_ch7_Temp!$D$421:$D$424</f>
              <strCache>
                <ptCount val="4"/>
                <pt idx="0">
                  <v>2442 MHz</v>
                </pt>
                <pt idx="1">
                  <v>11b_11M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Waterfall_ch7_Temp!$A$428:$A$538</f>
              <numCache>
                <formatCode>General</formatCode>
                <ptCount val="11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</numCache>
            </numRef>
          </xVal>
          <yVal>
            <numRef>
              <f>Waterfall_ch7_Temp!$D$428:$D$538</f>
              <numCache>
                <formatCode>General</formatCode>
                <ptCount val="111"/>
              </numCache>
            </numRef>
          </yVal>
          <smooth val="0"/>
        </ser>
        <ser>
          <idx val="3"/>
          <order val="3"/>
          <tx>
            <strRef>
              <f>Waterfall_ch7_Temp!$E$421:$E$424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Waterfall_ch7_Temp!$A$428:$A$538</f>
              <numCache>
                <formatCode>General</formatCode>
                <ptCount val="11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</numCache>
            </numRef>
          </xVal>
          <yVal>
            <numRef>
              <f>Waterfall_ch7_Temp!$E$428:$E$538</f>
              <numCache>
                <formatCode>General</formatCode>
                <ptCount val="11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02182194093805"/>
          <h val="0.19316783237775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Minimum Input Sensitivity</a:t>
            </a:r>
            <a:endParaRPr lang="ko-KR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627425833134494"/>
          <y val="0.171712962962963"/>
          <w val="0.7324883679312812"/>
          <h val="0.6227161708953047"/>
        </manualLayout>
      </layout>
      <lineChart>
        <grouping val="standard"/>
        <varyColors val="0"/>
        <ser>
          <idx val="0"/>
          <order val="0"/>
          <tx>
            <strRef>
              <f>Sens_Normal_ch!$A$46:$D$46</f>
              <strCache>
                <ptCount val="4"/>
                <pt idx="0">
                  <v>+25 ℃</v>
                </pt>
                <pt idx="1">
                  <v>3.3 V</v>
                </pt>
                <pt idx="2">
                  <v>11g</v>
                </pt>
                <pt idx="3">
                  <v>6M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Sens_Normal_ch!$H$46:$T$46</f>
              <numCache>
                <formatCode>General</formatCode>
                <ptCount val="13"/>
              </numCache>
            </numRef>
          </val>
          <smooth val="0"/>
        </ser>
        <ser>
          <idx val="1"/>
          <order val="1"/>
          <tx>
            <strRef>
              <f>Sens_Normal_ch!$A$81:$D$81</f>
              <strCache>
                <ptCount val="4"/>
                <pt idx="0">
                  <v>-40 ℃</v>
                </pt>
                <pt idx="1">
                  <v>3.6 V</v>
                </pt>
                <pt idx="2">
                  <v>11g</v>
                </pt>
                <pt idx="3">
                  <v>6M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Sens_Normal_ch!$H$81:$T$81</f>
              <numCache>
                <formatCode>General</formatCode>
                <ptCount val="13"/>
              </numCache>
            </numRef>
          </val>
          <smooth val="0"/>
        </ser>
        <ser>
          <idx val="2"/>
          <order val="2"/>
          <tx>
            <strRef>
              <f>Sens_Normal_ch!$A$124:$D$124</f>
              <strCache>
                <ptCount val="4"/>
                <pt idx="0">
                  <v>+85 ℃</v>
                </pt>
                <pt idx="1">
                  <v>1.8 V</v>
                </pt>
                <pt idx="2">
                  <v>11g</v>
                </pt>
                <pt idx="3">
                  <v>6M</v>
                </pt>
              </strCache>
            </strRef>
          </tx>
          <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Sens_Normal_ch!$H$124:$T$124</f>
              <numCache>
                <formatCode>General</formatCode>
                <ptCount val="13"/>
                <pt idx="0">
                  <v>-89.2</v>
                </pt>
              </numCache>
            </numRef>
          </val>
          <smooth val="0"/>
        </ser>
        <ser>
          <idx val="3"/>
          <order val="3"/>
          <tx>
            <strRef>
              <f>Sens_Normal_ch!$A$167:$D$167</f>
              <strCache>
                <ptCount val="4"/>
                <pt idx="0">
                  <v>+105 ℃</v>
                </pt>
                <pt idx="1">
                  <v>2.1 V</v>
                </pt>
                <pt idx="2">
                  <v>11g</v>
                </pt>
                <pt idx="3">
                  <v>6M</v>
                </pt>
              </strCache>
            </strRef>
          </tx>
          <spPr>
            <a:ln w="2857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Sens_Normal_ch!$H$167:$T$167</f>
              <numCache>
                <formatCode>General</formatCode>
                <ptCount val="1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539334240"/>
        <axId val="1539334656"/>
      </lineChart>
      <catAx>
        <axId val="153933424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STD_WFM</a:t>
                </a:r>
                <a:endParaRPr lang="ko-KR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656"/>
        <crossesAt val="-1111"/>
        <auto val="1"/>
        <lblAlgn val="ctr"/>
        <lblOffset val="100"/>
        <noMultiLvlLbl val="0"/>
      </catAx>
      <valAx>
        <axId val="1539334656"/>
        <scaling>
          <orientation val="minMax"/>
          <max val="-82"/>
          <min val="-96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Sensitivity</a:t>
                </a:r>
                <a:r>
                  <a:rPr lang="en-US" altLang="ko-KR" baseline="0"/>
                  <a:t xml:space="preserve"> [dBm]</a:t>
                </a:r>
                <a:endParaRPr lang="ko-KR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240"/>
        <crosses val="autoZero"/>
        <crossBetween val="between"/>
        <minorUnit val="1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11g 6M||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Waterfall_ch7_Temp!$B$547:$B$550</f>
              <strCache>
                <ptCount val="4"/>
                <pt idx="0">
                  <v>2442 MHz</v>
                </pt>
                <pt idx="1">
                  <v>11g_6M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Waterfall_ch7_Temp!$A$554:$A$654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Waterfall_ch7_Temp!$B$554:$B$654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Waterfall_ch7_Temp!$C$547:$C$550</f>
              <strCache>
                <ptCount val="4"/>
                <pt idx="0">
                  <v>2442 MHz</v>
                </pt>
                <pt idx="1">
                  <v>11g_6M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Waterfall_ch7_Temp!$A$554:$A$654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Waterfall_ch7_Temp!$C$554:$C$654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Waterfall_ch7_Temp!$D$547:$D$550</f>
              <strCache>
                <ptCount val="4"/>
                <pt idx="0">
                  <v>2442 MHz</v>
                </pt>
                <pt idx="1">
                  <v>11g_6M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Waterfall_ch7_Temp!$A$554:$A$654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Waterfall_ch7_Temp!$D$554:$D$654</f>
              <numCache>
                <formatCode>General</formatCode>
                <ptCount val="10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831474215196273"/>
          <h val="0.144500255167764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11g 9M||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Waterfall_ch7_Temp!$B$658:$B$661</f>
              <strCache>
                <ptCount val="4"/>
                <pt idx="0">
                  <v>2442 MHz</v>
                </pt>
                <pt idx="1">
                  <v>11g_9M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Waterfall_ch7_Temp!$A$665:$A$765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Waterfall_ch7_Temp!$B$665:$B$765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Waterfall_ch7_Temp!$C$658:$C$661</f>
              <strCache>
                <ptCount val="4"/>
                <pt idx="0">
                  <v>2442 MHz</v>
                </pt>
                <pt idx="1">
                  <v>11g_9M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Waterfall_ch7_Temp!$A$665:$A$765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Waterfall_ch7_Temp!$C$665:$C$765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Waterfall_ch7_Temp!$D$658:$D$661</f>
              <strCache>
                <ptCount val="4"/>
                <pt idx="0">
                  <v>2442 MHz</v>
                </pt>
                <pt idx="1">
                  <v>11g_9M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Waterfall_ch7_Temp!$A$665:$A$765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Waterfall_ch7_Temp!$D$665:$D$765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Waterfall_ch7_Temp!$E$658:$E$661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Waterfall_ch7_Temp!$A$665:$A$765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Waterfall_ch7_Temp!$E$665:$E$765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864342152686938"/>
          <h val="0.189819733199294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11g 12M||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Waterfall_ch7_Temp!$B$769:$B$772</f>
              <strCache>
                <ptCount val="4"/>
                <pt idx="0">
                  <v>2442 MHz</v>
                </pt>
                <pt idx="1">
                  <v>11g_12M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Waterfall_ch7_Temp!$A$776:$A$876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Waterfall_ch7_Temp!$B$776:$B$876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Waterfall_ch7_Temp!$C$769:$C$772</f>
              <strCache>
                <ptCount val="4"/>
                <pt idx="0">
                  <v>2442 MHz</v>
                </pt>
                <pt idx="1">
                  <v>11g_12M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Waterfall_ch7_Temp!$A$776:$A$876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Waterfall_ch7_Temp!$C$776:$C$876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Waterfall_ch7_Temp!$D$769:$D$772</f>
              <strCache>
                <ptCount val="4"/>
                <pt idx="0">
                  <v>2442 MHz</v>
                </pt>
                <pt idx="1">
                  <v>11g_12M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Waterfall_ch7_Temp!$A$776:$A$876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Waterfall_ch7_Temp!$D$776:$D$876</f>
              <numCache>
                <formatCode>General</formatCode>
                <ptCount val="10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29309345821863"/>
          <h val="0.142651107092298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11g 18M||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Waterfall_ch7_Temp!$B$880:$B$883</f>
              <strCache>
                <ptCount val="4"/>
                <pt idx="0">
                  <v>2442 MHz</v>
                </pt>
                <pt idx="1">
                  <v>11g_18M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Waterfall_ch7_Temp!$A$887:$A$987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Waterfall_ch7_Temp!$B$887:$B$987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Waterfall_ch7_Temp!$C$880:$C$883</f>
              <strCache>
                <ptCount val="4"/>
                <pt idx="0">
                  <v>2442 MHz</v>
                </pt>
                <pt idx="1">
                  <v>11g_18M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Waterfall_ch7_Temp!$A$887:$A$987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Waterfall_ch7_Temp!$C$887:$C$987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Waterfall_ch7_Temp!$D$880:$D$883</f>
              <strCache>
                <ptCount val="4"/>
                <pt idx="0">
                  <v>2442 MHz</v>
                </pt>
                <pt idx="1">
                  <v>11g_18M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Waterfall_ch7_Temp!$A$887:$A$987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Waterfall_ch7_Temp!$D$887:$D$987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Waterfall_ch7_Temp!$E$880:$E$883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Waterfall_ch7_Temp!$A$887:$A$987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Waterfall_ch7_Temp!$E$887:$E$987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29309345821863"/>
          <h val="0.190201476123064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11g 24M||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Waterfall_ch7_Temp!$B$991:$B$994</f>
              <strCache>
                <ptCount val="4"/>
                <pt idx="0">
                  <v>2442 MHz</v>
                </pt>
                <pt idx="1">
                  <v>11g_24M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Waterfall_ch7_Temp!$A$998:$A$1098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Waterfall_ch7_Temp!$B$998:$B$1098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Waterfall_ch7_Temp!$C$991:$C$994</f>
              <strCache>
                <ptCount val="4"/>
                <pt idx="0">
                  <v>2442 MHz</v>
                </pt>
                <pt idx="1">
                  <v>11g_24M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Waterfall_ch7_Temp!$A$998:$A$1098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Waterfall_ch7_Temp!$C$998:$C$1098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Waterfall_ch7_Temp!$D$991:$D$994</f>
              <strCache>
                <ptCount val="4"/>
                <pt idx="0">
                  <v>2442 MHz</v>
                </pt>
                <pt idx="1">
                  <v>11g_24M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Waterfall_ch7_Temp!$A$998:$A$1098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Waterfall_ch7_Temp!$D$998:$D$1098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Waterfall_ch7_Temp!$E$991:$E$994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Waterfall_ch7_Temp!$A$998:$A$1098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Waterfall_ch7_Temp!$E$998:$E$1098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29309224127246"/>
          <h val="0.189819733199294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11g 36M||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Waterfall_ch7_Temp!$B$1102:$B$1105</f>
              <strCache>
                <ptCount val="4"/>
                <pt idx="0">
                  <v>2442 MHz</v>
                </pt>
                <pt idx="1">
                  <v>11g_36M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Waterfall_ch7_Temp!$A$1109:$A$1209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Waterfall_ch7_Temp!$B$1109:$B$1209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Waterfall_ch7_Temp!$C$1102:$C$1105</f>
              <strCache>
                <ptCount val="4"/>
                <pt idx="0">
                  <v>2442 MHz</v>
                </pt>
                <pt idx="1">
                  <v>11g_36M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Waterfall_ch7_Temp!$A$1109:$A$1209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Waterfall_ch7_Temp!$C$1109:$C$1209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Waterfall_ch7_Temp!$D$1102:$D$1105</f>
              <strCache>
                <ptCount val="4"/>
                <pt idx="0">
                  <v>2442 MHz</v>
                </pt>
                <pt idx="1">
                  <v>11g_36M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Waterfall_ch7_Temp!$A$1109:$A$1209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Waterfall_ch7_Temp!$D$1109:$D$1209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Waterfall_ch7_Temp!$E$1102:$E$1105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Waterfall_ch7_Temp!$A$1109:$A$1209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Waterfall_ch7_Temp!$E$1109:$E$1209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29309224127246"/>
          <h val="0.1897159228854156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11g 48M||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Waterfall_ch7_Temp!$B$1213:$B$1216</f>
              <strCache>
                <ptCount val="4"/>
                <pt idx="0">
                  <v>2442 MHz</v>
                </pt>
                <pt idx="1">
                  <v>11g_48M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Waterfall_ch7_Temp!$A$1220:$A$1320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Waterfall_ch7_Temp!$B$1220:$B$1320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Waterfall_ch7_Temp!$C$1213:$C$1216</f>
              <strCache>
                <ptCount val="4"/>
                <pt idx="0">
                  <v>2442 MHz</v>
                </pt>
                <pt idx="1">
                  <v>11g_48M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Waterfall_ch7_Temp!$A$1220:$A$1320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Waterfall_ch7_Temp!$C$1220:$C$1320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Waterfall_ch7_Temp!$D$1213:$D$1216</f>
              <strCache>
                <ptCount val="4"/>
                <pt idx="0">
                  <v>2442 MHz</v>
                </pt>
                <pt idx="1">
                  <v>11g_48M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Waterfall_ch7_Temp!$A$1220:$A$1320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Waterfall_ch7_Temp!$D$1220:$D$1320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Waterfall_ch7_Temp!$E$1213:$E$1216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Waterfall_ch7_Temp!$A$1220:$A$1320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Waterfall_ch7_Temp!$E$1220:$E$1320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29309224127246"/>
          <h val="0.189819761195826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non-HT || Bnad: 2.4G || STD: 11g 54M||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Waterfall_ch7_Temp!$B$1324:$B$1327</f>
              <strCache>
                <ptCount val="4"/>
                <pt idx="0">
                  <v>2442 MHz</v>
                </pt>
                <pt idx="1">
                  <v>11g_54M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Waterfall_ch7_Temp!$A$1331:$A$1431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Waterfall_ch7_Temp!$B$1331:$B$1431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Waterfall_ch7_Temp!$C$1324:$C$1327</f>
              <strCache>
                <ptCount val="4"/>
                <pt idx="0">
                  <v>2442 MHz</v>
                </pt>
                <pt idx="1">
                  <v>11g_54M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Waterfall_ch7_Temp!$A$1331:$A$1431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Waterfall_ch7_Temp!$C$1331:$C$1431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Waterfall_ch7_Temp!$D$1324:$D$1327</f>
              <strCache>
                <ptCount val="4"/>
                <pt idx="0">
                  <v>2442 MHz</v>
                </pt>
                <pt idx="1">
                  <v>11g_54M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Waterfall_ch7_Temp!$A$1331:$A$1431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Waterfall_ch7_Temp!$D$1331:$D$1431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Waterfall_ch7_Temp!$E$1324:$E$1327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Waterfall_ch7_Temp!$A$1331:$A$1431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Waterfall_ch7_Temp!$E$1331:$E$1431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29309224127246"/>
          <h val="0.185719833189822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HT_MF || Bnad: 2.4G || STD: 11n MCS0||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Waterfall_ch7_Temp!$B$1435:$B$1438</f>
              <strCache>
                <ptCount val="4"/>
                <pt idx="0">
                  <v>2442 MHz</v>
                </pt>
                <pt idx="1">
                  <v>11n_MCS0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Waterfall_ch7_Temp!$A$1442:$A$1542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Waterfall_ch7_Temp!$B$1442:$B$1542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Waterfall_ch7_Temp!$C$1435:$C$1438</f>
              <strCache>
                <ptCount val="4"/>
                <pt idx="0">
                  <v>2442 MHz</v>
                </pt>
                <pt idx="1">
                  <v>11n_MCS0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Waterfall_ch7_Temp!$A$1442:$A$1542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Waterfall_ch7_Temp!$C$1442:$C$1542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Waterfall_ch7_Temp!$D$1435:$D$1438</f>
              <strCache>
                <ptCount val="4"/>
                <pt idx="0">
                  <v>2442 MHz</v>
                </pt>
                <pt idx="1">
                  <v>11n_MCS0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Waterfall_ch7_Temp!$A$1442:$A$1542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Waterfall_ch7_Temp!$D$1442:$D$1542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Waterfall_ch7_Temp!$E$1435:$E$1438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Waterfall_ch7_Temp!$A$1442:$A$1542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Waterfall_ch7_Temp!$E$1442:$E$1542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98562480229372"/>
          <h val="0.185719833189822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 xml:space="preserve">PPDU_Format: </a:t>
            </a:r>
            <a:r>
              <a:rPr lang="en-US" altLang="ko-KR" sz="1800" b="1" i="0" strike="noStrike" baseline="0">
                <effectLst/>
              </a:rPr>
              <a:t>HT_MF</a:t>
            </a:r>
            <a:r>
              <a:rPr lang="en-US" sz="1800" b="1" i="0" baseline="0">
                <effectLst/>
              </a:rPr>
              <a:t xml:space="preserve"> || Bnad: 2.4G || STD: 11n MCS1||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Waterfall_ch7_Temp!$B$1546:$B$1549</f>
              <strCache>
                <ptCount val="4"/>
                <pt idx="0">
                  <v>2442 MHz</v>
                </pt>
                <pt idx="1">
                  <v>11n_MCS1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Waterfall_ch7_Temp!$A$1553:$A$1653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Waterfall_ch7_Temp!$B$1553:$B$1653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Waterfall_ch7_Temp!$C$1546:$C$1549</f>
              <strCache>
                <ptCount val="4"/>
                <pt idx="0">
                  <v>2442 MHz</v>
                </pt>
                <pt idx="1">
                  <v>11n_MCS1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Waterfall_ch7_Temp!$A$1553:$A$1653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Waterfall_ch7_Temp!$C$1553:$C$1653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Waterfall_ch7_Temp!$D$1546:$D$1549</f>
              <strCache>
                <ptCount val="4"/>
                <pt idx="0">
                  <v>2442 MHz</v>
                </pt>
                <pt idx="1">
                  <v>11n_MCS1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Waterfall_ch7_Temp!$A$1553:$A$1653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Waterfall_ch7_Temp!$D$1553:$D$1653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Waterfall_ch7_Temp!$E$1546:$E$1549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Waterfall_ch7_Temp!$A$1553:$A$1653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Waterfall_ch7_Temp!$E$1553:$E$1653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98562480229372"/>
          <h val="0.185719859990025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Minimum Input Sensitivity</a:t>
            </a:r>
            <a:endParaRPr lang="ko-KR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11724085536523"/>
          <y val="0.1930388710653166"/>
          <w val="0.7628141843801481"/>
          <h val="0.634918171283844"/>
        </manualLayout>
      </layout>
      <lineChart>
        <grouping val="standard"/>
        <varyColors val="0"/>
        <ser>
          <idx val="1"/>
          <order val="0"/>
          <tx>
            <strRef>
              <f>Sens_Normal_ch!$A$71:$D$71</f>
              <strCache>
                <ptCount val="4"/>
                <pt idx="0">
                  <v>+25 ℃</v>
                </pt>
                <pt idx="1">
                  <v>3.3 V</v>
                </pt>
                <pt idx="2">
                  <v>11ax</v>
                </pt>
                <pt idx="3">
                  <v>MCS9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Sens_Normal_ch!$H$71:$T$71</f>
              <numCache>
                <formatCode>General</formatCode>
                <ptCount val="13"/>
              </numCache>
            </numRef>
          </val>
          <smooth val="0"/>
        </ser>
        <ser>
          <idx val="2"/>
          <order val="1"/>
          <tx>
            <strRef>
              <f>Sens_Normal_ch!$A$106:$D$106</f>
              <strCache>
                <ptCount val="4"/>
                <pt idx="0">
                  <v>-40 ℃</v>
                </pt>
                <pt idx="1">
                  <v>3.6 V</v>
                </pt>
                <pt idx="2">
                  <v>11ax</v>
                </pt>
                <pt idx="3">
                  <v>MCS9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Sens_Normal_ch!$H$106:$T$106</f>
              <numCache>
                <formatCode>General</formatCode>
                <ptCount val="13"/>
              </numCache>
            </numRef>
          </val>
          <smooth val="0"/>
        </ser>
        <ser>
          <idx val="3"/>
          <order val="2"/>
          <tx>
            <strRef>
              <f>Sens_Normal_ch!$A$149:$D$149</f>
              <strCache>
                <ptCount val="4"/>
                <pt idx="0">
                  <v>+85 ℃</v>
                </pt>
                <pt idx="1">
                  <v>1.8 V</v>
                </pt>
                <pt idx="2">
                  <v>11ax</v>
                </pt>
                <pt idx="3">
                  <v>MCS9</v>
                </pt>
              </strCache>
            </strRef>
          </tx>
          <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Sens_Normal_ch!$H$149:$T$149</f>
              <numCache>
                <formatCode>General</formatCode>
                <ptCount val="13"/>
              </numCache>
            </numRef>
          </val>
          <smooth val="0"/>
        </ser>
        <ser>
          <idx val="4"/>
          <order val="3"/>
          <tx>
            <strRef>
              <f>Sens_Normal_ch!$A$192:$D$192</f>
              <strCache>
                <ptCount val="4"/>
                <pt idx="0">
                  <v>+105 ℃</v>
                </pt>
                <pt idx="1">
                  <v>2.1 V</v>
                </pt>
                <pt idx="2">
                  <v>11ax</v>
                </pt>
                <pt idx="3">
                  <v>MCS9</v>
                </pt>
              </strCache>
            </strRef>
          </tx>
          <spPr>
            <a:ln w="2857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  <a:prstDash val="solid"/>
              </a:ln>
            </spPr>
          </marker>
          <cat>
            <strRef>
              <f>Sens_Normal_ch!$H$40:$T$40</f>
              <strCache>
                <ptCount val="13"/>
                <pt idx="0">
                  <v>CH1</v>
                </pt>
                <pt idx="1">
                  <v>CH2</v>
                </pt>
                <pt idx="2">
                  <v>CH3</v>
                </pt>
                <pt idx="3">
                  <v>CH4</v>
                </pt>
                <pt idx="4">
                  <v>CH5</v>
                </pt>
                <pt idx="5">
                  <v>CH6</v>
                </pt>
                <pt idx="6">
                  <v>CH7</v>
                </pt>
                <pt idx="7">
                  <v>CH8</v>
                </pt>
                <pt idx="8">
                  <v>CH9</v>
                </pt>
                <pt idx="9">
                  <v>CH10</v>
                </pt>
                <pt idx="10">
                  <v>CH11</v>
                </pt>
                <pt idx="11">
                  <v>CH12</v>
                </pt>
                <pt idx="12">
                  <v>CH13</v>
                </pt>
              </strCache>
            </strRef>
          </cat>
          <val>
            <numRef>
              <f>Sens_Normal_ch!$H$192:$T$192</f>
              <numCache>
                <formatCode>General</formatCode>
                <ptCount val="1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539334240"/>
        <axId val="1539334656"/>
      </lineChart>
      <catAx>
        <axId val="153933424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STD_WFM</a:t>
                </a:r>
                <a:endParaRPr lang="ko-KR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656"/>
        <crossesAt val="-1111"/>
        <auto val="1"/>
        <lblAlgn val="ctr"/>
        <lblOffset val="100"/>
        <noMultiLvlLbl val="0"/>
      </catAx>
      <valAx>
        <axId val="1539334656"/>
        <scaling>
          <orientation val="minMax"/>
          <max val="-64"/>
          <min val="-78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Sensitivity</a:t>
                </a:r>
                <a:r>
                  <a:rPr lang="en-US" altLang="ko-KR" baseline="0"/>
                  <a:t xml:space="preserve"> [dBm]</a:t>
                </a:r>
                <a:endParaRPr lang="ko-KR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240"/>
        <crosses val="autoZero"/>
        <crossBetween val="between"/>
        <minorUnit val="1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 xml:space="preserve">PPDU_Format: </a:t>
            </a:r>
            <a:r>
              <a:rPr lang="en-US" altLang="ko-KR" sz="1800" b="1" i="0" strike="noStrike" baseline="0">
                <effectLst/>
              </a:rPr>
              <a:t>HT_MF</a:t>
            </a:r>
            <a:r>
              <a:rPr lang="en-US" sz="1800" b="1" i="0" baseline="0">
                <effectLst/>
              </a:rPr>
              <a:t xml:space="preserve"> || Bnad: 2.4G || STD: 11n MCS2||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Waterfall_ch7_Temp!$B$1657:$B$1660</f>
              <strCache>
                <ptCount val="4"/>
                <pt idx="0">
                  <v>2442 MHz</v>
                </pt>
                <pt idx="1">
                  <v>11n_MCS2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Waterfall_ch7_Temp!$A$1664:$A$1764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Waterfall_ch7_Temp!$B$1664:$B$1764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Waterfall_ch7_Temp!$C$1657:$C$1660</f>
              <strCache>
                <ptCount val="4"/>
                <pt idx="0">
                  <v>2442 MHz</v>
                </pt>
                <pt idx="1">
                  <v>11n_MCS2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Waterfall_ch7_Temp!$A$1664:$A$1764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Waterfall_ch7_Temp!$C$1664:$C$1764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Waterfall_ch7_Temp!$D$1657:$D$1660</f>
              <strCache>
                <ptCount val="4"/>
                <pt idx="0">
                  <v>2442 MHz</v>
                </pt>
                <pt idx="1">
                  <v>11n_MCS2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Waterfall_ch7_Temp!$A$1664:$A$1764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Waterfall_ch7_Temp!$D$1664:$D$1764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Waterfall_ch7_Temp!$E$1657:$E$1660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Waterfall_ch7_Temp!$A$1664:$A$1764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Waterfall_ch7_Temp!$E$1664:$E$1764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98562480229372"/>
          <h val="0.18119170927557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 xml:space="preserve">PPDU_Format: </a:t>
            </a:r>
            <a:r>
              <a:rPr lang="en-US" altLang="ko-KR" sz="1800" b="1" i="0" strike="noStrike" baseline="0">
                <effectLst/>
              </a:rPr>
              <a:t>HT_MF</a:t>
            </a:r>
            <a:r>
              <a:rPr lang="en-US" sz="1800" b="1" i="0" baseline="0">
                <effectLst/>
              </a:rPr>
              <a:t xml:space="preserve"> || Bnad: 2.4G || STD: 11n MCS3||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Waterfall_ch7_Temp!$B$1768:$B$1771</f>
              <strCache>
                <ptCount val="4"/>
                <pt idx="0">
                  <v>2442 MHz</v>
                </pt>
                <pt idx="1">
                  <v>11n_MCS3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Waterfall_ch7_Temp!$A$1775:$A$1875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Waterfall_ch7_Temp!$B$1775:$B$1875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Waterfall_ch7_Temp!$C$1768:$C$1771</f>
              <strCache>
                <ptCount val="4"/>
                <pt idx="0">
                  <v>2442 MHz</v>
                </pt>
                <pt idx="1">
                  <v>11n_MCS3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Waterfall_ch7_Temp!$A$1775:$A$1875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Waterfall_ch7_Temp!$C$1775:$C$1875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Waterfall_ch7_Temp!$D$1768:$D$1771</f>
              <strCache>
                <ptCount val="4"/>
                <pt idx="0">
                  <v>2442 MHz</v>
                </pt>
                <pt idx="1">
                  <v>11n_MCS3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Waterfall_ch7_Temp!$A$1775:$A$1875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Waterfall_ch7_Temp!$D$1775:$D$1875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Waterfall_ch7_Temp!$E$1768:$E$1771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Waterfall_ch7_Temp!$A$1775:$A$1875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Waterfall_ch7_Temp!$E$1775:$E$1875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98562480229372"/>
          <h val="0.1810971192753189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 xml:space="preserve">PPDU_Format: </a:t>
            </a:r>
            <a:r>
              <a:rPr lang="en-US" altLang="ko-KR" sz="1800" b="1" i="0" strike="noStrike" baseline="0">
                <effectLst/>
              </a:rPr>
              <a:t>HT_MF</a:t>
            </a:r>
            <a:r>
              <a:rPr lang="en-US" sz="1800" b="1" i="0" baseline="0">
                <effectLst/>
              </a:rPr>
              <a:t xml:space="preserve"> || Bnad: 2.4G || STD: 11n MCS4||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Waterfall_ch7_Temp!$B$1879:$B$1882</f>
              <strCache>
                <ptCount val="4"/>
                <pt idx="0">
                  <v>2442 MHz</v>
                </pt>
                <pt idx="1">
                  <v>11n_MCS4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Waterfall_ch7_Temp!$A$1886:$A$1986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Waterfall_ch7_Temp!$B$1886:$B$1986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Waterfall_ch7_Temp!$C$1879:$C$1882</f>
              <strCache>
                <ptCount val="4"/>
                <pt idx="0">
                  <v>2442 MHz</v>
                </pt>
                <pt idx="1">
                  <v>11n_MCS4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Waterfall_ch7_Temp!$A$1886:$A$1986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Waterfall_ch7_Temp!$C$1886:$C$1986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Waterfall_ch7_Temp!$D$1879:$D$1882</f>
              <strCache>
                <ptCount val="4"/>
                <pt idx="0">
                  <v>2442 MHz</v>
                </pt>
                <pt idx="1">
                  <v>11n_MCS4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Waterfall_ch7_Temp!$A$1886:$A$1986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Waterfall_ch7_Temp!$D$1886:$D$1986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Waterfall_ch7_Temp!$E$1879:$E$1882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Waterfall_ch7_Temp!$A$1886:$A$1986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Waterfall_ch7_Temp!$E$1886:$E$1986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98562480229372"/>
          <h val="0.181097093792675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 xml:space="preserve">PPDU_Format: </a:t>
            </a:r>
            <a:r>
              <a:rPr lang="en-US" altLang="ko-KR" sz="1800" b="1" i="0" strike="noStrike" baseline="0">
                <effectLst/>
              </a:rPr>
              <a:t>HT_MF</a:t>
            </a:r>
            <a:r>
              <a:rPr lang="en-US" sz="1800" b="1" i="0" baseline="0">
                <effectLst/>
              </a:rPr>
              <a:t xml:space="preserve"> || Bnad: 2.4G || STD: 11n MCS5||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Waterfall_ch7_Temp!$B$1990:$B$1993</f>
              <strCache>
                <ptCount val="4"/>
                <pt idx="0">
                  <v>2442 MHz</v>
                </pt>
                <pt idx="1">
                  <v>11n_MCS5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Waterfall_ch7_Temp!$A$1997:$A$2097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Waterfall_ch7_Temp!$B$1997:$B$2097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Waterfall_ch7_Temp!$C$1990:$C$1993</f>
              <strCache>
                <ptCount val="4"/>
                <pt idx="0">
                  <v>2442 MHz</v>
                </pt>
                <pt idx="1">
                  <v>11n_MCS5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Waterfall_ch7_Temp!$A$1997:$A$2097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Waterfall_ch7_Temp!$C$1997:$C$2097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Waterfall_ch7_Temp!$D$1990:$D$1993</f>
              <strCache>
                <ptCount val="4"/>
                <pt idx="0">
                  <v>2442 MHz</v>
                </pt>
                <pt idx="1">
                  <v>11n_MCS5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Waterfall_ch7_Temp!$A$1997:$A$2097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Waterfall_ch7_Temp!$D$1997:$D$2097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Waterfall_ch7_Temp!$E$1990:$E$1993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Waterfall_ch7_Temp!$A$1997:$A$2097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Waterfall_ch7_Temp!$E$1997:$E$2097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98562480229372"/>
          <h val="0.18119170927557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 xml:space="preserve">PPDU_Format: </a:t>
            </a:r>
            <a:r>
              <a:rPr lang="en-US" altLang="ko-KR" sz="1800" b="1" i="0" strike="noStrike" baseline="0">
                <effectLst/>
              </a:rPr>
              <a:t>HT_MF</a:t>
            </a:r>
            <a:r>
              <a:rPr lang="en-US" sz="1800" b="1" i="0" baseline="0">
                <effectLst/>
              </a:rPr>
              <a:t xml:space="preserve"> || Bnad: 2.4G || STD: 11n MCS6||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Waterfall_ch7_Temp!$B$2101:$B$2104</f>
              <strCache>
                <ptCount val="4"/>
                <pt idx="0">
                  <v>2442 MHz</v>
                </pt>
                <pt idx="1">
                  <v>11n_MCS6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Waterfall_ch7_Temp!$A$2108:$A$2208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Waterfall_ch7_Temp!$B$2108:$B$2208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Waterfall_ch7_Temp!$C$2101:$C$2104</f>
              <strCache>
                <ptCount val="4"/>
                <pt idx="0">
                  <v>2442 MHz</v>
                </pt>
                <pt idx="1">
                  <v>11n_MCS6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Waterfall_ch7_Temp!$A$2108:$A$2208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Waterfall_ch7_Temp!$C$2108:$C$2208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Waterfall_ch7_Temp!$D$2101:$D$2104</f>
              <strCache>
                <ptCount val="4"/>
                <pt idx="0">
                  <v>2442 MHz</v>
                </pt>
                <pt idx="1">
                  <v>11n_MCS6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Waterfall_ch7_Temp!$A$2108:$A$2208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Waterfall_ch7_Temp!$D$2108:$D$2208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Waterfall_ch7_Temp!$E$2101:$E$2104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Waterfall_ch7_Temp!$A$2108:$A$2208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Waterfall_ch7_Temp!$E$2108:$E$2208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98562480229372"/>
          <h val="0.18119173478485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 xml:space="preserve">PPDU_Format: </a:t>
            </a:r>
            <a:r>
              <a:rPr lang="en-US" altLang="ko-KR" sz="1800" b="1" i="0" strike="noStrike" baseline="0">
                <effectLst/>
              </a:rPr>
              <a:t>HT_MF</a:t>
            </a:r>
            <a:r>
              <a:rPr lang="en-US" sz="1800" b="1" i="0" baseline="0">
                <effectLst/>
              </a:rPr>
              <a:t xml:space="preserve"> || Bnad: 2.4G || STD: 11n MCS7||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Waterfall_ch7_Temp!$B$2212:$B$2215</f>
              <strCache>
                <ptCount val="4"/>
                <pt idx="0">
                  <v>2442 MHz</v>
                </pt>
                <pt idx="1">
                  <v>11n_MCS7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Waterfall_ch7_Temp!$A$2219:$A$2319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Waterfall_ch7_Temp!$B$2219:$B$2319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Waterfall_ch7_Temp!$C$2212:$C$2215</f>
              <strCache>
                <ptCount val="4"/>
                <pt idx="0">
                  <v>2442 MHz</v>
                </pt>
                <pt idx="1">
                  <v>11n_MCS7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Waterfall_ch7_Temp!$A$2219:$A$2319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Waterfall_ch7_Temp!$C$2219:$C$2319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Waterfall_ch7_Temp!$D$2212:$D$2215</f>
              <strCache>
                <ptCount val="4"/>
                <pt idx="0">
                  <v>2442 MHz</v>
                </pt>
                <pt idx="1">
                  <v>11n_MCS7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Waterfall_ch7_Temp!$A$2219:$A$2319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Waterfall_ch7_Temp!$D$2219:$D$2319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Waterfall_ch7_Temp!$E$2212:$E$2215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Waterfall_ch7_Temp!$A$2219:$A$2319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Waterfall_ch7_Temp!$E$2219:$E$2319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1998562480229372"/>
          <h val="0.18119173478485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STD: 11ax MCS0||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Waterfall_ch7_Temp!$B$2323:$B$2326</f>
              <strCache>
                <ptCount val="4"/>
                <pt idx="0">
                  <v>2442 MHz</v>
                </pt>
                <pt idx="1">
                  <v>11ax_MCS0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Waterfall_ch7_Temp!$A$2330:$A$2430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Waterfall_ch7_Temp!$B$2330:$B$2430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Waterfall_ch7_Temp!$C$2323:$C$2326</f>
              <strCache>
                <ptCount val="4"/>
                <pt idx="0">
                  <v>2442 MHz</v>
                </pt>
                <pt idx="1">
                  <v>11ax_MCS0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Waterfall_ch7_Temp!$A$2330:$A$2430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Waterfall_ch7_Temp!$C$2330:$C$2430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Waterfall_ch7_Temp!$D$2323:$D$2326</f>
              <strCache>
                <ptCount val="4"/>
                <pt idx="0">
                  <v>2442 MHz</v>
                </pt>
                <pt idx="1">
                  <v>11ax_MCS0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Waterfall_ch7_Temp!$A$2330:$A$2430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Waterfall_ch7_Temp!$D$2330:$D$2430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Waterfall_ch7_Temp!$E$2323:$E$2326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Waterfall_ch7_Temp!$A$2330:$A$2430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Waterfall_ch7_Temp!$E$2330:$E$2430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2046947415097868"/>
          <h val="0.18119173478485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STD: 11ax MCS1||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Waterfall_ch7_Temp!$B$2434:$B$2437</f>
              <strCache>
                <ptCount val="4"/>
                <pt idx="0">
                  <v>2442 MHz</v>
                </pt>
                <pt idx="1">
                  <v>11ax_MCS1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Waterfall_ch7_Temp!$A$2441:$A$2541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Waterfall_ch7_Temp!$B$2441:$B$2541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Waterfall_ch7_Temp!$C$2434:$C$2437</f>
              <strCache>
                <ptCount val="4"/>
                <pt idx="0">
                  <v>2442 MHz</v>
                </pt>
                <pt idx="1">
                  <v>11ax_MCS1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Waterfall_ch7_Temp!$A$2441:$A$2541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Waterfall_ch7_Temp!$C$2441:$C$2541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Waterfall_ch7_Temp!$D$2434:$D$2437</f>
              <strCache>
                <ptCount val="4"/>
                <pt idx="0">
                  <v>2442 MHz</v>
                </pt>
                <pt idx="1">
                  <v>11ax_MCS1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Waterfall_ch7_Temp!$A$2441:$A$2541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Waterfall_ch7_Temp!$D$2441:$D$2541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Waterfall_ch7_Temp!$E$2434:$E$2437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Waterfall_ch7_Temp!$A$2441:$A$2541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Waterfall_ch7_Temp!$E$2441:$E$2541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2046947415097868"/>
          <h val="0.181286449211199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STD: 11ax MCS2||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Waterfall_ch7_Temp!$B$2545:$B$2548</f>
              <strCache>
                <ptCount val="4"/>
                <pt idx="0">
                  <v>2442 MHz</v>
                </pt>
                <pt idx="1">
                  <v>11ax_MCS2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Waterfall_ch7_Temp!$A$2552:$A$2652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Waterfall_ch7_Temp!$B$2552:$B$2652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Waterfall_ch7_Temp!$C$2545:$C$2548</f>
              <strCache>
                <ptCount val="4"/>
                <pt idx="0">
                  <v>2442 MHz</v>
                </pt>
                <pt idx="1">
                  <v>11ax_MCS2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Waterfall_ch7_Temp!$A$2552:$A$2652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Waterfall_ch7_Temp!$C$2552:$C$2652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Waterfall_ch7_Temp!$D$2545:$D$2548</f>
              <strCache>
                <ptCount val="4"/>
                <pt idx="0">
                  <v>2442 MHz</v>
                </pt>
                <pt idx="1">
                  <v>11ax_MCS2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Waterfall_ch7_Temp!$A$2552:$A$2652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Waterfall_ch7_Temp!$D$2552:$D$2652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Waterfall_ch7_Temp!$E$2545:$E$2548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Waterfall_ch7_Temp!$A$2552:$A$2652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Waterfall_ch7_Temp!$E$2552:$E$2652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2046947415097868"/>
          <h val="0.18119170927557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STD: 11ax MCS3||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Waterfall_ch7_Temp!$B$2656:$B$2659</f>
              <strCache>
                <ptCount val="4"/>
                <pt idx="0">
                  <v>2442 MHz</v>
                </pt>
                <pt idx="1">
                  <v>11ax_MCS3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Waterfall_ch7_Temp!$A$2663:$A$2763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Waterfall_ch7_Temp!$B$2663:$B$2763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Waterfall_ch7_Temp!$C$2656:$C$2659</f>
              <strCache>
                <ptCount val="4"/>
                <pt idx="0">
                  <v>2442 MHz</v>
                </pt>
                <pt idx="1">
                  <v>11ax_MCS3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Waterfall_ch7_Temp!$A$2663:$A$2763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Waterfall_ch7_Temp!$C$2663:$C$2763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Waterfall_ch7_Temp!$D$2656:$D$2659</f>
              <strCache>
                <ptCount val="4"/>
                <pt idx="0">
                  <v>2442 MHz</v>
                </pt>
                <pt idx="1">
                  <v>11ax_MCS3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Waterfall_ch7_Temp!$A$2663:$A$2763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Waterfall_ch7_Temp!$D$2663:$D$2763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Waterfall_ch7_Temp!$E$2656:$E$2659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Waterfall_ch7_Temp!$A$2663:$A$2763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Waterfall_ch7_Temp!$E$2663:$E$2763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2046947415097868"/>
          <h val="0.18119170927557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Minimum Input Sensitivity</a:t>
            </a:r>
            <a:endParaRPr lang="ko-KR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Sens_Normal_ch!$F$38:$F$40</f>
              <strCache>
                <ptCount val="3"/>
                <pt idx="2">
                  <v>Standard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Sens_Normal_ch!$F$42:$F$71</f>
              <numCache>
                <formatCode>General</formatCode>
                <ptCount val="30"/>
                <pt idx="0">
                  <v>-80</v>
                </pt>
                <pt idx="1">
                  <v>-80</v>
                </pt>
                <pt idx="2">
                  <v>-76</v>
                </pt>
                <pt idx="3">
                  <v>-76</v>
                </pt>
                <pt idx="4">
                  <v>-82</v>
                </pt>
                <pt idx="5">
                  <v>-81</v>
                </pt>
                <pt idx="6">
                  <v>-79</v>
                </pt>
                <pt idx="7">
                  <v>-77</v>
                </pt>
                <pt idx="8">
                  <v>-74</v>
                </pt>
                <pt idx="9">
                  <v>-70</v>
                </pt>
                <pt idx="10">
                  <v>-66</v>
                </pt>
                <pt idx="11">
                  <v>-65</v>
                </pt>
                <pt idx="12">
                  <v>-82</v>
                </pt>
                <pt idx="13">
                  <v>-79</v>
                </pt>
                <pt idx="14">
                  <v>-77</v>
                </pt>
                <pt idx="15">
                  <v>-74</v>
                </pt>
                <pt idx="16">
                  <v>-70</v>
                </pt>
                <pt idx="17">
                  <v>-66</v>
                </pt>
                <pt idx="18">
                  <v>-65</v>
                </pt>
                <pt idx="19">
                  <v>-64</v>
                </pt>
                <pt idx="20">
                  <v>-82</v>
                </pt>
                <pt idx="21">
                  <v>-79</v>
                </pt>
                <pt idx="22">
                  <v>-77</v>
                </pt>
                <pt idx="23">
                  <v>-74</v>
                </pt>
                <pt idx="24">
                  <v>-70</v>
                </pt>
                <pt idx="25">
                  <v>-66</v>
                </pt>
                <pt idx="26">
                  <v>-65</v>
                </pt>
                <pt idx="27">
                  <v>-64</v>
                </pt>
                <pt idx="28">
                  <v>-59</v>
                </pt>
                <pt idx="29">
                  <v>-57</v>
                </pt>
              </numCache>
            </numRef>
          </val>
          <smooth val="0"/>
        </ser>
        <ser>
          <idx val="1"/>
          <order val="1"/>
          <tx>
            <strRef>
              <f>Sens_Normal_ch!$G$38:$G$41</f>
              <strCache>
                <ptCount val="4"/>
                <pt idx="2">
                  <v>Spec.</v>
                </pt>
              </strCache>
            </strRef>
          </tx>
          <spPr>
            <a:ln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Sens_Normal_ch!$G$42:$G$71</f>
              <numCache>
                <formatCode>General</formatCode>
                <ptCount val="30"/>
                <pt idx="0">
                  <v>-80</v>
                </pt>
                <pt idx="1">
                  <v>-80</v>
                </pt>
                <pt idx="2">
                  <v>-76</v>
                </pt>
                <pt idx="3">
                  <v>-76</v>
                </pt>
                <pt idx="4">
                  <v>-82</v>
                </pt>
                <pt idx="5">
                  <v>-81</v>
                </pt>
                <pt idx="6">
                  <v>-79</v>
                </pt>
                <pt idx="7">
                  <v>-77</v>
                </pt>
                <pt idx="8">
                  <v>-74</v>
                </pt>
                <pt idx="9">
                  <v>-70</v>
                </pt>
                <pt idx="10">
                  <v>-66</v>
                </pt>
                <pt idx="11">
                  <v>-65</v>
                </pt>
                <pt idx="12">
                  <v>-88</v>
                </pt>
                <pt idx="13">
                  <v>-85</v>
                </pt>
                <pt idx="14">
                  <v>-83</v>
                </pt>
                <pt idx="15">
                  <v>-80</v>
                </pt>
                <pt idx="16">
                  <v>-76</v>
                </pt>
                <pt idx="17">
                  <v>-72</v>
                </pt>
                <pt idx="18">
                  <v>-71</v>
                </pt>
                <pt idx="19">
                  <v>-70</v>
                </pt>
                <pt idx="20">
                  <v>-88</v>
                </pt>
                <pt idx="21">
                  <v>-85</v>
                </pt>
                <pt idx="22">
                  <v>-83</v>
                </pt>
                <pt idx="23">
                  <v>-80</v>
                </pt>
                <pt idx="24">
                  <v>-76</v>
                </pt>
                <pt idx="25">
                  <v>-72</v>
                </pt>
                <pt idx="26">
                  <v>-71</v>
                </pt>
                <pt idx="27">
                  <v>-70</v>
                </pt>
                <pt idx="28">
                  <v>-65</v>
                </pt>
                <pt idx="29">
                  <v>-63</v>
                </pt>
              </numCache>
            </numRef>
          </val>
          <smooth val="0"/>
        </ser>
        <ser>
          <idx val="2"/>
          <order val="2"/>
          <tx>
            <strRef>
              <f>Sens_Normal_ch!$H$38:$H$40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CH1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Sens_Normal_ch!$H$42:$H$71</f>
              <numCache>
                <formatCode>General</formatCode>
                <ptCount val="30"/>
              </numCache>
            </numRef>
          </val>
          <smooth val="0"/>
        </ser>
        <ser>
          <idx val="3"/>
          <order val="3"/>
          <tx>
            <strRef>
              <f>Sens_Normal_ch!$I$38:$I$40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CH2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Sens_Normal_ch!$I$42:$I$71</f>
              <numCache>
                <formatCode>General</formatCode>
                <ptCount val="30"/>
              </numCache>
            </numRef>
          </val>
          <smooth val="0"/>
        </ser>
        <ser>
          <idx val="4"/>
          <order val="4"/>
          <tx>
            <strRef>
              <f>Sens_Normal_ch!$J$38:$J$40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CH3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Sens_Normal_ch!$J$42:$J$71</f>
              <numCache>
                <formatCode>General</formatCode>
                <ptCount val="30"/>
              </numCache>
            </numRef>
          </val>
          <smooth val="0"/>
        </ser>
        <ser>
          <idx val="5"/>
          <order val="5"/>
          <tx>
            <strRef>
              <f>Sens_Normal_ch!$K$38:$K$40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CH4</v>
                </pt>
              </strCache>
            </strRef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Sens_Normal_ch!$K$42:$K$71</f>
              <numCache>
                <formatCode>General</formatCode>
                <ptCount val="30"/>
              </numCache>
            </numRef>
          </val>
          <smooth val="0"/>
        </ser>
        <ser>
          <idx val="6"/>
          <order val="6"/>
          <tx>
            <strRef>
              <f>Sens_Normal_ch!$L$38:$L$40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CH5</v>
                </pt>
              </strCache>
            </strRef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Sens_Normal_ch!$L$42:$L$71</f>
              <numCache>
                <formatCode>General</formatCode>
                <ptCount val="30"/>
              </numCache>
            </numRef>
          </val>
          <smooth val="0"/>
        </ser>
        <ser>
          <idx val="7"/>
          <order val="7"/>
          <tx>
            <strRef>
              <f>Sens_Normal_ch!$M$38:$M$40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CH6</v>
                </pt>
              </strCache>
            </strRef>
          </tx>
          <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Sens_Normal_ch!$M$42:$M$71</f>
              <numCache>
                <formatCode>General</formatCode>
                <ptCount val="30"/>
              </numCache>
            </numRef>
          </val>
          <smooth val="0"/>
        </ser>
        <ser>
          <idx val="8"/>
          <order val="8"/>
          <tx>
            <strRef>
              <f>Sens_Normal_ch!$N$38:$N$40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Sens_Normal_ch!$N$42:$N$71</f>
              <numCache>
                <formatCode>General</formatCode>
                <ptCount val="30"/>
              </numCache>
            </numRef>
          </val>
          <smooth val="0"/>
        </ser>
        <ser>
          <idx val="9"/>
          <order val="9"/>
          <tx>
            <strRef>
              <f>Sens_Normal_ch!$O$38:$O$40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CH8</v>
                </pt>
              </strCache>
            </strRef>
          </tx>
          <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Sens_Normal_ch!$O$42:$O$71</f>
              <numCache>
                <formatCode>General</formatCode>
                <ptCount val="30"/>
              </numCache>
            </numRef>
          </val>
          <smooth val="0"/>
        </ser>
        <ser>
          <idx val="10"/>
          <order val="10"/>
          <tx>
            <strRef>
              <f>Sens_Normal_ch!$P$38:$P$40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CH9</v>
                </pt>
              </strCache>
            </strRef>
          </tx>
          <spPr>
            <a:ln w="19050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Sens_Normal_ch!$P$42:$P$71</f>
              <numCache>
                <formatCode>General</formatCode>
                <ptCount val="30"/>
              </numCache>
            </numRef>
          </val>
          <smooth val="0"/>
        </ser>
        <ser>
          <idx val="11"/>
          <order val="11"/>
          <tx>
            <strRef>
              <f>Sens_Normal_ch!$Q$38:$Q$40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CH10</v>
                </pt>
              </strCache>
            </strRef>
          </tx>
          <spPr>
            <a:ln w="19050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Sens_Normal_ch!$Q$42:$Q$71</f>
              <numCache>
                <formatCode>General</formatCode>
                <ptCount val="30"/>
              </numCache>
            </numRef>
          </val>
          <smooth val="0"/>
        </ser>
        <ser>
          <idx val="12"/>
          <order val="12"/>
          <tx>
            <strRef>
              <f>Sens_Normal_ch!$R$38:$R$40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CH11</v>
                </pt>
              </strCache>
            </strRef>
          </tx>
          <spPr>
            <a:ln w="19050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Sens_Normal_ch!$R$42:$R$71</f>
              <numCache>
                <formatCode>General</formatCode>
                <ptCount val="30"/>
              </numCache>
            </numRef>
          </val>
          <smooth val="0"/>
        </ser>
        <ser>
          <idx val="13"/>
          <order val="13"/>
          <tx>
            <strRef>
              <f>Sens_Normal_ch!$S$38:$S$40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CH12</v>
                </pt>
              </strCache>
            </strRef>
          </tx>
          <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Sens_Normal_ch!$S$42:$S$71</f>
              <numCache>
                <formatCode>General</formatCode>
                <ptCount val="30"/>
              </numCache>
            </numRef>
          </val>
          <smooth val="0"/>
        </ser>
        <ser>
          <idx val="14"/>
          <order val="14"/>
          <tx>
            <strRef>
              <f>Sens_Normal_ch!$T$38:$T$40</f>
              <strCache>
                <ptCount val="3"/>
                <pt idx="0">
                  <v>+25 ℃</v>
                </pt>
                <pt idx="1">
                  <v>3.3 V</v>
                </pt>
                <pt idx="2">
                  <v>CH13</v>
                </pt>
              </strCache>
            </strRef>
          </tx>
          <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Sens_Normal_ch!$C$42:$D$71</f>
            </multiLvlStrRef>
          </cat>
          <val>
            <numRef>
              <f>Sens_Normal_ch!$T$42:$T$71</f>
              <numCache>
                <formatCode>General</formatCode>
                <ptCount val="3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39334240"/>
        <axId val="1539334656"/>
      </lineChart>
      <catAx>
        <axId val="153933424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STD_WFM</a:t>
                </a:r>
                <a:endParaRPr lang="ko-KR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656"/>
        <crossesAt val="-1111"/>
        <auto val="1"/>
        <lblAlgn val="ctr"/>
        <lblOffset val="100"/>
        <noMultiLvlLbl val="0"/>
      </catAx>
      <valAx>
        <axId val="1539334656"/>
        <scaling>
          <orientation val="minMax"/>
          <max val="-5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Sensitivity</a:t>
                </a:r>
                <a:r>
                  <a:rPr lang="en-US" altLang="ko-KR" baseline="0"/>
                  <a:t xml:space="preserve"> [dBm]</a:t>
                </a:r>
                <a:endParaRPr lang="ko-KR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240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STD: 11ax MCS4||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Waterfall_ch7_Temp!$B$2767:$B$2770</f>
              <strCache>
                <ptCount val="4"/>
                <pt idx="0">
                  <v>2442 MHz</v>
                </pt>
                <pt idx="1">
                  <v>11ax_MCS4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Waterfall_ch7_Temp!$A$2774:$A$2874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Waterfall_ch7_Temp!$B$2774:$B$2874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Waterfall_ch7_Temp!$C$2767:$C$2770</f>
              <strCache>
                <ptCount val="4"/>
                <pt idx="0">
                  <v>2442 MHz</v>
                </pt>
                <pt idx="1">
                  <v>11ax_MCS4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Waterfall_ch7_Temp!$A$2774:$A$2874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Waterfall_ch7_Temp!$C$2774:$C$2874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Waterfall_ch7_Temp!$D$2767:$D$2770</f>
              <strCache>
                <ptCount val="4"/>
                <pt idx="0">
                  <v>2442 MHz</v>
                </pt>
                <pt idx="1">
                  <v>11ax_MCS4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Waterfall_ch7_Temp!$A$2774:$A$2874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Waterfall_ch7_Temp!$D$2774:$D$2874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Waterfall_ch7_Temp!$E$2767:$E$2770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Waterfall_ch7_Temp!$A$2774:$A$2874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Waterfall_ch7_Temp!$E$2774:$E$2874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2046947415097868"/>
          <h val="0.18119170927557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STD: 11ax MCS5||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Waterfall_ch7_Temp!$B$2878:$B$2881</f>
              <strCache>
                <ptCount val="4"/>
                <pt idx="0">
                  <v>2442 MHz</v>
                </pt>
                <pt idx="1">
                  <v>11ax_MCS5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Waterfall_ch7_Temp!$A$2885:$A$2985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Waterfall_ch7_Temp!$B$2885:$B$2985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Waterfall_ch7_Temp!$C$2878:$C$2881</f>
              <strCache>
                <ptCount val="4"/>
                <pt idx="0">
                  <v>2442 MHz</v>
                </pt>
                <pt idx="1">
                  <v>11ax_MCS5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Waterfall_ch7_Temp!$A$2885:$A$2985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Waterfall_ch7_Temp!$C$2885:$C$2985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Waterfall_ch7_Temp!$D$2878:$D$2881</f>
              <strCache>
                <ptCount val="4"/>
                <pt idx="0">
                  <v>2442 MHz</v>
                </pt>
                <pt idx="1">
                  <v>11ax_MCS5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Waterfall_ch7_Temp!$A$2885:$A$2985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Waterfall_ch7_Temp!$D$2885:$D$2985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Waterfall_ch7_Temp!$E$2878:$E$2881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Waterfall_ch7_Temp!$A$2885:$A$2985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Waterfall_ch7_Temp!$E$2885:$E$2985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2046947415097868"/>
          <h val="0.18119173478485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STD: 11ax MCS6||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Waterfall_ch7_Temp!$B$2989:$B$2992</f>
              <strCache>
                <ptCount val="4"/>
                <pt idx="0">
                  <v>2442 MHz</v>
                </pt>
                <pt idx="1">
                  <v>11ax_MCS6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Waterfall_ch7_Temp!$A$2996:$A$3096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Waterfall_ch7_Temp!$B$2996:$B$3096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Waterfall_ch7_Temp!$C$2989:$C$2992</f>
              <strCache>
                <ptCount val="4"/>
                <pt idx="0">
                  <v>2442 MHz</v>
                </pt>
                <pt idx="1">
                  <v>11ax_MCS6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Waterfall_ch7_Temp!$A$2996:$A$3096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Waterfall_ch7_Temp!$C$2996:$C$3096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Waterfall_ch7_Temp!$D$2989:$D$2992</f>
              <strCache>
                <ptCount val="4"/>
                <pt idx="0">
                  <v>2442 MHz</v>
                </pt>
                <pt idx="1">
                  <v>11ax_MCS6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Waterfall_ch7_Temp!$A$2996:$A$3096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Waterfall_ch7_Temp!$D$2996:$D$3096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Waterfall_ch7_Temp!$E$2989:$E$2992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Waterfall_ch7_Temp!$A$2996:$A$3096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Waterfall_ch7_Temp!$E$2996:$E$3096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2046947415097868"/>
          <h val="0.18119170927557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STD: 11ax MCS7||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Waterfall_ch7_Temp!$B$3100:$B$3103</f>
              <strCache>
                <ptCount val="4"/>
                <pt idx="0">
                  <v>2442 MHz</v>
                </pt>
                <pt idx="1">
                  <v>11ax_MCS7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Waterfall_ch7_Temp!$A$3107:$A$3207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Waterfall_ch7_Temp!$B$3107:$B$3207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Waterfall_ch7_Temp!$C$3100:$C$3103</f>
              <strCache>
                <ptCount val="4"/>
                <pt idx="0">
                  <v>2442 MHz</v>
                </pt>
                <pt idx="1">
                  <v>11ax_MCS7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Waterfall_ch7_Temp!$A$3107:$A$3207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Waterfall_ch7_Temp!$C$3107:$C$3207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Waterfall_ch7_Temp!$D$3100:$D$3103</f>
              <strCache>
                <ptCount val="4"/>
                <pt idx="0">
                  <v>2442 MHz</v>
                </pt>
                <pt idx="1">
                  <v>11ax_MCS7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Waterfall_ch7_Temp!$A$3107:$A$3207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Waterfall_ch7_Temp!$D$3107:$D$3207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Waterfall_ch7_Temp!$E$3100:$E$3103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Waterfall_ch7_Temp!$A$3107:$A$3207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Waterfall_ch7_Temp!$E$3107:$E$3207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2046947415097868"/>
          <h val="0.181286423675246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STD: 11ax MCS8||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Waterfall_ch7_Temp!$B$3211:$B$3214</f>
              <strCache>
                <ptCount val="4"/>
                <pt idx="0">
                  <v>2442 MHz</v>
                </pt>
                <pt idx="1">
                  <v>11ax_MCS8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Waterfall_ch7_Temp!$A$3218:$A$3318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Waterfall_ch7_Temp!$B$3218:$B$3318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Waterfall_ch7_Temp!$C$3211:$C$3214</f>
              <strCache>
                <ptCount val="4"/>
                <pt idx="0">
                  <v>2442 MHz</v>
                </pt>
                <pt idx="1">
                  <v>11ax_MCS8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Waterfall_ch7_Temp!$A$3218:$A$3318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Waterfall_ch7_Temp!$C$3218:$C$3318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Waterfall_ch7_Temp!$D$3211:$D$3214</f>
              <strCache>
                <ptCount val="4"/>
                <pt idx="0">
                  <v>2442 MHz</v>
                </pt>
                <pt idx="1">
                  <v>11ax_MCS8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Waterfall_ch7_Temp!$A$3218:$A$3318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Waterfall_ch7_Temp!$D$3218:$D$3318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Waterfall_ch7_Temp!$E$3211:$E$3214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Waterfall_ch7_Temp!$A$3218:$A$3318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Waterfall_ch7_Temp!$E$3218:$E$3318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2010860189681531"/>
          <h val="0.184174659970932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STD: 11ax MCS9||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Waterfall_ch7_Temp!$B$3322:$B$3325</f>
              <strCache>
                <ptCount val="4"/>
                <pt idx="0">
                  <v>2442 MHz</v>
                </pt>
                <pt idx="1">
                  <v>11ax_MCS9</v>
                </pt>
                <pt idx="2">
                  <v>+25 ℃</v>
                </pt>
                <pt idx="3">
                  <v>3.3V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Waterfall_ch7_Temp!$A$3329:$A$3429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Waterfall_ch7_Temp!$B$3329:$B$3429</f>
              <numCache>
                <formatCode>General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Waterfall_ch7_Temp!$C$3322:$C$3325</f>
              <strCache>
                <ptCount val="4"/>
                <pt idx="0">
                  <v>2442 MHz</v>
                </pt>
                <pt idx="1">
                  <v>11ax_MCS9</v>
                </pt>
                <pt idx="2">
                  <v>-40 ℃</v>
                </pt>
                <pt idx="3">
                  <v>3.6V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Waterfall_ch7_Temp!$A$3329:$A$3429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Waterfall_ch7_Temp!$C$3329:$C$3429</f>
              <numCache>
                <formatCode>General</formatCode>
                <ptCount val="101"/>
              </numCache>
            </numRef>
          </yVal>
          <smooth val="0"/>
        </ser>
        <ser>
          <idx val="2"/>
          <order val="2"/>
          <tx>
            <strRef>
              <f>Waterfall_ch7_Temp!$D$3322:$D$3325</f>
              <strCache>
                <ptCount val="4"/>
                <pt idx="0">
                  <v>2442 MHz</v>
                </pt>
                <pt idx="1">
                  <v>11ax_MCS9</v>
                </pt>
                <pt idx="2">
                  <v>+85 ℃</v>
                </pt>
                <pt idx="3">
                  <v>1.8V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Waterfall_ch7_Temp!$A$3329:$A$3429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Waterfall_ch7_Temp!$D$3329:$D$3429</f>
              <numCache>
                <formatCode>General</formatCode>
                <ptCount val="101"/>
              </numCache>
            </numRef>
          </yVal>
          <smooth val="0"/>
        </ser>
        <ser>
          <idx val="3"/>
          <order val="3"/>
          <tx>
            <strRef>
              <f>Waterfall_ch7_Temp!$E$3322:$E$3325</f>
              <strCache>
                <ptCount val="4"/>
                <pt idx="0">
                  <v>Spec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Waterfall_ch7_Temp!$A$3329:$A$3429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Waterfall_ch7_Temp!$E$3329:$E$3429</f>
              <numCache>
                <formatCode>General</formatCode>
                <ptCount val="101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297959142706359"/>
          <y val="0.1227912239652678"/>
          <w val="0.2010860189681531"/>
          <h val="0.184174686327040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4433636916122504"/>
          <y val="0.1021160370194291"/>
          <w val="0.7966163115508438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'Waterfall_ch7-40'!$B$43:$B$47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11b</v>
                </pt>
                <pt idx="4">
                  <v>1M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'Waterfall_ch7-40'!$B$50:$B$146</f>
              <numCache>
                <formatCode>General</formatCode>
                <ptCount val="97"/>
              </numCache>
            </numRef>
          </yVal>
          <smooth val="0"/>
        </ser>
        <ser>
          <idx val="1"/>
          <order val="1"/>
          <tx>
            <strRef>
              <f>'Waterfall_ch7-40'!$C$43:$C$47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11b</v>
                </pt>
                <pt idx="4">
                  <v>11M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'Waterfall_ch7-40'!$C$50:$C$146</f>
              <numCache>
                <formatCode>General</formatCode>
                <ptCount val="97"/>
              </numCache>
            </numRef>
          </yVal>
          <smooth val="0"/>
        </ser>
        <ser>
          <idx val="2"/>
          <order val="2"/>
          <tx>
            <strRef>
              <f>'Waterfall_ch7-40'!$D$43:$D$47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11g</v>
                </pt>
                <pt idx="4">
                  <v>6M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'Waterfall_ch7-40'!$D$50:$D$146</f>
              <numCache>
                <formatCode>0.0</formatCode>
                <ptCount val="97"/>
              </numCache>
            </numRef>
          </yVal>
          <smooth val="0"/>
        </ser>
        <ser>
          <idx val="3"/>
          <order val="3"/>
          <tx>
            <strRef>
              <f>'Waterfall_ch7-40'!$E$43:$E$47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11g</v>
                </pt>
                <pt idx="4">
                  <v>54M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'Waterfall_ch7-40'!$E$50:$E$146</f>
              <numCache>
                <formatCode>0.0</formatCode>
                <ptCount val="97"/>
              </numCache>
            </numRef>
          </yVal>
          <smooth val="0"/>
        </ser>
        <ser>
          <idx val="4"/>
          <order val="4"/>
          <tx>
            <strRef>
              <f>'Waterfall_ch7-40'!$F$43:$F$47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11n</v>
                </pt>
                <pt idx="4">
                  <v>MCS0</v>
                </pt>
              </strCache>
            </strRef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'Waterfall_ch7-40'!$F$50:$F$146</f>
              <numCache>
                <formatCode>General</formatCode>
                <ptCount val="97"/>
              </numCache>
            </numRef>
          </yVal>
          <smooth val="0"/>
        </ser>
        <ser>
          <idx val="5"/>
          <order val="5"/>
          <tx>
            <strRef>
              <f>'Waterfall_ch7-40'!$G$43:$G$47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11n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'Waterfall_ch7-40'!$G$50:$G$146</f>
              <numCache>
                <formatCode>General</formatCode>
                <ptCount val="97"/>
              </numCache>
            </numRef>
          </yVal>
          <smooth val="0"/>
        </ser>
        <ser>
          <idx val="6"/>
          <order val="6"/>
          <tx>
            <strRef>
              <f>'Waterfall_ch7-40'!$H$43:$H$47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11ax</v>
                </pt>
                <pt idx="4">
                  <v>MCS0</v>
                </pt>
              </strCache>
            </strRef>
          </tx>
          <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'Waterfall_ch7-40'!$H$50:$H$146</f>
              <numCache>
                <formatCode>General</formatCode>
                <ptCount val="97"/>
              </numCache>
            </numRef>
          </yVal>
          <smooth val="0"/>
        </ser>
        <ser>
          <idx val="7"/>
          <order val="7"/>
          <tx>
            <strRef>
              <f>'Waterfall_ch7-40'!$I$43:$I$47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11ax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'Waterfall_ch7-40'!$I$50:$I$146</f>
              <numCache>
                <formatCode>General</formatCode>
                <ptCount val="97"/>
              </numCache>
            </numRef>
          </yVal>
          <smooth val="0"/>
        </ser>
        <ser>
          <idx val="8"/>
          <order val="8"/>
          <tx>
            <strRef>
              <f>'Waterfall_ch7-40'!$J$43:$J$47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11ax</v>
                </pt>
                <pt idx="4">
                  <v>MCS8</v>
                </pt>
              </strCache>
            </strRef>
          </tx>
          <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'Waterfall_ch7-40'!$J$50:$J$146</f>
              <numCache>
                <formatCode>General</formatCode>
                <ptCount val="97"/>
              </numCache>
            </numRef>
          </yVal>
          <smooth val="0"/>
        </ser>
        <ser>
          <idx val="9"/>
          <order val="9"/>
          <tx>
            <strRef>
              <f>'Waterfall_ch7-40'!$K$43:$K$47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11ax</v>
                </pt>
                <pt idx="4">
                  <v>MCS9</v>
                </pt>
              </strCache>
            </strRef>
          </tx>
          <spPr>
            <a:ln w="19050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'Waterfall_ch7-40'!$K$50:$K$146</f>
              <numCache>
                <formatCode>General</formatCode>
                <ptCount val="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-4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Input  [dBm]</a:t>
                </a:r>
                <a:endParaRPr lang="ko-KR" sz="180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 [%]</a:t>
                </a:r>
                <a:endParaRPr lang="ko-KR" sz="160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6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211962184907485"/>
          <y val="0.01048950471366956"/>
          <w val="0.158037921637844"/>
          <h val="0.430536095383515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Waterfall</a:t>
            </a:r>
          </a:p>
          <a:p>
            <a:pPr>
              <a:defRPr sz="2000"/>
            </a:pPr>
            <a:r>
              <a:rPr lang="en-US" sz="1800" b="1" baseline="0"/>
              <a:t>PPDU_Format: HE_SU || Bnad: 2.4G || Channel: 7 || STD: 11ax  || BW [MHz]: 20 || NSS: 1 || GI: 0.8 || coding: BCC||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798124244370444"/>
          <y val="0.1077195300036607"/>
          <w val="0.9162248283321019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'Waterfall_ch7-40'!$H$43:$H$47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11ax</v>
                </pt>
                <pt idx="4">
                  <v>MCS0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'Waterfall_ch7-40'!$H$50:$H$162</f>
              <numCache>
                <formatCode>General</formatCode>
                <ptCount val="113"/>
              </numCache>
            </numRef>
          </yVal>
          <smooth val="0"/>
        </ser>
        <ser>
          <idx val="1"/>
          <order val="1"/>
          <tx>
            <strRef>
              <f>'Waterfall_ch7-40'!$I$43:$I$47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11ax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'Waterfall_ch7-40'!$I$50:$I$162</f>
              <numCache>
                <formatCode>General</formatCode>
                <ptCount val="113"/>
              </numCache>
            </numRef>
          </yVal>
          <smooth val="0"/>
        </ser>
        <ser>
          <idx val="2"/>
          <order val="2"/>
          <tx>
            <strRef>
              <f>'Waterfall_ch7-40'!$J$43:$J$47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11ax</v>
                </pt>
                <pt idx="4">
                  <v>MCS8</v>
                </pt>
              </strCache>
            </strRef>
          </tx>
          <spPr>
            <a:ln w="28575" cap="rnd">
              <a:solidFill>
                <a:schemeClr val="bg2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'Waterfall_ch7-40'!$J$50:$J$162</f>
              <numCache>
                <formatCode>General</formatCode>
                <ptCount val="113"/>
              </numCache>
            </numRef>
          </yVal>
          <smooth val="0"/>
        </ser>
        <ser>
          <idx val="3"/>
          <order val="3"/>
          <tx>
            <strRef>
              <f>'Waterfall_ch7-40'!$K$43:$K$47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11ax</v>
                </pt>
                <pt idx="4">
                  <v>MCS9</v>
                </pt>
              </strCache>
            </strRef>
          </tx>
          <spPr>
            <a:ln w="28575" cap="rnd">
              <a:solidFill>
                <a:srgbClr val="FFC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'Waterfall_ch7-40'!$K$50:$K$162</f>
              <numCache>
                <formatCode>General</formatCode>
                <ptCount val="113"/>
              </numCache>
            </numRef>
          </yVal>
          <smooth val="0"/>
        </ser>
        <ser>
          <idx val="4"/>
          <order val="4"/>
          <tx>
            <strRef>
              <f>'Waterfall_ch7-40'!$L$43:$L$47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11ax</v>
                </pt>
                <pt idx="4">
                  <v>Spec</v>
                </pt>
              </strCache>
            </strRef>
          </tx>
          <spPr>
            <a:ln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'Waterfall_ch7-40'!$L$50:$L$162</f>
              <numCache>
                <formatCode>General</formatCode>
                <ptCount val="113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5393778033827908"/>
          <y val="0.2520626607305893"/>
          <w val="0.2525511748742881"/>
          <h val="0.3795445796948101"/>
        </manualLayout>
      </layout>
      <overlay val="0"/>
      <spPr>
        <a:noFill/>
        <a:ln w="28575"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Waterfall</a:t>
            </a:r>
          </a:p>
          <a:p>
            <a:pPr>
              <a:defRPr sz="2000"/>
            </a:pPr>
            <a:r>
              <a:rPr lang="en-US" sz="1800" b="1" baseline="0"/>
              <a:t>PPDU_Format: HE_SU || Bnad: 2.4G || Channel: 1 || STD: 11ax MCS 8 || BW [MHz]: 20 || NSS: 1 || GI: 0.8 || coding: BCC||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798124244370444"/>
          <y val="0.1077195300036607"/>
          <w val="0.9162248283321019"/>
          <h val="0.7756329586602212"/>
        </manualLayout>
      </layout>
      <scatterChart>
        <scatterStyle val="lineMarker"/>
        <varyColors val="0"/>
        <ser>
          <idx val="1"/>
          <order val="0"/>
          <tx>
            <strRef>
              <f>'Waterfall_ch7-40'!$J$43:$J$47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11ax</v>
                </pt>
                <pt idx="4">
                  <v>MCS8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'Waterfall_ch7-40'!$J$50:$J$162</f>
              <numCache>
                <formatCode>General</formatCode>
                <ptCount val="11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54824600218749"/>
          <y val="0.1259538168484931"/>
          <w val="0.2226598220107568"/>
          <h val="0.14224808714822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Channel: 1 || STD: 11ax MCS 9 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'Waterfall_ch7-40'!$K$43:$K$47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11ax</v>
                </pt>
                <pt idx="4">
                  <v>MCS9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'Waterfall_ch7-40'!$K$50:$K$162</f>
              <numCache>
                <formatCode>General</formatCode>
                <ptCount val="113"/>
              </numCache>
            </numRef>
          </yVal>
          <smooth val="0"/>
        </ser>
        <ser>
          <idx val="1"/>
          <order val="1"/>
          <tx>
            <strRef>
              <f>'Waterfall_ch7-40'!$L$43:$L$47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11ax</v>
                </pt>
                <pt idx="4">
                  <v>Spec</v>
                </pt>
              </strCache>
            </strRef>
          </tx>
          <spPr>
            <a:ln w="19050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'Waterfall_ch7-40'!$L$50:$L$162</f>
              <numCache>
                <formatCode>General</formatCode>
                <ptCount val="113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82514623790838"/>
          <y val="0.1130622801211077"/>
          <w val="0.1967900670831988"/>
          <h val="0.100366779360285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Minimum Input Sensitivity</a:t>
            </a:r>
            <a:endParaRPr lang="ko-KR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Sens_Normal_ch!$F$73:$F$75</f>
              <strCache>
                <ptCount val="3"/>
                <pt idx="2">
                  <v>Standard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Sens_Normal_ch!$C$77:$D$106</f>
            </multiLvlStrRef>
          </cat>
          <val>
            <numRef>
              <f>Sens_Normal_ch!$F$77:$F$106</f>
              <numCache>
                <formatCode>General</formatCode>
                <ptCount val="30"/>
                <pt idx="0">
                  <v>-80</v>
                </pt>
                <pt idx="1">
                  <v>-80</v>
                </pt>
                <pt idx="2">
                  <v>-76</v>
                </pt>
                <pt idx="3">
                  <v>-76</v>
                </pt>
                <pt idx="4">
                  <v>-82</v>
                </pt>
                <pt idx="5">
                  <v>-81</v>
                </pt>
                <pt idx="6">
                  <v>-79</v>
                </pt>
                <pt idx="7">
                  <v>-77</v>
                </pt>
                <pt idx="8">
                  <v>-74</v>
                </pt>
                <pt idx="9">
                  <v>-70</v>
                </pt>
                <pt idx="10">
                  <v>-66</v>
                </pt>
                <pt idx="11">
                  <v>-65</v>
                </pt>
                <pt idx="12">
                  <v>-82</v>
                </pt>
                <pt idx="13">
                  <v>-79</v>
                </pt>
                <pt idx="14">
                  <v>-77</v>
                </pt>
                <pt idx="15">
                  <v>-74</v>
                </pt>
                <pt idx="16">
                  <v>-70</v>
                </pt>
                <pt idx="17">
                  <v>-66</v>
                </pt>
                <pt idx="18">
                  <v>-65</v>
                </pt>
                <pt idx="19">
                  <v>-64</v>
                </pt>
                <pt idx="20">
                  <v>-82</v>
                </pt>
                <pt idx="21">
                  <v>-79</v>
                </pt>
                <pt idx="22">
                  <v>-77</v>
                </pt>
                <pt idx="23">
                  <v>-74</v>
                </pt>
                <pt idx="24">
                  <v>-70</v>
                </pt>
                <pt idx="25">
                  <v>-66</v>
                </pt>
                <pt idx="26">
                  <v>-65</v>
                </pt>
                <pt idx="27">
                  <v>-64</v>
                </pt>
                <pt idx="28">
                  <v>-59</v>
                </pt>
                <pt idx="29">
                  <v>-57</v>
                </pt>
              </numCache>
            </numRef>
          </val>
          <smooth val="0"/>
        </ser>
        <ser>
          <idx val="1"/>
          <order val="1"/>
          <tx>
            <strRef>
              <f>Sens_Normal_ch!$G$73:$G$76</f>
              <strCache>
                <ptCount val="4"/>
                <pt idx="2">
                  <v>Spec.</v>
                </pt>
              </strCache>
            </strRef>
          </tx>
          <spPr>
            <a:ln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Sens_Normal_ch!$G$77:$G$106</f>
              <numCache>
                <formatCode>General</formatCode>
                <ptCount val="30"/>
                <pt idx="0">
                  <v>-80</v>
                </pt>
                <pt idx="1">
                  <v>-80</v>
                </pt>
                <pt idx="2">
                  <v>-76</v>
                </pt>
                <pt idx="3">
                  <v>-76</v>
                </pt>
                <pt idx="4">
                  <v>-82</v>
                </pt>
                <pt idx="5">
                  <v>-81</v>
                </pt>
                <pt idx="6">
                  <v>-79</v>
                </pt>
                <pt idx="7">
                  <v>-77</v>
                </pt>
                <pt idx="8">
                  <v>-74</v>
                </pt>
                <pt idx="9">
                  <v>-70</v>
                </pt>
                <pt idx="10">
                  <v>-66</v>
                </pt>
                <pt idx="11">
                  <v>-65</v>
                </pt>
                <pt idx="12">
                  <v>-88</v>
                </pt>
                <pt idx="13">
                  <v>-85</v>
                </pt>
                <pt idx="14">
                  <v>-83</v>
                </pt>
                <pt idx="15">
                  <v>-80</v>
                </pt>
                <pt idx="16">
                  <v>-76</v>
                </pt>
                <pt idx="17">
                  <v>-72</v>
                </pt>
                <pt idx="18">
                  <v>-71</v>
                </pt>
                <pt idx="19">
                  <v>-70</v>
                </pt>
                <pt idx="20">
                  <v>-88</v>
                </pt>
                <pt idx="21">
                  <v>-85</v>
                </pt>
                <pt idx="22">
                  <v>-83</v>
                </pt>
                <pt idx="23">
                  <v>-80</v>
                </pt>
                <pt idx="24">
                  <v>-76</v>
                </pt>
                <pt idx="25">
                  <v>-72</v>
                </pt>
                <pt idx="26">
                  <v>-71</v>
                </pt>
                <pt idx="27">
                  <v>-70</v>
                </pt>
                <pt idx="28">
                  <v>-65</v>
                </pt>
                <pt idx="29">
                  <v>-63</v>
                </pt>
              </numCache>
            </numRef>
          </val>
          <smooth val="0"/>
        </ser>
        <ser>
          <idx val="2"/>
          <order val="2"/>
          <tx>
            <strRef>
              <f>Sens_Normal_ch!$H$73:$H$75</f>
              <strCache>
                <ptCount val="3"/>
                <pt idx="0">
                  <v>-40 ℃</v>
                </pt>
                <pt idx="1">
                  <v>3.6 V</v>
                </pt>
                <pt idx="2">
                  <v>CH1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Sens_Normal_ch!$C$77:$D$106</f>
            </multiLvlStrRef>
          </cat>
          <val>
            <numRef>
              <f>Sens_Normal_ch!$H$77:$H$106</f>
              <numCache>
                <formatCode>General</formatCode>
                <ptCount val="30"/>
              </numCache>
            </numRef>
          </val>
          <smooth val="0"/>
        </ser>
        <ser>
          <idx val="3"/>
          <order val="3"/>
          <tx>
            <strRef>
              <f>Sens_Normal_ch!$I$73:$I$75</f>
              <strCache>
                <ptCount val="3"/>
                <pt idx="0">
                  <v>-40 ℃</v>
                </pt>
                <pt idx="1">
                  <v>3.6 V</v>
                </pt>
                <pt idx="2">
                  <v>CH2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Sens_Normal_ch!$C$77:$D$106</f>
            </multiLvlStrRef>
          </cat>
          <val>
            <numRef>
              <f>Sens_Normal_ch!$I$77:$I$106</f>
              <numCache>
                <formatCode>General</formatCode>
                <ptCount val="30"/>
              </numCache>
            </numRef>
          </val>
          <smooth val="0"/>
        </ser>
        <ser>
          <idx val="4"/>
          <order val="4"/>
          <tx>
            <strRef>
              <f>Sens_Normal_ch!$J$73:$J$75</f>
              <strCache>
                <ptCount val="3"/>
                <pt idx="0">
                  <v>-40 ℃</v>
                </pt>
                <pt idx="1">
                  <v>3.6 V</v>
                </pt>
                <pt idx="2">
                  <v>CH3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Sens_Normal_ch!$C$77:$D$106</f>
            </multiLvlStrRef>
          </cat>
          <val>
            <numRef>
              <f>Sens_Normal_ch!$J$77:$J$106</f>
              <numCache>
                <formatCode>General</formatCode>
                <ptCount val="30"/>
              </numCache>
            </numRef>
          </val>
          <smooth val="0"/>
        </ser>
        <ser>
          <idx val="5"/>
          <order val="5"/>
          <tx>
            <strRef>
              <f>Sens_Normal_ch!$K$73:$K$75</f>
              <strCache>
                <ptCount val="3"/>
                <pt idx="0">
                  <v>-40 ℃</v>
                </pt>
                <pt idx="1">
                  <v>3.6 V</v>
                </pt>
                <pt idx="2">
                  <v>CH4</v>
                </pt>
              </strCache>
            </strRef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Sens_Normal_ch!$C$77:$D$106</f>
            </multiLvlStrRef>
          </cat>
          <val>
            <numRef>
              <f>Sens_Normal_ch!$K$77:$K$106</f>
              <numCache>
                <formatCode>General</formatCode>
                <ptCount val="30"/>
              </numCache>
            </numRef>
          </val>
          <smooth val="0"/>
        </ser>
        <ser>
          <idx val="6"/>
          <order val="6"/>
          <tx>
            <strRef>
              <f>Sens_Normal_ch!$L$73:$L$75</f>
              <strCache>
                <ptCount val="3"/>
                <pt idx="0">
                  <v>-40 ℃</v>
                </pt>
                <pt idx="1">
                  <v>3.6 V</v>
                </pt>
                <pt idx="2">
                  <v>CH5</v>
                </pt>
              </strCache>
            </strRef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Sens_Normal_ch!$C$77:$D$106</f>
            </multiLvlStrRef>
          </cat>
          <val>
            <numRef>
              <f>Sens_Normal_ch!$L$77:$L$106</f>
              <numCache>
                <formatCode>General</formatCode>
                <ptCount val="30"/>
              </numCache>
            </numRef>
          </val>
          <smooth val="0"/>
        </ser>
        <ser>
          <idx val="7"/>
          <order val="7"/>
          <tx>
            <strRef>
              <f>Sens_Normal_ch!$M$73:$M$75</f>
              <strCache>
                <ptCount val="3"/>
                <pt idx="0">
                  <v>-40 ℃</v>
                </pt>
                <pt idx="1">
                  <v>3.6 V</v>
                </pt>
                <pt idx="2">
                  <v>CH6</v>
                </pt>
              </strCache>
            </strRef>
          </tx>
          <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Sens_Normal_ch!$C$77:$D$106</f>
            </multiLvlStrRef>
          </cat>
          <val>
            <numRef>
              <f>Sens_Normal_ch!$M$77:$M$106</f>
              <numCache>
                <formatCode>General</formatCode>
                <ptCount val="30"/>
              </numCache>
            </numRef>
          </val>
          <smooth val="0"/>
        </ser>
        <ser>
          <idx val="8"/>
          <order val="8"/>
          <tx>
            <strRef>
              <f>Sens_Normal_ch!$N$73:$N$75</f>
              <strCache>
                <ptCount val="3"/>
                <pt idx="0">
                  <v>-40 ℃</v>
                </pt>
                <pt idx="1">
                  <v>3.6 V</v>
                </pt>
                <pt idx="2">
                  <v>CH7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Sens_Normal_ch!$C$77:$D$106</f>
            </multiLvlStrRef>
          </cat>
          <val>
            <numRef>
              <f>Sens_Normal_ch!$N$77:$N$106</f>
              <numCache>
                <formatCode>General</formatCode>
                <ptCount val="30"/>
              </numCache>
            </numRef>
          </val>
          <smooth val="0"/>
        </ser>
        <ser>
          <idx val="9"/>
          <order val="9"/>
          <tx>
            <strRef>
              <f>Sens_Normal_ch!$O$73:$O$75</f>
              <strCache>
                <ptCount val="3"/>
                <pt idx="0">
                  <v>-40 ℃</v>
                </pt>
                <pt idx="1">
                  <v>3.6 V</v>
                </pt>
                <pt idx="2">
                  <v>CH8</v>
                </pt>
              </strCache>
            </strRef>
          </tx>
          <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Sens_Normal_ch!$C$77:$D$106</f>
            </multiLvlStrRef>
          </cat>
          <val>
            <numRef>
              <f>Sens_Normal_ch!$O$77:$O$106</f>
              <numCache>
                <formatCode>General</formatCode>
                <ptCount val="30"/>
              </numCache>
            </numRef>
          </val>
          <smooth val="0"/>
        </ser>
        <ser>
          <idx val="10"/>
          <order val="10"/>
          <tx>
            <strRef>
              <f>Sens_Normal_ch!$P$73:$P$75</f>
              <strCache>
                <ptCount val="3"/>
                <pt idx="0">
                  <v>-40 ℃</v>
                </pt>
                <pt idx="1">
                  <v>3.6 V</v>
                </pt>
                <pt idx="2">
                  <v>CH9</v>
                </pt>
              </strCache>
            </strRef>
          </tx>
          <spPr>
            <a:ln w="19050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Sens_Normal_ch!$C$77:$D$106</f>
            </multiLvlStrRef>
          </cat>
          <val>
            <numRef>
              <f>Sens_Normal_ch!$P$77:$P$106</f>
              <numCache>
                <formatCode>General</formatCode>
                <ptCount val="30"/>
              </numCache>
            </numRef>
          </val>
          <smooth val="0"/>
        </ser>
        <ser>
          <idx val="11"/>
          <order val="11"/>
          <tx>
            <strRef>
              <f>Sens_Normal_ch!$Q$73:$Q$75</f>
              <strCache>
                <ptCount val="3"/>
                <pt idx="0">
                  <v>-40 ℃</v>
                </pt>
                <pt idx="1">
                  <v>3.6 V</v>
                </pt>
                <pt idx="2">
                  <v>CH10</v>
                </pt>
              </strCache>
            </strRef>
          </tx>
          <spPr>
            <a:ln w="19050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Sens_Normal_ch!$C$77:$D$106</f>
            </multiLvlStrRef>
          </cat>
          <val>
            <numRef>
              <f>Sens_Normal_ch!$Q$77:$Q$106</f>
              <numCache>
                <formatCode>General</formatCode>
                <ptCount val="30"/>
              </numCache>
            </numRef>
          </val>
          <smooth val="0"/>
        </ser>
        <ser>
          <idx val="12"/>
          <order val="12"/>
          <tx>
            <strRef>
              <f>Sens_Normal_ch!$R$73:$R$75</f>
              <strCache>
                <ptCount val="3"/>
                <pt idx="0">
                  <v>-40 ℃</v>
                </pt>
                <pt idx="1">
                  <v>3.6 V</v>
                </pt>
                <pt idx="2">
                  <v>CH11</v>
                </pt>
              </strCache>
            </strRef>
          </tx>
          <spPr>
            <a:ln w="19050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Sens_Normal_ch!$C$77:$D$106</f>
            </multiLvlStrRef>
          </cat>
          <val>
            <numRef>
              <f>Sens_Normal_ch!$R$77:$R$106</f>
              <numCache>
                <formatCode>General</formatCode>
                <ptCount val="30"/>
              </numCache>
            </numRef>
          </val>
          <smooth val="0"/>
        </ser>
        <ser>
          <idx val="13"/>
          <order val="13"/>
          <tx>
            <strRef>
              <f>Sens_Normal_ch!$S$73:$S$75</f>
              <strCache>
                <ptCount val="3"/>
                <pt idx="0">
                  <v>-40 ℃</v>
                </pt>
                <pt idx="1">
                  <v>3.6 V</v>
                </pt>
                <pt idx="2">
                  <v>CH12</v>
                </pt>
              </strCache>
            </strRef>
          </tx>
          <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Sens_Normal_ch!$C$77:$D$106</f>
            </multiLvlStrRef>
          </cat>
          <val>
            <numRef>
              <f>Sens_Normal_ch!$S$77:$S$106</f>
              <numCache>
                <formatCode>General</formatCode>
                <ptCount val="30"/>
              </numCache>
            </numRef>
          </val>
          <smooth val="0"/>
        </ser>
        <ser>
          <idx val="14"/>
          <order val="14"/>
          <tx>
            <strRef>
              <f>Sens_Normal_ch!$T$73:$T$75</f>
              <strCache>
                <ptCount val="3"/>
                <pt idx="0">
                  <v>-40 ℃</v>
                </pt>
                <pt idx="1">
                  <v>3.6 V</v>
                </pt>
                <pt idx="2">
                  <v>CH13</v>
                </pt>
              </strCache>
            </strRef>
          </tx>
          <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Sens_Normal_ch!$C$77:$D$106</f>
            </multiLvlStrRef>
          </cat>
          <val>
            <numRef>
              <f>Sens_Normal_ch!$T$77:$T$106</f>
              <numCache>
                <formatCode>General</formatCode>
                <ptCount val="3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39334240"/>
        <axId val="1539334656"/>
      </lineChart>
      <catAx>
        <axId val="153933424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STD_WFM</a:t>
                </a:r>
                <a:endParaRPr lang="ko-KR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656"/>
        <crossesAt val="-1111"/>
        <auto val="1"/>
        <lblAlgn val="ctr"/>
        <lblOffset val="100"/>
        <noMultiLvlLbl val="0"/>
      </catAx>
      <valAx>
        <axId val="1539334656"/>
        <scaling>
          <orientation val="minMax"/>
          <max val="-55"/>
          <min val="-10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Sensitivity</a:t>
                </a:r>
                <a:r>
                  <a:rPr lang="en-US" altLang="ko-KR" baseline="0"/>
                  <a:t xml:space="preserve"> [dBm]</a:t>
                </a:r>
                <a:endParaRPr lang="ko-KR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240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 11b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4758757734969706"/>
          <y val="0.1021159669951855"/>
          <w val="0.911756861883276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'Waterfall_ch7-40'!$B$43:$B$47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11b</v>
                </pt>
                <pt idx="4">
                  <v>1M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'Waterfall_ch7-40'!$A$50:$A$160</f>
              <numCache>
                <formatCode>General</formatCode>
                <ptCount val="11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</numCache>
            </numRef>
          </xVal>
          <yVal>
            <numRef>
              <f>'Waterfall_ch7-40'!$B$50:$B$160</f>
              <numCache>
                <formatCode>General</formatCode>
                <ptCount val="111"/>
                <pt idx="104">
                  <v>0</v>
                </pt>
                <pt idx="105">
                  <v>0</v>
                </pt>
              </numCache>
            </numRef>
          </yVal>
          <smooth val="0"/>
        </ser>
        <ser>
          <idx val="1"/>
          <order val="1"/>
          <tx>
            <strRef>
              <f>'Waterfall_ch7-40'!$C$43:$C$47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11b</v>
                </pt>
                <pt idx="4">
                  <v>11M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'Waterfall_ch7-40'!$A$50:$A$160</f>
              <numCache>
                <formatCode>General</formatCode>
                <ptCount val="11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</numCache>
            </numRef>
          </xVal>
          <yVal>
            <numRef>
              <f>'Waterfall_ch7-40'!$C$50:$C$160</f>
              <numCache>
                <formatCode>General</formatCode>
                <ptCount val="111"/>
                <pt idx="104">
                  <v>0</v>
                </pt>
                <pt idx="105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1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 [dBm]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[%]</a:t>
                </a:r>
                <a:endParaRPr lang="ko-KR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6118833623065052"/>
          <y val="0.1000184793372078"/>
          <w val="0.3215102471320314"/>
          <h val="0.228213281416973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 11g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3772489238845145"/>
          <y val="0.1021160370194291"/>
          <w val="0.9187689784694559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'Waterfall_ch7-40'!$D$43:$D$47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11g</v>
                </pt>
                <pt idx="4">
                  <v>6M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'Waterfall_ch7-40'!$A$50:$A$150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'Waterfall_ch7-40'!$D$50:$D$150</f>
              <numCache>
                <formatCode>0.0</formatCode>
                <ptCount val="101"/>
              </numCache>
            </numRef>
          </yVal>
          <smooth val="0"/>
        </ser>
        <ser>
          <idx val="1"/>
          <order val="1"/>
          <tx>
            <strRef>
              <f>'Waterfall_ch7-40'!$E$43:$E$47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11g</v>
                </pt>
                <pt idx="4">
                  <v>54M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'Waterfall_ch7-40'!$A$50:$A$150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'Waterfall_ch7-40'!$E$50:$E$150</f>
              <numCache>
                <formatCode>0.0</formatCode>
                <ptCount val="10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 [dBm]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[%]</a:t>
                </a:r>
                <a:endParaRPr lang="ko-KR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#,##0_);[Red]\(#,##0\)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6113486674386259"/>
          <y val="0.1137666278583773"/>
          <w val="0.3444244236575648"/>
          <h val="0.2377394353361859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 11n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3772489238845145"/>
          <y val="0.1021160370194291"/>
          <w val="0.9190096727777092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'Waterfall_ch7-40'!$F$43:$F$47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11n</v>
                </pt>
                <pt idx="4">
                  <v>MCS0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'Waterfall_ch7-40'!$A$49:$A$150</f>
              <numCache>
                <formatCode>General</formatCode>
                <ptCount val="102"/>
                <pt idx="1">
                  <v>-100</v>
                </pt>
                <pt idx="2">
                  <v>-99</v>
                </pt>
                <pt idx="3">
                  <v>-98</v>
                </pt>
                <pt idx="4">
                  <v>-97</v>
                </pt>
                <pt idx="5">
                  <v>-96</v>
                </pt>
                <pt idx="6">
                  <v>-95</v>
                </pt>
                <pt idx="7">
                  <v>-94</v>
                </pt>
                <pt idx="8">
                  <v>-93</v>
                </pt>
                <pt idx="9">
                  <v>-92</v>
                </pt>
                <pt idx="10">
                  <v>-91</v>
                </pt>
                <pt idx="11">
                  <v>-90</v>
                </pt>
                <pt idx="12">
                  <v>-89</v>
                </pt>
                <pt idx="13">
                  <v>-88</v>
                </pt>
                <pt idx="14">
                  <v>-87</v>
                </pt>
                <pt idx="15">
                  <v>-86</v>
                </pt>
                <pt idx="16">
                  <v>-85</v>
                </pt>
                <pt idx="17">
                  <v>-84</v>
                </pt>
                <pt idx="18">
                  <v>-83</v>
                </pt>
                <pt idx="19">
                  <v>-82</v>
                </pt>
                <pt idx="20">
                  <v>-81</v>
                </pt>
                <pt idx="21">
                  <v>-80</v>
                </pt>
                <pt idx="22">
                  <v>-79</v>
                </pt>
                <pt idx="23">
                  <v>-78</v>
                </pt>
                <pt idx="24">
                  <v>-77</v>
                </pt>
                <pt idx="25">
                  <v>-76</v>
                </pt>
                <pt idx="26">
                  <v>-75</v>
                </pt>
                <pt idx="27">
                  <v>-74</v>
                </pt>
                <pt idx="28">
                  <v>-73</v>
                </pt>
                <pt idx="29">
                  <v>-72</v>
                </pt>
                <pt idx="30">
                  <v>-71</v>
                </pt>
                <pt idx="31">
                  <v>-70</v>
                </pt>
                <pt idx="32">
                  <v>-69</v>
                </pt>
                <pt idx="33">
                  <v>-68</v>
                </pt>
                <pt idx="34">
                  <v>-67</v>
                </pt>
                <pt idx="35">
                  <v>-66</v>
                </pt>
                <pt idx="36">
                  <v>-65</v>
                </pt>
                <pt idx="37">
                  <v>-64</v>
                </pt>
                <pt idx="38">
                  <v>-63</v>
                </pt>
                <pt idx="39">
                  <v>-62</v>
                </pt>
                <pt idx="40">
                  <v>-61</v>
                </pt>
                <pt idx="41">
                  <v>-60</v>
                </pt>
                <pt idx="42">
                  <v>-59</v>
                </pt>
                <pt idx="43">
                  <v>-58</v>
                </pt>
                <pt idx="44">
                  <v>-57</v>
                </pt>
                <pt idx="45">
                  <v>-56</v>
                </pt>
                <pt idx="46">
                  <v>-55</v>
                </pt>
                <pt idx="47">
                  <v>-54</v>
                </pt>
                <pt idx="48">
                  <v>-53</v>
                </pt>
                <pt idx="49">
                  <v>-52</v>
                </pt>
                <pt idx="50">
                  <v>-51</v>
                </pt>
                <pt idx="51">
                  <v>-50</v>
                </pt>
                <pt idx="52">
                  <v>-49</v>
                </pt>
                <pt idx="53">
                  <v>-48</v>
                </pt>
                <pt idx="54">
                  <v>-47</v>
                </pt>
                <pt idx="55">
                  <v>-46</v>
                </pt>
                <pt idx="56">
                  <v>-45</v>
                </pt>
                <pt idx="57">
                  <v>-44</v>
                </pt>
                <pt idx="58">
                  <v>-43</v>
                </pt>
                <pt idx="59">
                  <v>-42</v>
                </pt>
                <pt idx="60">
                  <v>-41</v>
                </pt>
                <pt idx="61">
                  <v>-40</v>
                </pt>
                <pt idx="62">
                  <v>-39</v>
                </pt>
                <pt idx="63">
                  <v>-38</v>
                </pt>
                <pt idx="64">
                  <v>-37</v>
                </pt>
                <pt idx="65">
                  <v>-36</v>
                </pt>
                <pt idx="66">
                  <v>-35</v>
                </pt>
                <pt idx="67">
                  <v>-34</v>
                </pt>
                <pt idx="68">
                  <v>-33</v>
                </pt>
                <pt idx="69">
                  <v>-32</v>
                </pt>
                <pt idx="70">
                  <v>-31</v>
                </pt>
                <pt idx="71">
                  <v>-30</v>
                </pt>
                <pt idx="72">
                  <v>-29</v>
                </pt>
                <pt idx="73">
                  <v>-28</v>
                </pt>
                <pt idx="74">
                  <v>-27</v>
                </pt>
                <pt idx="75">
                  <v>-26</v>
                </pt>
                <pt idx="76">
                  <v>-25</v>
                </pt>
                <pt idx="77">
                  <v>-24</v>
                </pt>
                <pt idx="78">
                  <v>-23</v>
                </pt>
                <pt idx="79">
                  <v>-22</v>
                </pt>
                <pt idx="80">
                  <v>-21</v>
                </pt>
                <pt idx="81">
                  <v>-20</v>
                </pt>
                <pt idx="82">
                  <v>-19</v>
                </pt>
                <pt idx="83">
                  <v>-18</v>
                </pt>
                <pt idx="84">
                  <v>-17</v>
                </pt>
                <pt idx="85">
                  <v>-16</v>
                </pt>
                <pt idx="86">
                  <v>-15</v>
                </pt>
                <pt idx="87">
                  <v>-14</v>
                </pt>
                <pt idx="88">
                  <v>-13</v>
                </pt>
                <pt idx="89">
                  <v>-12</v>
                </pt>
                <pt idx="90">
                  <v>-11</v>
                </pt>
                <pt idx="91">
                  <v>-10</v>
                </pt>
                <pt idx="92">
                  <v>-9</v>
                </pt>
                <pt idx="93">
                  <v>-8</v>
                </pt>
                <pt idx="94">
                  <v>-7</v>
                </pt>
                <pt idx="95">
                  <v>-6</v>
                </pt>
                <pt idx="96">
                  <v>-5</v>
                </pt>
                <pt idx="97">
                  <v>-4</v>
                </pt>
                <pt idx="98">
                  <v>-3</v>
                </pt>
                <pt idx="99">
                  <v>-2</v>
                </pt>
                <pt idx="100">
                  <v>-1</v>
                </pt>
                <pt idx="101">
                  <v>0</v>
                </pt>
              </numCache>
            </numRef>
          </xVal>
          <yVal>
            <numRef>
              <f>'Waterfall_ch7-40'!$F$49:$F$150</f>
              <numCache>
                <formatCode>General</formatCode>
                <ptCount val="102"/>
              </numCache>
            </numRef>
          </yVal>
          <smooth val="0"/>
        </ser>
        <ser>
          <idx val="1"/>
          <order val="1"/>
          <tx>
            <strRef>
              <f>'Waterfall_ch7-40'!$G$43:$G$47</f>
              <strCache>
                <ptCount val="5"/>
                <pt idx="0">
                  <v>-40 ℃</v>
                </pt>
                <pt idx="1">
                  <v>3.6V</v>
                </pt>
                <pt idx="2">
                  <v>2442 MHz</v>
                </pt>
                <pt idx="3">
                  <v>11n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'Waterfall_ch7-40'!$A$49:$A$150</f>
              <numCache>
                <formatCode>General</formatCode>
                <ptCount val="102"/>
                <pt idx="1">
                  <v>-100</v>
                </pt>
                <pt idx="2">
                  <v>-99</v>
                </pt>
                <pt idx="3">
                  <v>-98</v>
                </pt>
                <pt idx="4">
                  <v>-97</v>
                </pt>
                <pt idx="5">
                  <v>-96</v>
                </pt>
                <pt idx="6">
                  <v>-95</v>
                </pt>
                <pt idx="7">
                  <v>-94</v>
                </pt>
                <pt idx="8">
                  <v>-93</v>
                </pt>
                <pt idx="9">
                  <v>-92</v>
                </pt>
                <pt idx="10">
                  <v>-91</v>
                </pt>
                <pt idx="11">
                  <v>-90</v>
                </pt>
                <pt idx="12">
                  <v>-89</v>
                </pt>
                <pt idx="13">
                  <v>-88</v>
                </pt>
                <pt idx="14">
                  <v>-87</v>
                </pt>
                <pt idx="15">
                  <v>-86</v>
                </pt>
                <pt idx="16">
                  <v>-85</v>
                </pt>
                <pt idx="17">
                  <v>-84</v>
                </pt>
                <pt idx="18">
                  <v>-83</v>
                </pt>
                <pt idx="19">
                  <v>-82</v>
                </pt>
                <pt idx="20">
                  <v>-81</v>
                </pt>
                <pt idx="21">
                  <v>-80</v>
                </pt>
                <pt idx="22">
                  <v>-79</v>
                </pt>
                <pt idx="23">
                  <v>-78</v>
                </pt>
                <pt idx="24">
                  <v>-77</v>
                </pt>
                <pt idx="25">
                  <v>-76</v>
                </pt>
                <pt idx="26">
                  <v>-75</v>
                </pt>
                <pt idx="27">
                  <v>-74</v>
                </pt>
                <pt idx="28">
                  <v>-73</v>
                </pt>
                <pt idx="29">
                  <v>-72</v>
                </pt>
                <pt idx="30">
                  <v>-71</v>
                </pt>
                <pt idx="31">
                  <v>-70</v>
                </pt>
                <pt idx="32">
                  <v>-69</v>
                </pt>
                <pt idx="33">
                  <v>-68</v>
                </pt>
                <pt idx="34">
                  <v>-67</v>
                </pt>
                <pt idx="35">
                  <v>-66</v>
                </pt>
                <pt idx="36">
                  <v>-65</v>
                </pt>
                <pt idx="37">
                  <v>-64</v>
                </pt>
                <pt idx="38">
                  <v>-63</v>
                </pt>
                <pt idx="39">
                  <v>-62</v>
                </pt>
                <pt idx="40">
                  <v>-61</v>
                </pt>
                <pt idx="41">
                  <v>-60</v>
                </pt>
                <pt idx="42">
                  <v>-59</v>
                </pt>
                <pt idx="43">
                  <v>-58</v>
                </pt>
                <pt idx="44">
                  <v>-57</v>
                </pt>
                <pt idx="45">
                  <v>-56</v>
                </pt>
                <pt idx="46">
                  <v>-55</v>
                </pt>
                <pt idx="47">
                  <v>-54</v>
                </pt>
                <pt idx="48">
                  <v>-53</v>
                </pt>
                <pt idx="49">
                  <v>-52</v>
                </pt>
                <pt idx="50">
                  <v>-51</v>
                </pt>
                <pt idx="51">
                  <v>-50</v>
                </pt>
                <pt idx="52">
                  <v>-49</v>
                </pt>
                <pt idx="53">
                  <v>-48</v>
                </pt>
                <pt idx="54">
                  <v>-47</v>
                </pt>
                <pt idx="55">
                  <v>-46</v>
                </pt>
                <pt idx="56">
                  <v>-45</v>
                </pt>
                <pt idx="57">
                  <v>-44</v>
                </pt>
                <pt idx="58">
                  <v>-43</v>
                </pt>
                <pt idx="59">
                  <v>-42</v>
                </pt>
                <pt idx="60">
                  <v>-41</v>
                </pt>
                <pt idx="61">
                  <v>-40</v>
                </pt>
                <pt idx="62">
                  <v>-39</v>
                </pt>
                <pt idx="63">
                  <v>-38</v>
                </pt>
                <pt idx="64">
                  <v>-37</v>
                </pt>
                <pt idx="65">
                  <v>-36</v>
                </pt>
                <pt idx="66">
                  <v>-35</v>
                </pt>
                <pt idx="67">
                  <v>-34</v>
                </pt>
                <pt idx="68">
                  <v>-33</v>
                </pt>
                <pt idx="69">
                  <v>-32</v>
                </pt>
                <pt idx="70">
                  <v>-31</v>
                </pt>
                <pt idx="71">
                  <v>-30</v>
                </pt>
                <pt idx="72">
                  <v>-29</v>
                </pt>
                <pt idx="73">
                  <v>-28</v>
                </pt>
                <pt idx="74">
                  <v>-27</v>
                </pt>
                <pt idx="75">
                  <v>-26</v>
                </pt>
                <pt idx="76">
                  <v>-25</v>
                </pt>
                <pt idx="77">
                  <v>-24</v>
                </pt>
                <pt idx="78">
                  <v>-23</v>
                </pt>
                <pt idx="79">
                  <v>-22</v>
                </pt>
                <pt idx="80">
                  <v>-21</v>
                </pt>
                <pt idx="81">
                  <v>-20</v>
                </pt>
                <pt idx="82">
                  <v>-19</v>
                </pt>
                <pt idx="83">
                  <v>-18</v>
                </pt>
                <pt idx="84">
                  <v>-17</v>
                </pt>
                <pt idx="85">
                  <v>-16</v>
                </pt>
                <pt idx="86">
                  <v>-15</v>
                </pt>
                <pt idx="87">
                  <v>-14</v>
                </pt>
                <pt idx="88">
                  <v>-13</v>
                </pt>
                <pt idx="89">
                  <v>-12</v>
                </pt>
                <pt idx="90">
                  <v>-11</v>
                </pt>
                <pt idx="91">
                  <v>-10</v>
                </pt>
                <pt idx="92">
                  <v>-9</v>
                </pt>
                <pt idx="93">
                  <v>-8</v>
                </pt>
                <pt idx="94">
                  <v>-7</v>
                </pt>
                <pt idx="95">
                  <v>-6</v>
                </pt>
                <pt idx="96">
                  <v>-5</v>
                </pt>
                <pt idx="97">
                  <v>-4</v>
                </pt>
                <pt idx="98">
                  <v>-3</v>
                </pt>
                <pt idx="99">
                  <v>-2</v>
                </pt>
                <pt idx="100">
                  <v>-1</v>
                </pt>
                <pt idx="101">
                  <v>0</v>
                </pt>
              </numCache>
            </numRef>
          </xVal>
          <yVal>
            <numRef>
              <f>'Waterfall_ch7-40'!$G$49:$G$150</f>
              <numCache>
                <formatCode>General</formatCode>
                <ptCount val="102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 [dBm]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[%]</a:t>
                </a:r>
                <a:endParaRPr lang="ko-KR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6217630249623607"/>
          <y val="0.0982034842299032"/>
          <w val="0.33637669231801"/>
          <h val="0.1857711815139259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Waterfall</a:t>
            </a:r>
          </a:p>
          <a:p>
            <a:pPr>
              <a:defRPr sz="2000"/>
            </a:pPr>
            <a:r>
              <a:rPr lang="en-US" sz="1800" b="1" baseline="0"/>
              <a:t>PPDU_Format: HE_SU || Bnad: 2.4G || Channel: 1 || STD: 11ax  || BW [MHz]: 20 || NSS: 1 || GI: 0.8 || coding: BCC||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798124244370444"/>
          <y val="0.1077195300036607"/>
          <w val="0.9162248283321019"/>
          <h val="0.7756329586602212"/>
        </manualLayout>
      </layout>
      <scatterChart>
        <scatterStyle val="lineMarker"/>
        <varyColors val="0"/>
        <ser>
          <idx val="6"/>
          <order val="0"/>
          <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'Waterfall_ch7-40'!$A$50:$A$140</f>
              <numCache>
                <formatCode>General</formatCode>
                <ptCount val="9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</numCache>
            </numRef>
          </xVal>
          <yVal>
            <numRef>
              <f>'Waterfall_ch1-40'!#REF!</f>
              <numCache>
                <formatCode>General</formatCode>
                <ptCount val="1"/>
                <pt idx="0">
                  <v>1</v>
                </pt>
              </numCache>
            </numRef>
          </yVal>
          <smooth val="0"/>
        </ser>
        <ser>
          <idx val="7"/>
          <order val="1"/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'Waterfall_ch7-40'!$A$50:$A$140</f>
              <numCache>
                <formatCode>General</formatCode>
                <ptCount val="9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</numCache>
            </numRef>
          </xVal>
          <yVal>
            <numRef>
              <f>'Waterfall_ch1-40'!#REF!</f>
              <numCache>
                <formatCode>General</formatCode>
                <ptCount val="1"/>
                <pt idx="0">
                  <v>1</v>
                </pt>
              </numCache>
            </numRef>
          </yVal>
          <smooth val="0"/>
        </ser>
        <ser>
          <idx val="8"/>
          <order val="2"/>
          <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'Waterfall_ch7-40'!$A$50:$A$140</f>
              <numCache>
                <formatCode>General</formatCode>
                <ptCount val="9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</numCache>
            </numRef>
          </xVal>
          <yVal>
            <numRef>
              <f>'Waterfall_ch1-40'!#REF!</f>
              <numCache>
                <formatCode>General</formatCode>
                <ptCount val="1"/>
                <pt idx="0">
                  <v>1</v>
                </pt>
              </numCache>
            </numRef>
          </yVal>
          <smooth val="0"/>
        </ser>
        <ser>
          <idx val="9"/>
          <order val="3"/>
          <spPr>
            <a:ln w="19050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'Waterfall_ch7-40'!$A$50:$A$140</f>
              <numCache>
                <formatCode>General</formatCode>
                <ptCount val="9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</numCache>
            </numRef>
          </xVal>
          <yVal>
            <numRef>
              <f>'Waterfall_ch1-40'!#REF!</f>
              <numCache>
                <formatCode>General</formatCode>
                <ptCount val="1"/>
                <pt idx="0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5393778033827908"/>
          <y val="0.2520626607305893"/>
          <w val="0.2525511748742881"/>
          <h val="0.3795445796948101"/>
        </manualLayout>
      </layout>
      <overlay val="0"/>
      <spPr>
        <a:noFill/>
        <a:ln w="28575"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4433636916122504"/>
          <y val="0.1021160370194291"/>
          <w val="0.7966163115508438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Waterfall_ch7_25!$B$43:$B$47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11b</v>
                </pt>
                <pt idx="4">
                  <v>1M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Waterfall_ch7_25!$B$50:$B$146</f>
              <numCache>
                <formatCode>General</formatCode>
                <ptCount val="97"/>
              </numCache>
            </numRef>
          </yVal>
          <smooth val="0"/>
        </ser>
        <ser>
          <idx val="1"/>
          <order val="1"/>
          <tx>
            <strRef>
              <f>Waterfall_ch7_25!$C$43:$C$47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11b</v>
                </pt>
                <pt idx="4">
                  <v>11M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Waterfall_ch7_25!$C$50:$C$146</f>
              <numCache>
                <formatCode>General</formatCode>
                <ptCount val="97"/>
              </numCache>
            </numRef>
          </yVal>
          <smooth val="0"/>
        </ser>
        <ser>
          <idx val="2"/>
          <order val="2"/>
          <tx>
            <strRef>
              <f>Waterfall_ch7_25!$D$43:$D$47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11g</v>
                </pt>
                <pt idx="4">
                  <v>6M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Waterfall_ch7_25!$D$50:$D$146</f>
              <numCache>
                <formatCode>0.0</formatCode>
                <ptCount val="97"/>
              </numCache>
            </numRef>
          </yVal>
          <smooth val="0"/>
        </ser>
        <ser>
          <idx val="3"/>
          <order val="3"/>
          <tx>
            <strRef>
              <f>Waterfall_ch7_25!$E$43:$E$47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11g</v>
                </pt>
                <pt idx="4">
                  <v>54M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Waterfall_ch7_25!$E$50:$E$146</f>
              <numCache>
                <formatCode>0.0</formatCode>
                <ptCount val="97"/>
              </numCache>
            </numRef>
          </yVal>
          <smooth val="0"/>
        </ser>
        <ser>
          <idx val="4"/>
          <order val="4"/>
          <tx>
            <strRef>
              <f>Waterfall_ch7_25!$F$43:$F$47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11n</v>
                </pt>
                <pt idx="4">
                  <v>MCS0</v>
                </pt>
              </strCache>
            </strRef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Waterfall_ch7_25!$F$50:$F$146</f>
              <numCache>
                <formatCode>General</formatCode>
                <ptCount val="97"/>
              </numCache>
            </numRef>
          </yVal>
          <smooth val="0"/>
        </ser>
        <ser>
          <idx val="5"/>
          <order val="5"/>
          <tx>
            <strRef>
              <f>Waterfall_ch7_25!$G$43:$G$47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11n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Waterfall_ch7_25!$G$50:$G$146</f>
              <numCache>
                <formatCode>General</formatCode>
                <ptCount val="97"/>
              </numCache>
            </numRef>
          </yVal>
          <smooth val="0"/>
        </ser>
        <ser>
          <idx val="6"/>
          <order val="6"/>
          <tx>
            <strRef>
              <f>Waterfall_ch7_25!$H$43:$H$47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MCS0</v>
                </pt>
              </strCache>
            </strRef>
          </tx>
          <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Waterfall_ch7_25!$H$50:$H$146</f>
              <numCache>
                <formatCode>General</formatCode>
                <ptCount val="97"/>
              </numCache>
            </numRef>
          </yVal>
          <smooth val="0"/>
        </ser>
        <ser>
          <idx val="7"/>
          <order val="7"/>
          <tx>
            <strRef>
              <f>Waterfall_ch7_25!$I$43:$I$47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Waterfall_ch7_25!$I$50:$I$146</f>
              <numCache>
                <formatCode>General</formatCode>
                <ptCount val="97"/>
              </numCache>
            </numRef>
          </yVal>
          <smooth val="0"/>
        </ser>
        <ser>
          <idx val="8"/>
          <order val="8"/>
          <tx>
            <strRef>
              <f>Waterfall_ch7_25!$J$43:$J$47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MCS8</v>
                </pt>
              </strCache>
            </strRef>
          </tx>
          <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Waterfall_ch7_25!$J$50:$J$146</f>
              <numCache>
                <formatCode>General</formatCode>
                <ptCount val="97"/>
              </numCache>
            </numRef>
          </yVal>
          <smooth val="0"/>
        </ser>
        <ser>
          <idx val="9"/>
          <order val="9"/>
          <tx>
            <strRef>
              <f>Waterfall_ch7_25!$K$43:$K$47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MCS9</v>
                </pt>
              </strCache>
            </strRef>
          </tx>
          <spPr>
            <a:ln w="19050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Waterfall_ch7_25!$K$50:$K$146</f>
              <numCache>
                <formatCode>General</formatCode>
                <ptCount val="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-4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Input  [dBm]</a:t>
                </a:r>
                <a:endParaRPr lang="ko-KR" sz="180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 [%]</a:t>
                </a:r>
                <a:endParaRPr lang="ko-KR" sz="160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6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211962184907485"/>
          <y val="0.01048950471366956"/>
          <w val="0.158037921637844"/>
          <h val="0.430536095383515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Waterfall</a:t>
            </a:r>
          </a:p>
          <a:p>
            <a:pPr>
              <a:defRPr sz="2000"/>
            </a:pPr>
            <a:r>
              <a:rPr lang="en-US" sz="1800" b="1" baseline="0"/>
              <a:t>PPDU_Format: HE_SU || Bnad: 2.4G || Channel: 7 || STD: 11ax  || BW [MHz]: 20 || NSS: 1 || GI: 0.8 || coding: BCC||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798124244370444"/>
          <y val="0.1077195300036607"/>
          <w val="0.9162248283321019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Waterfall_ch7_25!$H$43:$H$47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MCS0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Waterfall_ch7_25!$H$50:$H$162</f>
              <numCache>
                <formatCode>General</formatCode>
                <ptCount val="113"/>
              </numCache>
            </numRef>
          </yVal>
          <smooth val="0"/>
        </ser>
        <ser>
          <idx val="1"/>
          <order val="1"/>
          <tx>
            <strRef>
              <f>Waterfall_ch7_25!$I$43:$I$47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Waterfall_ch7_25!$I$50:$I$162</f>
              <numCache>
                <formatCode>General</formatCode>
                <ptCount val="113"/>
              </numCache>
            </numRef>
          </yVal>
          <smooth val="0"/>
        </ser>
        <ser>
          <idx val="2"/>
          <order val="2"/>
          <tx>
            <strRef>
              <f>Waterfall_ch7_25!$J$43:$J$47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MCS8</v>
                </pt>
              </strCache>
            </strRef>
          </tx>
          <spPr>
            <a:ln w="28575" cap="rnd">
              <a:solidFill>
                <a:schemeClr val="bg2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Waterfall_ch7_25!$J$50:$J$162</f>
              <numCache>
                <formatCode>General</formatCode>
                <ptCount val="113"/>
              </numCache>
            </numRef>
          </yVal>
          <smooth val="0"/>
        </ser>
        <ser>
          <idx val="3"/>
          <order val="3"/>
          <tx>
            <strRef>
              <f>Waterfall_ch7_25!$K$43:$K$47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MCS9</v>
                </pt>
              </strCache>
            </strRef>
          </tx>
          <spPr>
            <a:ln w="28575" cap="rnd">
              <a:solidFill>
                <a:srgbClr val="FFC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Waterfall_ch7_25!$K$50:$K$162</f>
              <numCache>
                <formatCode>General</formatCode>
                <ptCount val="113"/>
              </numCache>
            </numRef>
          </yVal>
          <smooth val="0"/>
        </ser>
        <ser>
          <idx val="4"/>
          <order val="4"/>
          <tx>
            <strRef>
              <f>Waterfall_ch7_25!$L$43:$L$47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Spec</v>
                </pt>
              </strCache>
            </strRef>
          </tx>
          <spPr>
            <a:ln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Waterfall_ch7_25!$L$50:$L$162</f>
              <numCache>
                <formatCode>General</formatCode>
                <ptCount val="113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5393778033827908"/>
          <y val="0.2520626607305893"/>
          <w val="0.2525511748742881"/>
          <h val="0.3795445796948101"/>
        </manualLayout>
      </layout>
      <overlay val="0"/>
      <spPr>
        <a:noFill/>
        <a:ln w="28575"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Waterfall</a:t>
            </a:r>
          </a:p>
          <a:p>
            <a:pPr>
              <a:defRPr sz="2000"/>
            </a:pPr>
            <a:r>
              <a:rPr lang="en-US" sz="1800" b="1" baseline="0"/>
              <a:t>PPDU_Format: HE_SU || Bnad: 2.4G || Channel: 1 || STD: 11ax MCS 8 || BW [MHz]: 20 || NSS: 1 || GI: 0.8 || coding: BCC||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798124244370444"/>
          <y val="0.1077195300036607"/>
          <w val="0.9162248283321019"/>
          <h val="0.7756329586602212"/>
        </manualLayout>
      </layout>
      <scatterChart>
        <scatterStyle val="lineMarker"/>
        <varyColors val="0"/>
        <ser>
          <idx val="1"/>
          <order val="0"/>
          <tx>
            <strRef>
              <f>Waterfall_ch7_25!$J$43:$J$47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MCS8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Waterfall_ch7_25!$J$50:$J$162</f>
              <numCache>
                <formatCode>General</formatCode>
                <ptCount val="11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54824600218749"/>
          <y val="0.1259538168484931"/>
          <w val="0.2226598220107568"/>
          <h val="0.14224808714822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Channel: 1 || STD: 11ax MCS 9 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Waterfall_ch7_25!$K$43:$K$47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MCS9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Waterfall_ch7_25!$K$50:$K$162</f>
              <numCache>
                <formatCode>General</formatCode>
                <ptCount val="113"/>
              </numCache>
            </numRef>
          </yVal>
          <smooth val="0"/>
        </ser>
        <ser>
          <idx val="1"/>
          <order val="1"/>
          <tx>
            <strRef>
              <f>Waterfall_ch7_25!$L$43:$L$47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Spec</v>
                </pt>
              </strCache>
            </strRef>
          </tx>
          <spPr>
            <a:ln w="19050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Waterfall_ch7_25!$L$50:$L$162</f>
              <numCache>
                <formatCode>General</formatCode>
                <ptCount val="113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82514623790838"/>
          <y val="0.1130622801211077"/>
          <w val="0.1967900670831988"/>
          <h val="0.100366779360285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 11b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3772489238845145"/>
          <y val="0.1021160370194291"/>
          <w val="0.911756861883276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Waterfall_ch7_25!$B$43:$B$47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11b</v>
                </pt>
                <pt idx="4">
                  <v>1M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Waterfall_ch7_25!$A$50:$A$160</f>
              <numCache>
                <formatCode>General</formatCode>
                <ptCount val="11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</numCache>
            </numRef>
          </xVal>
          <yVal>
            <numRef>
              <f>Waterfall_ch7_25!$B$50:$B$160</f>
              <numCache>
                <formatCode>General</formatCode>
                <ptCount val="111"/>
              </numCache>
            </numRef>
          </yVal>
          <smooth val="0"/>
        </ser>
        <ser>
          <idx val="1"/>
          <order val="1"/>
          <tx>
            <strRef>
              <f>Waterfall_ch7_25!$C$43:$C$47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11b</v>
                </pt>
                <pt idx="4">
                  <v>11M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Waterfall_ch7_25!$A$50:$A$160</f>
              <numCache>
                <formatCode>General</formatCode>
                <ptCount val="11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</numCache>
            </numRef>
          </xVal>
          <yVal>
            <numRef>
              <f>Waterfall_ch7_25!$C$50:$C$160</f>
              <numCache>
                <formatCode>General</formatCode>
                <ptCount val="1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1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 [dBm]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[%]</a:t>
                </a:r>
                <a:endParaRPr lang="ko-KR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6034104604162598"/>
          <y val="0.1000184793372078"/>
          <w val="0.3299831594585754"/>
          <h val="0.228213281416973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 11g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3772489238845145"/>
          <y val="0.1021160370194291"/>
          <w val="0.9187689784694559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Waterfall_ch7_25!$D$43:$D$47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11g</v>
                </pt>
                <pt idx="4">
                  <v>6M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Waterfall_ch7_25!$A$50:$A$150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Waterfall_ch7_25!$D$50:$D$150</f>
              <numCache>
                <formatCode>0.0</formatCode>
                <ptCount val="101"/>
              </numCache>
            </numRef>
          </yVal>
          <smooth val="0"/>
        </ser>
        <ser>
          <idx val="1"/>
          <order val="1"/>
          <tx>
            <strRef>
              <f>Waterfall_ch7_25!$E$43:$E$47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11g</v>
                </pt>
                <pt idx="4">
                  <v>54M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Waterfall_ch7_25!$A$50:$A$150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Waterfall_ch7_25!$E$50:$E$150</f>
              <numCache>
                <formatCode>0.0</formatCode>
                <ptCount val="10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 [dBm]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[%]</a:t>
                </a:r>
                <a:endParaRPr lang="ko-KR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#,##0_);[Red]\(#,##0\)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6044637943815945"/>
          <y val="0.1137666278583773"/>
          <w val="0.337568618804631"/>
          <h val="0.241378088115407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Minimum Input Sensitivity</a:t>
            </a:r>
            <a:endParaRPr lang="ko-KR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Sens_Normal_ch!$F$116:$F$118</f>
              <strCache>
                <ptCount val="3"/>
                <pt idx="2">
                  <v>Standard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Sens_Normal_ch!$C$120:$D$149</f>
            </multiLvlStrRef>
          </cat>
          <val>
            <numRef>
              <f>Sens_Normal_ch!$F$120:$F$149</f>
              <numCache>
                <formatCode>General</formatCode>
                <ptCount val="30"/>
                <pt idx="0">
                  <v>-80</v>
                </pt>
                <pt idx="1">
                  <v>-80</v>
                </pt>
                <pt idx="2">
                  <v>-76</v>
                </pt>
                <pt idx="3">
                  <v>-76</v>
                </pt>
                <pt idx="4">
                  <v>-82</v>
                </pt>
                <pt idx="5">
                  <v>-81</v>
                </pt>
                <pt idx="6">
                  <v>-79</v>
                </pt>
                <pt idx="7">
                  <v>-77</v>
                </pt>
                <pt idx="8">
                  <v>-74</v>
                </pt>
                <pt idx="9">
                  <v>-70</v>
                </pt>
                <pt idx="10">
                  <v>-66</v>
                </pt>
                <pt idx="11">
                  <v>-65</v>
                </pt>
                <pt idx="12">
                  <v>-82</v>
                </pt>
                <pt idx="13">
                  <v>-79</v>
                </pt>
                <pt idx="14">
                  <v>-77</v>
                </pt>
                <pt idx="15">
                  <v>-74</v>
                </pt>
                <pt idx="16">
                  <v>-70</v>
                </pt>
                <pt idx="17">
                  <v>-66</v>
                </pt>
                <pt idx="18">
                  <v>-65</v>
                </pt>
                <pt idx="19">
                  <v>-64</v>
                </pt>
                <pt idx="20">
                  <v>-82</v>
                </pt>
                <pt idx="21">
                  <v>-79</v>
                </pt>
                <pt idx="22">
                  <v>-77</v>
                </pt>
                <pt idx="23">
                  <v>-74</v>
                </pt>
                <pt idx="24">
                  <v>-70</v>
                </pt>
                <pt idx="25">
                  <v>-66</v>
                </pt>
                <pt idx="26">
                  <v>-65</v>
                </pt>
                <pt idx="27">
                  <v>-64</v>
                </pt>
                <pt idx="28">
                  <v>-59</v>
                </pt>
                <pt idx="29">
                  <v>-57</v>
                </pt>
              </numCache>
            </numRef>
          </val>
          <smooth val="0"/>
        </ser>
        <ser>
          <idx val="1"/>
          <order val="1"/>
          <tx>
            <strRef>
              <f>Sens_Normal_ch!$G$116:$G$119</f>
              <strCache>
                <ptCount val="4"/>
                <pt idx="2">
                  <v>Spec.</v>
                </pt>
              </strCache>
            </strRef>
          </tx>
          <spPr>
            <a:ln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Sens_Normal_ch!$G$120:$G$149</f>
              <numCache>
                <formatCode>General</formatCode>
                <ptCount val="30"/>
                <pt idx="0">
                  <v>-80</v>
                </pt>
                <pt idx="1">
                  <v>-80</v>
                </pt>
                <pt idx="2">
                  <v>-76</v>
                </pt>
                <pt idx="3">
                  <v>-76</v>
                </pt>
                <pt idx="4">
                  <v>-82</v>
                </pt>
                <pt idx="5">
                  <v>-81</v>
                </pt>
                <pt idx="6">
                  <v>-79</v>
                </pt>
                <pt idx="7">
                  <v>-77</v>
                </pt>
                <pt idx="8">
                  <v>-74</v>
                </pt>
                <pt idx="9">
                  <v>-70</v>
                </pt>
                <pt idx="10">
                  <v>-66</v>
                </pt>
                <pt idx="11">
                  <v>-65</v>
                </pt>
                <pt idx="12">
                  <v>-88</v>
                </pt>
                <pt idx="13">
                  <v>-85</v>
                </pt>
                <pt idx="14">
                  <v>-83</v>
                </pt>
                <pt idx="15">
                  <v>-80</v>
                </pt>
                <pt idx="16">
                  <v>-76</v>
                </pt>
                <pt idx="17">
                  <v>-72</v>
                </pt>
                <pt idx="18">
                  <v>-71</v>
                </pt>
                <pt idx="19">
                  <v>-70</v>
                </pt>
                <pt idx="20">
                  <v>-88</v>
                </pt>
                <pt idx="21">
                  <v>-85</v>
                </pt>
                <pt idx="22">
                  <v>-83</v>
                </pt>
                <pt idx="23">
                  <v>-80</v>
                </pt>
                <pt idx="24">
                  <v>-76</v>
                </pt>
                <pt idx="25">
                  <v>-72</v>
                </pt>
                <pt idx="26">
                  <v>-71</v>
                </pt>
                <pt idx="27">
                  <v>-70</v>
                </pt>
                <pt idx="28">
                  <v>-65</v>
                </pt>
                <pt idx="29">
                  <v>-63</v>
                </pt>
              </numCache>
            </numRef>
          </val>
          <smooth val="0"/>
        </ser>
        <ser>
          <idx val="2"/>
          <order val="2"/>
          <tx>
            <strRef>
              <f>Sens_Normal_ch!$H$116:$H$118</f>
              <strCache>
                <ptCount val="3"/>
                <pt idx="0">
                  <v>+85 ℃</v>
                </pt>
                <pt idx="1">
                  <v>1.8 V</v>
                </pt>
                <pt idx="2">
                  <v>CH1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Sens_Normal_ch!$C$120:$D$149</f>
            </multiLvlStrRef>
          </cat>
          <val>
            <numRef>
              <f>Sens_Normal_ch!$H$120:$H$149</f>
              <numCache>
                <formatCode>General</formatCode>
                <ptCount val="30"/>
                <pt idx="0">
                  <v>-95.65000000000001</v>
                </pt>
                <pt idx="1">
                  <v>-91.7</v>
                </pt>
                <pt idx="2">
                  <v>-88.5</v>
                </pt>
                <pt idx="3">
                  <v>-84.15000000000001</v>
                </pt>
                <pt idx="4">
                  <v>-89.2</v>
                </pt>
                <pt idx="5">
                  <v>-88.8</v>
                </pt>
                <pt idx="6">
                  <v>-87.8</v>
                </pt>
                <pt idx="7">
                  <v>-85.45</v>
                </pt>
                <pt idx="8">
                  <v>-82.8</v>
                </pt>
                <pt idx="9">
                  <v>-79</v>
                </pt>
                <pt idx="10">
                  <v>-74.2</v>
                </pt>
                <pt idx="11">
                  <v>-72.8</v>
                </pt>
                <pt idx="12">
                  <v>-88.95</v>
                </pt>
                <pt idx="13">
                  <v>-86.65000000000001</v>
                </pt>
                <pt idx="14">
                  <v>-84.15000000000001</v>
                </pt>
                <pt idx="15">
                  <v>-81.40000000000001</v>
                </pt>
                <pt idx="16">
                  <v>-77.45</v>
                </pt>
                <pt idx="17">
                  <v>-72.7</v>
                </pt>
                <pt idx="18">
                  <v>-70.8</v>
                </pt>
                <pt idx="19">
                  <v>-69.34999999999999</v>
                </pt>
                <pt idx="20">
                  <v>-88.5</v>
                </pt>
                <pt idx="21">
                  <v>-86.34999999999999</v>
                </pt>
                <pt idx="22">
                  <v>-83.90000000000001</v>
                </pt>
                <pt idx="23">
                  <v>-80.8</v>
                </pt>
                <pt idx="24">
                  <v>-77.45</v>
                </pt>
                <pt idx="25">
                  <v>-72.90000000000001</v>
                </pt>
                <pt idx="26">
                  <v>-71.40000000000001</v>
                </pt>
                <pt idx="27">
                  <v>-69.59999999999999</v>
                </pt>
                <pt idx="28">
                  <v>-62.6</v>
                </pt>
              </numCache>
            </numRef>
          </val>
          <smooth val="0"/>
        </ser>
        <ser>
          <idx val="3"/>
          <order val="3"/>
          <tx>
            <strRef>
              <f>Sens_Normal_ch!$I$116:$I$118</f>
              <strCache>
                <ptCount val="3"/>
                <pt idx="0">
                  <v>+85 ℃</v>
                </pt>
                <pt idx="1">
                  <v>1.8 V</v>
                </pt>
                <pt idx="2">
                  <v>CH2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Sens_Normal_ch!$C$120:$D$149</f>
            </multiLvlStrRef>
          </cat>
          <val>
            <numRef>
              <f>Sens_Normal_ch!$I$120:$I$149</f>
              <numCache>
                <formatCode>General</formatCode>
                <ptCount val="30"/>
              </numCache>
            </numRef>
          </val>
          <smooth val="0"/>
        </ser>
        <ser>
          <idx val="4"/>
          <order val="4"/>
          <tx>
            <strRef>
              <f>Sens_Normal_ch!$J$116:$J$118</f>
              <strCache>
                <ptCount val="3"/>
                <pt idx="0">
                  <v>+85 ℃</v>
                </pt>
                <pt idx="1">
                  <v>1.8 V</v>
                </pt>
                <pt idx="2">
                  <v>CH3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Sens_Normal_ch!$C$120:$D$149</f>
            </multiLvlStrRef>
          </cat>
          <val>
            <numRef>
              <f>Sens_Normal_ch!$J$120:$J$149</f>
              <numCache>
                <formatCode>General</formatCode>
                <ptCount val="30"/>
              </numCache>
            </numRef>
          </val>
          <smooth val="0"/>
        </ser>
        <ser>
          <idx val="5"/>
          <order val="5"/>
          <tx>
            <strRef>
              <f>Sens_Normal_ch!$K$116:$K$118</f>
              <strCache>
                <ptCount val="3"/>
                <pt idx="0">
                  <v>+85 ℃</v>
                </pt>
                <pt idx="1">
                  <v>1.8 V</v>
                </pt>
                <pt idx="2">
                  <v>CH4</v>
                </pt>
              </strCache>
            </strRef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Sens_Normal_ch!$C$120:$D$149</f>
            </multiLvlStrRef>
          </cat>
          <val>
            <numRef>
              <f>Sens_Normal_ch!$K$120:$K$149</f>
              <numCache>
                <formatCode>General</formatCode>
                <ptCount val="30"/>
              </numCache>
            </numRef>
          </val>
          <smooth val="0"/>
        </ser>
        <ser>
          <idx val="6"/>
          <order val="6"/>
          <tx>
            <strRef>
              <f>Sens_Normal_ch!$L$116:$L$118</f>
              <strCache>
                <ptCount val="3"/>
                <pt idx="0">
                  <v>+85 ℃</v>
                </pt>
                <pt idx="1">
                  <v>1.8 V</v>
                </pt>
                <pt idx="2">
                  <v>CH5</v>
                </pt>
              </strCache>
            </strRef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Sens_Normal_ch!$C$120:$D$149</f>
            </multiLvlStrRef>
          </cat>
          <val>
            <numRef>
              <f>Sens_Normal_ch!$L$120:$L$149</f>
              <numCache>
                <formatCode>General</formatCode>
                <ptCount val="30"/>
              </numCache>
            </numRef>
          </val>
          <smooth val="0"/>
        </ser>
        <ser>
          <idx val="7"/>
          <order val="7"/>
          <tx>
            <strRef>
              <f>Sens_Normal_ch!$M$116:$M$118</f>
              <strCache>
                <ptCount val="3"/>
                <pt idx="0">
                  <v>+85 ℃</v>
                </pt>
                <pt idx="1">
                  <v>1.8 V</v>
                </pt>
                <pt idx="2">
                  <v>CH6</v>
                </pt>
              </strCache>
            </strRef>
          </tx>
          <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Sens_Normal_ch!$C$120:$D$149</f>
            </multiLvlStrRef>
          </cat>
          <val>
            <numRef>
              <f>Sens_Normal_ch!$M$120:$M$149</f>
              <numCache>
                <formatCode>General</formatCode>
                <ptCount val="30"/>
              </numCache>
            </numRef>
          </val>
          <smooth val="0"/>
        </ser>
        <ser>
          <idx val="8"/>
          <order val="8"/>
          <tx>
            <strRef>
              <f>Sens_Normal_ch!$N$116:$N$118</f>
              <strCache>
                <ptCount val="3"/>
                <pt idx="0">
                  <v>+85 ℃</v>
                </pt>
                <pt idx="1">
                  <v>1.8 V</v>
                </pt>
                <pt idx="2">
                  <v>CH7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Sens_Normal_ch!$C$120:$D$149</f>
            </multiLvlStrRef>
          </cat>
          <val>
            <numRef>
              <f>Sens_Normal_ch!$N$120:$N$149</f>
              <numCache>
                <formatCode>General</formatCode>
                <ptCount val="30"/>
              </numCache>
            </numRef>
          </val>
          <smooth val="0"/>
        </ser>
        <ser>
          <idx val="9"/>
          <order val="9"/>
          <tx>
            <strRef>
              <f>Sens_Normal_ch!$O$116:$O$118</f>
              <strCache>
                <ptCount val="3"/>
                <pt idx="0">
                  <v>+85 ℃</v>
                </pt>
                <pt idx="1">
                  <v>1.8 V</v>
                </pt>
                <pt idx="2">
                  <v>CH8</v>
                </pt>
              </strCache>
            </strRef>
          </tx>
          <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Sens_Normal_ch!$C$120:$D$149</f>
            </multiLvlStrRef>
          </cat>
          <val>
            <numRef>
              <f>Sens_Normal_ch!$O$120:$O$149</f>
              <numCache>
                <formatCode>General</formatCode>
                <ptCount val="30"/>
              </numCache>
            </numRef>
          </val>
          <smooth val="0"/>
        </ser>
        <ser>
          <idx val="10"/>
          <order val="10"/>
          <tx>
            <strRef>
              <f>Sens_Normal_ch!$P$116:$P$118</f>
              <strCache>
                <ptCount val="3"/>
                <pt idx="0">
                  <v>+85 ℃</v>
                </pt>
                <pt idx="1">
                  <v>1.8 V</v>
                </pt>
                <pt idx="2">
                  <v>CH9</v>
                </pt>
              </strCache>
            </strRef>
          </tx>
          <spPr>
            <a:ln w="19050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Sens_Normal_ch!$C$120:$D$149</f>
            </multiLvlStrRef>
          </cat>
          <val>
            <numRef>
              <f>Sens_Normal_ch!$P$120:$P$149</f>
              <numCache>
                <formatCode>General</formatCode>
                <ptCount val="30"/>
              </numCache>
            </numRef>
          </val>
          <smooth val="0"/>
        </ser>
        <ser>
          <idx val="11"/>
          <order val="11"/>
          <tx>
            <strRef>
              <f>Sens_Normal_ch!$Q$116:$Q$118</f>
              <strCache>
                <ptCount val="3"/>
                <pt idx="0">
                  <v>+85 ℃</v>
                </pt>
                <pt idx="1">
                  <v>1.8 V</v>
                </pt>
                <pt idx="2">
                  <v>CH10</v>
                </pt>
              </strCache>
            </strRef>
          </tx>
          <spPr>
            <a:ln w="19050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Sens_Normal_ch!$C$120:$D$149</f>
            </multiLvlStrRef>
          </cat>
          <val>
            <numRef>
              <f>Sens_Normal_ch!$Q$120:$Q$149</f>
              <numCache>
                <formatCode>General</formatCode>
                <ptCount val="30"/>
              </numCache>
            </numRef>
          </val>
          <smooth val="0"/>
        </ser>
        <ser>
          <idx val="12"/>
          <order val="12"/>
          <tx>
            <strRef>
              <f>Sens_Normal_ch!$R$116:$R$118</f>
              <strCache>
                <ptCount val="3"/>
                <pt idx="0">
                  <v>+85 ℃</v>
                </pt>
                <pt idx="1">
                  <v>1.8 V</v>
                </pt>
                <pt idx="2">
                  <v>CH11</v>
                </pt>
              </strCache>
            </strRef>
          </tx>
          <spPr>
            <a:ln w="19050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Sens_Normal_ch!$C$120:$D$149</f>
            </multiLvlStrRef>
          </cat>
          <val>
            <numRef>
              <f>Sens_Normal_ch!$R$120:$R$149</f>
              <numCache>
                <formatCode>General</formatCode>
                <ptCount val="30"/>
              </numCache>
            </numRef>
          </val>
          <smooth val="0"/>
        </ser>
        <ser>
          <idx val="13"/>
          <order val="13"/>
          <tx>
            <strRef>
              <f>Sens_Normal_ch!$S$116:$S$118</f>
              <strCache>
                <ptCount val="3"/>
                <pt idx="0">
                  <v>+85 ℃</v>
                </pt>
                <pt idx="1">
                  <v>1.8 V</v>
                </pt>
                <pt idx="2">
                  <v>CH12</v>
                </pt>
              </strCache>
            </strRef>
          </tx>
          <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Sens_Normal_ch!$C$120:$D$149</f>
            </multiLvlStrRef>
          </cat>
          <val>
            <numRef>
              <f>Sens_Normal_ch!$S$120:$S$149</f>
              <numCache>
                <formatCode>General</formatCode>
                <ptCount val="30"/>
              </numCache>
            </numRef>
          </val>
          <smooth val="0"/>
        </ser>
        <ser>
          <idx val="14"/>
          <order val="14"/>
          <tx>
            <strRef>
              <f>Sens_Normal_ch!$T$116:$T$118</f>
              <strCache>
                <ptCount val="3"/>
                <pt idx="0">
                  <v>+85 ℃</v>
                </pt>
                <pt idx="1">
                  <v>1.8 V</v>
                </pt>
                <pt idx="2">
                  <v>CH13</v>
                </pt>
              </strCache>
            </strRef>
          </tx>
          <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0">
                    <v>1M</v>
                  </pt>
                  <pt idx="1">
                    <v>2M</v>
                  </pt>
                  <pt idx="2">
                    <v>5p5M</v>
                  </pt>
                  <pt idx="3">
                    <v>11M</v>
                  </pt>
                  <pt idx="4">
                    <v>6M</v>
                  </pt>
                  <pt idx="5">
                    <v>9M</v>
                  </pt>
                  <pt idx="6">
                    <v>12M</v>
                  </pt>
                  <pt idx="7">
                    <v>18M</v>
                  </pt>
                  <pt idx="8">
                    <v>24M</v>
                  </pt>
                  <pt idx="9">
                    <v>36M</v>
                  </pt>
                  <pt idx="10">
                    <v>48M</v>
                  </pt>
                  <pt idx="11">
                    <v>54M</v>
                  </pt>
                  <pt idx="12">
                    <v>MCS0</v>
                  </pt>
                  <pt idx="13">
                    <v>MCS1</v>
                  </pt>
                  <pt idx="14">
                    <v>MCS2</v>
                  </pt>
                  <pt idx="15">
                    <v>MCS3</v>
                  </pt>
                  <pt idx="16">
                    <v>MCS4</v>
                  </pt>
                  <pt idx="17">
                    <v>MCS5</v>
                  </pt>
                  <pt idx="18">
                    <v>MCS6</v>
                  </pt>
                  <pt idx="19">
                    <v>MCS7</v>
                  </pt>
                  <pt idx="20">
                    <v>MCS0</v>
                  </pt>
                  <pt idx="21">
                    <v>MCS1</v>
                  </pt>
                  <pt idx="22">
                    <v>MCS2</v>
                  </pt>
                  <pt idx="23">
                    <v>MCS3</v>
                  </pt>
                  <pt idx="24">
                    <v>MCS4</v>
                  </pt>
                  <pt idx="25">
                    <v>MCS5</v>
                  </pt>
                  <pt idx="26">
                    <v>MCS6</v>
                  </pt>
                  <pt idx="27">
                    <v>MCS7</v>
                  </pt>
                  <pt idx="28">
                    <v>MCS8</v>
                  </pt>
                  <pt idx="29">
                    <v>MCS9</v>
                  </pt>
                </lvl>
                <lvl>
                  <pt idx="0">
                    <v>11b</v>
                  </pt>
                  <pt idx="4">
                    <v>11g</v>
                  </pt>
                  <pt idx="12">
                    <v>11n</v>
                  </pt>
                  <pt idx="20">
                    <v>11ax</v>
                  </pt>
                </lvl>
              </multiLvlStrCache>
              <f>Sens_Normal_ch!$C$120:$D$149</f>
            </multiLvlStrRef>
          </cat>
          <val>
            <numRef>
              <f>Sens_Normal_ch!$T$120:$T$149</f>
              <numCache>
                <formatCode>General</formatCode>
                <ptCount val="3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39334240"/>
        <axId val="1539334656"/>
      </lineChart>
      <catAx>
        <axId val="153933424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STD_WFM</a:t>
                </a:r>
                <a:endParaRPr lang="ko-KR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656"/>
        <crossesAt val="-1111"/>
        <auto val="1"/>
        <lblAlgn val="ctr"/>
        <lblOffset val="100"/>
        <noMultiLvlLbl val="0"/>
      </catAx>
      <valAx>
        <axId val="1539334656"/>
        <scaling>
          <orientation val="minMax"/>
          <max val="-55"/>
          <min val="-10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Sensitivity</a:t>
                </a:r>
                <a:r>
                  <a:rPr lang="en-US" altLang="ko-KR" baseline="0"/>
                  <a:t xml:space="preserve"> [dBm]</a:t>
                </a:r>
                <a:endParaRPr lang="ko-KR" alt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539334240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 11n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3772489238845145"/>
          <y val="0.1021160370194291"/>
          <w val="0.9190096727777092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Waterfall_ch7_25!$F$43:$F$47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11n</v>
                </pt>
                <pt idx="4">
                  <v>MCS0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Waterfall_ch7_25!$A$49:$A$150</f>
              <numCache>
                <formatCode>General</formatCode>
                <ptCount val="102"/>
                <pt idx="1">
                  <v>-100</v>
                </pt>
                <pt idx="2">
                  <v>-99</v>
                </pt>
                <pt idx="3">
                  <v>-98</v>
                </pt>
                <pt idx="4">
                  <v>-97</v>
                </pt>
                <pt idx="5">
                  <v>-96</v>
                </pt>
                <pt idx="6">
                  <v>-95</v>
                </pt>
                <pt idx="7">
                  <v>-94</v>
                </pt>
                <pt idx="8">
                  <v>-93</v>
                </pt>
                <pt idx="9">
                  <v>-92</v>
                </pt>
                <pt idx="10">
                  <v>-91</v>
                </pt>
                <pt idx="11">
                  <v>-90</v>
                </pt>
                <pt idx="12">
                  <v>-89</v>
                </pt>
                <pt idx="13">
                  <v>-88</v>
                </pt>
                <pt idx="14">
                  <v>-87</v>
                </pt>
                <pt idx="15">
                  <v>-86</v>
                </pt>
                <pt idx="16">
                  <v>-85</v>
                </pt>
                <pt idx="17">
                  <v>-84</v>
                </pt>
                <pt idx="18">
                  <v>-83</v>
                </pt>
                <pt idx="19">
                  <v>-82</v>
                </pt>
                <pt idx="20">
                  <v>-81</v>
                </pt>
                <pt idx="21">
                  <v>-80</v>
                </pt>
                <pt idx="22">
                  <v>-79</v>
                </pt>
                <pt idx="23">
                  <v>-78</v>
                </pt>
                <pt idx="24">
                  <v>-77</v>
                </pt>
                <pt idx="25">
                  <v>-76</v>
                </pt>
                <pt idx="26">
                  <v>-75</v>
                </pt>
                <pt idx="27">
                  <v>-74</v>
                </pt>
                <pt idx="28">
                  <v>-73</v>
                </pt>
                <pt idx="29">
                  <v>-72</v>
                </pt>
                <pt idx="30">
                  <v>-71</v>
                </pt>
                <pt idx="31">
                  <v>-70</v>
                </pt>
                <pt idx="32">
                  <v>-69</v>
                </pt>
                <pt idx="33">
                  <v>-68</v>
                </pt>
                <pt idx="34">
                  <v>-67</v>
                </pt>
                <pt idx="35">
                  <v>-66</v>
                </pt>
                <pt idx="36">
                  <v>-65</v>
                </pt>
                <pt idx="37">
                  <v>-64</v>
                </pt>
                <pt idx="38">
                  <v>-63</v>
                </pt>
                <pt idx="39">
                  <v>-62</v>
                </pt>
                <pt idx="40">
                  <v>-61</v>
                </pt>
                <pt idx="41">
                  <v>-60</v>
                </pt>
                <pt idx="42">
                  <v>-59</v>
                </pt>
                <pt idx="43">
                  <v>-58</v>
                </pt>
                <pt idx="44">
                  <v>-57</v>
                </pt>
                <pt idx="45">
                  <v>-56</v>
                </pt>
                <pt idx="46">
                  <v>-55</v>
                </pt>
                <pt idx="47">
                  <v>-54</v>
                </pt>
                <pt idx="48">
                  <v>-53</v>
                </pt>
                <pt idx="49">
                  <v>-52</v>
                </pt>
                <pt idx="50">
                  <v>-51</v>
                </pt>
                <pt idx="51">
                  <v>-50</v>
                </pt>
                <pt idx="52">
                  <v>-49</v>
                </pt>
                <pt idx="53">
                  <v>-48</v>
                </pt>
                <pt idx="54">
                  <v>-47</v>
                </pt>
                <pt idx="55">
                  <v>-46</v>
                </pt>
                <pt idx="56">
                  <v>-45</v>
                </pt>
                <pt idx="57">
                  <v>-44</v>
                </pt>
                <pt idx="58">
                  <v>-43</v>
                </pt>
                <pt idx="59">
                  <v>-42</v>
                </pt>
                <pt idx="60">
                  <v>-41</v>
                </pt>
                <pt idx="61">
                  <v>-40</v>
                </pt>
                <pt idx="62">
                  <v>-39</v>
                </pt>
                <pt idx="63">
                  <v>-38</v>
                </pt>
                <pt idx="64">
                  <v>-37</v>
                </pt>
                <pt idx="65">
                  <v>-36</v>
                </pt>
                <pt idx="66">
                  <v>-35</v>
                </pt>
                <pt idx="67">
                  <v>-34</v>
                </pt>
                <pt idx="68">
                  <v>-33</v>
                </pt>
                <pt idx="69">
                  <v>-32</v>
                </pt>
                <pt idx="70">
                  <v>-31</v>
                </pt>
                <pt idx="71">
                  <v>-30</v>
                </pt>
                <pt idx="72">
                  <v>-29</v>
                </pt>
                <pt idx="73">
                  <v>-28</v>
                </pt>
                <pt idx="74">
                  <v>-27</v>
                </pt>
                <pt idx="75">
                  <v>-26</v>
                </pt>
                <pt idx="76">
                  <v>-25</v>
                </pt>
                <pt idx="77">
                  <v>-24</v>
                </pt>
                <pt idx="78">
                  <v>-23</v>
                </pt>
                <pt idx="79">
                  <v>-22</v>
                </pt>
                <pt idx="80">
                  <v>-21</v>
                </pt>
                <pt idx="81">
                  <v>-20</v>
                </pt>
                <pt idx="82">
                  <v>-19</v>
                </pt>
                <pt idx="83">
                  <v>-18</v>
                </pt>
                <pt idx="84">
                  <v>-17</v>
                </pt>
                <pt idx="85">
                  <v>-16</v>
                </pt>
                <pt idx="86">
                  <v>-15</v>
                </pt>
                <pt idx="87">
                  <v>-14</v>
                </pt>
                <pt idx="88">
                  <v>-13</v>
                </pt>
                <pt idx="89">
                  <v>-12</v>
                </pt>
                <pt idx="90">
                  <v>-11</v>
                </pt>
                <pt idx="91">
                  <v>-10</v>
                </pt>
                <pt idx="92">
                  <v>-9</v>
                </pt>
                <pt idx="93">
                  <v>-8</v>
                </pt>
                <pt idx="94">
                  <v>-7</v>
                </pt>
                <pt idx="95">
                  <v>-6</v>
                </pt>
                <pt idx="96">
                  <v>-5</v>
                </pt>
                <pt idx="97">
                  <v>-4</v>
                </pt>
                <pt idx="98">
                  <v>-3</v>
                </pt>
                <pt idx="99">
                  <v>-2</v>
                </pt>
                <pt idx="100">
                  <v>-1</v>
                </pt>
                <pt idx="101">
                  <v>0</v>
                </pt>
              </numCache>
            </numRef>
          </xVal>
          <yVal>
            <numRef>
              <f>Waterfall_ch7_25!$F$49:$F$150</f>
              <numCache>
                <formatCode>General</formatCode>
                <ptCount val="102"/>
              </numCache>
            </numRef>
          </yVal>
          <smooth val="0"/>
        </ser>
        <ser>
          <idx val="1"/>
          <order val="1"/>
          <tx>
            <strRef>
              <f>Waterfall_ch7_25!$G$43:$G$47</f>
              <strCache>
                <ptCount val="5"/>
                <pt idx="0">
                  <v>+25 ℃</v>
                </pt>
                <pt idx="1">
                  <v>3.3V</v>
                </pt>
                <pt idx="2">
                  <v>2442 MHz</v>
                </pt>
                <pt idx="3">
                  <v>11n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Waterfall_ch7_25!$A$49:$A$150</f>
              <numCache>
                <formatCode>General</formatCode>
                <ptCount val="102"/>
                <pt idx="1">
                  <v>-100</v>
                </pt>
                <pt idx="2">
                  <v>-99</v>
                </pt>
                <pt idx="3">
                  <v>-98</v>
                </pt>
                <pt idx="4">
                  <v>-97</v>
                </pt>
                <pt idx="5">
                  <v>-96</v>
                </pt>
                <pt idx="6">
                  <v>-95</v>
                </pt>
                <pt idx="7">
                  <v>-94</v>
                </pt>
                <pt idx="8">
                  <v>-93</v>
                </pt>
                <pt idx="9">
                  <v>-92</v>
                </pt>
                <pt idx="10">
                  <v>-91</v>
                </pt>
                <pt idx="11">
                  <v>-90</v>
                </pt>
                <pt idx="12">
                  <v>-89</v>
                </pt>
                <pt idx="13">
                  <v>-88</v>
                </pt>
                <pt idx="14">
                  <v>-87</v>
                </pt>
                <pt idx="15">
                  <v>-86</v>
                </pt>
                <pt idx="16">
                  <v>-85</v>
                </pt>
                <pt idx="17">
                  <v>-84</v>
                </pt>
                <pt idx="18">
                  <v>-83</v>
                </pt>
                <pt idx="19">
                  <v>-82</v>
                </pt>
                <pt idx="20">
                  <v>-81</v>
                </pt>
                <pt idx="21">
                  <v>-80</v>
                </pt>
                <pt idx="22">
                  <v>-79</v>
                </pt>
                <pt idx="23">
                  <v>-78</v>
                </pt>
                <pt idx="24">
                  <v>-77</v>
                </pt>
                <pt idx="25">
                  <v>-76</v>
                </pt>
                <pt idx="26">
                  <v>-75</v>
                </pt>
                <pt idx="27">
                  <v>-74</v>
                </pt>
                <pt idx="28">
                  <v>-73</v>
                </pt>
                <pt idx="29">
                  <v>-72</v>
                </pt>
                <pt idx="30">
                  <v>-71</v>
                </pt>
                <pt idx="31">
                  <v>-70</v>
                </pt>
                <pt idx="32">
                  <v>-69</v>
                </pt>
                <pt idx="33">
                  <v>-68</v>
                </pt>
                <pt idx="34">
                  <v>-67</v>
                </pt>
                <pt idx="35">
                  <v>-66</v>
                </pt>
                <pt idx="36">
                  <v>-65</v>
                </pt>
                <pt idx="37">
                  <v>-64</v>
                </pt>
                <pt idx="38">
                  <v>-63</v>
                </pt>
                <pt idx="39">
                  <v>-62</v>
                </pt>
                <pt idx="40">
                  <v>-61</v>
                </pt>
                <pt idx="41">
                  <v>-60</v>
                </pt>
                <pt idx="42">
                  <v>-59</v>
                </pt>
                <pt idx="43">
                  <v>-58</v>
                </pt>
                <pt idx="44">
                  <v>-57</v>
                </pt>
                <pt idx="45">
                  <v>-56</v>
                </pt>
                <pt idx="46">
                  <v>-55</v>
                </pt>
                <pt idx="47">
                  <v>-54</v>
                </pt>
                <pt idx="48">
                  <v>-53</v>
                </pt>
                <pt idx="49">
                  <v>-52</v>
                </pt>
                <pt idx="50">
                  <v>-51</v>
                </pt>
                <pt idx="51">
                  <v>-50</v>
                </pt>
                <pt idx="52">
                  <v>-49</v>
                </pt>
                <pt idx="53">
                  <v>-48</v>
                </pt>
                <pt idx="54">
                  <v>-47</v>
                </pt>
                <pt idx="55">
                  <v>-46</v>
                </pt>
                <pt idx="56">
                  <v>-45</v>
                </pt>
                <pt idx="57">
                  <v>-44</v>
                </pt>
                <pt idx="58">
                  <v>-43</v>
                </pt>
                <pt idx="59">
                  <v>-42</v>
                </pt>
                <pt idx="60">
                  <v>-41</v>
                </pt>
                <pt idx="61">
                  <v>-40</v>
                </pt>
                <pt idx="62">
                  <v>-39</v>
                </pt>
                <pt idx="63">
                  <v>-38</v>
                </pt>
                <pt idx="64">
                  <v>-37</v>
                </pt>
                <pt idx="65">
                  <v>-36</v>
                </pt>
                <pt idx="66">
                  <v>-35</v>
                </pt>
                <pt idx="67">
                  <v>-34</v>
                </pt>
                <pt idx="68">
                  <v>-33</v>
                </pt>
                <pt idx="69">
                  <v>-32</v>
                </pt>
                <pt idx="70">
                  <v>-31</v>
                </pt>
                <pt idx="71">
                  <v>-30</v>
                </pt>
                <pt idx="72">
                  <v>-29</v>
                </pt>
                <pt idx="73">
                  <v>-28</v>
                </pt>
                <pt idx="74">
                  <v>-27</v>
                </pt>
                <pt idx="75">
                  <v>-26</v>
                </pt>
                <pt idx="76">
                  <v>-25</v>
                </pt>
                <pt idx="77">
                  <v>-24</v>
                </pt>
                <pt idx="78">
                  <v>-23</v>
                </pt>
                <pt idx="79">
                  <v>-22</v>
                </pt>
                <pt idx="80">
                  <v>-21</v>
                </pt>
                <pt idx="81">
                  <v>-20</v>
                </pt>
                <pt idx="82">
                  <v>-19</v>
                </pt>
                <pt idx="83">
                  <v>-18</v>
                </pt>
                <pt idx="84">
                  <v>-17</v>
                </pt>
                <pt idx="85">
                  <v>-16</v>
                </pt>
                <pt idx="86">
                  <v>-15</v>
                </pt>
                <pt idx="87">
                  <v>-14</v>
                </pt>
                <pt idx="88">
                  <v>-13</v>
                </pt>
                <pt idx="89">
                  <v>-12</v>
                </pt>
                <pt idx="90">
                  <v>-11</v>
                </pt>
                <pt idx="91">
                  <v>-10</v>
                </pt>
                <pt idx="92">
                  <v>-9</v>
                </pt>
                <pt idx="93">
                  <v>-8</v>
                </pt>
                <pt idx="94">
                  <v>-7</v>
                </pt>
                <pt idx="95">
                  <v>-6</v>
                </pt>
                <pt idx="96">
                  <v>-5</v>
                </pt>
                <pt idx="97">
                  <v>-4</v>
                </pt>
                <pt idx="98">
                  <v>-3</v>
                </pt>
                <pt idx="99">
                  <v>-2</v>
                </pt>
                <pt idx="100">
                  <v>-1</v>
                </pt>
                <pt idx="101">
                  <v>0</v>
                </pt>
              </numCache>
            </numRef>
          </xVal>
          <yVal>
            <numRef>
              <f>Waterfall_ch7_25!$G$49:$G$150</f>
              <numCache>
                <formatCode>General</formatCode>
                <ptCount val="102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 [dBm]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[%]</a:t>
                </a:r>
                <a:endParaRPr lang="ko-KR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436136923899092"/>
          <y val="0.0982034842299032"/>
          <w val="0.1670942068522698"/>
          <h val="0.430103059833774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Waterfall</a:t>
            </a:r>
          </a:p>
          <a:p>
            <a:pPr>
              <a:defRPr sz="2000"/>
            </a:pPr>
            <a:r>
              <a:rPr lang="en-US" sz="1800" b="1" baseline="0"/>
              <a:t>PPDU_Format: HE_SU || Bnad: 2.4G || Channel: 1 || STD: 11ax  || BW [MHz]: 20 || NSS: 1 || GI: 0.8 || coding: BCC||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798124244370444"/>
          <y val="0.1077195300036607"/>
          <w val="0.9162248283321019"/>
          <h val="0.7756329586602212"/>
        </manualLayout>
      </layout>
      <scatterChart>
        <scatterStyle val="lineMarker"/>
        <varyColors val="0"/>
        <ser>
          <idx val="6"/>
          <order val="0"/>
          <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Waterfall_ch7_25!$A$50:$A$140</f>
              <numCache>
                <formatCode>General</formatCode>
                <ptCount val="9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</numCache>
            </numRef>
          </xVal>
          <yVal>
            <numRef>
              <f>'Waterfall_ch1-40'!#REF!</f>
              <numCache>
                <formatCode>General</formatCode>
                <ptCount val="1"/>
                <pt idx="0">
                  <v>1</v>
                </pt>
              </numCache>
            </numRef>
          </yVal>
          <smooth val="0"/>
        </ser>
        <ser>
          <idx val="7"/>
          <order val="1"/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Waterfall_ch7_25!$A$50:$A$140</f>
              <numCache>
                <formatCode>General</formatCode>
                <ptCount val="9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</numCache>
            </numRef>
          </xVal>
          <yVal>
            <numRef>
              <f>'Waterfall_ch1-40'!#REF!</f>
              <numCache>
                <formatCode>General</formatCode>
                <ptCount val="1"/>
                <pt idx="0">
                  <v>1</v>
                </pt>
              </numCache>
            </numRef>
          </yVal>
          <smooth val="0"/>
        </ser>
        <ser>
          <idx val="8"/>
          <order val="2"/>
          <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Waterfall_ch7_25!$A$50:$A$140</f>
              <numCache>
                <formatCode>General</formatCode>
                <ptCount val="9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</numCache>
            </numRef>
          </xVal>
          <yVal>
            <numRef>
              <f>'Waterfall_ch1-40'!#REF!</f>
              <numCache>
                <formatCode>General</formatCode>
                <ptCount val="1"/>
                <pt idx="0">
                  <v>1</v>
                </pt>
              </numCache>
            </numRef>
          </yVal>
          <smooth val="0"/>
        </ser>
        <ser>
          <idx val="9"/>
          <order val="3"/>
          <spPr>
            <a:ln w="19050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Waterfall_ch7_25!$A$50:$A$140</f>
              <numCache>
                <formatCode>General</formatCode>
                <ptCount val="9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</numCache>
            </numRef>
          </xVal>
          <yVal>
            <numRef>
              <f>'Waterfall_ch1-40'!#REF!</f>
              <numCache>
                <formatCode>General</formatCode>
                <ptCount val="1"/>
                <pt idx="0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5393778033827908"/>
          <y val="0.2520626607305893"/>
          <w val="0.2525511748742881"/>
          <h val="0.3795445796948101"/>
        </manualLayout>
      </layout>
      <overlay val="0"/>
      <spPr>
        <a:noFill/>
        <a:ln w="28575"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4433636916122504"/>
          <y val="0.1021160370194291"/>
          <w val="0.7966163115508438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'Waterfall_ch7+85'!$B$43:$B$47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11b</v>
                </pt>
                <pt idx="4">
                  <v>1M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'Waterfall_ch7+85'!$B$50:$B$146</f>
              <numCache>
                <formatCode>General</formatCode>
                <ptCount val="97"/>
              </numCache>
            </numRef>
          </yVal>
          <smooth val="0"/>
        </ser>
        <ser>
          <idx val="1"/>
          <order val="1"/>
          <tx>
            <strRef>
              <f>'Waterfall_ch7+85'!$C$43:$C$47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11b</v>
                </pt>
                <pt idx="4">
                  <v>11M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'Waterfall_ch7+85'!$C$50:$C$146</f>
              <numCache>
                <formatCode>General</formatCode>
                <ptCount val="97"/>
              </numCache>
            </numRef>
          </yVal>
          <smooth val="0"/>
        </ser>
        <ser>
          <idx val="2"/>
          <order val="2"/>
          <tx>
            <strRef>
              <f>'Waterfall_ch7+85'!$D$43:$D$47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11g</v>
                </pt>
                <pt idx="4">
                  <v>6M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'Waterfall_ch7+85'!$D$50:$D$146</f>
              <numCache>
                <formatCode>0.0</formatCode>
                <ptCount val="97"/>
              </numCache>
            </numRef>
          </yVal>
          <smooth val="0"/>
        </ser>
        <ser>
          <idx val="3"/>
          <order val="3"/>
          <tx>
            <strRef>
              <f>'Waterfall_ch7+85'!$E$43:$E$47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11g</v>
                </pt>
                <pt idx="4">
                  <v>54M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'Waterfall_ch7+85'!$E$50:$E$146</f>
              <numCache>
                <formatCode>0.0</formatCode>
                <ptCount val="97"/>
              </numCache>
            </numRef>
          </yVal>
          <smooth val="0"/>
        </ser>
        <ser>
          <idx val="4"/>
          <order val="4"/>
          <tx>
            <strRef>
              <f>'Waterfall_ch7+85'!$F$43:$F$47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11n</v>
                </pt>
                <pt idx="4">
                  <v>MCS0</v>
                </pt>
              </strCache>
            </strRef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'Waterfall_ch7+85'!$F$50:$F$146</f>
              <numCache>
                <formatCode>General</formatCode>
                <ptCount val="97"/>
              </numCache>
            </numRef>
          </yVal>
          <smooth val="0"/>
        </ser>
        <ser>
          <idx val="5"/>
          <order val="5"/>
          <tx>
            <strRef>
              <f>'Waterfall_ch7+85'!$G$43:$G$47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11n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'Waterfall_ch7+85'!$G$50:$G$146</f>
              <numCache>
                <formatCode>General</formatCode>
                <ptCount val="97"/>
              </numCache>
            </numRef>
          </yVal>
          <smooth val="0"/>
        </ser>
        <ser>
          <idx val="6"/>
          <order val="6"/>
          <tx>
            <strRef>
              <f>'Waterfall_ch7+85'!$H$43:$H$47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MCS0</v>
                </pt>
              </strCache>
            </strRef>
          </tx>
          <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'Waterfall_ch7+85'!$H$50:$H$146</f>
              <numCache>
                <formatCode>General</formatCode>
                <ptCount val="97"/>
              </numCache>
            </numRef>
          </yVal>
          <smooth val="0"/>
        </ser>
        <ser>
          <idx val="7"/>
          <order val="7"/>
          <tx>
            <strRef>
              <f>'Waterfall_ch7+85'!$I$43:$I$47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'Waterfall_ch7+85'!$I$50:$I$146</f>
              <numCache>
                <formatCode>General</formatCode>
                <ptCount val="97"/>
              </numCache>
            </numRef>
          </yVal>
          <smooth val="0"/>
        </ser>
        <ser>
          <idx val="8"/>
          <order val="8"/>
          <tx>
            <strRef>
              <f>'Waterfall_ch7+85'!$J$43:$J$47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MCS8</v>
                </pt>
              </strCache>
            </strRef>
          </tx>
          <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'Waterfall_ch7+85'!$J$50:$J$146</f>
              <numCache>
                <formatCode>General</formatCode>
                <ptCount val="97"/>
              </numCache>
            </numRef>
          </yVal>
          <smooth val="0"/>
        </ser>
        <ser>
          <idx val="9"/>
          <order val="9"/>
          <tx>
            <strRef>
              <f>'Waterfall_ch7+85'!$K$43:$K$47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MCS9</v>
                </pt>
              </strCache>
            </strRef>
          </tx>
          <spPr>
            <a:ln w="19050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'Waterfall_ch7+85'!$A$50:$A$146</f>
              <numCache>
                <formatCode>General</formatCode>
                <ptCount val="97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</numCache>
            </numRef>
          </xVal>
          <yVal>
            <numRef>
              <f>'Waterfall_ch7+85'!$K$50:$K$146</f>
              <numCache>
                <formatCode>General</formatCode>
                <ptCount val="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-4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Input  [dBm]</a:t>
                </a:r>
                <a:endParaRPr lang="ko-KR" sz="180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 [%]</a:t>
                </a:r>
                <a:endParaRPr lang="ko-KR" sz="160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6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211962184907485"/>
          <y val="0.01048950471366956"/>
          <w val="0.158037921637844"/>
          <h val="0.430536095383515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Waterfall</a:t>
            </a:r>
          </a:p>
          <a:p>
            <a:pPr>
              <a:defRPr sz="2000"/>
            </a:pPr>
            <a:r>
              <a:rPr lang="en-US" sz="1800" b="1" baseline="0"/>
              <a:t>PPDU_Format: HE_SU || Bnad: 2.4G || Channel: 1 || STD: 11ax  || BW [MHz]: 20 || NSS: 1 || GI: 0.8 || coding: BCC||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798124244370444"/>
          <y val="0.1077195300036607"/>
          <w val="0.9162248283321019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'Waterfall_ch7+85'!$H$43:$H$47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MCS0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'Waterfall_ch7+85'!$H$50:$H$162</f>
              <numCache>
                <formatCode>General</formatCode>
                <ptCount val="113"/>
              </numCache>
            </numRef>
          </yVal>
          <smooth val="0"/>
        </ser>
        <ser>
          <idx val="1"/>
          <order val="1"/>
          <tx>
            <strRef>
              <f>'Waterfall_ch7+85'!$I$43:$I$47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'Waterfall_ch7+85'!$I$50:$I$162</f>
              <numCache>
                <formatCode>General</formatCode>
                <ptCount val="113"/>
              </numCache>
            </numRef>
          </yVal>
          <smooth val="0"/>
        </ser>
        <ser>
          <idx val="2"/>
          <order val="2"/>
          <tx>
            <strRef>
              <f>'Waterfall_ch7+85'!$J$43:$J$47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MCS8</v>
                </pt>
              </strCache>
            </strRef>
          </tx>
          <spPr>
            <a:ln w="28575" cap="rnd">
              <a:solidFill>
                <a:schemeClr val="bg2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'Waterfall_ch7+85'!$J$50:$J$162</f>
              <numCache>
                <formatCode>General</formatCode>
                <ptCount val="113"/>
              </numCache>
            </numRef>
          </yVal>
          <smooth val="0"/>
        </ser>
        <ser>
          <idx val="3"/>
          <order val="3"/>
          <tx>
            <strRef>
              <f>'Waterfall_ch7+85'!$K$43:$K$47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MCS9</v>
                </pt>
              </strCache>
            </strRef>
          </tx>
          <spPr>
            <a:ln w="28575" cap="rnd">
              <a:solidFill>
                <a:srgbClr val="FFC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'Waterfall_ch7+85'!$K$50:$K$162</f>
              <numCache>
                <formatCode>General</formatCode>
                <ptCount val="113"/>
              </numCache>
            </numRef>
          </yVal>
          <smooth val="0"/>
        </ser>
        <ser>
          <idx val="4"/>
          <order val="4"/>
          <tx>
            <strRef>
              <f>'Waterfall_ch7+85'!$L$43:$L$47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Spec</v>
                </pt>
              </strCache>
            </strRef>
          </tx>
          <spPr>
            <a:ln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'Waterfall_ch7+85'!$L$50:$L$162</f>
              <numCache>
                <formatCode>General</formatCode>
                <ptCount val="113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5393778033827908"/>
          <y val="0.2520626607305893"/>
          <w val="0.2525511748742881"/>
          <h val="0.3795445796948101"/>
        </manualLayout>
      </layout>
      <overlay val="0"/>
      <spPr>
        <a:noFill/>
        <a:ln w="28575"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Waterfall</a:t>
            </a:r>
          </a:p>
          <a:p>
            <a:pPr>
              <a:defRPr sz="2000"/>
            </a:pPr>
            <a:r>
              <a:rPr lang="en-US" sz="1800" b="1" baseline="0"/>
              <a:t>PPDU_Format: HE_SU || Bnad: 2.4G || Channel: 1 || STD: 11ax MCS 8 || BW [MHz]: 20 || NSS: 1 || GI: 0.8 || coding: BCC||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798124244370444"/>
          <y val="0.1077195300036607"/>
          <w val="0.9162248283321019"/>
          <h val="0.7756329586602212"/>
        </manualLayout>
      </layout>
      <scatterChart>
        <scatterStyle val="lineMarker"/>
        <varyColors val="0"/>
        <ser>
          <idx val="1"/>
          <order val="0"/>
          <tx>
            <strRef>
              <f>'Waterfall_ch7+85'!$J$43:$J$47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MCS8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'Waterfall_ch7+85'!$J$50:$J$162</f>
              <numCache>
                <formatCode>General</formatCode>
                <ptCount val="11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54824600218749"/>
          <y val="0.1259538168484931"/>
          <w val="0.2226598220107568"/>
          <h val="0.14224808714822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effectLst/>
              </a:rPr>
              <a:t>Waterfall</a:t>
            </a:r>
            <a:endParaRPr lang="en-US" sz="1800" b="1" baseline="0">
              <effectLst/>
            </a:endParaRPr>
          </a:p>
          <a:p>
            <a:pPr>
              <a:defRPr sz="2000" b="1"/>
            </a:pPr>
            <a:r>
              <a:rPr lang="en-US" sz="1800" b="1" i="0" baseline="0">
                <effectLst/>
              </a:rPr>
              <a:t>PPDU_Format: HE_SU || Bnad: 2.4G || Channel: 1 || STD: 11ax MCS 9 || BW [MHz]: 20 || NSS: 1 || GI: 0.8 || coding: BCC||</a:t>
            </a:r>
            <a:endParaRPr lang="en-US" sz="1800" b="1" baseline="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20416259848707"/>
          <y val="0.1021160457944919"/>
          <w val="0.916227365143713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'Waterfall_ch7+85'!$K$43:$K$47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MCS9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'Waterfall_ch7+85'!$K$50:$K$162</f>
              <numCache>
                <formatCode>General</formatCode>
                <ptCount val="113"/>
              </numCache>
            </numRef>
          </yVal>
          <smooth val="0"/>
        </ser>
        <ser>
          <idx val="1"/>
          <order val="1"/>
          <tx>
            <strRef>
              <f>'Waterfall_ch7+85'!$L$43:$L$47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11ax</v>
                </pt>
                <pt idx="4">
                  <v>Spec</v>
                </pt>
              </strCache>
            </strRef>
          </tx>
          <spPr>
            <a:ln w="19050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'Waterfall_ch7+85'!$A$50:$A$162</f>
              <numCache>
                <formatCode>General</formatCode>
                <ptCount val="113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  <pt idx="111">
                  <v>11</v>
                </pt>
                <pt idx="112">
                  <v>12</v>
                </pt>
              </numCache>
            </numRef>
          </xVal>
          <yVal>
            <numRef>
              <f>'Waterfall_ch7+85'!$L$50:$L$162</f>
              <numCache>
                <formatCode>General</formatCode>
                <ptCount val="113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82514623790838"/>
          <y val="0.1130622801211077"/>
          <w val="0.1967900670831988"/>
          <h val="0.100366779360285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 11b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3772489238845145"/>
          <y val="0.1021160370194291"/>
          <w val="0.9117568618832766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'Waterfall_ch7+85'!$B$43:$B$47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11b</v>
                </pt>
                <pt idx="4">
                  <v>1M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'Waterfall_ch7+85'!$A$50:$A$160</f>
              <numCache>
                <formatCode>General</formatCode>
                <ptCount val="11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</numCache>
            </numRef>
          </xVal>
          <yVal>
            <numRef>
              <f>'Waterfall_ch7+85'!$B$50:$B$160</f>
              <numCache>
                <formatCode>General</formatCode>
                <ptCount val="111"/>
              </numCache>
            </numRef>
          </yVal>
          <smooth val="0"/>
        </ser>
        <ser>
          <idx val="1"/>
          <order val="1"/>
          <tx>
            <strRef>
              <f>'Waterfall_ch7+85'!$C$43:$C$47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11b</v>
                </pt>
                <pt idx="4">
                  <v>11M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'Waterfall_ch7+85'!$A$50:$A$160</f>
              <numCache>
                <formatCode>General</formatCode>
                <ptCount val="11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  <pt idx="101">
                  <v>1</v>
                </pt>
                <pt idx="102">
                  <v>2</v>
                </pt>
                <pt idx="103">
                  <v>3</v>
                </pt>
                <pt idx="104">
                  <v>4</v>
                </pt>
                <pt idx="105">
                  <v>5</v>
                </pt>
                <pt idx="106">
                  <v>6</v>
                </pt>
                <pt idx="107">
                  <v>7</v>
                </pt>
                <pt idx="108">
                  <v>8</v>
                </pt>
                <pt idx="109">
                  <v>9</v>
                </pt>
                <pt idx="110">
                  <v>10</v>
                </pt>
              </numCache>
            </numRef>
          </xVal>
          <yVal>
            <numRef>
              <f>'Waterfall_ch7+85'!$C$50:$C$160</f>
              <numCache>
                <formatCode>General</formatCode>
                <ptCount val="1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1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 [dBm]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[%]</a:t>
                </a:r>
                <a:endParaRPr lang="ko-KR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696858794559253"/>
          <y val="0.1000184793372078"/>
          <w val="0.1637077097286585"/>
          <h val="0.228213281416973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 11g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3772489238845145"/>
          <y val="0.1021160370194291"/>
          <w val="0.9187689784694559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'Waterfall_ch7+85'!$D$43:$D$47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11g</v>
                </pt>
                <pt idx="4">
                  <v>6M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'Waterfall_ch7+85'!$A$50:$A$150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'Waterfall_ch7+85'!$D$50:$D$150</f>
              <numCache>
                <formatCode>0.0</formatCode>
                <ptCount val="101"/>
              </numCache>
            </numRef>
          </yVal>
          <smooth val="0"/>
        </ser>
        <ser>
          <idx val="1"/>
          <order val="1"/>
          <tx>
            <strRef>
              <f>'Waterfall_ch7+85'!$E$43:$E$47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11g</v>
                </pt>
                <pt idx="4">
                  <v>54M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'Waterfall_ch7+85'!$A$50:$A$150</f>
              <numCache>
                <formatCode>General</formatCode>
                <ptCount val="10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  <pt idx="91">
                  <v>-9</v>
                </pt>
                <pt idx="92">
                  <v>-8</v>
                </pt>
                <pt idx="93">
                  <v>-7</v>
                </pt>
                <pt idx="94">
                  <v>-6</v>
                </pt>
                <pt idx="95">
                  <v>-5</v>
                </pt>
                <pt idx="96">
                  <v>-4</v>
                </pt>
                <pt idx="97">
                  <v>-3</v>
                </pt>
                <pt idx="98">
                  <v>-2</v>
                </pt>
                <pt idx="99">
                  <v>-1</v>
                </pt>
                <pt idx="100">
                  <v>0</v>
                </pt>
              </numCache>
            </numRef>
          </xVal>
          <yVal>
            <numRef>
              <f>'Waterfall_ch7+85'!$E$50:$E$150</f>
              <numCache>
                <formatCode>0.0</formatCode>
                <ptCount val="10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 [dBm]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[%]</a:t>
                </a:r>
                <a:endParaRPr lang="ko-KR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683006373959147"/>
          <y val="0.1137666278583773"/>
          <w val="0.1406334312669341"/>
          <h val="0.441655397469732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Waterfall 11n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3772489238845145"/>
          <y val="0.1021160370194291"/>
          <w val="0.9190096727777092"/>
          <h val="0.7756329586602212"/>
        </manualLayout>
      </layout>
      <scatterChart>
        <scatterStyle val="lineMarker"/>
        <varyColors val="0"/>
        <ser>
          <idx val="0"/>
          <order val="0"/>
          <tx>
            <strRef>
              <f>'Waterfall_ch7+85'!$F$43:$F$47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11n</v>
                </pt>
                <pt idx="4">
                  <v>MCS0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'Waterfall_ch7+85'!$A$49:$A$150</f>
              <numCache>
                <formatCode>General</formatCode>
                <ptCount val="102"/>
                <pt idx="1">
                  <v>-100</v>
                </pt>
                <pt idx="2">
                  <v>-99</v>
                </pt>
                <pt idx="3">
                  <v>-98</v>
                </pt>
                <pt idx="4">
                  <v>-97</v>
                </pt>
                <pt idx="5">
                  <v>-96</v>
                </pt>
                <pt idx="6">
                  <v>-95</v>
                </pt>
                <pt idx="7">
                  <v>-94</v>
                </pt>
                <pt idx="8">
                  <v>-93</v>
                </pt>
                <pt idx="9">
                  <v>-92</v>
                </pt>
                <pt idx="10">
                  <v>-91</v>
                </pt>
                <pt idx="11">
                  <v>-90</v>
                </pt>
                <pt idx="12">
                  <v>-89</v>
                </pt>
                <pt idx="13">
                  <v>-88</v>
                </pt>
                <pt idx="14">
                  <v>-87</v>
                </pt>
                <pt idx="15">
                  <v>-86</v>
                </pt>
                <pt idx="16">
                  <v>-85</v>
                </pt>
                <pt idx="17">
                  <v>-84</v>
                </pt>
                <pt idx="18">
                  <v>-83</v>
                </pt>
                <pt idx="19">
                  <v>-82</v>
                </pt>
                <pt idx="20">
                  <v>-81</v>
                </pt>
                <pt idx="21">
                  <v>-80</v>
                </pt>
                <pt idx="22">
                  <v>-79</v>
                </pt>
                <pt idx="23">
                  <v>-78</v>
                </pt>
                <pt idx="24">
                  <v>-77</v>
                </pt>
                <pt idx="25">
                  <v>-76</v>
                </pt>
                <pt idx="26">
                  <v>-75</v>
                </pt>
                <pt idx="27">
                  <v>-74</v>
                </pt>
                <pt idx="28">
                  <v>-73</v>
                </pt>
                <pt idx="29">
                  <v>-72</v>
                </pt>
                <pt idx="30">
                  <v>-71</v>
                </pt>
                <pt idx="31">
                  <v>-70</v>
                </pt>
                <pt idx="32">
                  <v>-69</v>
                </pt>
                <pt idx="33">
                  <v>-68</v>
                </pt>
                <pt idx="34">
                  <v>-67</v>
                </pt>
                <pt idx="35">
                  <v>-66</v>
                </pt>
                <pt idx="36">
                  <v>-65</v>
                </pt>
                <pt idx="37">
                  <v>-64</v>
                </pt>
                <pt idx="38">
                  <v>-63</v>
                </pt>
                <pt idx="39">
                  <v>-62</v>
                </pt>
                <pt idx="40">
                  <v>-61</v>
                </pt>
                <pt idx="41">
                  <v>-60</v>
                </pt>
                <pt idx="42">
                  <v>-59</v>
                </pt>
                <pt idx="43">
                  <v>-58</v>
                </pt>
                <pt idx="44">
                  <v>-57</v>
                </pt>
                <pt idx="45">
                  <v>-56</v>
                </pt>
                <pt idx="46">
                  <v>-55</v>
                </pt>
                <pt idx="47">
                  <v>-54</v>
                </pt>
                <pt idx="48">
                  <v>-53</v>
                </pt>
                <pt idx="49">
                  <v>-52</v>
                </pt>
                <pt idx="50">
                  <v>-51</v>
                </pt>
                <pt idx="51">
                  <v>-50</v>
                </pt>
                <pt idx="52">
                  <v>-49</v>
                </pt>
                <pt idx="53">
                  <v>-48</v>
                </pt>
                <pt idx="54">
                  <v>-47</v>
                </pt>
                <pt idx="55">
                  <v>-46</v>
                </pt>
                <pt idx="56">
                  <v>-45</v>
                </pt>
                <pt idx="57">
                  <v>-44</v>
                </pt>
                <pt idx="58">
                  <v>-43</v>
                </pt>
                <pt idx="59">
                  <v>-42</v>
                </pt>
                <pt idx="60">
                  <v>-41</v>
                </pt>
                <pt idx="61">
                  <v>-40</v>
                </pt>
                <pt idx="62">
                  <v>-39</v>
                </pt>
                <pt idx="63">
                  <v>-38</v>
                </pt>
                <pt idx="64">
                  <v>-37</v>
                </pt>
                <pt idx="65">
                  <v>-36</v>
                </pt>
                <pt idx="66">
                  <v>-35</v>
                </pt>
                <pt idx="67">
                  <v>-34</v>
                </pt>
                <pt idx="68">
                  <v>-33</v>
                </pt>
                <pt idx="69">
                  <v>-32</v>
                </pt>
                <pt idx="70">
                  <v>-31</v>
                </pt>
                <pt idx="71">
                  <v>-30</v>
                </pt>
                <pt idx="72">
                  <v>-29</v>
                </pt>
                <pt idx="73">
                  <v>-28</v>
                </pt>
                <pt idx="74">
                  <v>-27</v>
                </pt>
                <pt idx="75">
                  <v>-26</v>
                </pt>
                <pt idx="76">
                  <v>-25</v>
                </pt>
                <pt idx="77">
                  <v>-24</v>
                </pt>
                <pt idx="78">
                  <v>-23</v>
                </pt>
                <pt idx="79">
                  <v>-22</v>
                </pt>
                <pt idx="80">
                  <v>-21</v>
                </pt>
                <pt idx="81">
                  <v>-20</v>
                </pt>
                <pt idx="82">
                  <v>-19</v>
                </pt>
                <pt idx="83">
                  <v>-18</v>
                </pt>
                <pt idx="84">
                  <v>-17</v>
                </pt>
                <pt idx="85">
                  <v>-16</v>
                </pt>
                <pt idx="86">
                  <v>-15</v>
                </pt>
                <pt idx="87">
                  <v>-14</v>
                </pt>
                <pt idx="88">
                  <v>-13</v>
                </pt>
                <pt idx="89">
                  <v>-12</v>
                </pt>
                <pt idx="90">
                  <v>-11</v>
                </pt>
                <pt idx="91">
                  <v>-10</v>
                </pt>
                <pt idx="92">
                  <v>-9</v>
                </pt>
                <pt idx="93">
                  <v>-8</v>
                </pt>
                <pt idx="94">
                  <v>-7</v>
                </pt>
                <pt idx="95">
                  <v>-6</v>
                </pt>
                <pt idx="96">
                  <v>-5</v>
                </pt>
                <pt idx="97">
                  <v>-4</v>
                </pt>
                <pt idx="98">
                  <v>-3</v>
                </pt>
                <pt idx="99">
                  <v>-2</v>
                </pt>
                <pt idx="100">
                  <v>-1</v>
                </pt>
                <pt idx="101">
                  <v>0</v>
                </pt>
              </numCache>
            </numRef>
          </xVal>
          <yVal>
            <numRef>
              <f>'Waterfall_ch7+85'!$F$49:$F$150</f>
              <numCache>
                <formatCode>General</formatCode>
                <ptCount val="102"/>
              </numCache>
            </numRef>
          </yVal>
          <smooth val="0"/>
        </ser>
        <ser>
          <idx val="1"/>
          <order val="1"/>
          <tx>
            <strRef>
              <f>'Waterfall_ch7+85'!$G$43:$G$47</f>
              <strCache>
                <ptCount val="5"/>
                <pt idx="0">
                  <v>+85℃</v>
                </pt>
                <pt idx="1">
                  <v>3.3V</v>
                </pt>
                <pt idx="2">
                  <v>2442 MHz</v>
                </pt>
                <pt idx="3">
                  <v>11n</v>
                </pt>
                <pt idx="4">
                  <v>MCS7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'Waterfall_ch7+85'!$A$49:$A$150</f>
              <numCache>
                <formatCode>General</formatCode>
                <ptCount val="102"/>
                <pt idx="1">
                  <v>-100</v>
                </pt>
                <pt idx="2">
                  <v>-99</v>
                </pt>
                <pt idx="3">
                  <v>-98</v>
                </pt>
                <pt idx="4">
                  <v>-97</v>
                </pt>
                <pt idx="5">
                  <v>-96</v>
                </pt>
                <pt idx="6">
                  <v>-95</v>
                </pt>
                <pt idx="7">
                  <v>-94</v>
                </pt>
                <pt idx="8">
                  <v>-93</v>
                </pt>
                <pt idx="9">
                  <v>-92</v>
                </pt>
                <pt idx="10">
                  <v>-91</v>
                </pt>
                <pt idx="11">
                  <v>-90</v>
                </pt>
                <pt idx="12">
                  <v>-89</v>
                </pt>
                <pt idx="13">
                  <v>-88</v>
                </pt>
                <pt idx="14">
                  <v>-87</v>
                </pt>
                <pt idx="15">
                  <v>-86</v>
                </pt>
                <pt idx="16">
                  <v>-85</v>
                </pt>
                <pt idx="17">
                  <v>-84</v>
                </pt>
                <pt idx="18">
                  <v>-83</v>
                </pt>
                <pt idx="19">
                  <v>-82</v>
                </pt>
                <pt idx="20">
                  <v>-81</v>
                </pt>
                <pt idx="21">
                  <v>-80</v>
                </pt>
                <pt idx="22">
                  <v>-79</v>
                </pt>
                <pt idx="23">
                  <v>-78</v>
                </pt>
                <pt idx="24">
                  <v>-77</v>
                </pt>
                <pt idx="25">
                  <v>-76</v>
                </pt>
                <pt idx="26">
                  <v>-75</v>
                </pt>
                <pt idx="27">
                  <v>-74</v>
                </pt>
                <pt idx="28">
                  <v>-73</v>
                </pt>
                <pt idx="29">
                  <v>-72</v>
                </pt>
                <pt idx="30">
                  <v>-71</v>
                </pt>
                <pt idx="31">
                  <v>-70</v>
                </pt>
                <pt idx="32">
                  <v>-69</v>
                </pt>
                <pt idx="33">
                  <v>-68</v>
                </pt>
                <pt idx="34">
                  <v>-67</v>
                </pt>
                <pt idx="35">
                  <v>-66</v>
                </pt>
                <pt idx="36">
                  <v>-65</v>
                </pt>
                <pt idx="37">
                  <v>-64</v>
                </pt>
                <pt idx="38">
                  <v>-63</v>
                </pt>
                <pt idx="39">
                  <v>-62</v>
                </pt>
                <pt idx="40">
                  <v>-61</v>
                </pt>
                <pt idx="41">
                  <v>-60</v>
                </pt>
                <pt idx="42">
                  <v>-59</v>
                </pt>
                <pt idx="43">
                  <v>-58</v>
                </pt>
                <pt idx="44">
                  <v>-57</v>
                </pt>
                <pt idx="45">
                  <v>-56</v>
                </pt>
                <pt idx="46">
                  <v>-55</v>
                </pt>
                <pt idx="47">
                  <v>-54</v>
                </pt>
                <pt idx="48">
                  <v>-53</v>
                </pt>
                <pt idx="49">
                  <v>-52</v>
                </pt>
                <pt idx="50">
                  <v>-51</v>
                </pt>
                <pt idx="51">
                  <v>-50</v>
                </pt>
                <pt idx="52">
                  <v>-49</v>
                </pt>
                <pt idx="53">
                  <v>-48</v>
                </pt>
                <pt idx="54">
                  <v>-47</v>
                </pt>
                <pt idx="55">
                  <v>-46</v>
                </pt>
                <pt idx="56">
                  <v>-45</v>
                </pt>
                <pt idx="57">
                  <v>-44</v>
                </pt>
                <pt idx="58">
                  <v>-43</v>
                </pt>
                <pt idx="59">
                  <v>-42</v>
                </pt>
                <pt idx="60">
                  <v>-41</v>
                </pt>
                <pt idx="61">
                  <v>-40</v>
                </pt>
                <pt idx="62">
                  <v>-39</v>
                </pt>
                <pt idx="63">
                  <v>-38</v>
                </pt>
                <pt idx="64">
                  <v>-37</v>
                </pt>
                <pt idx="65">
                  <v>-36</v>
                </pt>
                <pt idx="66">
                  <v>-35</v>
                </pt>
                <pt idx="67">
                  <v>-34</v>
                </pt>
                <pt idx="68">
                  <v>-33</v>
                </pt>
                <pt idx="69">
                  <v>-32</v>
                </pt>
                <pt idx="70">
                  <v>-31</v>
                </pt>
                <pt idx="71">
                  <v>-30</v>
                </pt>
                <pt idx="72">
                  <v>-29</v>
                </pt>
                <pt idx="73">
                  <v>-28</v>
                </pt>
                <pt idx="74">
                  <v>-27</v>
                </pt>
                <pt idx="75">
                  <v>-26</v>
                </pt>
                <pt idx="76">
                  <v>-25</v>
                </pt>
                <pt idx="77">
                  <v>-24</v>
                </pt>
                <pt idx="78">
                  <v>-23</v>
                </pt>
                <pt idx="79">
                  <v>-22</v>
                </pt>
                <pt idx="80">
                  <v>-21</v>
                </pt>
                <pt idx="81">
                  <v>-20</v>
                </pt>
                <pt idx="82">
                  <v>-19</v>
                </pt>
                <pt idx="83">
                  <v>-18</v>
                </pt>
                <pt idx="84">
                  <v>-17</v>
                </pt>
                <pt idx="85">
                  <v>-16</v>
                </pt>
                <pt idx="86">
                  <v>-15</v>
                </pt>
                <pt idx="87">
                  <v>-14</v>
                </pt>
                <pt idx="88">
                  <v>-13</v>
                </pt>
                <pt idx="89">
                  <v>-12</v>
                </pt>
                <pt idx="90">
                  <v>-11</v>
                </pt>
                <pt idx="91">
                  <v>-10</v>
                </pt>
                <pt idx="92">
                  <v>-9</v>
                </pt>
                <pt idx="93">
                  <v>-8</v>
                </pt>
                <pt idx="94">
                  <v>-7</v>
                </pt>
                <pt idx="95">
                  <v>-6</v>
                </pt>
                <pt idx="96">
                  <v>-5</v>
                </pt>
                <pt idx="97">
                  <v>-4</v>
                </pt>
                <pt idx="98">
                  <v>-3</v>
                </pt>
                <pt idx="99">
                  <v>-2</v>
                </pt>
                <pt idx="100">
                  <v>-1</v>
                </pt>
                <pt idx="101">
                  <v>0</v>
                </pt>
              </numCache>
            </numRef>
          </xVal>
          <yVal>
            <numRef>
              <f>'Waterfall_ch7+85'!$G$49:$G$150</f>
              <numCache>
                <formatCode>General</formatCode>
                <ptCount val="102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 [dBm]</a:t>
                </a:r>
                <a:endParaRPr lang="ko-KR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[%]</a:t>
                </a:r>
                <a:endParaRPr lang="ko-KR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436136923899092"/>
          <y val="0.0982034842299032"/>
          <w val="0.1670942068522698"/>
          <h val="0.430103059833774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Waterfall</a:t>
            </a:r>
          </a:p>
          <a:p>
            <a:pPr>
              <a:defRPr sz="2000"/>
            </a:pPr>
            <a:r>
              <a:rPr lang="en-US" sz="1800" b="1" baseline="0"/>
              <a:t>PPDU_Format: HE_SU || Bnad: 2.4G || Channel: 1 || STD: 11ax  || BW [MHz]: 20 || NSS: 1 || GI: 0.8 || coding: BCC||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798124244370444"/>
          <y val="0.1077195300036607"/>
          <w val="0.9162248283321019"/>
          <h val="0.7756329586602212"/>
        </manualLayout>
      </layout>
      <scatterChart>
        <scatterStyle val="lineMarker"/>
        <varyColors val="0"/>
        <ser>
          <idx val="6"/>
          <order val="0"/>
          <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'Waterfall_ch7+85'!$A$50:$A$140</f>
              <numCache>
                <formatCode>General</formatCode>
                <ptCount val="9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</numCache>
            </numRef>
          </xVal>
          <yVal>
            <numRef>
              <f>'Waterfall_ch1-40'!#REF!</f>
              <numCache>
                <formatCode>General</formatCode>
                <ptCount val="1"/>
                <pt idx="0">
                  <v>1</v>
                </pt>
              </numCache>
            </numRef>
          </yVal>
          <smooth val="0"/>
        </ser>
        <ser>
          <idx val="7"/>
          <order val="1"/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'Waterfall_ch7+85'!$A$50:$A$140</f>
              <numCache>
                <formatCode>General</formatCode>
                <ptCount val="9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</numCache>
            </numRef>
          </xVal>
          <yVal>
            <numRef>
              <f>'Waterfall_ch1-40'!#REF!</f>
              <numCache>
                <formatCode>General</formatCode>
                <ptCount val="1"/>
                <pt idx="0">
                  <v>1</v>
                </pt>
              </numCache>
            </numRef>
          </yVal>
          <smooth val="0"/>
        </ser>
        <ser>
          <idx val="8"/>
          <order val="2"/>
          <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'Waterfall_ch7+85'!$A$50:$A$140</f>
              <numCache>
                <formatCode>General</formatCode>
                <ptCount val="9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</numCache>
            </numRef>
          </xVal>
          <yVal>
            <numRef>
              <f>'Waterfall_ch1-40'!#REF!</f>
              <numCache>
                <formatCode>General</formatCode>
                <ptCount val="1"/>
                <pt idx="0">
                  <v>1</v>
                </pt>
              </numCache>
            </numRef>
          </yVal>
          <smooth val="0"/>
        </ser>
        <ser>
          <idx val="9"/>
          <order val="3"/>
          <spPr>
            <a:ln w="19050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'Waterfall_ch7+85'!$A$50:$A$140</f>
              <numCache>
                <formatCode>General</formatCode>
                <ptCount val="91"/>
                <pt idx="0">
                  <v>-100</v>
                </pt>
                <pt idx="1">
                  <v>-99</v>
                </pt>
                <pt idx="2">
                  <v>-98</v>
                </pt>
                <pt idx="3">
                  <v>-97</v>
                </pt>
                <pt idx="4">
                  <v>-96</v>
                </pt>
                <pt idx="5">
                  <v>-95</v>
                </pt>
                <pt idx="6">
                  <v>-94</v>
                </pt>
                <pt idx="7">
                  <v>-93</v>
                </pt>
                <pt idx="8">
                  <v>-92</v>
                </pt>
                <pt idx="9">
                  <v>-91</v>
                </pt>
                <pt idx="10">
                  <v>-90</v>
                </pt>
                <pt idx="11">
                  <v>-89</v>
                </pt>
                <pt idx="12">
                  <v>-88</v>
                </pt>
                <pt idx="13">
                  <v>-87</v>
                </pt>
                <pt idx="14">
                  <v>-86</v>
                </pt>
                <pt idx="15">
                  <v>-85</v>
                </pt>
                <pt idx="16">
                  <v>-84</v>
                </pt>
                <pt idx="17">
                  <v>-83</v>
                </pt>
                <pt idx="18">
                  <v>-82</v>
                </pt>
                <pt idx="19">
                  <v>-81</v>
                </pt>
                <pt idx="20">
                  <v>-80</v>
                </pt>
                <pt idx="21">
                  <v>-79</v>
                </pt>
                <pt idx="22">
                  <v>-78</v>
                </pt>
                <pt idx="23">
                  <v>-77</v>
                </pt>
                <pt idx="24">
                  <v>-76</v>
                </pt>
                <pt idx="25">
                  <v>-75</v>
                </pt>
                <pt idx="26">
                  <v>-74</v>
                </pt>
                <pt idx="27">
                  <v>-73</v>
                </pt>
                <pt idx="28">
                  <v>-72</v>
                </pt>
                <pt idx="29">
                  <v>-71</v>
                </pt>
                <pt idx="30">
                  <v>-70</v>
                </pt>
                <pt idx="31">
                  <v>-69</v>
                </pt>
                <pt idx="32">
                  <v>-68</v>
                </pt>
                <pt idx="33">
                  <v>-67</v>
                </pt>
                <pt idx="34">
                  <v>-66</v>
                </pt>
                <pt idx="35">
                  <v>-65</v>
                </pt>
                <pt idx="36">
                  <v>-64</v>
                </pt>
                <pt idx="37">
                  <v>-63</v>
                </pt>
                <pt idx="38">
                  <v>-62</v>
                </pt>
                <pt idx="39">
                  <v>-61</v>
                </pt>
                <pt idx="40">
                  <v>-60</v>
                </pt>
                <pt idx="41">
                  <v>-59</v>
                </pt>
                <pt idx="42">
                  <v>-58</v>
                </pt>
                <pt idx="43">
                  <v>-57</v>
                </pt>
                <pt idx="44">
                  <v>-56</v>
                </pt>
                <pt idx="45">
                  <v>-55</v>
                </pt>
                <pt idx="46">
                  <v>-54</v>
                </pt>
                <pt idx="47">
                  <v>-53</v>
                </pt>
                <pt idx="48">
                  <v>-52</v>
                </pt>
                <pt idx="49">
                  <v>-51</v>
                </pt>
                <pt idx="50">
                  <v>-50</v>
                </pt>
                <pt idx="51">
                  <v>-49</v>
                </pt>
                <pt idx="52">
                  <v>-48</v>
                </pt>
                <pt idx="53">
                  <v>-47</v>
                </pt>
                <pt idx="54">
                  <v>-46</v>
                </pt>
                <pt idx="55">
                  <v>-45</v>
                </pt>
                <pt idx="56">
                  <v>-44</v>
                </pt>
                <pt idx="57">
                  <v>-43</v>
                </pt>
                <pt idx="58">
                  <v>-42</v>
                </pt>
                <pt idx="59">
                  <v>-41</v>
                </pt>
                <pt idx="60">
                  <v>-40</v>
                </pt>
                <pt idx="61">
                  <v>-39</v>
                </pt>
                <pt idx="62">
                  <v>-38</v>
                </pt>
                <pt idx="63">
                  <v>-37</v>
                </pt>
                <pt idx="64">
                  <v>-36</v>
                </pt>
                <pt idx="65">
                  <v>-35</v>
                </pt>
                <pt idx="66">
                  <v>-34</v>
                </pt>
                <pt idx="67">
                  <v>-33</v>
                </pt>
                <pt idx="68">
                  <v>-32</v>
                </pt>
                <pt idx="69">
                  <v>-31</v>
                </pt>
                <pt idx="70">
                  <v>-30</v>
                </pt>
                <pt idx="71">
                  <v>-29</v>
                </pt>
                <pt idx="72">
                  <v>-28</v>
                </pt>
                <pt idx="73">
                  <v>-27</v>
                </pt>
                <pt idx="74">
                  <v>-26</v>
                </pt>
                <pt idx="75">
                  <v>-25</v>
                </pt>
                <pt idx="76">
                  <v>-24</v>
                </pt>
                <pt idx="77">
                  <v>-23</v>
                </pt>
                <pt idx="78">
                  <v>-22</v>
                </pt>
                <pt idx="79">
                  <v>-21</v>
                </pt>
                <pt idx="80">
                  <v>-20</v>
                </pt>
                <pt idx="81">
                  <v>-19</v>
                </pt>
                <pt idx="82">
                  <v>-18</v>
                </pt>
                <pt idx="83">
                  <v>-17</v>
                </pt>
                <pt idx="84">
                  <v>-16</v>
                </pt>
                <pt idx="85">
                  <v>-15</v>
                </pt>
                <pt idx="86">
                  <v>-14</v>
                </pt>
                <pt idx="87">
                  <v>-13</v>
                </pt>
                <pt idx="88">
                  <v>-12</v>
                </pt>
                <pt idx="89">
                  <v>-11</v>
                </pt>
                <pt idx="90">
                  <v>-10</v>
                </pt>
              </numCache>
            </numRef>
          </xVal>
          <yVal>
            <numRef>
              <f>'Waterfall_ch1-40'!#REF!</f>
              <numCache>
                <formatCode>General</formatCode>
                <ptCount val="1"/>
                <pt idx="0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82957008"/>
        <axId val="1382958672"/>
      </scatterChart>
      <valAx>
        <axId val="1382957008"/>
        <scaling>
          <orientation val="minMax"/>
          <max val="0"/>
          <min val="-1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Input  [dBm]</a:t>
                </a:r>
                <a:endParaRPr lang="ko-KR" sz="1800" b="1" baseline="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cross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8672"/>
        <crosses val="autoZero"/>
        <crossBetween val="midCat"/>
        <majorUnit val="5"/>
        <minorUnit val="1"/>
      </valAx>
      <valAx>
        <axId val="1382958672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8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 [%]</a:t>
                </a:r>
                <a:endParaRPr lang="ko-KR" sz="1800" b="1" baseline="0"/>
              </a:p>
            </rich>
          </tx>
          <layout>
            <manualLayout>
              <xMode val="edge"/>
              <yMode val="edge"/>
              <wMode val="factor"/>
              <hMode val="factor"/>
              <x val="0.007669631437219507"/>
              <y val="0.43522409993516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800" b="1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ko-KR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82957008"/>
        <crossesAt val="-11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5393778033827908"/>
          <y val="0.2520626607305893"/>
          <w val="0.2525511748742881"/>
          <h val="0.3795445796948101"/>
        </manualLayout>
      </layout>
      <overlay val="0"/>
      <spPr>
        <a:noFill/>
        <a:ln w="28575"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84.xml" Id="rId1" /><Relationship Type="http://schemas.openxmlformats.org/officeDocument/2006/relationships/chart" Target="/xl/charts/chart85.xml" Id="rId2" /><Relationship Type="http://schemas.openxmlformats.org/officeDocument/2006/relationships/chart" Target="/xl/charts/chart86.xml" Id="rId3" /><Relationship Type="http://schemas.openxmlformats.org/officeDocument/2006/relationships/chart" Target="/xl/charts/chart87.xml" Id="rId4" /><Relationship Type="http://schemas.openxmlformats.org/officeDocument/2006/relationships/chart" Target="/xl/charts/chart88.xml" Id="rId5" /><Relationship Type="http://schemas.openxmlformats.org/officeDocument/2006/relationships/chart" Target="/xl/charts/chart89.xml" Id="rId6" /><Relationship Type="http://schemas.openxmlformats.org/officeDocument/2006/relationships/chart" Target="/xl/charts/chart90.xml" Id="rId7" /><Relationship Type="http://schemas.openxmlformats.org/officeDocument/2006/relationships/chart" Target="/xl/charts/chart91.xml" Id="rId8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92.xml" Id="rId1" /><Relationship Type="http://schemas.openxmlformats.org/officeDocument/2006/relationships/chart" Target="/xl/charts/chart93.xml" Id="rId2" /><Relationship Type="http://schemas.openxmlformats.org/officeDocument/2006/relationships/chart" Target="/xl/charts/chart94.xml" Id="rId3" /><Relationship Type="http://schemas.openxmlformats.org/officeDocument/2006/relationships/chart" Target="/xl/charts/chart95.xml" Id="rId4" /><Relationship Type="http://schemas.openxmlformats.org/officeDocument/2006/relationships/chart" Target="/xl/charts/chart96.xml" Id="rId5" /><Relationship Type="http://schemas.openxmlformats.org/officeDocument/2006/relationships/chart" Target="/xl/charts/chart97.xml" Id="rId6" /><Relationship Type="http://schemas.openxmlformats.org/officeDocument/2006/relationships/chart" Target="/xl/charts/chart98.xml" Id="rId7" /><Relationship Type="http://schemas.openxmlformats.org/officeDocument/2006/relationships/chart" Target="/xl/charts/chart99.xml" Id="rId8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00.xml" Id="rId1" /><Relationship Type="http://schemas.openxmlformats.org/officeDocument/2006/relationships/chart" Target="/xl/charts/chart101.xml" Id="rId2" /><Relationship Type="http://schemas.openxmlformats.org/officeDocument/2006/relationships/chart" Target="/xl/charts/chart102.xml" Id="rId3" /><Relationship Type="http://schemas.openxmlformats.org/officeDocument/2006/relationships/chart" Target="/xl/charts/chart103.xml" Id="rId4" /><Relationship Type="http://schemas.openxmlformats.org/officeDocument/2006/relationships/chart" Target="/xl/charts/chart104.xml" Id="rId5" /><Relationship Type="http://schemas.openxmlformats.org/officeDocument/2006/relationships/chart" Target="/xl/charts/chart105.xml" Id="rId6" /><Relationship Type="http://schemas.openxmlformats.org/officeDocument/2006/relationships/chart" Target="/xl/charts/chart106.xml" Id="rId7" /><Relationship Type="http://schemas.openxmlformats.org/officeDocument/2006/relationships/chart" Target="/xl/charts/chart107.xml" Id="rId8" /><Relationship Type="http://schemas.openxmlformats.org/officeDocument/2006/relationships/chart" Target="/xl/charts/chart108.xml" Id="rId9" /><Relationship Type="http://schemas.openxmlformats.org/officeDocument/2006/relationships/chart" Target="/xl/charts/chart109.xml" Id="rId10" /><Relationship Type="http://schemas.openxmlformats.org/officeDocument/2006/relationships/chart" Target="/xl/charts/chart110.xml" Id="rId11" /><Relationship Type="http://schemas.openxmlformats.org/officeDocument/2006/relationships/chart" Target="/xl/charts/chart111.xml" Id="rId12" /><Relationship Type="http://schemas.openxmlformats.org/officeDocument/2006/relationships/chart" Target="/xl/charts/chart112.xml" Id="rId13" /><Relationship Type="http://schemas.openxmlformats.org/officeDocument/2006/relationships/chart" Target="/xl/charts/chart113.xml" Id="rId14" /><Relationship Type="http://schemas.openxmlformats.org/officeDocument/2006/relationships/chart" Target="/xl/charts/chart114.xml" Id="rId15" /><Relationship Type="http://schemas.openxmlformats.org/officeDocument/2006/relationships/chart" Target="/xl/charts/chart115.xml" Id="rId16" /><Relationship Type="http://schemas.openxmlformats.org/officeDocument/2006/relationships/chart" Target="/xl/charts/chart116.xml" Id="rId17" /><Relationship Type="http://schemas.openxmlformats.org/officeDocument/2006/relationships/chart" Target="/xl/charts/chart117.xml" Id="rId18" /><Relationship Type="http://schemas.openxmlformats.org/officeDocument/2006/relationships/chart" Target="/xl/charts/chart118.xml" Id="rId19" /><Relationship Type="http://schemas.openxmlformats.org/officeDocument/2006/relationships/chart" Target="/xl/charts/chart119.xml" Id="rId20" /><Relationship Type="http://schemas.openxmlformats.org/officeDocument/2006/relationships/chart" Target="/xl/charts/chart120.xml" Id="rId21" /><Relationship Type="http://schemas.openxmlformats.org/officeDocument/2006/relationships/chart" Target="/xl/charts/chart121.xml" Id="rId22" /><Relationship Type="http://schemas.openxmlformats.org/officeDocument/2006/relationships/chart" Target="/xl/charts/chart122.xml" Id="rId23" /><Relationship Type="http://schemas.openxmlformats.org/officeDocument/2006/relationships/chart" Target="/xl/charts/chart123.xml" Id="rId24" /><Relationship Type="http://schemas.openxmlformats.org/officeDocument/2006/relationships/chart" Target="/xl/charts/chart124.xml" Id="rId25" /><Relationship Type="http://schemas.openxmlformats.org/officeDocument/2006/relationships/chart" Target="/xl/charts/chart125.xml" Id="rId26" /><Relationship Type="http://schemas.openxmlformats.org/officeDocument/2006/relationships/chart" Target="/xl/charts/chart126.xml" Id="rId27" /><Relationship Type="http://schemas.openxmlformats.org/officeDocument/2006/relationships/chart" Target="/xl/charts/chart127.xml" Id="rId28" /><Relationship Type="http://schemas.openxmlformats.org/officeDocument/2006/relationships/chart" Target="/xl/charts/chart128.xml" Id="rId29" /><Relationship Type="http://schemas.openxmlformats.org/officeDocument/2006/relationships/chart" Target="/xl/charts/chart129.xml" Id="rId30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chart" Target="/xl/charts/chart19.xml" Id="rId2" /><Relationship Type="http://schemas.openxmlformats.org/officeDocument/2006/relationships/chart" Target="/xl/charts/chart20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1.xml" Id="rId1" /><Relationship Type="http://schemas.openxmlformats.org/officeDocument/2006/relationships/chart" Target="/xl/charts/chart22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4.xml" Id="rId1" /><Relationship Type="http://schemas.openxmlformats.org/officeDocument/2006/relationships/chart" Target="/xl/charts/chart25.xml" Id="rId2" /><Relationship Type="http://schemas.openxmlformats.org/officeDocument/2006/relationships/chart" Target="/xl/charts/chart26.xml" Id="rId3" /><Relationship Type="http://schemas.openxmlformats.org/officeDocument/2006/relationships/chart" Target="/xl/charts/chart27.xml" Id="rId4" /><Relationship Type="http://schemas.openxmlformats.org/officeDocument/2006/relationships/chart" Target="/xl/charts/chart28.xml" Id="rId5" /><Relationship Type="http://schemas.openxmlformats.org/officeDocument/2006/relationships/chart" Target="/xl/charts/chart29.xml" Id="rId6" /><Relationship Type="http://schemas.openxmlformats.org/officeDocument/2006/relationships/chart" Target="/xl/charts/chart30.xml" Id="rId7" /><Relationship Type="http://schemas.openxmlformats.org/officeDocument/2006/relationships/chart" Target="/xl/charts/chart31.xml" Id="rId8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2.xml" Id="rId1" /><Relationship Type="http://schemas.openxmlformats.org/officeDocument/2006/relationships/chart" Target="/xl/charts/chart33.xml" Id="rId2" /><Relationship Type="http://schemas.openxmlformats.org/officeDocument/2006/relationships/chart" Target="/xl/charts/chart34.xml" Id="rId3" /><Relationship Type="http://schemas.openxmlformats.org/officeDocument/2006/relationships/chart" Target="/xl/charts/chart35.xml" Id="rId4" /><Relationship Type="http://schemas.openxmlformats.org/officeDocument/2006/relationships/chart" Target="/xl/charts/chart36.xml" Id="rId5" /><Relationship Type="http://schemas.openxmlformats.org/officeDocument/2006/relationships/chart" Target="/xl/charts/chart37.xml" Id="rId6" /><Relationship Type="http://schemas.openxmlformats.org/officeDocument/2006/relationships/chart" Target="/xl/charts/chart38.xml" Id="rId7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39.xml" Id="rId1" /><Relationship Type="http://schemas.openxmlformats.org/officeDocument/2006/relationships/chart" Target="/xl/charts/chart40.xml" Id="rId2" /><Relationship Type="http://schemas.openxmlformats.org/officeDocument/2006/relationships/chart" Target="/xl/charts/chart41.xml" Id="rId3" /><Relationship Type="http://schemas.openxmlformats.org/officeDocument/2006/relationships/chart" Target="/xl/charts/chart42.xml" Id="rId4" /><Relationship Type="http://schemas.openxmlformats.org/officeDocument/2006/relationships/chart" Target="/xl/charts/chart43.xml" Id="rId5" /><Relationship Type="http://schemas.openxmlformats.org/officeDocument/2006/relationships/chart" Target="/xl/charts/chart44.xml" Id="rId6" /><Relationship Type="http://schemas.openxmlformats.org/officeDocument/2006/relationships/chart" Target="/xl/charts/chart45.xml" Id="rId7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46.xml" Id="rId1" /><Relationship Type="http://schemas.openxmlformats.org/officeDocument/2006/relationships/chart" Target="/xl/charts/chart47.xml" Id="rId2" /><Relationship Type="http://schemas.openxmlformats.org/officeDocument/2006/relationships/chart" Target="/xl/charts/chart48.xml" Id="rId3" /><Relationship Type="http://schemas.openxmlformats.org/officeDocument/2006/relationships/chart" Target="/xl/charts/chart49.xml" Id="rId4" /><Relationship Type="http://schemas.openxmlformats.org/officeDocument/2006/relationships/chart" Target="/xl/charts/chart50.xml" Id="rId5" /><Relationship Type="http://schemas.openxmlformats.org/officeDocument/2006/relationships/chart" Target="/xl/charts/chart51.xml" Id="rId6" /><Relationship Type="http://schemas.openxmlformats.org/officeDocument/2006/relationships/chart" Target="/xl/charts/chart52.xml" Id="rId7" /><Relationship Type="http://schemas.openxmlformats.org/officeDocument/2006/relationships/chart" Target="/xl/charts/chart53.xml" Id="rId8" /><Relationship Type="http://schemas.openxmlformats.org/officeDocument/2006/relationships/chart" Target="/xl/charts/chart54.xml" Id="rId9" /><Relationship Type="http://schemas.openxmlformats.org/officeDocument/2006/relationships/chart" Target="/xl/charts/chart55.xml" Id="rId10" /><Relationship Type="http://schemas.openxmlformats.org/officeDocument/2006/relationships/chart" Target="/xl/charts/chart56.xml" Id="rId11" /><Relationship Type="http://schemas.openxmlformats.org/officeDocument/2006/relationships/chart" Target="/xl/charts/chart57.xml" Id="rId12" /><Relationship Type="http://schemas.openxmlformats.org/officeDocument/2006/relationships/chart" Target="/xl/charts/chart58.xml" Id="rId13" /><Relationship Type="http://schemas.openxmlformats.org/officeDocument/2006/relationships/chart" Target="/xl/charts/chart59.xml" Id="rId14" /><Relationship Type="http://schemas.openxmlformats.org/officeDocument/2006/relationships/chart" Target="/xl/charts/chart60.xml" Id="rId15" /><Relationship Type="http://schemas.openxmlformats.org/officeDocument/2006/relationships/chart" Target="/xl/charts/chart61.xml" Id="rId16" /><Relationship Type="http://schemas.openxmlformats.org/officeDocument/2006/relationships/chart" Target="/xl/charts/chart62.xml" Id="rId17" /><Relationship Type="http://schemas.openxmlformats.org/officeDocument/2006/relationships/chart" Target="/xl/charts/chart63.xml" Id="rId18" /><Relationship Type="http://schemas.openxmlformats.org/officeDocument/2006/relationships/chart" Target="/xl/charts/chart64.xml" Id="rId19" /><Relationship Type="http://schemas.openxmlformats.org/officeDocument/2006/relationships/chart" Target="/xl/charts/chart65.xml" Id="rId20" /><Relationship Type="http://schemas.openxmlformats.org/officeDocument/2006/relationships/chart" Target="/xl/charts/chart66.xml" Id="rId21" /><Relationship Type="http://schemas.openxmlformats.org/officeDocument/2006/relationships/chart" Target="/xl/charts/chart67.xml" Id="rId22" /><Relationship Type="http://schemas.openxmlformats.org/officeDocument/2006/relationships/chart" Target="/xl/charts/chart68.xml" Id="rId23" /><Relationship Type="http://schemas.openxmlformats.org/officeDocument/2006/relationships/chart" Target="/xl/charts/chart69.xml" Id="rId24" /><Relationship Type="http://schemas.openxmlformats.org/officeDocument/2006/relationships/chart" Target="/xl/charts/chart70.xml" Id="rId25" /><Relationship Type="http://schemas.openxmlformats.org/officeDocument/2006/relationships/chart" Target="/xl/charts/chart71.xml" Id="rId26" /><Relationship Type="http://schemas.openxmlformats.org/officeDocument/2006/relationships/chart" Target="/xl/charts/chart72.xml" Id="rId27" /><Relationship Type="http://schemas.openxmlformats.org/officeDocument/2006/relationships/chart" Target="/xl/charts/chart73.xml" Id="rId28" /><Relationship Type="http://schemas.openxmlformats.org/officeDocument/2006/relationships/chart" Target="/xl/charts/chart74.xml" Id="rId29" /><Relationship Type="http://schemas.openxmlformats.org/officeDocument/2006/relationships/chart" Target="/xl/charts/chart75.xml" Id="rId30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76.xml" Id="rId1" /><Relationship Type="http://schemas.openxmlformats.org/officeDocument/2006/relationships/chart" Target="/xl/charts/chart77.xml" Id="rId2" /><Relationship Type="http://schemas.openxmlformats.org/officeDocument/2006/relationships/chart" Target="/xl/charts/chart78.xml" Id="rId3" /><Relationship Type="http://schemas.openxmlformats.org/officeDocument/2006/relationships/chart" Target="/xl/charts/chart79.xml" Id="rId4" /><Relationship Type="http://schemas.openxmlformats.org/officeDocument/2006/relationships/chart" Target="/xl/charts/chart80.xml" Id="rId5" /><Relationship Type="http://schemas.openxmlformats.org/officeDocument/2006/relationships/chart" Target="/xl/charts/chart81.xml" Id="rId6" /><Relationship Type="http://schemas.openxmlformats.org/officeDocument/2006/relationships/chart" Target="/xl/charts/chart82.xml" Id="rId7" /><Relationship Type="http://schemas.openxmlformats.org/officeDocument/2006/relationships/chart" Target="/xl/charts/chart83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41</col>
      <colOff>476250</colOff>
      <row>39</row>
      <rowOff>149678</rowOff>
    </from>
    <to>
      <col>56</col>
      <colOff>170288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42</col>
      <colOff>40821</colOff>
      <row>73</row>
      <rowOff>27214</rowOff>
    </from>
    <to>
      <col>56</col>
      <colOff>415217</colOff>
      <row>109</row>
      <rowOff>139595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39</col>
      <colOff>0</colOff>
      <row>119</row>
      <rowOff>0</rowOff>
    </from>
    <to>
      <col>53</col>
      <colOff>374396</colOff>
      <row>155</row>
      <rowOff>189942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39</col>
      <colOff>0</colOff>
      <row>162</row>
      <rowOff>0</rowOff>
    </from>
    <to>
      <col>53</col>
      <colOff>374396</colOff>
      <row>198</row>
      <rowOff>189942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2</row>
      <rowOff>0</rowOff>
    </from>
    <to>
      <col>15</col>
      <colOff>360218</colOff>
      <row>17</row>
      <rowOff>145473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40821</colOff>
      <row>18</row>
      <rowOff>13607</rowOff>
    </from>
    <to>
      <col>15</col>
      <colOff>401039</colOff>
      <row>33</row>
      <rowOff>159080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26</col>
      <colOff>668133</colOff>
      <row>38</row>
      <rowOff>161030</rowOff>
    </from>
    <to>
      <col>41</col>
      <colOff>545949</colOff>
      <row>70</row>
      <rowOff>139445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29</col>
      <colOff>571500</colOff>
      <row>73</row>
      <rowOff>190500</rowOff>
    </from>
    <to>
      <col>44</col>
      <colOff>455311</colOff>
      <row>113</row>
      <rowOff>179294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24</col>
      <colOff>0</colOff>
      <row>117</row>
      <rowOff>0</rowOff>
    </from>
    <to>
      <col>38</col>
      <colOff>567370</colOff>
      <row>157</row>
      <rowOff>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24</col>
      <colOff>0</colOff>
      <row>160</row>
      <rowOff>0</rowOff>
    </from>
    <to>
      <col>38</col>
      <colOff>567370</colOff>
      <row>199</row>
      <rowOff>207817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16</col>
      <colOff>0</colOff>
      <row>2</row>
      <rowOff>0</rowOff>
    </from>
    <to>
      <col>35</col>
      <colOff>299357</colOff>
      <row>34</row>
      <rowOff>13608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>
    <from>
      <col>71</col>
      <colOff>367392</colOff>
      <row>40</row>
      <rowOff>81643</rowOff>
    </from>
    <to>
      <col>86</col>
      <colOff>61432</colOff>
      <row>71</row>
      <rowOff>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>
    <from>
      <col>56</col>
      <colOff>244928</colOff>
      <row>39</row>
      <rowOff>190500</rowOff>
    </from>
    <to>
      <col>70</col>
      <colOff>619325</colOff>
      <row>71</row>
      <rowOff>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>
    <from>
      <col>86</col>
      <colOff>408214</colOff>
      <row>41</row>
      <rowOff>81642</rowOff>
    </from>
    <to>
      <col>101</col>
      <colOff>102254</colOff>
      <row>71</row>
      <rowOff>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>
    <from>
      <col>57</col>
      <colOff>0</colOff>
      <row>73</row>
      <rowOff>0</rowOff>
    </from>
    <to>
      <col>71</col>
      <colOff>374396</colOff>
      <row>109</row>
      <rowOff>112381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>
    <from>
      <col>72</col>
      <colOff>0</colOff>
      <row>73</row>
      <rowOff>0</rowOff>
    </from>
    <to>
      <col>86</col>
      <colOff>374396</colOff>
      <row>109</row>
      <rowOff>112381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>
    <from>
      <col>41</col>
      <colOff>399556</colOff>
      <row>0</row>
      <rowOff>51954</rowOff>
    </from>
    <to>
      <col>56</col>
      <colOff>286569</colOff>
      <row>38</row>
      <rowOff>86280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619126</colOff>
      <row>2</row>
      <rowOff>1730</rowOff>
    </from>
    <to>
      <col>30</col>
      <colOff>49791</colOff>
      <row>40</row>
      <rowOff>79089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466726</colOff>
      <row>175</row>
      <rowOff>95250</rowOff>
    </from>
    <to>
      <col>35</col>
      <colOff>55246</colOff>
      <row>213</row>
      <rowOff>172609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11</col>
      <colOff>276225</colOff>
      <row>217</row>
      <rowOff>0</rowOff>
    </from>
    <to>
      <col>34</col>
      <colOff>558483</colOff>
      <row>255</row>
      <rowOff>77359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13</col>
      <colOff>119063</colOff>
      <row>257</row>
      <rowOff>47625</rowOff>
    </from>
    <to>
      <col>36</col>
      <colOff>326708</colOff>
      <row>295</row>
      <rowOff>124984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29</col>
      <colOff>236023</colOff>
      <row>48</row>
      <rowOff>153348</rowOff>
    </from>
    <to>
      <col>50</col>
      <colOff>556079</colOff>
      <row>87</row>
      <rowOff>57525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29</col>
      <colOff>351599</colOff>
      <row>88</row>
      <rowOff>160770</rowOff>
    </from>
    <to>
      <col>51</col>
      <colOff>9524</colOff>
      <row>127</row>
      <rowOff>64947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29</col>
      <colOff>306573</colOff>
      <row>128</row>
      <rowOff>8371</rowOff>
    </from>
    <to>
      <col>51</col>
      <colOff>39111</colOff>
      <row>166</row>
      <rowOff>85730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35</col>
      <colOff>152400</colOff>
      <row>175</row>
      <rowOff>95249</rowOff>
    </from>
    <to>
      <col>55</col>
      <colOff>511723</colOff>
      <row>213</row>
      <rowOff>172608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619126</colOff>
      <row>2</row>
      <rowOff>1730</rowOff>
    </from>
    <to>
      <col>30</col>
      <colOff>49791</colOff>
      <row>40</row>
      <rowOff>79089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466726</colOff>
      <row>175</row>
      <rowOff>95250</rowOff>
    </from>
    <to>
      <col>35</col>
      <colOff>55246</colOff>
      <row>213</row>
      <rowOff>172609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11</col>
      <colOff>276225</colOff>
      <row>217</row>
      <rowOff>0</rowOff>
    </from>
    <to>
      <col>34</col>
      <colOff>558483</colOff>
      <row>255</row>
      <rowOff>77359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13</col>
      <colOff>119063</colOff>
      <row>257</row>
      <rowOff>47625</rowOff>
    </from>
    <to>
      <col>36</col>
      <colOff>326708</colOff>
      <row>295</row>
      <rowOff>124984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29</col>
      <colOff>236023</colOff>
      <row>48</row>
      <rowOff>153348</rowOff>
    </from>
    <to>
      <col>50</col>
      <colOff>556079</colOff>
      <row>87</row>
      <rowOff>57525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29</col>
      <colOff>351599</colOff>
      <row>88</row>
      <rowOff>160770</rowOff>
    </from>
    <to>
      <col>51</col>
      <colOff>9524</colOff>
      <row>127</row>
      <rowOff>64947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29</col>
      <colOff>621475</colOff>
      <row>127</row>
      <rowOff>184728</rowOff>
    </from>
    <to>
      <col>51</col>
      <colOff>347663</colOff>
      <row>166</row>
      <rowOff>88905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35</col>
      <colOff>152400</colOff>
      <row>175</row>
      <rowOff>95249</rowOff>
    </from>
    <to>
      <col>55</col>
      <colOff>511723</colOff>
      <row>213</row>
      <rowOff>172608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658093</colOff>
      <row>42</row>
      <rowOff>123391</rowOff>
    </from>
    <to>
      <col>35</col>
      <colOff>173010</colOff>
      <row>80</row>
      <rowOff>55712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0</colOff>
      <row>167</row>
      <rowOff>0</rowOff>
    </from>
    <to>
      <col>35</col>
      <colOff>205479</colOff>
      <row>204</row>
      <rowOff>99009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11</col>
      <colOff>329045</colOff>
      <row>294</row>
      <rowOff>34636</rowOff>
    </from>
    <to>
      <col>34</col>
      <colOff>534525</colOff>
      <row>331</row>
      <rowOff>133645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11</col>
      <colOff>0</colOff>
      <row>420</row>
      <rowOff>0</rowOff>
    </from>
    <to>
      <col>34</col>
      <colOff>205480</colOff>
      <row>457</row>
      <rowOff>99009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11</col>
      <colOff>0</colOff>
      <row>545</row>
      <rowOff>0</rowOff>
    </from>
    <to>
      <col>34</col>
      <colOff>205480</colOff>
      <row>582</row>
      <rowOff>99010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11</col>
      <colOff>0</colOff>
      <row>656</row>
      <rowOff>0</rowOff>
    </from>
    <to>
      <col>34</col>
      <colOff>205480</colOff>
      <row>693</row>
      <rowOff>99010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11</col>
      <colOff>0</colOff>
      <row>768</row>
      <rowOff>0</rowOff>
    </from>
    <to>
      <col>34</col>
      <colOff>205480</colOff>
      <row>805</row>
      <rowOff>99009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11</col>
      <colOff>0</colOff>
      <row>879</row>
      <rowOff>0</rowOff>
    </from>
    <to>
      <col>34</col>
      <colOff>205480</colOff>
      <row>916</row>
      <rowOff>99009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10</col>
      <colOff>0</colOff>
      <row>989</row>
      <rowOff>0</rowOff>
    </from>
    <to>
      <col>33</col>
      <colOff>205480</colOff>
      <row>1026</row>
      <rowOff>99009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10</col>
      <colOff>17318</colOff>
      <row>1100</row>
      <rowOff>155864</rowOff>
    </from>
    <to>
      <col>33</col>
      <colOff>222798</colOff>
      <row>1138</row>
      <rowOff>81691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10</col>
      <colOff>0</colOff>
      <row>1211</row>
      <rowOff>0</rowOff>
    </from>
    <to>
      <col>33</col>
      <colOff>205480</colOff>
      <row>1248</row>
      <rowOff>99009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>
    <from>
      <col>10</col>
      <colOff>0</colOff>
      <row>1324</row>
      <rowOff>0</rowOff>
    </from>
    <to>
      <col>33</col>
      <colOff>205480</colOff>
      <row>1362</row>
      <rowOff>99008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>
    <from>
      <col>11</col>
      <colOff>0</colOff>
      <row>1434</row>
      <rowOff>0</rowOff>
    </from>
    <to>
      <col>34</col>
      <colOff>205481</colOff>
      <row>1472</row>
      <rowOff>85400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>
    <from>
      <col>11</col>
      <colOff>0</colOff>
      <row>1545</row>
      <rowOff>0</rowOff>
    </from>
    <to>
      <col>34</col>
      <colOff>205481</colOff>
      <row>1583</row>
      <rowOff>85399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>
    <from>
      <col>11</col>
      <colOff>0</colOff>
      <row>1653</row>
      <rowOff>0</rowOff>
    </from>
    <to>
      <col>34</col>
      <colOff>205481</colOff>
      <row>1692</row>
      <rowOff>68081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>
    <from>
      <col>11</col>
      <colOff>0</colOff>
      <row>1767</row>
      <rowOff>0</rowOff>
    </from>
    <to>
      <col>34</col>
      <colOff>205481</colOff>
      <row>1806</row>
      <rowOff>85398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>
    <from>
      <col>11</col>
      <colOff>0</colOff>
      <row>1878</row>
      <rowOff>0</rowOff>
    </from>
    <to>
      <col>34</col>
      <colOff>205481</colOff>
      <row>1917</row>
      <rowOff>85399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>
    <from>
      <col>11</col>
      <colOff>0</colOff>
      <row>1988</row>
      <rowOff>0</rowOff>
    </from>
    <to>
      <col>34</col>
      <colOff>205481</colOff>
      <row>2027</row>
      <rowOff>68081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>
    <from>
      <col>11</col>
      <colOff>0</colOff>
      <row>2099</row>
      <rowOff>0</rowOff>
    </from>
    <to>
      <col>34</col>
      <colOff>205481</colOff>
      <row>2138</row>
      <rowOff>68081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>
    <from>
      <col>11</col>
      <colOff>0</colOff>
      <row>2210</row>
      <rowOff>0</rowOff>
    </from>
    <to>
      <col>34</col>
      <colOff>205481</colOff>
      <row>2249</row>
      <rowOff>68080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>
    <from>
      <col>11</col>
      <colOff>0</colOff>
      <row>2322</row>
      <rowOff>0</rowOff>
    </from>
    <to>
      <col>34</col>
      <colOff>205481</colOff>
      <row>2361</row>
      <rowOff>81687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>
    <from>
      <col>11</col>
      <colOff>0</colOff>
      <row>2432</row>
      <rowOff>0</rowOff>
    </from>
    <to>
      <col>34</col>
      <colOff>205481</colOff>
      <row>2471</row>
      <rowOff>64369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>
    <from>
      <col>11</col>
      <colOff>0</colOff>
      <row>2544</row>
      <rowOff>0</rowOff>
    </from>
    <to>
      <col>34</col>
      <colOff>205481</colOff>
      <row>2583</row>
      <rowOff>81688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>
    <from>
      <col>11</col>
      <colOff>0</colOff>
      <row>2655</row>
      <rowOff>0</rowOff>
    </from>
    <to>
      <col>34</col>
      <colOff>205481</colOff>
      <row>2694</row>
      <rowOff>81688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  <twoCellAnchor>
    <from>
      <col>11</col>
      <colOff>0</colOff>
      <row>2766</row>
      <rowOff>0</rowOff>
    </from>
    <to>
      <col>34</col>
      <colOff>205481</colOff>
      <row>2805</row>
      <rowOff>81688</rowOff>
    </to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twoCellAnchor>
  <twoCellAnchor>
    <from>
      <col>11</col>
      <colOff>0</colOff>
      <row>2877</row>
      <rowOff>0</rowOff>
    </from>
    <to>
      <col>34</col>
      <colOff>205481</colOff>
      <row>2916</row>
      <rowOff>81688</rowOff>
    </to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twoCellAnchor>
  <twoCellAnchor>
    <from>
      <col>11</col>
      <colOff>0</colOff>
      <row>2988</row>
      <rowOff>0</rowOff>
    </from>
    <to>
      <col>34</col>
      <colOff>205481</colOff>
      <row>3027</row>
      <rowOff>81688</rowOff>
    </to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twoCellAnchor>
  <twoCellAnchor>
    <from>
      <col>11</col>
      <colOff>0</colOff>
      <row>3098</row>
      <rowOff>0</rowOff>
    </from>
    <to>
      <col>34</col>
      <colOff>205481</colOff>
      <row>3137</row>
      <rowOff>64370</rowOff>
    </to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twoCellAnchor>
  <twoCellAnchor>
    <from>
      <col>11</col>
      <colOff>0</colOff>
      <row>3210</row>
      <rowOff>0</rowOff>
    </from>
    <to>
      <col>34</col>
      <colOff>205481</colOff>
      <row>3249</row>
      <rowOff>77978</rowOff>
    </to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twoCellAnchor>
  <twoCellAnchor>
    <from>
      <col>11</col>
      <colOff>0</colOff>
      <row>3321</row>
      <rowOff>0</rowOff>
    </from>
    <to>
      <col>34</col>
      <colOff>205481</colOff>
      <row>3360</row>
      <rowOff>77977</rowOff>
    </to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306160</colOff>
      <row>5</row>
      <rowOff>13608</rowOff>
    </from>
    <to>
      <col>8</col>
      <colOff>653142</colOff>
      <row>31</row>
      <rowOff>13607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20</col>
      <colOff>389938</colOff>
      <row>5</row>
      <rowOff>11472</rowOff>
    </from>
    <to>
      <col>31</col>
      <colOff>489857</colOff>
      <row>31</row>
      <rowOff>26345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188232</colOff>
      <row>5</row>
      <rowOff>7936</rowOff>
    </from>
    <to>
      <col>20</col>
      <colOff>275543</colOff>
      <row>31</row>
      <rowOff>7936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2</row>
      <rowOff>0</rowOff>
    </from>
    <to>
      <col>10</col>
      <colOff>511629</colOff>
      <row>30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0</colOff>
      <row>2</row>
      <rowOff>0</rowOff>
    </from>
    <to>
      <col>21</col>
      <colOff>511629</colOff>
      <row>30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2</row>
      <rowOff>0</rowOff>
    </from>
    <to>
      <col>12</col>
      <colOff>275292</colOff>
      <row>30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561604</colOff>
      <row>2</row>
      <rowOff>67294</rowOff>
    </from>
    <to>
      <col>32</col>
      <colOff>682831</colOff>
      <row>40</row>
      <rowOff>144653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228601</colOff>
      <row>170</row>
      <rowOff>0</rowOff>
    </from>
    <to>
      <col>33</col>
      <colOff>17318</colOff>
      <row>208</row>
      <rowOff>77359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609601</colOff>
      <row>215</row>
      <rowOff>142875</rowOff>
    </from>
    <to>
      <col>8</col>
      <colOff>201296</colOff>
      <row>254</row>
      <rowOff>29734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0</colOff>
      <row>257</row>
      <rowOff>0</rowOff>
    </from>
    <to>
      <col>8</col>
      <colOff>207645</colOff>
      <row>295</row>
      <rowOff>77359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28</col>
      <colOff>177965</colOff>
      <row>51</row>
      <rowOff>166687</rowOff>
    </from>
    <to>
      <col>51</col>
      <colOff>312737</colOff>
      <row>88</row>
      <rowOff>30310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28</col>
      <colOff>122998</colOff>
      <row>88</row>
      <rowOff>160770</rowOff>
    </from>
    <to>
      <col>51</col>
      <colOff>380999</colOff>
      <row>127</row>
      <rowOff>64947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28</col>
      <colOff>126176</colOff>
      <row>128</row>
      <rowOff>140278</rowOff>
    </from>
    <to>
      <col>51</col>
      <colOff>428625</colOff>
      <row>167</row>
      <rowOff>44455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12</col>
      <colOff>242454</colOff>
      <row>210</row>
      <rowOff>121228</rowOff>
    </from>
    <to>
      <col>35</col>
      <colOff>492239</colOff>
      <row>249</row>
      <rowOff>25405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666751</colOff>
      <row>2</row>
      <rowOff>135081</rowOff>
    </from>
    <to>
      <col>27</col>
      <colOff>285750</colOff>
      <row>41</row>
      <rowOff>21940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14</col>
      <colOff>256887</colOff>
      <row>173</row>
      <rowOff>144896</rowOff>
    </from>
    <to>
      <col>34</col>
      <colOff>502227</colOff>
      <row>212</row>
      <rowOff>49073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609601</colOff>
      <row>215</row>
      <rowOff>142875</rowOff>
    </from>
    <to>
      <col>8</col>
      <colOff>201296</colOff>
      <row>254</row>
      <rowOff>29734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0</colOff>
      <row>257</row>
      <rowOff>0</rowOff>
    </from>
    <to>
      <col>8</col>
      <colOff>207645</colOff>
      <row>295</row>
      <rowOff>77359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12</col>
      <colOff>140319</colOff>
      <row>49</row>
      <rowOff>122958</rowOff>
    </from>
    <to>
      <col>35</col>
      <colOff>238125</colOff>
      <row>88</row>
      <rowOff>27135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12</col>
      <colOff>122999</colOff>
      <row>88</row>
      <rowOff>160770</rowOff>
    </from>
    <to>
      <col>35</col>
      <colOff>238124</colOff>
      <row>127</row>
      <rowOff>64947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12</col>
      <colOff>126175</colOff>
      <row>128</row>
      <rowOff>146628</rowOff>
    </from>
    <to>
      <col>35</col>
      <colOff>309563</colOff>
      <row>167</row>
      <rowOff>50805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17318</colOff>
      <row>1</row>
      <rowOff>1731</rowOff>
    </from>
    <to>
      <col>27</col>
      <colOff>322117</colOff>
      <row>39</row>
      <rowOff>79090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609601</colOff>
      <row>176</row>
      <rowOff>0</rowOff>
    </from>
    <to>
      <col>24</col>
      <colOff>381000</colOff>
      <row>214</row>
      <rowOff>77359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609601</colOff>
      <row>215</row>
      <rowOff>142875</rowOff>
    </from>
    <to>
      <col>24</col>
      <colOff>357187</colOff>
      <row>254</row>
      <rowOff>29734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0</colOff>
      <row>257</row>
      <rowOff>0</rowOff>
    </from>
    <to>
      <col>24</col>
      <colOff>381000</colOff>
      <row>295</row>
      <rowOff>77359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12</col>
      <colOff>140319</colOff>
      <row>49</row>
      <rowOff>122958</rowOff>
    </from>
    <to>
      <col>35</col>
      <colOff>238125</colOff>
      <row>88</row>
      <rowOff>27135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12</col>
      <colOff>122999</colOff>
      <row>88</row>
      <rowOff>160770</rowOff>
    </from>
    <to>
      <col>35</col>
      <colOff>238124</colOff>
      <row>127</row>
      <rowOff>64947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12</col>
      <colOff>126175</colOff>
      <row>128</row>
      <rowOff>146628</rowOff>
    </from>
    <to>
      <col>35</col>
      <colOff>309563</colOff>
      <row>167</row>
      <rowOff>50805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658093</colOff>
      <row>42</row>
      <rowOff>123391</rowOff>
    </from>
    <to>
      <col>35</col>
      <colOff>173010</colOff>
      <row>80</row>
      <rowOff>55712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0</colOff>
      <row>167</row>
      <rowOff>0</rowOff>
    </from>
    <to>
      <col>35</col>
      <colOff>205479</colOff>
      <row>204</row>
      <rowOff>99009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11</col>
      <colOff>329045</colOff>
      <row>294</row>
      <rowOff>34636</rowOff>
    </from>
    <to>
      <col>34</col>
      <colOff>534525</colOff>
      <row>331</row>
      <rowOff>133645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11</col>
      <colOff>0</colOff>
      <row>420</row>
      <rowOff>0</rowOff>
    </from>
    <to>
      <col>34</col>
      <colOff>205480</colOff>
      <row>457</row>
      <rowOff>99009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11</col>
      <colOff>0</colOff>
      <row>545</row>
      <rowOff>0</rowOff>
    </from>
    <to>
      <col>34</col>
      <colOff>205480</colOff>
      <row>582</row>
      <rowOff>99010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11</col>
      <colOff>0</colOff>
      <row>656</row>
      <rowOff>0</rowOff>
    </from>
    <to>
      <col>34</col>
      <colOff>205480</colOff>
      <row>693</row>
      <rowOff>99010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11</col>
      <colOff>0</colOff>
      <row>768</row>
      <rowOff>0</rowOff>
    </from>
    <to>
      <col>34</col>
      <colOff>205480</colOff>
      <row>805</row>
      <rowOff>99009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11</col>
      <colOff>0</colOff>
      <row>879</row>
      <rowOff>0</rowOff>
    </from>
    <to>
      <col>34</col>
      <colOff>205480</colOff>
      <row>916</row>
      <rowOff>99009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10</col>
      <colOff>0</colOff>
      <row>989</row>
      <rowOff>0</rowOff>
    </from>
    <to>
      <col>33</col>
      <colOff>205480</colOff>
      <row>1026</row>
      <rowOff>99009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10</col>
      <colOff>17318</colOff>
      <row>1100</row>
      <rowOff>155864</rowOff>
    </from>
    <to>
      <col>33</col>
      <colOff>222798</colOff>
      <row>1138</row>
      <rowOff>81691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10</col>
      <colOff>0</colOff>
      <row>1211</row>
      <rowOff>0</rowOff>
    </from>
    <to>
      <col>33</col>
      <colOff>205480</colOff>
      <row>1248</row>
      <rowOff>99009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>
    <from>
      <col>10</col>
      <colOff>0</colOff>
      <row>1324</row>
      <rowOff>0</rowOff>
    </from>
    <to>
      <col>33</col>
      <colOff>205480</colOff>
      <row>1362</row>
      <rowOff>99008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>
    <from>
      <col>11</col>
      <colOff>0</colOff>
      <row>1434</row>
      <rowOff>0</rowOff>
    </from>
    <to>
      <col>34</col>
      <colOff>205481</colOff>
      <row>1472</row>
      <rowOff>85400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>
    <from>
      <col>11</col>
      <colOff>0</colOff>
      <row>1545</row>
      <rowOff>0</rowOff>
    </from>
    <to>
      <col>34</col>
      <colOff>205481</colOff>
      <row>1583</row>
      <rowOff>85399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>
    <from>
      <col>11</col>
      <colOff>0</colOff>
      <row>1653</row>
      <rowOff>0</rowOff>
    </from>
    <to>
      <col>34</col>
      <colOff>205481</colOff>
      <row>1692</row>
      <rowOff>68081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>
    <from>
      <col>11</col>
      <colOff>0</colOff>
      <row>1767</row>
      <rowOff>0</rowOff>
    </from>
    <to>
      <col>34</col>
      <colOff>205481</colOff>
      <row>1806</row>
      <rowOff>85398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>
    <from>
      <col>11</col>
      <colOff>0</colOff>
      <row>1878</row>
      <rowOff>0</rowOff>
    </from>
    <to>
      <col>34</col>
      <colOff>205481</colOff>
      <row>1917</row>
      <rowOff>85399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>
    <from>
      <col>11</col>
      <colOff>0</colOff>
      <row>1988</row>
      <rowOff>0</rowOff>
    </from>
    <to>
      <col>34</col>
      <colOff>205481</colOff>
      <row>2027</row>
      <rowOff>68081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>
    <from>
      <col>11</col>
      <colOff>0</colOff>
      <row>2099</row>
      <rowOff>0</rowOff>
    </from>
    <to>
      <col>34</col>
      <colOff>205481</colOff>
      <row>2138</row>
      <rowOff>68081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>
    <from>
      <col>11</col>
      <colOff>0</colOff>
      <row>2210</row>
      <rowOff>0</rowOff>
    </from>
    <to>
      <col>34</col>
      <colOff>205481</colOff>
      <row>2249</row>
      <rowOff>68080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>
    <from>
      <col>11</col>
      <colOff>0</colOff>
      <row>2322</row>
      <rowOff>0</rowOff>
    </from>
    <to>
      <col>34</col>
      <colOff>205481</colOff>
      <row>2361</row>
      <rowOff>81687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>
    <from>
      <col>11</col>
      <colOff>0</colOff>
      <row>2432</row>
      <rowOff>0</rowOff>
    </from>
    <to>
      <col>34</col>
      <colOff>205481</colOff>
      <row>2471</row>
      <rowOff>64369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>
    <from>
      <col>11</col>
      <colOff>0</colOff>
      <row>2544</row>
      <rowOff>0</rowOff>
    </from>
    <to>
      <col>34</col>
      <colOff>205481</colOff>
      <row>2583</row>
      <rowOff>81688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>
    <from>
      <col>11</col>
      <colOff>0</colOff>
      <row>2655</row>
      <rowOff>0</rowOff>
    </from>
    <to>
      <col>34</col>
      <colOff>205481</colOff>
      <row>2694</row>
      <rowOff>81688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  <twoCellAnchor>
    <from>
      <col>11</col>
      <colOff>0</colOff>
      <row>2766</row>
      <rowOff>0</rowOff>
    </from>
    <to>
      <col>34</col>
      <colOff>205481</colOff>
      <row>2805</row>
      <rowOff>81688</rowOff>
    </to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twoCellAnchor>
  <twoCellAnchor>
    <from>
      <col>11</col>
      <colOff>0</colOff>
      <row>2877</row>
      <rowOff>0</rowOff>
    </from>
    <to>
      <col>34</col>
      <colOff>205481</colOff>
      <row>2916</row>
      <rowOff>81688</rowOff>
    </to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twoCellAnchor>
  <twoCellAnchor>
    <from>
      <col>11</col>
      <colOff>0</colOff>
      <row>2988</row>
      <rowOff>0</rowOff>
    </from>
    <to>
      <col>34</col>
      <colOff>205481</colOff>
      <row>3027</row>
      <rowOff>81688</rowOff>
    </to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twoCellAnchor>
  <twoCellAnchor>
    <from>
      <col>11</col>
      <colOff>0</colOff>
      <row>3098</row>
      <rowOff>0</rowOff>
    </from>
    <to>
      <col>34</col>
      <colOff>205481</colOff>
      <row>3137</row>
      <rowOff>64370</rowOff>
    </to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twoCellAnchor>
  <twoCellAnchor>
    <from>
      <col>11</col>
      <colOff>0</colOff>
      <row>3210</row>
      <rowOff>0</rowOff>
    </from>
    <to>
      <col>34</col>
      <colOff>205481</colOff>
      <row>3249</row>
      <rowOff>77978</rowOff>
    </to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twoCellAnchor>
  <twoCellAnchor>
    <from>
      <col>11</col>
      <colOff>0</colOff>
      <row>3321</row>
      <rowOff>0</rowOff>
    </from>
    <to>
      <col>34</col>
      <colOff>205481</colOff>
      <row>3360</row>
      <rowOff>77977</rowOff>
    </to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619126</colOff>
      <row>2</row>
      <rowOff>1730</rowOff>
    </from>
    <to>
      <col>30</col>
      <colOff>49791</colOff>
      <row>40</row>
      <rowOff>79089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466726</colOff>
      <row>175</row>
      <rowOff>95250</rowOff>
    </from>
    <to>
      <col>35</col>
      <colOff>55246</colOff>
      <row>213</row>
      <rowOff>172609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11</col>
      <colOff>276225</colOff>
      <row>217</row>
      <rowOff>0</rowOff>
    </from>
    <to>
      <col>34</col>
      <colOff>558483</colOff>
      <row>255</row>
      <rowOff>77359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13</col>
      <colOff>119063</colOff>
      <row>257</row>
      <rowOff>47625</rowOff>
    </from>
    <to>
      <col>36</col>
      <colOff>326708</colOff>
      <row>295</row>
      <rowOff>124984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29</col>
      <colOff>236023</colOff>
      <row>48</row>
      <rowOff>153348</rowOff>
    </from>
    <to>
      <col>50</col>
      <colOff>556079</colOff>
      <row>87</row>
      <rowOff>57525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29</col>
      <colOff>211000</colOff>
      <row>88</row>
      <rowOff>163945</rowOff>
    </from>
    <to>
      <col>50</col>
      <colOff>533878</colOff>
      <row>127</row>
      <rowOff>68122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29</col>
      <colOff>240894</colOff>
      <row>128</row>
      <rowOff>1836</rowOff>
    </from>
    <to>
      <col>50</col>
      <colOff>638385</colOff>
      <row>166</row>
      <rowOff>85730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35</col>
      <colOff>152400</colOff>
      <row>175</row>
      <rowOff>95249</rowOff>
    </from>
    <to>
      <col>55</col>
      <colOff>511723</colOff>
      <row>213</row>
      <rowOff>172608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versapro\titan\hosono\work\Titan4\DEF\hosono\work\Titan4\DEF\Program%20Files\HIST-FT\DATA\USERS\UMEDU.N\&#12487;&#12540;&#12479;&#12471;&#12540;&#12488;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versapro\titan\hosono\work\Titan4\DEF\hosono\work\Titan4\DEF\Program%20Files\HIST-FT\DATA\USERS\UMEDU.N\BOOK1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\\10.73.89.150\hd-hbu2%20(e)\Program%20Files\PANAPIOS32\WORK\AW31039A\&#26032;&#31038;&#21517;&#33521;&#2599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方式６"/>
      <sheetName val="方式２"/>
      <sheetName val="方式３"/>
      <sheetName val="方式４"/>
      <sheetName val="方式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BOOK1"/>
      <sheetName val="BOOK1.XLS"/>
    </sheetNames>
    <definedNames>
      <definedName name="graphd_chg" refersTo="#REF!"/>
      <definedName name="graphd_chg2" refersTo="#REF!"/>
      <definedName name="graphd_chg3" refersTo="#REF!"/>
      <definedName name="maker_code2name" refersTo="#REF!"/>
      <definedName name="maker_name2code" refersTo="#REF!"/>
      <definedName name="検索" refersTo="#REF!"/>
      <definedName name="検索ダイアログ変更" refersTo="#REF!"/>
      <definedName name="機種名TO方式" refersTo="#REF!"/>
      <definedName name="削除処理継続"/>
      <definedName name="追加処理継続" refersTo="#REF!"/>
      <definedName name="追加処理終了" refersTo="#REF!"/>
      <definedName name="表示"/>
    </defined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英文表紙"/>
      <sheetName val="英文本文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renesasgroup.sharepoint.com/sites/tin-d3095-project/Shared%20Documents/General/150-Prototype%20Evaluation/Rx_BA/TinBA_Rx_P5_detail_TestItem.xlsx?web=1" TargetMode="Externa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0"/>
  <sheetViews>
    <sheetView tabSelected="1" workbookViewId="0">
      <selection activeCell="N11" sqref="N11"/>
    </sheetView>
  </sheetViews>
  <sheetFormatPr baseColWidth="8" defaultRowHeight="14"/>
  <cols>
    <col width="26.33203125" customWidth="1" style="252" min="1" max="1"/>
    <col width="38.25" bestFit="1" customWidth="1" style="252" min="2" max="2"/>
  </cols>
  <sheetData>
    <row r="1" ht="17" customHeight="1" s="252">
      <c r="A1" s="0" t="inlineStr">
        <is>
          <t>Test Item</t>
        </is>
      </c>
      <c r="B1" s="352" t="inlineStr">
        <is>
          <t>/Rx_BA/TinBA_Rx_P5_detail_TestItem.xlsx</t>
        </is>
      </c>
    </row>
    <row r="3">
      <c r="A3" s="0" t="inlineStr">
        <is>
          <t>Test Image</t>
        </is>
      </c>
    </row>
    <row r="36" ht="14.5" customHeight="1" s="252" thickBot="1"/>
    <row r="37" ht="14.5" customHeight="1" s="252" thickBot="1">
      <c r="A37" s="353" t="inlineStr">
        <is>
          <t>Tester</t>
        </is>
      </c>
      <c r="B37" s="354" t="n"/>
    </row>
    <row r="38" ht="14.5" customHeight="1" s="252" thickBot="1">
      <c r="A38" s="355" t="inlineStr">
        <is>
          <t>Project</t>
        </is>
      </c>
      <c r="B38" s="356" t="inlineStr">
        <is>
          <t>TIN</t>
        </is>
      </c>
    </row>
    <row r="39" ht="14.5" customHeight="1" s="252" thickBot="1">
      <c r="A39" s="355" t="inlineStr">
        <is>
          <t>Setup Name</t>
        </is>
      </c>
      <c r="B39" s="356" t="inlineStr">
        <is>
          <t>shield room 8</t>
        </is>
      </c>
    </row>
    <row r="40" ht="14.5" customHeight="1" s="252" thickBot="1">
      <c r="A40" s="355" t="inlineStr">
        <is>
          <t>Equipment</t>
        </is>
      </c>
      <c r="B40" s="356" t="inlineStr">
        <is>
          <t>PXI 1</t>
        </is>
      </c>
    </row>
    <row r="41" ht="14.5" customHeight="1" s="252" thickBot="1">
      <c r="A41" s="355" t="inlineStr">
        <is>
          <t>Enviroment</t>
        </is>
      </c>
      <c r="B41" s="356" t="inlineStr">
        <is>
          <t>LabVIEW</t>
        </is>
      </c>
    </row>
    <row r="42" ht="14.5" customHeight="1" s="252" thickBot="1">
      <c r="A42" s="355" t="inlineStr">
        <is>
          <t>Platform #</t>
        </is>
      </c>
      <c r="B42" s="356" t="inlineStr">
        <is>
          <t>CB TT#1, matched</t>
        </is>
      </c>
    </row>
    <row r="43" ht="14.5" customHeight="1" s="252" thickBot="1">
      <c r="A43" s="355" t="inlineStr">
        <is>
          <t>RF Reference Point</t>
        </is>
      </c>
      <c r="B43" s="356" t="inlineStr">
        <is>
          <t>SMA</t>
        </is>
      </c>
    </row>
    <row r="44" ht="14.5" customHeight="1" s="252" thickBot="1">
      <c r="A44" s="355" t="inlineStr">
        <is>
          <t>Test Mode</t>
        </is>
      </c>
      <c r="B44" s="356" t="inlineStr">
        <is>
          <t>Rx</t>
        </is>
      </c>
    </row>
    <row r="45" ht="14.5" customHeight="1" s="252" thickBot="1">
      <c r="A45" s="355" t="inlineStr">
        <is>
          <t>Mode of Operation</t>
        </is>
      </c>
      <c r="B45" s="356" t="inlineStr">
        <is>
          <t>Production</t>
        </is>
      </c>
    </row>
    <row r="46" ht="14.5" customHeight="1" s="252" thickBot="1">
      <c r="A46" s="355" t="inlineStr">
        <is>
          <t>Band</t>
        </is>
      </c>
      <c r="B46" s="356" t="inlineStr">
        <is>
          <t>2G</t>
        </is>
      </c>
    </row>
    <row r="47" ht="14.5" customHeight="1" s="252" thickBot="1">
      <c r="A47" s="355" t="inlineStr">
        <is>
          <t>Channel</t>
        </is>
      </c>
      <c r="B47" s="356" t="inlineStr">
        <is>
          <t xml:space="preserve">depend on Test Item </t>
        </is>
      </c>
    </row>
    <row r="48" ht="14.5" customHeight="1" s="252" thickBot="1">
      <c r="A48" s="355" t="inlineStr">
        <is>
          <t>RF Version</t>
        </is>
      </c>
      <c r="B48" s="356" t="n"/>
    </row>
    <row r="49" ht="14.5" customHeight="1" s="252" thickBot="1">
      <c r="A49" s="355" t="inlineStr">
        <is>
          <t>SW Version</t>
        </is>
      </c>
      <c r="B49" s="356" t="inlineStr">
        <is>
          <t>6.22.1.0 (SDK V6.0.4.0.2)</t>
        </is>
      </c>
    </row>
    <row r="50" ht="14.5" customHeight="1" s="252" thickBot="1">
      <c r="A50" s="355" t="inlineStr">
        <is>
          <t>AGC Param Version</t>
        </is>
      </c>
      <c r="B50" s="356" t="inlineStr">
        <is>
          <t>BA V01</t>
        </is>
      </c>
    </row>
  </sheetData>
  <hyperlinks>
    <hyperlink xmlns:r="http://schemas.openxmlformats.org/officeDocument/2006/relationships" ref="B1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tabColor theme="4" tint="0.5999938962981048"/>
    <outlinePr summaryBelow="1" summaryRight="1"/>
    <pageSetUpPr/>
  </sheetPr>
  <dimension ref="A1:AG176"/>
  <sheetViews>
    <sheetView showGridLines="0" zoomScale="53" zoomScaleNormal="53" workbookViewId="0">
      <selection activeCell="AG9" sqref="AG9"/>
    </sheetView>
  </sheetViews>
  <sheetFormatPr baseColWidth="8" defaultRowHeight="14"/>
  <cols>
    <col width="11.83203125" customWidth="1" style="252" min="40" max="44"/>
    <col width="11.83203125" customWidth="1" style="252" min="52" max="57"/>
    <col width="11.83203125" customWidth="1" style="252" min="66" max="71"/>
  </cols>
  <sheetData>
    <row r="1" ht="46" customHeight="1" s="252">
      <c r="A1" s="399" t="inlineStr">
        <is>
          <t>Waterfall_2442 MHz (Ch 7, Spur Channel)</t>
        </is>
      </c>
    </row>
    <row r="3" ht="59" customHeight="1" s="252">
      <c r="AG3" s="357" t="n"/>
    </row>
    <row r="42" ht="14.5" customHeight="1" s="252" thickBot="1"/>
    <row r="43" ht="29" customHeight="1" s="252" thickBot="1">
      <c r="A43" s="807" t="inlineStr">
        <is>
          <t>Input [dBm]</t>
        </is>
      </c>
      <c r="B43" s="837" t="inlineStr">
        <is>
          <t>-40 ℃</t>
        </is>
      </c>
      <c r="C43" s="673" t="n"/>
      <c r="D43" s="673" t="n"/>
      <c r="E43" s="673" t="n"/>
      <c r="F43" s="673" t="n"/>
      <c r="G43" s="673" t="n"/>
      <c r="H43" s="673" t="n"/>
      <c r="I43" s="673" t="n"/>
      <c r="J43" s="673" t="n"/>
      <c r="K43" s="674" t="n"/>
    </row>
    <row r="44" ht="29" customHeight="1" s="252" thickBot="1">
      <c r="A44" s="691" t="n"/>
      <c r="B44" s="838" t="inlineStr">
        <is>
          <t>3.6V</t>
        </is>
      </c>
      <c r="C44" s="673" t="n"/>
      <c r="D44" s="673" t="n"/>
      <c r="E44" s="673" t="n"/>
      <c r="F44" s="673" t="n"/>
      <c r="G44" s="673" t="n"/>
      <c r="H44" s="673" t="n"/>
      <c r="I44" s="673" t="n"/>
      <c r="J44" s="673" t="n"/>
      <c r="K44" s="674" t="n"/>
    </row>
    <row r="45" ht="29" customHeight="1" s="252" thickBot="1">
      <c r="A45" s="691" t="n"/>
      <c r="B45" s="839" t="inlineStr">
        <is>
          <t>2442 MHz</t>
        </is>
      </c>
      <c r="C45" s="673" t="n"/>
      <c r="D45" s="673" t="n"/>
      <c r="E45" s="673" t="n"/>
      <c r="F45" s="673" t="n"/>
      <c r="G45" s="673" t="n"/>
      <c r="H45" s="673" t="n"/>
      <c r="I45" s="673" t="n"/>
      <c r="J45" s="673" t="n"/>
      <c r="K45" s="674" t="n"/>
    </row>
    <row r="46" ht="28.5" customHeight="1" s="252">
      <c r="A46" s="691" t="n"/>
      <c r="B46" s="840" t="inlineStr">
        <is>
          <t>11b</t>
        </is>
      </c>
      <c r="C46" s="841" t="n"/>
      <c r="D46" s="840" t="inlineStr">
        <is>
          <t>11g</t>
        </is>
      </c>
      <c r="E46" s="841" t="n"/>
      <c r="F46" s="840" t="inlineStr">
        <is>
          <t>11n</t>
        </is>
      </c>
      <c r="G46" s="841" t="n"/>
      <c r="H46" s="840" t="inlineStr">
        <is>
          <t>11ax</t>
        </is>
      </c>
      <c r="I46" s="842" t="n"/>
      <c r="J46" s="842" t="n"/>
      <c r="K46" s="841" t="n"/>
    </row>
    <row r="47" ht="14.5" customHeight="1" s="252" thickBot="1">
      <c r="A47" s="682" t="n"/>
      <c r="B47" s="76" t="inlineStr">
        <is>
          <t>1M</t>
        </is>
      </c>
      <c r="C47" s="75" t="inlineStr">
        <is>
          <t>11M</t>
        </is>
      </c>
      <c r="D47" s="76" t="inlineStr">
        <is>
          <t>6M</t>
        </is>
      </c>
      <c r="E47" s="75" t="inlineStr">
        <is>
          <t>54M</t>
        </is>
      </c>
      <c r="F47" s="76" t="inlineStr">
        <is>
          <t>MCS0</t>
        </is>
      </c>
      <c r="G47" s="75" t="inlineStr">
        <is>
          <t>MCS7</t>
        </is>
      </c>
      <c r="H47" s="76" t="inlineStr">
        <is>
          <t>MCS0</t>
        </is>
      </c>
      <c r="I47" s="75" t="inlineStr">
        <is>
          <t>MCS7</t>
        </is>
      </c>
      <c r="J47" s="74" t="inlineStr">
        <is>
          <t>MCS8</t>
        </is>
      </c>
      <c r="K47" s="75" t="inlineStr">
        <is>
          <t>MCS9</t>
        </is>
      </c>
      <c r="L47" s="75" t="inlineStr">
        <is>
          <t>Spec</t>
        </is>
      </c>
      <c r="M47" s="373" t="n"/>
    </row>
    <row r="48" ht="15" customHeight="1" s="252">
      <c r="A48" s="845" t="inlineStr">
        <is>
          <t>Sens.
[dBm]</t>
        </is>
      </c>
      <c r="B48" s="846">
        <f>INDEX($A$50:$A$90,MATCH(8,B50:B90,-1)+1,1)</f>
        <v/>
      </c>
      <c r="C48" s="847">
        <f>INDEX($A$50:$A$90,MATCH(8,C50:C90,-1)+1,1)</f>
        <v/>
      </c>
      <c r="D48" s="846">
        <f>INDEX($A$50:$A$90,MATCH(10,D50:D90,-1)+1,1)</f>
        <v/>
      </c>
      <c r="E48" s="847">
        <f>INDEX($A$50:$A$90,MATCH(10,E50:E90,-1)+1,1)</f>
        <v/>
      </c>
      <c r="F48" s="846">
        <f>INDEX($A$50:$A$90,MATCH(10,F50:F90,-1)+1,1)</f>
        <v/>
      </c>
      <c r="G48" s="847">
        <f>INDEX($A$50:$A$90,MATCH(10,G50:G90,-1)+1,1)</f>
        <v/>
      </c>
      <c r="H48" s="846">
        <f>INDEX($A$50:$A$90,MATCH(10,H50:H90,-1)+1,1)</f>
        <v/>
      </c>
      <c r="I48" s="848">
        <f>INDEX($A$50:$A$90,MATCH(10,I50:I90,-1)+1,1)</f>
        <v/>
      </c>
      <c r="J48" s="848">
        <f>INDEX($A$50:$A$90,MATCH(10,J50:J90,-1)+1,1)</f>
        <v/>
      </c>
      <c r="K48" s="847">
        <f>INDEX($A$50:$A$90,MATCH(10,K50:K90,-1)+1,1)</f>
        <v/>
      </c>
    </row>
    <row r="49" ht="15" customHeight="1" s="252" thickBot="1">
      <c r="A49" s="698" t="n"/>
      <c r="B49" s="849" t="n"/>
      <c r="C49" s="850" t="n"/>
      <c r="D49" s="849" t="n"/>
      <c r="E49" s="850" t="n"/>
      <c r="F49" s="849" t="n"/>
      <c r="G49" s="850" t="n"/>
      <c r="H49" s="849" t="n"/>
      <c r="I49" s="851" t="n"/>
      <c r="J49" s="851" t="n"/>
      <c r="K49" s="850" t="n"/>
      <c r="O49" s="0" t="inlineStr">
        <is>
          <t>Waterfall Test</t>
        </is>
      </c>
    </row>
    <row r="50" ht="14.5" customHeight="1" s="252" thickTop="1">
      <c r="A50" s="84" t="n">
        <v>-100</v>
      </c>
      <c r="B50" s="77" t="n">
        <v>100</v>
      </c>
      <c r="C50" s="78" t="n">
        <v>100</v>
      </c>
      <c r="D50" s="853" t="n">
        <v>100</v>
      </c>
      <c r="E50" s="853" t="n">
        <v>100</v>
      </c>
      <c r="F50" s="77" t="n">
        <v>100</v>
      </c>
      <c r="G50" s="78" t="n">
        <v>100</v>
      </c>
      <c r="H50" s="77" t="n">
        <v>100</v>
      </c>
      <c r="I50" s="127" t="n">
        <v>100</v>
      </c>
      <c r="J50" s="127" t="n">
        <v>100</v>
      </c>
      <c r="K50" s="78" t="n">
        <v>100</v>
      </c>
      <c r="L50" s="215" t="n">
        <v>10</v>
      </c>
      <c r="M50" s="374" t="n"/>
      <c r="O50" s="0" t="inlineStr">
        <is>
          <t>Input [dBm]</t>
        </is>
      </c>
      <c r="P50" s="0" t="inlineStr">
        <is>
          <t>11AX_MCS6_LGI</t>
        </is>
      </c>
      <c r="Q50" s="0" t="inlineStr">
        <is>
          <t>11AX_MCS7_LGI</t>
        </is>
      </c>
      <c r="R50" s="0" t="inlineStr">
        <is>
          <t>11AX_MCS8_LGI</t>
        </is>
      </c>
      <c r="S50" s="0" t="inlineStr">
        <is>
          <t>11AX_MCS9_LGI</t>
        </is>
      </c>
    </row>
    <row r="51">
      <c r="A51" s="85" t="n">
        <v>-99</v>
      </c>
      <c r="B51" s="79" t="n">
        <v>100</v>
      </c>
      <c r="C51" s="80" t="n">
        <v>100</v>
      </c>
      <c r="D51" s="853" t="n">
        <v>100</v>
      </c>
      <c r="E51" s="853" t="n">
        <v>100</v>
      </c>
      <c r="F51" s="79" t="n">
        <v>100</v>
      </c>
      <c r="G51" s="80" t="n">
        <v>100</v>
      </c>
      <c r="H51" s="79" t="n">
        <v>100</v>
      </c>
      <c r="I51" s="128" t="n">
        <v>100</v>
      </c>
      <c r="J51" s="128" t="n">
        <v>100</v>
      </c>
      <c r="K51" s="80" t="n">
        <v>100</v>
      </c>
      <c r="L51" s="215" t="n">
        <v>10</v>
      </c>
      <c r="M51" s="374" t="n"/>
    </row>
    <row r="52">
      <c r="A52" s="85" t="n">
        <v>-98</v>
      </c>
      <c r="B52" s="79" t="n">
        <v>94</v>
      </c>
      <c r="C52" s="80" t="n">
        <v>100</v>
      </c>
      <c r="D52" s="853" t="n">
        <v>100</v>
      </c>
      <c r="E52" s="853" t="n">
        <v>100</v>
      </c>
      <c r="F52" s="79" t="n">
        <v>100</v>
      </c>
      <c r="G52" s="80" t="n">
        <v>100</v>
      </c>
      <c r="H52" s="79" t="n">
        <v>100</v>
      </c>
      <c r="I52" s="128" t="n">
        <v>100</v>
      </c>
      <c r="J52" s="128" t="n">
        <v>100</v>
      </c>
      <c r="K52" s="80" t="n">
        <v>100</v>
      </c>
      <c r="L52" s="215" t="n">
        <v>10</v>
      </c>
      <c r="M52" s="374" t="n"/>
      <c r="O52" s="0" t="inlineStr">
        <is>
          <t>[data]</t>
        </is>
      </c>
    </row>
    <row r="53">
      <c r="A53" s="85" t="n">
        <v>-97</v>
      </c>
      <c r="B53" s="79" t="n">
        <v>53.4</v>
      </c>
      <c r="C53" s="80" t="n">
        <v>100</v>
      </c>
      <c r="D53" s="853" t="n">
        <v>100</v>
      </c>
      <c r="E53" s="853" t="n">
        <v>100</v>
      </c>
      <c r="F53" s="79" t="n">
        <v>100</v>
      </c>
      <c r="G53" s="80" t="n">
        <v>100</v>
      </c>
      <c r="H53" s="79" t="n">
        <v>100</v>
      </c>
      <c r="I53" s="128" t="n">
        <v>100</v>
      </c>
      <c r="J53" s="128" t="n">
        <v>100</v>
      </c>
      <c r="K53" s="80" t="n">
        <v>100</v>
      </c>
      <c r="L53" s="215" t="n">
        <v>10</v>
      </c>
      <c r="M53" s="374" t="n"/>
      <c r="O53" s="0" t="n">
        <v>-100</v>
      </c>
      <c r="P53" s="0" t="n">
        <v>100</v>
      </c>
      <c r="Q53" s="0" t="n">
        <v>100</v>
      </c>
      <c r="R53" s="0" t="n">
        <v>100</v>
      </c>
      <c r="S53" s="0" t="n">
        <v>100</v>
      </c>
    </row>
    <row r="54">
      <c r="A54" s="85" t="n">
        <v>-96</v>
      </c>
      <c r="B54" s="79" t="n">
        <v>5.8</v>
      </c>
      <c r="C54" s="80" t="n">
        <v>100</v>
      </c>
      <c r="D54" s="853" t="n">
        <v>100</v>
      </c>
      <c r="E54" s="853" t="n">
        <v>100</v>
      </c>
      <c r="F54" s="79" t="n">
        <v>100</v>
      </c>
      <c r="G54" s="80" t="n">
        <v>100</v>
      </c>
      <c r="H54" s="79" t="n">
        <v>100</v>
      </c>
      <c r="I54" s="128" t="n">
        <v>100</v>
      </c>
      <c r="J54" s="128" t="n">
        <v>100</v>
      </c>
      <c r="K54" s="80" t="n">
        <v>100</v>
      </c>
      <c r="L54" s="215" t="n">
        <v>10</v>
      </c>
      <c r="M54" s="374" t="n"/>
      <c r="O54" s="0" t="n">
        <v>-99</v>
      </c>
      <c r="P54" s="0" t="n">
        <v>100</v>
      </c>
      <c r="Q54" s="0" t="n">
        <v>100</v>
      </c>
      <c r="R54" s="0" t="n">
        <v>100</v>
      </c>
      <c r="S54" s="0" t="n">
        <v>100</v>
      </c>
    </row>
    <row r="55">
      <c r="A55" s="85" t="n">
        <v>-95</v>
      </c>
      <c r="B55" s="79" t="n">
        <v>0.6</v>
      </c>
      <c r="C55" s="80" t="n">
        <v>100</v>
      </c>
      <c r="D55" s="853" t="n">
        <v>100</v>
      </c>
      <c r="E55" s="853" t="n">
        <v>100</v>
      </c>
      <c r="F55" s="79" t="n">
        <v>100</v>
      </c>
      <c r="G55" s="80" t="n">
        <v>100</v>
      </c>
      <c r="H55" s="79" t="n">
        <v>100</v>
      </c>
      <c r="I55" s="128" t="n">
        <v>100</v>
      </c>
      <c r="J55" s="128" t="n">
        <v>100</v>
      </c>
      <c r="K55" s="80" t="n">
        <v>100</v>
      </c>
      <c r="L55" s="215" t="n">
        <v>10</v>
      </c>
      <c r="M55" s="374" t="n"/>
      <c r="O55" s="0" t="n">
        <v>-98</v>
      </c>
      <c r="P55" s="0" t="n">
        <v>100</v>
      </c>
      <c r="Q55" s="0" t="n">
        <v>100</v>
      </c>
      <c r="R55" s="0" t="n">
        <v>100</v>
      </c>
      <c r="S55" s="0" t="n">
        <v>100</v>
      </c>
    </row>
    <row r="56">
      <c r="A56" s="85" t="n">
        <v>-94</v>
      </c>
      <c r="B56" s="79" t="n">
        <v>0.8</v>
      </c>
      <c r="C56" s="80" t="n">
        <v>100</v>
      </c>
      <c r="D56" s="853" t="n">
        <v>94.2</v>
      </c>
      <c r="E56" s="853" t="n">
        <v>100</v>
      </c>
      <c r="F56" s="79" t="n">
        <v>100</v>
      </c>
      <c r="G56" s="80" t="n">
        <v>100</v>
      </c>
      <c r="H56" s="79" t="n">
        <v>100</v>
      </c>
      <c r="I56" s="128" t="n">
        <v>100</v>
      </c>
      <c r="J56" s="128" t="n">
        <v>100</v>
      </c>
      <c r="K56" s="80" t="n">
        <v>100</v>
      </c>
      <c r="L56" s="215" t="n">
        <v>10</v>
      </c>
      <c r="M56" s="374" t="n"/>
      <c r="O56" s="0" t="n">
        <v>-97</v>
      </c>
      <c r="P56" s="0" t="n">
        <v>100</v>
      </c>
      <c r="Q56" s="0" t="n">
        <v>100</v>
      </c>
      <c r="R56" s="0" t="n">
        <v>100</v>
      </c>
      <c r="S56" s="0" t="n">
        <v>100</v>
      </c>
    </row>
    <row r="57">
      <c r="A57" s="85" t="n">
        <v>-93</v>
      </c>
      <c r="B57" s="79" t="n">
        <v>0.2</v>
      </c>
      <c r="C57" s="80" t="n">
        <v>100</v>
      </c>
      <c r="D57" s="853" t="n">
        <v>64</v>
      </c>
      <c r="E57" s="853" t="n">
        <v>100</v>
      </c>
      <c r="F57" s="79" t="n">
        <v>95.59999999999999</v>
      </c>
      <c r="G57" s="80" t="n">
        <v>100</v>
      </c>
      <c r="H57" s="79" t="n">
        <v>99.59999999999999</v>
      </c>
      <c r="I57" s="128" t="n">
        <v>100</v>
      </c>
      <c r="J57" s="128" t="n">
        <v>100</v>
      </c>
      <c r="K57" s="80" t="n">
        <v>100</v>
      </c>
      <c r="L57" s="215" t="n">
        <v>10</v>
      </c>
      <c r="M57" s="374" t="n"/>
      <c r="O57" s="0" t="n">
        <v>-96</v>
      </c>
      <c r="P57" s="0" t="n">
        <v>100</v>
      </c>
      <c r="Q57" s="0" t="n">
        <v>100</v>
      </c>
      <c r="R57" s="0" t="n">
        <v>100</v>
      </c>
      <c r="S57" s="0" t="n">
        <v>100</v>
      </c>
    </row>
    <row r="58">
      <c r="A58" s="85" t="n">
        <v>-92</v>
      </c>
      <c r="B58" s="79" t="n">
        <v>0.2</v>
      </c>
      <c r="C58" s="80" t="n">
        <v>100</v>
      </c>
      <c r="D58" s="853" t="n">
        <v>32.2</v>
      </c>
      <c r="E58" s="853" t="n">
        <v>100</v>
      </c>
      <c r="F58" s="79" t="n">
        <v>53.2</v>
      </c>
      <c r="G58" s="80" t="n">
        <v>100</v>
      </c>
      <c r="H58" s="79" t="n">
        <v>79.2</v>
      </c>
      <c r="I58" s="128" t="n">
        <v>100</v>
      </c>
      <c r="J58" s="128" t="n">
        <v>100</v>
      </c>
      <c r="K58" s="80" t="n">
        <v>100</v>
      </c>
      <c r="L58" s="215" t="n">
        <v>10</v>
      </c>
      <c r="M58" s="374" t="n"/>
      <c r="O58" s="0" t="n">
        <v>-95</v>
      </c>
      <c r="P58" s="0" t="n">
        <v>100</v>
      </c>
      <c r="Q58" s="0" t="n">
        <v>100</v>
      </c>
      <c r="R58" s="0" t="n">
        <v>100</v>
      </c>
      <c r="S58" s="0" t="n">
        <v>100</v>
      </c>
    </row>
    <row r="59">
      <c r="A59" s="85" t="n">
        <v>-91</v>
      </c>
      <c r="B59" s="79" t="n">
        <v>0</v>
      </c>
      <c r="C59" s="80" t="n">
        <v>100</v>
      </c>
      <c r="D59" s="853" t="n">
        <v>12.8</v>
      </c>
      <c r="E59" s="853" t="n">
        <v>100</v>
      </c>
      <c r="F59" s="79" t="n">
        <v>20</v>
      </c>
      <c r="G59" s="80" t="n">
        <v>100</v>
      </c>
      <c r="H59" s="79" t="n">
        <v>36.8</v>
      </c>
      <c r="I59" s="128" t="n">
        <v>100</v>
      </c>
      <c r="J59" s="128" t="n">
        <v>100</v>
      </c>
      <c r="K59" s="80" t="n">
        <v>100</v>
      </c>
      <c r="L59" s="215" t="n">
        <v>10</v>
      </c>
      <c r="M59" s="374" t="n"/>
      <c r="O59" s="0" t="n">
        <v>-94</v>
      </c>
      <c r="P59" s="0" t="n">
        <v>100</v>
      </c>
      <c r="Q59" s="0" t="n">
        <v>100</v>
      </c>
      <c r="R59" s="0" t="n">
        <v>100</v>
      </c>
      <c r="S59" s="0" t="n">
        <v>100</v>
      </c>
    </row>
    <row r="60">
      <c r="A60" s="85" t="n">
        <v>-90</v>
      </c>
      <c r="B60" s="79" t="n">
        <v>0</v>
      </c>
      <c r="C60" s="80" t="n">
        <v>100</v>
      </c>
      <c r="D60" s="853" t="n">
        <v>4.6</v>
      </c>
      <c r="E60" s="853" t="n">
        <v>100</v>
      </c>
      <c r="F60" s="79" t="n">
        <v>7.2</v>
      </c>
      <c r="G60" s="80" t="n">
        <v>100</v>
      </c>
      <c r="H60" s="79" t="n">
        <v>12.2</v>
      </c>
      <c r="I60" s="128" t="n">
        <v>100</v>
      </c>
      <c r="J60" s="128" t="n">
        <v>100</v>
      </c>
      <c r="K60" s="80" t="n">
        <v>100</v>
      </c>
      <c r="L60" s="215" t="n">
        <v>10</v>
      </c>
      <c r="M60" s="374" t="n"/>
      <c r="O60" s="0" t="n">
        <v>-93</v>
      </c>
      <c r="P60" s="0" t="n">
        <v>100</v>
      </c>
      <c r="Q60" s="0" t="n">
        <v>100</v>
      </c>
      <c r="R60" s="0" t="n">
        <v>100</v>
      </c>
      <c r="S60" s="0" t="n">
        <v>100</v>
      </c>
    </row>
    <row r="61">
      <c r="A61" s="85" t="n">
        <v>-89</v>
      </c>
      <c r="B61" s="79" t="n">
        <v>0</v>
      </c>
      <c r="C61" s="80" t="n">
        <v>99.40000000000001</v>
      </c>
      <c r="D61" s="853" t="n">
        <v>0.8</v>
      </c>
      <c r="E61" s="853" t="n">
        <v>100</v>
      </c>
      <c r="F61" s="79" t="n">
        <v>2</v>
      </c>
      <c r="G61" s="80" t="n">
        <v>100</v>
      </c>
      <c r="H61" s="79" t="n">
        <v>4.6</v>
      </c>
      <c r="I61" s="128" t="n">
        <v>100</v>
      </c>
      <c r="J61" s="128" t="n">
        <v>100</v>
      </c>
      <c r="K61" s="80" t="n">
        <v>100</v>
      </c>
      <c r="L61" s="215" t="n">
        <v>10</v>
      </c>
      <c r="M61" s="374" t="n"/>
      <c r="O61" s="0" t="n">
        <v>-92</v>
      </c>
      <c r="P61" s="0" t="n">
        <v>100</v>
      </c>
      <c r="Q61" s="0" t="n">
        <v>100</v>
      </c>
      <c r="R61" s="0" t="n">
        <v>100</v>
      </c>
      <c r="S61" s="0" t="n">
        <v>100</v>
      </c>
    </row>
    <row r="62">
      <c r="A62" s="85" t="n">
        <v>-88</v>
      </c>
      <c r="B62" s="79" t="n">
        <v>0</v>
      </c>
      <c r="C62" s="80" t="n">
        <v>86.40000000000001</v>
      </c>
      <c r="D62" s="853" t="n">
        <v>0.2</v>
      </c>
      <c r="E62" s="853" t="n">
        <v>100</v>
      </c>
      <c r="F62" s="79" t="n">
        <v>0.2</v>
      </c>
      <c r="G62" s="80" t="n">
        <v>100</v>
      </c>
      <c r="H62" s="79" t="n">
        <v>0.6</v>
      </c>
      <c r="I62" s="128" t="n">
        <v>100</v>
      </c>
      <c r="J62" s="128" t="n">
        <v>100</v>
      </c>
      <c r="K62" s="80" t="n">
        <v>100</v>
      </c>
      <c r="L62" s="215" t="n">
        <v>10</v>
      </c>
      <c r="M62" s="374" t="n"/>
      <c r="O62" s="0" t="n">
        <v>-91</v>
      </c>
      <c r="P62" s="0" t="n">
        <v>100</v>
      </c>
      <c r="Q62" s="0" t="n">
        <v>100</v>
      </c>
      <c r="R62" s="0" t="n">
        <v>100</v>
      </c>
      <c r="S62" s="0" t="n">
        <v>100</v>
      </c>
    </row>
    <row r="63">
      <c r="A63" s="85" t="n">
        <v>-87</v>
      </c>
      <c r="B63" s="79" t="n">
        <v>0</v>
      </c>
      <c r="C63" s="80" t="n">
        <v>52</v>
      </c>
      <c r="D63" s="853" t="n">
        <v>0</v>
      </c>
      <c r="E63" s="853" t="n">
        <v>100</v>
      </c>
      <c r="F63" s="79" t="n">
        <v>0</v>
      </c>
      <c r="G63" s="80" t="n">
        <v>100</v>
      </c>
      <c r="H63" s="79" t="n">
        <v>0.4</v>
      </c>
      <c r="I63" s="128" t="n">
        <v>100</v>
      </c>
      <c r="J63" s="128" t="n">
        <v>100</v>
      </c>
      <c r="K63" s="80" t="n">
        <v>100</v>
      </c>
      <c r="L63" s="215" t="n">
        <v>10</v>
      </c>
      <c r="M63" s="374" t="n"/>
      <c r="O63" s="0" t="n">
        <v>-90</v>
      </c>
      <c r="P63" s="0" t="n">
        <v>100</v>
      </c>
      <c r="Q63" s="0" t="n">
        <v>100</v>
      </c>
      <c r="R63" s="0" t="n">
        <v>100</v>
      </c>
      <c r="S63" s="0" t="n">
        <v>100</v>
      </c>
    </row>
    <row r="64">
      <c r="A64" s="85" t="n">
        <v>-86</v>
      </c>
      <c r="B64" s="79" t="n">
        <v>0</v>
      </c>
      <c r="C64" s="80" t="n">
        <v>21.6</v>
      </c>
      <c r="D64" s="853" t="n">
        <v>0</v>
      </c>
      <c r="E64" s="853" t="n">
        <v>100</v>
      </c>
      <c r="F64" s="79" t="n">
        <v>0.4</v>
      </c>
      <c r="G64" s="80" t="n">
        <v>100</v>
      </c>
      <c r="H64" s="79" t="n">
        <v>0</v>
      </c>
      <c r="I64" s="128" t="n">
        <v>100</v>
      </c>
      <c r="J64" s="128" t="n">
        <v>100</v>
      </c>
      <c r="K64" s="80" t="n">
        <v>100</v>
      </c>
      <c r="L64" s="215" t="n">
        <v>10</v>
      </c>
      <c r="M64" s="374" t="n"/>
      <c r="O64" s="0" t="n">
        <v>-89</v>
      </c>
      <c r="P64" s="0" t="n">
        <v>100</v>
      </c>
      <c r="Q64" s="0" t="n">
        <v>100</v>
      </c>
      <c r="R64" s="0" t="n">
        <v>100</v>
      </c>
      <c r="S64" s="0" t="n">
        <v>100</v>
      </c>
    </row>
    <row r="65">
      <c r="A65" s="85" t="n">
        <v>-85</v>
      </c>
      <c r="B65" s="79" t="n">
        <v>0</v>
      </c>
      <c r="C65" s="80" t="n">
        <v>8.199999999999999</v>
      </c>
      <c r="D65" s="853" t="n">
        <v>0</v>
      </c>
      <c r="E65" s="853" t="n">
        <v>100</v>
      </c>
      <c r="F65" s="79" t="n">
        <v>0.2</v>
      </c>
      <c r="G65" s="80" t="n">
        <v>100</v>
      </c>
      <c r="H65" s="79" t="n">
        <v>0</v>
      </c>
      <c r="I65" s="128" t="n">
        <v>100</v>
      </c>
      <c r="J65" s="128" t="n">
        <v>100</v>
      </c>
      <c r="K65" s="80" t="n">
        <v>100</v>
      </c>
      <c r="L65" s="215" t="n">
        <v>10</v>
      </c>
      <c r="M65" s="374" t="n"/>
      <c r="O65" s="0" t="n">
        <v>-88</v>
      </c>
      <c r="P65" s="0" t="n">
        <v>100</v>
      </c>
      <c r="Q65" s="0" t="n">
        <v>100</v>
      </c>
      <c r="R65" s="0" t="n">
        <v>100</v>
      </c>
      <c r="S65" s="0" t="n">
        <v>100</v>
      </c>
    </row>
    <row r="66">
      <c r="A66" s="85" t="n">
        <v>-84</v>
      </c>
      <c r="B66" s="79" t="n">
        <v>0</v>
      </c>
      <c r="C66" s="80" t="n">
        <v>4</v>
      </c>
      <c r="D66" s="853" t="n">
        <v>0</v>
      </c>
      <c r="E66" s="853" t="n">
        <v>100</v>
      </c>
      <c r="F66" s="79" t="n">
        <v>0.2</v>
      </c>
      <c r="G66" s="80" t="n">
        <v>100</v>
      </c>
      <c r="H66" s="79" t="n">
        <v>0</v>
      </c>
      <c r="I66" s="128" t="n">
        <v>100</v>
      </c>
      <c r="J66" s="128" t="n">
        <v>100</v>
      </c>
      <c r="K66" s="80" t="n">
        <v>100</v>
      </c>
      <c r="L66" s="215" t="n">
        <v>10</v>
      </c>
      <c r="M66" s="374" t="n"/>
      <c r="O66" s="0" t="n">
        <v>-87</v>
      </c>
      <c r="P66" s="0" t="n">
        <v>100</v>
      </c>
      <c r="Q66" s="0" t="n">
        <v>100</v>
      </c>
      <c r="R66" s="0" t="n">
        <v>100</v>
      </c>
      <c r="S66" s="0" t="n">
        <v>100</v>
      </c>
    </row>
    <row r="67">
      <c r="A67" s="85" t="n">
        <v>-83</v>
      </c>
      <c r="B67" s="79" t="n">
        <v>0</v>
      </c>
      <c r="C67" s="80" t="n">
        <v>1</v>
      </c>
      <c r="D67" s="853" t="n">
        <v>0</v>
      </c>
      <c r="E67" s="853" t="n">
        <v>100</v>
      </c>
      <c r="F67" s="79" t="n">
        <v>0.2</v>
      </c>
      <c r="G67" s="80" t="n">
        <v>100</v>
      </c>
      <c r="H67" s="79" t="n">
        <v>0</v>
      </c>
      <c r="I67" s="128" t="n">
        <v>100</v>
      </c>
      <c r="J67" s="128" t="n">
        <v>100</v>
      </c>
      <c r="K67" s="80" t="n">
        <v>100</v>
      </c>
      <c r="L67" s="215" t="n">
        <v>10</v>
      </c>
      <c r="M67" s="374" t="n"/>
      <c r="O67" s="0" t="n">
        <v>-86</v>
      </c>
      <c r="P67" s="0" t="n">
        <v>100</v>
      </c>
      <c r="Q67" s="0" t="n">
        <v>100</v>
      </c>
      <c r="R67" s="0" t="n">
        <v>100</v>
      </c>
      <c r="S67" s="0" t="n">
        <v>100</v>
      </c>
    </row>
    <row r="68">
      <c r="A68" s="85" t="n">
        <v>-82</v>
      </c>
      <c r="B68" s="79" t="n">
        <v>0</v>
      </c>
      <c r="C68" s="80" t="n">
        <v>0.4</v>
      </c>
      <c r="D68" s="853" t="n">
        <v>0</v>
      </c>
      <c r="E68" s="853" t="n">
        <v>100</v>
      </c>
      <c r="F68" s="79" t="n">
        <v>0</v>
      </c>
      <c r="G68" s="80" t="n">
        <v>100</v>
      </c>
      <c r="H68" s="79" t="n">
        <v>0</v>
      </c>
      <c r="I68" s="128" t="n">
        <v>100</v>
      </c>
      <c r="J68" s="128" t="n">
        <v>100</v>
      </c>
      <c r="K68" s="80" t="n">
        <v>100</v>
      </c>
      <c r="L68" s="215" t="n">
        <v>10</v>
      </c>
      <c r="M68" s="374" t="n"/>
      <c r="O68" s="0" t="n">
        <v>-85</v>
      </c>
      <c r="P68" s="0" t="n">
        <v>100</v>
      </c>
      <c r="Q68" s="0" t="n">
        <v>100</v>
      </c>
      <c r="R68" s="0" t="n">
        <v>100</v>
      </c>
      <c r="S68" s="0" t="n">
        <v>100</v>
      </c>
    </row>
    <row r="69">
      <c r="A69" s="85" t="n">
        <v>-81</v>
      </c>
      <c r="B69" s="79" t="n">
        <v>0</v>
      </c>
      <c r="C69" s="80" t="n">
        <v>0.2</v>
      </c>
      <c r="D69" s="853" t="n">
        <v>0</v>
      </c>
      <c r="E69" s="853" t="n">
        <v>100</v>
      </c>
      <c r="F69" s="79" t="n">
        <v>0</v>
      </c>
      <c r="G69" s="80" t="n">
        <v>100</v>
      </c>
      <c r="H69" s="79" t="n">
        <v>0</v>
      </c>
      <c r="I69" s="128" t="n">
        <v>100</v>
      </c>
      <c r="J69" s="128" t="n">
        <v>100</v>
      </c>
      <c r="K69" s="80" t="n">
        <v>100</v>
      </c>
      <c r="L69" s="215" t="n">
        <v>10</v>
      </c>
      <c r="M69" s="374" t="n"/>
      <c r="O69" s="0" t="n">
        <v>-84</v>
      </c>
      <c r="P69" s="0" t="n">
        <v>100</v>
      </c>
      <c r="Q69" s="0" t="n">
        <v>100</v>
      </c>
      <c r="R69" s="0" t="n">
        <v>100</v>
      </c>
      <c r="S69" s="0" t="n">
        <v>100</v>
      </c>
    </row>
    <row r="70">
      <c r="A70" s="85" t="n">
        <v>-80</v>
      </c>
      <c r="B70" s="79" t="n">
        <v>0</v>
      </c>
      <c r="C70" s="80" t="n">
        <v>0</v>
      </c>
      <c r="D70" s="853" t="n">
        <v>0</v>
      </c>
      <c r="E70" s="853" t="n">
        <v>100</v>
      </c>
      <c r="F70" s="79" t="n">
        <v>0</v>
      </c>
      <c r="G70" s="80" t="n">
        <v>100</v>
      </c>
      <c r="H70" s="79" t="n">
        <v>0</v>
      </c>
      <c r="I70" s="128" t="n">
        <v>100</v>
      </c>
      <c r="J70" s="128" t="n">
        <v>100</v>
      </c>
      <c r="K70" s="80" t="n">
        <v>100</v>
      </c>
      <c r="L70" s="215" t="n">
        <v>10</v>
      </c>
      <c r="M70" s="374" t="n"/>
      <c r="O70" s="0" t="n">
        <v>-83</v>
      </c>
      <c r="P70" s="0" t="n">
        <v>100</v>
      </c>
      <c r="Q70" s="0" t="n">
        <v>100</v>
      </c>
      <c r="R70" s="0" t="n">
        <v>100</v>
      </c>
      <c r="S70" s="0" t="n">
        <v>100</v>
      </c>
    </row>
    <row r="71">
      <c r="A71" s="85" t="n">
        <v>-79</v>
      </c>
      <c r="B71" s="79" t="n">
        <v>0</v>
      </c>
      <c r="C71" s="80" t="n">
        <v>0</v>
      </c>
      <c r="D71" s="853" t="n">
        <v>0.2</v>
      </c>
      <c r="E71" s="853" t="n">
        <v>100</v>
      </c>
      <c r="F71" s="79" t="n">
        <v>0</v>
      </c>
      <c r="G71" s="80" t="n">
        <v>100</v>
      </c>
      <c r="H71" s="79" t="n">
        <v>0</v>
      </c>
      <c r="I71" s="128" t="n">
        <v>100</v>
      </c>
      <c r="J71" s="128" t="n">
        <v>100</v>
      </c>
      <c r="K71" s="80" t="n">
        <v>100</v>
      </c>
      <c r="L71" s="215" t="n">
        <v>10</v>
      </c>
      <c r="M71" s="374" t="n"/>
      <c r="O71" s="0" t="n">
        <v>-82</v>
      </c>
      <c r="P71" s="0" t="n">
        <v>100</v>
      </c>
      <c r="Q71" s="0" t="n">
        <v>100</v>
      </c>
      <c r="R71" s="0" t="n">
        <v>100</v>
      </c>
      <c r="S71" s="0" t="n">
        <v>100</v>
      </c>
    </row>
    <row r="72">
      <c r="A72" s="85" t="n">
        <v>-78</v>
      </c>
      <c r="B72" s="79" t="n">
        <v>0</v>
      </c>
      <c r="C72" s="80" t="n">
        <v>0</v>
      </c>
      <c r="D72" s="853" t="n">
        <v>0.2</v>
      </c>
      <c r="E72" s="853" t="n">
        <v>100</v>
      </c>
      <c r="F72" s="79" t="n">
        <v>0.4</v>
      </c>
      <c r="G72" s="80" t="n">
        <v>100</v>
      </c>
      <c r="H72" s="79" t="n">
        <v>0</v>
      </c>
      <c r="I72" s="128" t="n">
        <v>100</v>
      </c>
      <c r="J72" s="128" t="n">
        <v>100</v>
      </c>
      <c r="K72" s="80" t="n">
        <v>100</v>
      </c>
      <c r="L72" s="215" t="n">
        <v>10</v>
      </c>
      <c r="M72" s="374" t="n"/>
      <c r="O72" s="0" t="n">
        <v>-81</v>
      </c>
      <c r="P72" s="0" t="n">
        <v>100</v>
      </c>
      <c r="Q72" s="0" t="n">
        <v>100</v>
      </c>
      <c r="R72" s="0" t="n">
        <v>100</v>
      </c>
      <c r="S72" s="0" t="n">
        <v>100</v>
      </c>
    </row>
    <row r="73">
      <c r="A73" s="85" t="n">
        <v>-77</v>
      </c>
      <c r="B73" s="79" t="n">
        <v>0</v>
      </c>
      <c r="C73" s="80" t="n">
        <v>0</v>
      </c>
      <c r="D73" s="853" t="n">
        <v>0</v>
      </c>
      <c r="E73" s="853" t="n">
        <v>100</v>
      </c>
      <c r="F73" s="79" t="n">
        <v>0</v>
      </c>
      <c r="G73" s="80" t="n">
        <v>100</v>
      </c>
      <c r="H73" s="79" t="n">
        <v>0</v>
      </c>
      <c r="I73" s="128" t="n">
        <v>100</v>
      </c>
      <c r="J73" s="128" t="n">
        <v>100</v>
      </c>
      <c r="K73" s="80" t="n">
        <v>100</v>
      </c>
      <c r="L73" s="215" t="n">
        <v>10</v>
      </c>
      <c r="M73" s="374" t="n"/>
      <c r="O73" s="0" t="n">
        <v>-80</v>
      </c>
      <c r="P73" s="0" t="n">
        <v>100</v>
      </c>
      <c r="Q73" s="0" t="n">
        <v>100</v>
      </c>
      <c r="R73" s="0" t="n">
        <v>100</v>
      </c>
      <c r="S73" s="0" t="n">
        <v>100</v>
      </c>
    </row>
    <row r="74">
      <c r="A74" s="85" t="n">
        <v>-76</v>
      </c>
      <c r="B74" s="79" t="n">
        <v>0</v>
      </c>
      <c r="C74" s="80" t="n">
        <v>0</v>
      </c>
      <c r="D74" s="853" t="n">
        <v>0</v>
      </c>
      <c r="E74" s="853" t="n">
        <v>93.40000000000001</v>
      </c>
      <c r="F74" s="79" t="n">
        <v>0</v>
      </c>
      <c r="G74" s="80" t="n">
        <v>100</v>
      </c>
      <c r="H74" s="79" t="n">
        <v>0</v>
      </c>
      <c r="I74" s="128" t="n">
        <v>100</v>
      </c>
      <c r="J74" s="128" t="n">
        <v>100</v>
      </c>
      <c r="K74" s="80" t="n">
        <v>100</v>
      </c>
      <c r="L74" s="215" t="n">
        <v>10</v>
      </c>
      <c r="M74" s="374" t="n"/>
      <c r="O74" s="0" t="n">
        <v>-79</v>
      </c>
      <c r="P74" s="0" t="n">
        <v>100</v>
      </c>
      <c r="Q74" s="0" t="n">
        <v>100</v>
      </c>
      <c r="R74" s="0" t="n">
        <v>100</v>
      </c>
      <c r="S74" s="0" t="n">
        <v>100</v>
      </c>
    </row>
    <row r="75">
      <c r="A75" s="85" t="n">
        <v>-75</v>
      </c>
      <c r="B75" s="79" t="n">
        <v>0</v>
      </c>
      <c r="C75" s="80" t="n">
        <v>0</v>
      </c>
      <c r="D75" s="853" t="n">
        <v>0</v>
      </c>
      <c r="E75" s="853" t="n">
        <v>48.2</v>
      </c>
      <c r="F75" s="79" t="n">
        <v>0</v>
      </c>
      <c r="G75" s="80" t="n">
        <v>100</v>
      </c>
      <c r="H75" s="79" t="n">
        <v>0</v>
      </c>
      <c r="I75" s="128" t="n">
        <v>100</v>
      </c>
      <c r="J75" s="128" t="n">
        <v>100</v>
      </c>
      <c r="K75" s="80" t="n">
        <v>100</v>
      </c>
      <c r="L75" s="215" t="n">
        <v>10</v>
      </c>
      <c r="M75" s="374" t="n"/>
      <c r="O75" s="0" t="n">
        <v>-78</v>
      </c>
      <c r="P75" s="0" t="n">
        <v>100</v>
      </c>
      <c r="Q75" s="0" t="n">
        <v>100</v>
      </c>
      <c r="R75" s="0" t="n">
        <v>100</v>
      </c>
      <c r="S75" s="0" t="n">
        <v>100</v>
      </c>
    </row>
    <row r="76">
      <c r="A76" s="85" t="n">
        <v>-74</v>
      </c>
      <c r="B76" s="79" t="n">
        <v>0</v>
      </c>
      <c r="C76" s="80" t="n">
        <v>0</v>
      </c>
      <c r="D76" s="853" t="n">
        <v>0</v>
      </c>
      <c r="E76" s="853" t="n">
        <v>11.6</v>
      </c>
      <c r="F76" s="79" t="n">
        <v>0</v>
      </c>
      <c r="G76" s="80" t="n">
        <v>100</v>
      </c>
      <c r="H76" s="79" t="n">
        <v>0</v>
      </c>
      <c r="I76" s="128" t="n">
        <v>100</v>
      </c>
      <c r="J76" s="128" t="n">
        <v>100</v>
      </c>
      <c r="K76" s="80" t="n">
        <v>100</v>
      </c>
      <c r="L76" s="215" t="n">
        <v>10</v>
      </c>
      <c r="M76" s="374" t="n"/>
      <c r="O76" s="0" t="n">
        <v>-77</v>
      </c>
      <c r="P76" s="0" t="n">
        <v>100</v>
      </c>
      <c r="Q76" s="0" t="n">
        <v>100</v>
      </c>
      <c r="R76" s="0" t="n">
        <v>100</v>
      </c>
      <c r="S76" s="0" t="n">
        <v>100</v>
      </c>
    </row>
    <row r="77">
      <c r="A77" s="85" t="n">
        <v>-73</v>
      </c>
      <c r="B77" s="79" t="n">
        <v>0</v>
      </c>
      <c r="C77" s="80" t="n">
        <v>0</v>
      </c>
      <c r="D77" s="853" t="n">
        <v>0</v>
      </c>
      <c r="E77" s="853" t="n">
        <v>1.4</v>
      </c>
      <c r="F77" s="79" t="n">
        <v>0</v>
      </c>
      <c r="G77" s="80" t="n">
        <v>99.40000000000001</v>
      </c>
      <c r="H77" s="79" t="n">
        <v>0</v>
      </c>
      <c r="I77" s="128" t="n">
        <v>100</v>
      </c>
      <c r="J77" s="128" t="n">
        <v>100</v>
      </c>
      <c r="K77" s="80" t="n">
        <v>100</v>
      </c>
      <c r="L77" s="215" t="n">
        <v>10</v>
      </c>
      <c r="M77" s="374" t="n"/>
      <c r="O77" s="0" t="n">
        <v>-76</v>
      </c>
      <c r="P77" s="0" t="n">
        <v>100</v>
      </c>
      <c r="Q77" s="0" t="n">
        <v>100</v>
      </c>
      <c r="R77" s="0" t="n">
        <v>100</v>
      </c>
      <c r="S77" s="0" t="n">
        <v>100</v>
      </c>
    </row>
    <row r="78">
      <c r="A78" s="85" t="n">
        <v>-72</v>
      </c>
      <c r="B78" s="79" t="n">
        <v>0</v>
      </c>
      <c r="C78" s="80" t="n">
        <v>0</v>
      </c>
      <c r="D78" s="853" t="n">
        <v>0</v>
      </c>
      <c r="E78" s="853" t="n">
        <v>0.2</v>
      </c>
      <c r="F78" s="79" t="n">
        <v>0</v>
      </c>
      <c r="G78" s="80" t="n">
        <v>77.40000000000001</v>
      </c>
      <c r="H78" s="79" t="n">
        <v>0</v>
      </c>
      <c r="I78" s="128" t="n">
        <v>100</v>
      </c>
      <c r="J78" s="128" t="n">
        <v>100</v>
      </c>
      <c r="K78" s="80" t="n">
        <v>100</v>
      </c>
      <c r="L78" s="215" t="n">
        <v>10</v>
      </c>
      <c r="M78" s="374" t="n"/>
      <c r="O78" s="0" t="n">
        <v>-75</v>
      </c>
      <c r="P78" s="0" t="n">
        <v>100</v>
      </c>
      <c r="Q78" s="0" t="n">
        <v>100</v>
      </c>
      <c r="R78" s="0" t="n">
        <v>100</v>
      </c>
      <c r="S78" s="0" t="n">
        <v>100</v>
      </c>
    </row>
    <row r="79">
      <c r="A79" s="85" t="n">
        <v>-71</v>
      </c>
      <c r="B79" s="79" t="n">
        <v>0</v>
      </c>
      <c r="C79" s="80" t="n">
        <v>0</v>
      </c>
      <c r="D79" s="853" t="n">
        <v>0</v>
      </c>
      <c r="E79" s="853" t="n">
        <v>0</v>
      </c>
      <c r="F79" s="79" t="n">
        <v>0</v>
      </c>
      <c r="G79" s="80" t="n">
        <v>34</v>
      </c>
      <c r="H79" s="79" t="n">
        <v>0</v>
      </c>
      <c r="I79" s="128" t="n">
        <v>100</v>
      </c>
      <c r="J79" s="128" t="n">
        <v>100</v>
      </c>
      <c r="K79" s="80" t="n">
        <v>100</v>
      </c>
      <c r="L79" s="215" t="n">
        <v>10</v>
      </c>
      <c r="M79" s="374" t="n"/>
      <c r="O79" s="0" t="n">
        <v>-74</v>
      </c>
      <c r="P79" s="0" t="n">
        <v>95.40000000000001</v>
      </c>
      <c r="Q79" s="0" t="n">
        <v>100</v>
      </c>
      <c r="R79" s="0" t="n">
        <v>100</v>
      </c>
      <c r="S79" s="0" t="n">
        <v>100</v>
      </c>
    </row>
    <row r="80">
      <c r="A80" s="85" t="n">
        <v>-70</v>
      </c>
      <c r="B80" s="79" t="n">
        <v>0</v>
      </c>
      <c r="C80" s="80" t="n">
        <v>0</v>
      </c>
      <c r="D80" s="853" t="n">
        <v>0</v>
      </c>
      <c r="E80" s="853" t="n">
        <v>0</v>
      </c>
      <c r="F80" s="79" t="n">
        <v>0</v>
      </c>
      <c r="G80" s="80" t="n">
        <v>9.6</v>
      </c>
      <c r="H80" s="79" t="n">
        <v>0</v>
      </c>
      <c r="I80" s="128" t="n">
        <v>98.2</v>
      </c>
      <c r="J80" s="128" t="n">
        <v>100</v>
      </c>
      <c r="K80" s="80" t="n">
        <v>100</v>
      </c>
      <c r="L80" s="215" t="n">
        <v>10</v>
      </c>
      <c r="M80" s="374" t="n"/>
      <c r="O80" s="0" t="n">
        <v>-73</v>
      </c>
      <c r="P80" s="0" t="n">
        <v>46</v>
      </c>
      <c r="Q80" s="0" t="n">
        <v>99.40000000000001</v>
      </c>
      <c r="R80" s="0" t="n">
        <v>100</v>
      </c>
      <c r="S80" s="0" t="n">
        <v>100</v>
      </c>
    </row>
    <row r="81">
      <c r="A81" s="85" t="n">
        <v>-69</v>
      </c>
      <c r="B81" s="79" t="n">
        <v>0</v>
      </c>
      <c r="C81" s="80" t="n">
        <v>0</v>
      </c>
      <c r="D81" s="853" t="n">
        <v>0</v>
      </c>
      <c r="E81" s="853" t="n">
        <v>0</v>
      </c>
      <c r="F81" s="79" t="n">
        <v>0</v>
      </c>
      <c r="G81" s="80" t="n">
        <v>1.6</v>
      </c>
      <c r="H81" s="79" t="n">
        <v>0</v>
      </c>
      <c r="I81" s="128" t="n">
        <v>98.2</v>
      </c>
      <c r="J81" s="128" t="n">
        <v>100</v>
      </c>
      <c r="K81" s="80" t="n">
        <v>100</v>
      </c>
      <c r="L81" s="215" t="n">
        <v>10</v>
      </c>
      <c r="M81" s="374" t="n"/>
      <c r="O81" s="0" t="n">
        <v>-72</v>
      </c>
      <c r="P81" s="0" t="n">
        <v>15.2</v>
      </c>
      <c r="Q81" s="0" t="n">
        <v>91.8</v>
      </c>
      <c r="R81" s="0" t="n">
        <v>100</v>
      </c>
      <c r="S81" s="0" t="n">
        <v>100</v>
      </c>
    </row>
    <row r="82">
      <c r="A82" s="85" t="n">
        <v>-68</v>
      </c>
      <c r="B82" s="79" t="n">
        <v>0</v>
      </c>
      <c r="C82" s="80" t="n">
        <v>0</v>
      </c>
      <c r="D82" s="853" t="n">
        <v>0</v>
      </c>
      <c r="E82" s="853" t="n">
        <v>0</v>
      </c>
      <c r="F82" s="79" t="n">
        <v>0</v>
      </c>
      <c r="G82" s="80" t="n">
        <v>0.2</v>
      </c>
      <c r="H82" s="79" t="n">
        <v>0</v>
      </c>
      <c r="I82" s="128" t="n">
        <v>94.59999999999999</v>
      </c>
      <c r="J82" s="128" t="n">
        <v>100</v>
      </c>
      <c r="K82" s="80" t="n">
        <v>100</v>
      </c>
      <c r="L82" s="215" t="n">
        <v>10</v>
      </c>
      <c r="M82" s="374" t="n"/>
      <c r="O82" s="0" t="n">
        <v>-71</v>
      </c>
      <c r="P82" s="0" t="n">
        <v>5</v>
      </c>
      <c r="Q82" s="0" t="n">
        <v>48.8</v>
      </c>
      <c r="R82" s="0" t="n">
        <v>100</v>
      </c>
      <c r="S82" s="0" t="n">
        <v>100</v>
      </c>
    </row>
    <row r="83">
      <c r="A83" s="85" t="n">
        <v>-67</v>
      </c>
      <c r="B83" s="79" t="n">
        <v>0</v>
      </c>
      <c r="C83" s="80" t="n">
        <v>0</v>
      </c>
      <c r="D83" s="853" t="n">
        <v>0</v>
      </c>
      <c r="E83" s="853" t="n">
        <v>0</v>
      </c>
      <c r="F83" s="79" t="n">
        <v>0</v>
      </c>
      <c r="G83" s="80" t="n">
        <v>0.2</v>
      </c>
      <c r="H83" s="79" t="n">
        <v>0</v>
      </c>
      <c r="I83" s="128" t="n">
        <v>94</v>
      </c>
      <c r="J83" s="128" t="n">
        <v>100</v>
      </c>
      <c r="K83" s="80" t="n">
        <v>100</v>
      </c>
      <c r="L83" s="215" t="n">
        <v>10</v>
      </c>
      <c r="M83" s="374" t="n"/>
      <c r="O83" s="0" t="n">
        <v>-70</v>
      </c>
      <c r="P83" s="0" t="n">
        <v>1.6</v>
      </c>
      <c r="Q83" s="0" t="n">
        <v>19.6</v>
      </c>
      <c r="R83" s="0" t="n">
        <v>100</v>
      </c>
      <c r="S83" s="0" t="n">
        <v>100</v>
      </c>
    </row>
    <row r="84">
      <c r="A84" s="85" t="n">
        <v>-66</v>
      </c>
      <c r="B84" s="79" t="n">
        <v>0</v>
      </c>
      <c r="C84" s="80" t="n">
        <v>0</v>
      </c>
      <c r="D84" s="853" t="n">
        <v>0</v>
      </c>
      <c r="E84" s="853" t="n">
        <v>0</v>
      </c>
      <c r="F84" s="79" t="n">
        <v>0</v>
      </c>
      <c r="G84" s="80" t="n">
        <v>0</v>
      </c>
      <c r="H84" s="79" t="n">
        <v>0</v>
      </c>
      <c r="I84" s="128" t="n">
        <v>92.2</v>
      </c>
      <c r="J84" s="128" t="n">
        <v>100</v>
      </c>
      <c r="K84" s="80" t="n">
        <v>100</v>
      </c>
      <c r="L84" s="215" t="n">
        <v>10</v>
      </c>
      <c r="M84" s="374" t="n"/>
      <c r="O84" s="0" t="n">
        <v>-69</v>
      </c>
      <c r="P84" s="0" t="n">
        <v>2.2</v>
      </c>
      <c r="Q84" s="0" t="n">
        <v>7.4</v>
      </c>
      <c r="R84" s="0" t="n">
        <v>100</v>
      </c>
      <c r="S84" s="0" t="n">
        <v>100</v>
      </c>
    </row>
    <row r="85">
      <c r="A85" s="85" t="n">
        <v>-65</v>
      </c>
      <c r="B85" s="79" t="n">
        <v>0</v>
      </c>
      <c r="C85" s="80" t="n">
        <v>0</v>
      </c>
      <c r="D85" s="853" t="n">
        <v>11.4</v>
      </c>
      <c r="E85" s="853" t="n">
        <v>6.2</v>
      </c>
      <c r="F85" s="79" t="n">
        <v>0.8</v>
      </c>
      <c r="G85" s="80" t="n">
        <v>0.8</v>
      </c>
      <c r="H85" s="79" t="n">
        <v>26.8</v>
      </c>
      <c r="I85" s="128" t="n">
        <v>90</v>
      </c>
      <c r="J85" s="128" t="n">
        <v>99.8</v>
      </c>
      <c r="K85" s="80" t="n">
        <v>100</v>
      </c>
      <c r="L85" s="215" t="n">
        <v>10</v>
      </c>
      <c r="M85" s="374" t="n"/>
      <c r="O85" s="0" t="n">
        <v>-68</v>
      </c>
      <c r="P85" s="0" t="n">
        <v>0.4</v>
      </c>
      <c r="Q85" s="0" t="n">
        <v>1.6</v>
      </c>
      <c r="R85" s="0" t="n">
        <v>99.59999999999999</v>
      </c>
      <c r="S85" s="0" t="n">
        <v>100</v>
      </c>
    </row>
    <row r="86">
      <c r="A86" s="85" t="n">
        <v>-64</v>
      </c>
      <c r="B86" s="79" t="n">
        <v>0</v>
      </c>
      <c r="C86" s="80" t="n">
        <v>0</v>
      </c>
      <c r="D86" s="853" t="n">
        <v>0</v>
      </c>
      <c r="E86" s="853" t="n">
        <v>0</v>
      </c>
      <c r="F86" s="79" t="n">
        <v>0</v>
      </c>
      <c r="G86" s="80" t="n">
        <v>0</v>
      </c>
      <c r="H86" s="79" t="n">
        <v>0</v>
      </c>
      <c r="I86" s="128" t="n">
        <v>82.59999999999999</v>
      </c>
      <c r="J86" s="128" t="n">
        <v>94.59999999999999</v>
      </c>
      <c r="K86" s="80" t="n">
        <v>100</v>
      </c>
      <c r="L86" s="215" t="n">
        <v>10</v>
      </c>
      <c r="M86" s="374" t="n"/>
      <c r="O86" s="0" t="n">
        <v>-67</v>
      </c>
      <c r="P86" s="0" t="n">
        <v>0.4</v>
      </c>
      <c r="Q86" s="0" t="n">
        <v>1.2</v>
      </c>
      <c r="R86" s="0" t="n">
        <v>94.8</v>
      </c>
      <c r="S86" s="0" t="n">
        <v>100</v>
      </c>
    </row>
    <row r="87">
      <c r="A87" s="85" t="n">
        <v>-63</v>
      </c>
      <c r="B87" s="79" t="n">
        <v>0</v>
      </c>
      <c r="C87" s="80" t="n">
        <v>0</v>
      </c>
      <c r="D87" s="853" t="n">
        <v>0</v>
      </c>
      <c r="E87" s="853" t="n">
        <v>0</v>
      </c>
      <c r="F87" s="79" t="n">
        <v>0</v>
      </c>
      <c r="G87" s="80" t="n">
        <v>0</v>
      </c>
      <c r="H87" s="79" t="n">
        <v>0</v>
      </c>
      <c r="I87" s="128" t="n">
        <v>80.8</v>
      </c>
      <c r="J87" s="128" t="n">
        <v>87.40000000000001</v>
      </c>
      <c r="K87" s="80" t="n">
        <v>100</v>
      </c>
      <c r="L87" s="215" t="n">
        <v>10</v>
      </c>
      <c r="M87" s="374" t="n"/>
      <c r="O87" s="0" t="n">
        <v>-66</v>
      </c>
      <c r="P87" s="0" t="n">
        <v>0</v>
      </c>
      <c r="Q87" s="0" t="n">
        <v>0.2</v>
      </c>
      <c r="R87" s="0" t="n">
        <v>82.2</v>
      </c>
      <c r="S87" s="0" t="n">
        <v>100</v>
      </c>
    </row>
    <row r="88">
      <c r="A88" s="85" t="n">
        <v>-62</v>
      </c>
      <c r="B88" s="79" t="n">
        <v>0</v>
      </c>
      <c r="C88" s="80" t="n">
        <v>0</v>
      </c>
      <c r="D88" s="853" t="n">
        <v>0</v>
      </c>
      <c r="E88" s="853" t="n">
        <v>0</v>
      </c>
      <c r="F88" s="79" t="n">
        <v>0</v>
      </c>
      <c r="G88" s="80" t="n">
        <v>0</v>
      </c>
      <c r="H88" s="79" t="n">
        <v>0</v>
      </c>
      <c r="I88" s="128" t="n">
        <v>77.59999999999999</v>
      </c>
      <c r="J88" s="128" t="n">
        <v>81.40000000000001</v>
      </c>
      <c r="K88" s="80" t="n">
        <v>100</v>
      </c>
      <c r="L88" s="215" t="n">
        <v>10</v>
      </c>
      <c r="M88" s="374" t="n"/>
      <c r="O88" s="0" t="n">
        <v>-65</v>
      </c>
      <c r="P88" s="0" t="n">
        <v>32.2</v>
      </c>
      <c r="Q88" s="0" t="n">
        <v>21.6</v>
      </c>
      <c r="R88" s="0" t="n">
        <v>66.2</v>
      </c>
      <c r="S88" s="0" t="n">
        <v>100</v>
      </c>
    </row>
    <row r="89">
      <c r="A89" s="85" t="n">
        <v>-61</v>
      </c>
      <c r="B89" s="79" t="n">
        <v>0</v>
      </c>
      <c r="C89" s="80" t="n">
        <v>0</v>
      </c>
      <c r="D89" s="853" t="n">
        <v>0</v>
      </c>
      <c r="E89" s="853" t="n">
        <v>0</v>
      </c>
      <c r="F89" s="79" t="n">
        <v>0</v>
      </c>
      <c r="G89" s="80" t="n">
        <v>0</v>
      </c>
      <c r="H89" s="79" t="n">
        <v>0</v>
      </c>
      <c r="I89" s="128" t="n">
        <v>78.8</v>
      </c>
      <c r="J89" s="128" t="n">
        <v>74</v>
      </c>
      <c r="K89" s="80" t="n">
        <v>100</v>
      </c>
      <c r="L89" s="215" t="n">
        <v>10</v>
      </c>
      <c r="M89" s="374" t="n"/>
      <c r="O89" s="0" t="n">
        <v>-64</v>
      </c>
      <c r="P89" s="0" t="n">
        <v>0</v>
      </c>
      <c r="Q89" s="0" t="n">
        <v>0</v>
      </c>
      <c r="R89" s="0" t="n">
        <v>47.6</v>
      </c>
      <c r="S89" s="0" t="n">
        <v>99.59999999999999</v>
      </c>
    </row>
    <row r="90">
      <c r="A90" s="85" t="n">
        <v>-60</v>
      </c>
      <c r="B90" s="79" t="n">
        <v>0</v>
      </c>
      <c r="C90" s="80" t="n">
        <v>0</v>
      </c>
      <c r="D90" s="853" t="n">
        <v>0</v>
      </c>
      <c r="E90" s="853" t="n">
        <v>0</v>
      </c>
      <c r="F90" s="79" t="n">
        <v>0</v>
      </c>
      <c r="G90" s="80" t="n">
        <v>0</v>
      </c>
      <c r="H90" s="79" t="n">
        <v>0</v>
      </c>
      <c r="I90" s="128" t="n">
        <v>80.2</v>
      </c>
      <c r="J90" s="128" t="n">
        <v>68.40000000000001</v>
      </c>
      <c r="K90" s="80" t="n">
        <v>100</v>
      </c>
      <c r="L90" s="215" t="n">
        <v>10</v>
      </c>
      <c r="M90" s="374" t="n"/>
      <c r="O90" s="0" t="n">
        <v>-63</v>
      </c>
      <c r="P90" s="0" t="n">
        <v>0</v>
      </c>
      <c r="Q90" s="0" t="n">
        <v>0</v>
      </c>
      <c r="R90" s="0" t="n">
        <v>31.6</v>
      </c>
      <c r="S90" s="0" t="n">
        <v>98.8</v>
      </c>
    </row>
    <row r="91">
      <c r="A91" s="85" t="n">
        <v>-59</v>
      </c>
      <c r="B91" s="79" t="n">
        <v>0</v>
      </c>
      <c r="C91" s="80" t="n">
        <v>0</v>
      </c>
      <c r="D91" s="853" t="n">
        <v>0</v>
      </c>
      <c r="E91" s="853" t="n">
        <v>0</v>
      </c>
      <c r="F91" s="79" t="n">
        <v>0</v>
      </c>
      <c r="G91" s="80" t="n">
        <v>0</v>
      </c>
      <c r="H91" s="79" t="n">
        <v>0</v>
      </c>
      <c r="I91" s="128" t="n">
        <v>82</v>
      </c>
      <c r="J91" s="128" t="n">
        <v>64.2</v>
      </c>
      <c r="K91" s="80" t="n">
        <v>100</v>
      </c>
      <c r="L91" s="215" t="n">
        <v>10</v>
      </c>
      <c r="M91" s="374" t="n"/>
      <c r="O91" s="0" t="n">
        <v>-62</v>
      </c>
      <c r="P91" s="0" t="n">
        <v>0</v>
      </c>
      <c r="Q91" s="0" t="n">
        <v>0</v>
      </c>
      <c r="R91" s="0" t="n">
        <v>20.8</v>
      </c>
      <c r="S91" s="0" t="n">
        <v>96.59999999999999</v>
      </c>
    </row>
    <row r="92">
      <c r="A92" s="85" t="n">
        <v>-58</v>
      </c>
      <c r="B92" s="79" t="n">
        <v>0</v>
      </c>
      <c r="C92" s="80" t="n">
        <v>0</v>
      </c>
      <c r="D92" s="853" t="n">
        <v>0</v>
      </c>
      <c r="E92" s="853" t="n">
        <v>0</v>
      </c>
      <c r="F92" s="79" t="n">
        <v>0</v>
      </c>
      <c r="G92" s="80" t="n">
        <v>0.2</v>
      </c>
      <c r="H92" s="79" t="n">
        <v>0</v>
      </c>
      <c r="I92" s="128" t="n">
        <v>81.59999999999999</v>
      </c>
      <c r="J92" s="128" t="n">
        <v>58.4</v>
      </c>
      <c r="K92" s="80" t="n">
        <v>100</v>
      </c>
      <c r="L92" s="215" t="n">
        <v>10</v>
      </c>
      <c r="M92" s="374" t="n"/>
      <c r="O92" s="0" t="n">
        <v>-61</v>
      </c>
      <c r="P92" s="0" t="n">
        <v>0</v>
      </c>
      <c r="Q92" s="0" t="n">
        <v>0</v>
      </c>
      <c r="R92" s="0" t="n">
        <v>24.8</v>
      </c>
      <c r="S92" s="0" t="n">
        <v>96</v>
      </c>
    </row>
    <row r="93">
      <c r="A93" s="85" t="n">
        <v>-57</v>
      </c>
      <c r="B93" s="79" t="n">
        <v>0</v>
      </c>
      <c r="C93" s="80" t="n">
        <v>0</v>
      </c>
      <c r="D93" s="853" t="n">
        <v>0</v>
      </c>
      <c r="E93" s="853" t="n">
        <v>0</v>
      </c>
      <c r="F93" s="79" t="n">
        <v>0</v>
      </c>
      <c r="G93" s="80" t="n">
        <v>0</v>
      </c>
      <c r="H93" s="79" t="n">
        <v>0</v>
      </c>
      <c r="I93" s="128" t="n">
        <v>76</v>
      </c>
      <c r="J93" s="128" t="n">
        <v>50.4</v>
      </c>
      <c r="K93" s="80" t="n">
        <v>100</v>
      </c>
      <c r="L93" s="215" t="n">
        <v>10</v>
      </c>
      <c r="M93" s="374" t="n"/>
      <c r="O93" s="0" t="n">
        <v>-60</v>
      </c>
      <c r="P93" s="0" t="n">
        <v>0</v>
      </c>
      <c r="Q93" s="0" t="n">
        <v>0</v>
      </c>
      <c r="R93" s="0" t="n">
        <v>19.2</v>
      </c>
      <c r="S93" s="0" t="n">
        <v>92.40000000000001</v>
      </c>
    </row>
    <row r="94">
      <c r="A94" s="85" t="n">
        <v>-56</v>
      </c>
      <c r="B94" s="79" t="n">
        <v>0</v>
      </c>
      <c r="C94" s="80" t="n">
        <v>0</v>
      </c>
      <c r="D94" s="853" t="n">
        <v>0</v>
      </c>
      <c r="E94" s="853" t="n">
        <v>0</v>
      </c>
      <c r="F94" s="79" t="n">
        <v>0</v>
      </c>
      <c r="G94" s="80" t="n">
        <v>0</v>
      </c>
      <c r="H94" s="79" t="n">
        <v>0</v>
      </c>
      <c r="I94" s="128" t="n">
        <v>78.8</v>
      </c>
      <c r="J94" s="128" t="n">
        <v>50.2</v>
      </c>
      <c r="K94" s="80" t="n">
        <v>100</v>
      </c>
      <c r="L94" s="215" t="n">
        <v>10</v>
      </c>
      <c r="M94" s="374" t="n"/>
      <c r="O94" s="0" t="n">
        <v>-59</v>
      </c>
      <c r="P94" s="0" t="n">
        <v>0</v>
      </c>
      <c r="Q94" s="0" t="n">
        <v>0</v>
      </c>
      <c r="R94" s="0" t="n">
        <v>19.6</v>
      </c>
      <c r="S94" s="0" t="n">
        <v>92.2</v>
      </c>
    </row>
    <row r="95">
      <c r="A95" s="85" t="n">
        <v>-55</v>
      </c>
      <c r="B95" s="79" t="n">
        <v>0</v>
      </c>
      <c r="C95" s="80" t="n">
        <v>0</v>
      </c>
      <c r="D95" s="853" t="n">
        <v>0</v>
      </c>
      <c r="E95" s="853" t="n">
        <v>0</v>
      </c>
      <c r="F95" s="79" t="n">
        <v>0</v>
      </c>
      <c r="G95" s="80" t="n">
        <v>0</v>
      </c>
      <c r="H95" s="79" t="n">
        <v>0</v>
      </c>
      <c r="I95" s="128" t="n">
        <v>72.40000000000001</v>
      </c>
      <c r="J95" s="128" t="n">
        <v>48.2</v>
      </c>
      <c r="K95" s="80" t="n">
        <v>100</v>
      </c>
      <c r="L95" s="215" t="n">
        <v>10</v>
      </c>
      <c r="M95" s="374" t="n"/>
      <c r="O95" s="0" t="n">
        <v>-58</v>
      </c>
      <c r="P95" s="0" t="n">
        <v>0</v>
      </c>
      <c r="Q95" s="0" t="n">
        <v>0</v>
      </c>
      <c r="R95" s="0" t="n">
        <v>16</v>
      </c>
      <c r="S95" s="0" t="n">
        <v>88.40000000000001</v>
      </c>
    </row>
    <row r="96">
      <c r="A96" s="85" t="n">
        <v>-54</v>
      </c>
      <c r="B96" s="79" t="n">
        <v>0</v>
      </c>
      <c r="C96" s="80" t="n">
        <v>0</v>
      </c>
      <c r="D96" s="853" t="n">
        <v>0</v>
      </c>
      <c r="E96" s="853" t="n">
        <v>0</v>
      </c>
      <c r="F96" s="79" t="n">
        <v>0</v>
      </c>
      <c r="G96" s="80" t="n">
        <v>0</v>
      </c>
      <c r="H96" s="79" t="n">
        <v>0</v>
      </c>
      <c r="I96" s="128" t="n">
        <v>74.59999999999999</v>
      </c>
      <c r="J96" s="128" t="n">
        <v>40.4</v>
      </c>
      <c r="K96" s="80" t="n">
        <v>100</v>
      </c>
      <c r="L96" s="215" t="n">
        <v>10</v>
      </c>
      <c r="M96" s="374" t="n"/>
      <c r="O96" s="0" t="n">
        <v>-57</v>
      </c>
      <c r="P96" s="0" t="n">
        <v>0</v>
      </c>
      <c r="Q96" s="0" t="n">
        <v>0</v>
      </c>
      <c r="R96" s="0" t="n">
        <v>13.8</v>
      </c>
      <c r="S96" s="0" t="n">
        <v>89</v>
      </c>
    </row>
    <row r="97">
      <c r="A97" s="85" t="n">
        <v>-53</v>
      </c>
      <c r="B97" s="79" t="n">
        <v>0</v>
      </c>
      <c r="C97" s="80" t="n">
        <v>0</v>
      </c>
      <c r="D97" s="853" t="n">
        <v>0</v>
      </c>
      <c r="E97" s="853" t="n">
        <v>0</v>
      </c>
      <c r="F97" s="79" t="n">
        <v>0</v>
      </c>
      <c r="G97" s="80" t="n">
        <v>0</v>
      </c>
      <c r="H97" s="79" t="n">
        <v>0</v>
      </c>
      <c r="I97" s="128" t="n">
        <v>71.40000000000001</v>
      </c>
      <c r="J97" s="128" t="n">
        <v>39.8</v>
      </c>
      <c r="K97" s="80" t="n">
        <v>100</v>
      </c>
      <c r="L97" s="215" t="n">
        <v>10</v>
      </c>
      <c r="M97" s="374" t="n"/>
      <c r="O97" s="0" t="n">
        <v>-56</v>
      </c>
      <c r="P97" s="0" t="n">
        <v>0</v>
      </c>
      <c r="Q97" s="0" t="n">
        <v>0</v>
      </c>
      <c r="R97" s="0" t="n">
        <v>9.4</v>
      </c>
      <c r="S97" s="0" t="n">
        <v>90</v>
      </c>
    </row>
    <row r="98">
      <c r="A98" s="85" t="n">
        <v>-52</v>
      </c>
      <c r="B98" s="79" t="n">
        <v>0</v>
      </c>
      <c r="C98" s="80" t="n">
        <v>0</v>
      </c>
      <c r="D98" s="853" t="n">
        <v>0</v>
      </c>
      <c r="E98" s="853" t="n">
        <v>0</v>
      </c>
      <c r="F98" s="79" t="n">
        <v>0</v>
      </c>
      <c r="G98" s="80" t="n">
        <v>0</v>
      </c>
      <c r="H98" s="79" t="n">
        <v>0.2</v>
      </c>
      <c r="I98" s="128" t="n">
        <v>68</v>
      </c>
      <c r="J98" s="128" t="n">
        <v>34.6</v>
      </c>
      <c r="K98" s="80" t="n">
        <v>100</v>
      </c>
      <c r="L98" s="215" t="n">
        <v>10</v>
      </c>
      <c r="M98" s="374" t="n"/>
      <c r="O98" s="0" t="n">
        <v>-55</v>
      </c>
      <c r="P98" s="0" t="n">
        <v>0</v>
      </c>
      <c r="Q98" s="0" t="n">
        <v>0</v>
      </c>
      <c r="R98" s="0" t="n">
        <v>12.6</v>
      </c>
      <c r="S98" s="0" t="n">
        <v>87</v>
      </c>
    </row>
    <row r="99">
      <c r="A99" s="85" t="n">
        <v>-51</v>
      </c>
      <c r="B99" s="79" t="n">
        <v>0</v>
      </c>
      <c r="C99" s="80" t="n">
        <v>0</v>
      </c>
      <c r="D99" s="853" t="n">
        <v>0</v>
      </c>
      <c r="E99" s="853" t="n">
        <v>0</v>
      </c>
      <c r="F99" s="79" t="n">
        <v>0</v>
      </c>
      <c r="G99" s="80" t="n">
        <v>0</v>
      </c>
      <c r="H99" s="79" t="n">
        <v>0</v>
      </c>
      <c r="I99" s="128" t="n">
        <v>70.8</v>
      </c>
      <c r="J99" s="128" t="n">
        <v>36.8</v>
      </c>
      <c r="K99" s="80" t="n">
        <v>100</v>
      </c>
      <c r="L99" s="215" t="n">
        <v>10</v>
      </c>
      <c r="M99" s="374" t="n"/>
      <c r="O99" s="0" t="n">
        <v>-54</v>
      </c>
      <c r="P99" s="0" t="n">
        <v>0</v>
      </c>
      <c r="Q99" s="0" t="n">
        <v>0</v>
      </c>
      <c r="R99" s="0" t="n">
        <v>15</v>
      </c>
      <c r="S99" s="0" t="n">
        <v>90.59999999999999</v>
      </c>
    </row>
    <row r="100">
      <c r="A100" s="85" t="n">
        <v>-50</v>
      </c>
      <c r="B100" s="79" t="n">
        <v>0</v>
      </c>
      <c r="C100" s="80" t="n">
        <v>0</v>
      </c>
      <c r="D100" s="853" t="n">
        <v>0</v>
      </c>
      <c r="E100" s="853" t="n">
        <v>0</v>
      </c>
      <c r="F100" s="79" t="n">
        <v>0</v>
      </c>
      <c r="G100" s="80" t="n">
        <v>0</v>
      </c>
      <c r="H100" s="79" t="n">
        <v>0</v>
      </c>
      <c r="I100" s="128" t="n">
        <v>76.2</v>
      </c>
      <c r="J100" s="128" t="n">
        <v>42.4</v>
      </c>
      <c r="K100" s="80" t="n">
        <v>100</v>
      </c>
      <c r="L100" s="215" t="n">
        <v>10</v>
      </c>
      <c r="M100" s="374" t="n"/>
      <c r="O100" s="0" t="n">
        <v>-53</v>
      </c>
      <c r="P100" s="0" t="n">
        <v>0</v>
      </c>
      <c r="Q100" s="0" t="n">
        <v>0</v>
      </c>
      <c r="R100" s="0" t="n">
        <v>10.8</v>
      </c>
      <c r="S100" s="0" t="n">
        <v>82.8</v>
      </c>
    </row>
    <row r="101">
      <c r="A101" s="85" t="n">
        <v>-49</v>
      </c>
      <c r="B101" s="79" t="n">
        <v>0</v>
      </c>
      <c r="C101" s="80" t="n">
        <v>0</v>
      </c>
      <c r="D101" s="853" t="n">
        <v>0</v>
      </c>
      <c r="E101" s="853" t="n">
        <v>0</v>
      </c>
      <c r="F101" s="79" t="n">
        <v>0</v>
      </c>
      <c r="G101" s="80" t="n">
        <v>0</v>
      </c>
      <c r="H101" s="79" t="n">
        <v>0</v>
      </c>
      <c r="I101" s="128" t="n">
        <v>77</v>
      </c>
      <c r="J101" s="128" t="n">
        <v>45</v>
      </c>
      <c r="K101" s="80" t="n">
        <v>100</v>
      </c>
      <c r="L101" s="215" t="n">
        <v>10</v>
      </c>
      <c r="M101" s="374" t="n"/>
      <c r="O101" s="0" t="n">
        <v>-52</v>
      </c>
      <c r="P101" s="0" t="n">
        <v>0</v>
      </c>
      <c r="Q101" s="0" t="n">
        <v>0</v>
      </c>
      <c r="R101" s="0" t="n">
        <v>7.6</v>
      </c>
      <c r="S101" s="0" t="n">
        <v>88.2</v>
      </c>
    </row>
    <row r="102">
      <c r="A102" s="85" t="n">
        <v>-48</v>
      </c>
      <c r="B102" s="79" t="n">
        <v>0</v>
      </c>
      <c r="C102" s="80" t="n">
        <v>0</v>
      </c>
      <c r="D102" s="853" t="n">
        <v>0</v>
      </c>
      <c r="E102" s="853" t="n">
        <v>0</v>
      </c>
      <c r="F102" s="79" t="n">
        <v>0</v>
      </c>
      <c r="G102" s="80" t="n">
        <v>0</v>
      </c>
      <c r="H102" s="79" t="n">
        <v>0</v>
      </c>
      <c r="I102" s="128" t="n">
        <v>76.2</v>
      </c>
      <c r="J102" s="128" t="n">
        <v>41</v>
      </c>
      <c r="K102" s="80" t="n">
        <v>100</v>
      </c>
      <c r="L102" s="215" t="n">
        <v>10</v>
      </c>
      <c r="M102" s="374" t="n"/>
      <c r="O102" s="0" t="n">
        <v>-51</v>
      </c>
      <c r="P102" s="0" t="n">
        <v>0</v>
      </c>
      <c r="Q102" s="0" t="n">
        <v>0</v>
      </c>
      <c r="R102" s="0" t="n">
        <v>5.4</v>
      </c>
      <c r="S102" s="0" t="n">
        <v>80.2</v>
      </c>
    </row>
    <row r="103">
      <c r="A103" s="85" t="n">
        <v>-47</v>
      </c>
      <c r="B103" s="79" t="n">
        <v>0</v>
      </c>
      <c r="C103" s="80" t="n">
        <v>0</v>
      </c>
      <c r="D103" s="853" t="n">
        <v>0</v>
      </c>
      <c r="E103" s="853" t="n">
        <v>0</v>
      </c>
      <c r="F103" s="79" t="n">
        <v>0</v>
      </c>
      <c r="G103" s="80" t="n">
        <v>0</v>
      </c>
      <c r="H103" s="79" t="n">
        <v>0</v>
      </c>
      <c r="I103" s="128" t="n">
        <v>75</v>
      </c>
      <c r="J103" s="128" t="n">
        <v>43</v>
      </c>
      <c r="K103" s="80" t="n">
        <v>100</v>
      </c>
      <c r="L103" s="215" t="n">
        <v>10</v>
      </c>
      <c r="M103" s="374" t="n"/>
      <c r="O103" s="0" t="n">
        <v>-50</v>
      </c>
      <c r="P103" s="0" t="n">
        <v>0</v>
      </c>
      <c r="Q103" s="0" t="n">
        <v>0</v>
      </c>
      <c r="R103" s="0" t="n">
        <v>8.6</v>
      </c>
      <c r="S103" s="0" t="n">
        <v>83.40000000000001</v>
      </c>
    </row>
    <row r="104">
      <c r="A104" s="85" t="n">
        <v>-46</v>
      </c>
      <c r="B104" s="79" t="n">
        <v>0</v>
      </c>
      <c r="C104" s="80" t="n">
        <v>0</v>
      </c>
      <c r="D104" s="853" t="n">
        <v>0</v>
      </c>
      <c r="E104" s="853" t="n">
        <v>0</v>
      </c>
      <c r="F104" s="79" t="n">
        <v>0</v>
      </c>
      <c r="G104" s="80" t="n">
        <v>0</v>
      </c>
      <c r="H104" s="79" t="n">
        <v>0</v>
      </c>
      <c r="I104" s="128" t="n">
        <v>74.2</v>
      </c>
      <c r="J104" s="128" t="n">
        <v>41.4</v>
      </c>
      <c r="K104" s="80" t="n">
        <v>100</v>
      </c>
      <c r="L104" s="215" t="n">
        <v>10</v>
      </c>
      <c r="M104" s="374" t="n"/>
      <c r="O104" s="0" t="n">
        <v>-49</v>
      </c>
      <c r="P104" s="0" t="n">
        <v>0</v>
      </c>
      <c r="Q104" s="0" t="n">
        <v>0</v>
      </c>
      <c r="R104" s="0" t="n">
        <v>7.8</v>
      </c>
      <c r="S104" s="0" t="n">
        <v>86.8</v>
      </c>
    </row>
    <row r="105">
      <c r="A105" s="85" t="n">
        <v>-45</v>
      </c>
      <c r="B105" s="79" t="n">
        <v>0</v>
      </c>
      <c r="C105" s="80" t="n">
        <v>0</v>
      </c>
      <c r="D105" s="853" t="n">
        <v>0</v>
      </c>
      <c r="E105" s="853" t="n">
        <v>0</v>
      </c>
      <c r="F105" s="79" t="n">
        <v>0</v>
      </c>
      <c r="G105" s="80" t="n">
        <v>0</v>
      </c>
      <c r="H105" s="79" t="n">
        <v>0</v>
      </c>
      <c r="I105" s="128" t="n">
        <v>75.2</v>
      </c>
      <c r="J105" s="128" t="n">
        <v>45.2</v>
      </c>
      <c r="K105" s="80" t="n">
        <v>100</v>
      </c>
      <c r="L105" s="215" t="n">
        <v>10</v>
      </c>
      <c r="M105" s="374" t="n"/>
      <c r="O105" s="0" t="n">
        <v>-48</v>
      </c>
      <c r="P105" s="0" t="n">
        <v>0</v>
      </c>
      <c r="Q105" s="0" t="n">
        <v>0</v>
      </c>
      <c r="R105" s="0" t="n">
        <v>15.4</v>
      </c>
      <c r="S105" s="0" t="n">
        <v>84</v>
      </c>
    </row>
    <row r="106">
      <c r="A106" s="85" t="n">
        <v>-44</v>
      </c>
      <c r="B106" s="79" t="n">
        <v>0</v>
      </c>
      <c r="C106" s="80" t="n">
        <v>0</v>
      </c>
      <c r="D106" s="853" t="n">
        <v>0</v>
      </c>
      <c r="E106" s="853" t="n">
        <v>0</v>
      </c>
      <c r="F106" s="79" t="n">
        <v>0</v>
      </c>
      <c r="G106" s="80" t="n">
        <v>0</v>
      </c>
      <c r="H106" s="79" t="n">
        <v>0</v>
      </c>
      <c r="I106" s="128" t="n">
        <v>72.8</v>
      </c>
      <c r="J106" s="128" t="n">
        <v>43.2</v>
      </c>
      <c r="K106" s="80" t="n">
        <v>100</v>
      </c>
      <c r="L106" s="215" t="n">
        <v>10</v>
      </c>
      <c r="M106" s="374" t="n"/>
      <c r="O106" s="0" t="n">
        <v>-47</v>
      </c>
      <c r="P106" s="0" t="n">
        <v>0</v>
      </c>
      <c r="Q106" s="0" t="n">
        <v>0</v>
      </c>
      <c r="R106" s="0" t="n">
        <v>5.8</v>
      </c>
      <c r="S106" s="0" t="n">
        <v>86.59999999999999</v>
      </c>
    </row>
    <row r="107">
      <c r="A107" s="85" t="n">
        <v>-43</v>
      </c>
      <c r="B107" s="79" t="n">
        <v>0</v>
      </c>
      <c r="C107" s="80" t="n">
        <v>0</v>
      </c>
      <c r="D107" s="853" t="n">
        <v>0</v>
      </c>
      <c r="E107" s="853" t="n">
        <v>0</v>
      </c>
      <c r="F107" s="79" t="n">
        <v>0.2</v>
      </c>
      <c r="G107" s="80" t="n">
        <v>0</v>
      </c>
      <c r="H107" s="79" t="n">
        <v>0</v>
      </c>
      <c r="I107" s="128" t="n">
        <v>78.2</v>
      </c>
      <c r="J107" s="128" t="n">
        <v>46.4</v>
      </c>
      <c r="K107" s="80" t="n">
        <v>100</v>
      </c>
      <c r="L107" s="215" t="n">
        <v>10</v>
      </c>
      <c r="M107" s="374" t="n"/>
      <c r="O107" s="0" t="n">
        <v>-46</v>
      </c>
      <c r="P107" s="0" t="n">
        <v>0</v>
      </c>
      <c r="Q107" s="0" t="n">
        <v>0</v>
      </c>
      <c r="R107" s="0" t="n">
        <v>6</v>
      </c>
      <c r="S107" s="0" t="n">
        <v>81.2</v>
      </c>
    </row>
    <row r="108">
      <c r="A108" s="85" t="n">
        <v>-42</v>
      </c>
      <c r="B108" s="79" t="n">
        <v>0</v>
      </c>
      <c r="C108" s="80" t="n">
        <v>0</v>
      </c>
      <c r="D108" s="853" t="n">
        <v>0</v>
      </c>
      <c r="E108" s="853" t="n">
        <v>0</v>
      </c>
      <c r="F108" s="79" t="n">
        <v>0</v>
      </c>
      <c r="G108" s="80" t="n">
        <v>0</v>
      </c>
      <c r="H108" s="79" t="n">
        <v>0</v>
      </c>
      <c r="I108" s="128" t="n">
        <v>81.40000000000001</v>
      </c>
      <c r="J108" s="128" t="n">
        <v>43</v>
      </c>
      <c r="K108" s="80" t="n">
        <v>100</v>
      </c>
      <c r="L108" s="215" t="n">
        <v>10</v>
      </c>
      <c r="M108" s="374" t="n"/>
      <c r="O108" s="0" t="n">
        <v>-45</v>
      </c>
      <c r="P108" s="0" t="n">
        <v>0</v>
      </c>
      <c r="Q108" s="0" t="n">
        <v>0</v>
      </c>
      <c r="R108" s="0" t="n">
        <v>6.6</v>
      </c>
      <c r="S108" s="0" t="n">
        <v>87.8</v>
      </c>
    </row>
    <row r="109">
      <c r="A109" s="85" t="n">
        <v>-41</v>
      </c>
      <c r="B109" s="79" t="n">
        <v>0</v>
      </c>
      <c r="C109" s="80" t="n">
        <v>0</v>
      </c>
      <c r="D109" s="853" t="n">
        <v>0</v>
      </c>
      <c r="E109" s="853" t="n">
        <v>0</v>
      </c>
      <c r="F109" s="79" t="n">
        <v>0</v>
      </c>
      <c r="G109" s="80" t="n">
        <v>0</v>
      </c>
      <c r="H109" s="79" t="n">
        <v>0</v>
      </c>
      <c r="I109" s="128" t="n">
        <v>83.2</v>
      </c>
      <c r="J109" s="128" t="n">
        <v>40.8</v>
      </c>
      <c r="K109" s="80" t="n">
        <v>100</v>
      </c>
      <c r="L109" s="215" t="n">
        <v>10</v>
      </c>
      <c r="M109" s="374" t="n"/>
      <c r="O109" s="0" t="n">
        <v>-44</v>
      </c>
      <c r="P109" s="0" t="n">
        <v>0</v>
      </c>
      <c r="Q109" s="0" t="n">
        <v>0</v>
      </c>
      <c r="R109" s="0" t="n">
        <v>9.199999999999999</v>
      </c>
      <c r="S109" s="0" t="n">
        <v>81.40000000000001</v>
      </c>
    </row>
    <row r="110">
      <c r="A110" s="85" t="n">
        <v>-40</v>
      </c>
      <c r="B110" s="79" t="n">
        <v>0</v>
      </c>
      <c r="C110" s="80" t="n">
        <v>0</v>
      </c>
      <c r="D110" s="853" t="n">
        <v>0</v>
      </c>
      <c r="E110" s="853" t="n">
        <v>0</v>
      </c>
      <c r="F110" s="79" t="n">
        <v>0</v>
      </c>
      <c r="G110" s="80" t="n">
        <v>0</v>
      </c>
      <c r="H110" s="79" t="n">
        <v>0</v>
      </c>
      <c r="I110" s="128" t="n">
        <v>74.40000000000001</v>
      </c>
      <c r="J110" s="128" t="n">
        <v>44.2</v>
      </c>
      <c r="K110" s="80" t="n">
        <v>100</v>
      </c>
      <c r="L110" s="215" t="n">
        <v>10</v>
      </c>
      <c r="M110" s="374" t="n"/>
      <c r="O110" s="0" t="n">
        <v>-43</v>
      </c>
      <c r="P110" s="0" t="n">
        <v>0</v>
      </c>
      <c r="Q110" s="0" t="n">
        <v>0</v>
      </c>
      <c r="R110" s="0" t="n">
        <v>8.6</v>
      </c>
      <c r="S110" s="0" t="n">
        <v>85.2</v>
      </c>
    </row>
    <row r="111">
      <c r="A111" s="85" t="n">
        <v>-39</v>
      </c>
      <c r="B111" s="79" t="n">
        <v>0</v>
      </c>
      <c r="C111" s="80" t="n">
        <v>0</v>
      </c>
      <c r="D111" s="853" t="n">
        <v>0</v>
      </c>
      <c r="E111" s="853" t="n">
        <v>0</v>
      </c>
      <c r="F111" s="79" t="n">
        <v>0</v>
      </c>
      <c r="G111" s="80" t="n">
        <v>0</v>
      </c>
      <c r="H111" s="79" t="n">
        <v>0</v>
      </c>
      <c r="I111" s="128" t="n">
        <v>80.8</v>
      </c>
      <c r="J111" s="128" t="n">
        <v>47.2</v>
      </c>
      <c r="K111" s="80" t="n">
        <v>100</v>
      </c>
      <c r="L111" s="215" t="n">
        <v>10</v>
      </c>
      <c r="M111" s="374" t="n"/>
      <c r="O111" s="0" t="n">
        <v>-42</v>
      </c>
      <c r="P111" s="0" t="n">
        <v>0</v>
      </c>
      <c r="Q111" s="0" t="n">
        <v>0.2</v>
      </c>
      <c r="R111" s="0" t="n">
        <v>5.2</v>
      </c>
      <c r="S111" s="0" t="n">
        <v>87.2</v>
      </c>
    </row>
    <row r="112">
      <c r="A112" s="85" t="n">
        <v>-38</v>
      </c>
      <c r="B112" s="79" t="n">
        <v>0</v>
      </c>
      <c r="C112" s="80" t="n">
        <v>0</v>
      </c>
      <c r="D112" s="853" t="n">
        <v>0</v>
      </c>
      <c r="E112" s="853" t="n">
        <v>0</v>
      </c>
      <c r="F112" s="79" t="n">
        <v>0</v>
      </c>
      <c r="G112" s="80" t="n">
        <v>0.2</v>
      </c>
      <c r="H112" s="79" t="n">
        <v>0</v>
      </c>
      <c r="I112" s="128" t="n">
        <v>76</v>
      </c>
      <c r="J112" s="128" t="n">
        <v>46.6</v>
      </c>
      <c r="K112" s="80" t="n">
        <v>100</v>
      </c>
      <c r="L112" s="215" t="n">
        <v>10</v>
      </c>
      <c r="M112" s="374" t="n"/>
      <c r="O112" s="0" t="n">
        <v>-41</v>
      </c>
      <c r="P112" s="0" t="n">
        <v>0</v>
      </c>
      <c r="Q112" s="0" t="n">
        <v>0</v>
      </c>
      <c r="R112" s="0" t="n">
        <v>11</v>
      </c>
      <c r="S112" s="0" t="n">
        <v>83.59999999999999</v>
      </c>
    </row>
    <row r="113">
      <c r="A113" s="85" t="n">
        <v>-37</v>
      </c>
      <c r="B113" s="79" t="n">
        <v>0</v>
      </c>
      <c r="C113" s="80" t="n">
        <v>0</v>
      </c>
      <c r="D113" s="853" t="n">
        <v>0</v>
      </c>
      <c r="E113" s="853" t="n">
        <v>0</v>
      </c>
      <c r="F113" s="79" t="n">
        <v>0.4</v>
      </c>
      <c r="G113" s="80" t="n">
        <v>0.2</v>
      </c>
      <c r="H113" s="79" t="n">
        <v>0</v>
      </c>
      <c r="I113" s="128" t="n">
        <v>80</v>
      </c>
      <c r="J113" s="128" t="n">
        <v>49.8</v>
      </c>
      <c r="K113" s="80" t="n">
        <v>100</v>
      </c>
      <c r="L113" s="215" t="n">
        <v>10</v>
      </c>
      <c r="M113" s="374" t="n"/>
      <c r="O113" s="0" t="n">
        <v>-40</v>
      </c>
      <c r="P113" s="0" t="n">
        <v>0</v>
      </c>
      <c r="Q113" s="0" t="n">
        <v>0</v>
      </c>
      <c r="R113" s="0" t="n">
        <v>8.4</v>
      </c>
      <c r="S113" s="0" t="n">
        <v>87.59999999999999</v>
      </c>
    </row>
    <row r="114">
      <c r="A114" s="85" t="n">
        <v>-36</v>
      </c>
      <c r="B114" s="79" t="n">
        <v>0</v>
      </c>
      <c r="C114" s="80" t="n">
        <v>0</v>
      </c>
      <c r="D114" s="853" t="n">
        <v>0</v>
      </c>
      <c r="E114" s="853" t="n">
        <v>0</v>
      </c>
      <c r="F114" s="79" t="n">
        <v>0</v>
      </c>
      <c r="G114" s="80" t="n">
        <v>0.2</v>
      </c>
      <c r="H114" s="79" t="n">
        <v>0</v>
      </c>
      <c r="I114" s="128" t="n">
        <v>77.8</v>
      </c>
      <c r="J114" s="128" t="n">
        <v>41.8</v>
      </c>
      <c r="K114" s="80" t="n">
        <v>100</v>
      </c>
      <c r="L114" s="215" t="n">
        <v>10</v>
      </c>
      <c r="M114" s="374" t="n"/>
      <c r="O114" s="0" t="n">
        <v>-39</v>
      </c>
      <c r="P114" s="0" t="n">
        <v>0</v>
      </c>
      <c r="Q114" s="0" t="n">
        <v>0</v>
      </c>
      <c r="R114" s="0" t="n">
        <v>7.6</v>
      </c>
      <c r="S114" s="0" t="n">
        <v>87.8</v>
      </c>
    </row>
    <row r="115">
      <c r="A115" s="85" t="n">
        <v>-35</v>
      </c>
      <c r="B115" s="79" t="n">
        <v>0</v>
      </c>
      <c r="C115" s="80" t="n">
        <v>0</v>
      </c>
      <c r="D115" s="853" t="n">
        <v>0</v>
      </c>
      <c r="E115" s="853" t="n">
        <v>0</v>
      </c>
      <c r="F115" s="79" t="n">
        <v>0</v>
      </c>
      <c r="G115" s="80" t="n">
        <v>0</v>
      </c>
      <c r="H115" s="79" t="n">
        <v>0</v>
      </c>
      <c r="I115" s="128" t="n">
        <v>77.2</v>
      </c>
      <c r="J115" s="128" t="n">
        <v>36.6</v>
      </c>
      <c r="K115" s="80" t="n">
        <v>100</v>
      </c>
      <c r="L115" s="215" t="n">
        <v>10</v>
      </c>
      <c r="M115" s="374" t="n"/>
      <c r="O115" s="0" t="n">
        <v>-38</v>
      </c>
      <c r="P115" s="0" t="n">
        <v>0</v>
      </c>
      <c r="Q115" s="0" t="n">
        <v>0</v>
      </c>
      <c r="R115" s="0" t="n">
        <v>6.6</v>
      </c>
      <c r="S115" s="0" t="n">
        <v>86.40000000000001</v>
      </c>
    </row>
    <row r="116">
      <c r="A116" s="85" t="n">
        <v>-34</v>
      </c>
      <c r="B116" s="79" t="n">
        <v>0</v>
      </c>
      <c r="C116" s="80" t="n">
        <v>0</v>
      </c>
      <c r="D116" s="853" t="n">
        <v>0</v>
      </c>
      <c r="E116" s="853" t="n">
        <v>0</v>
      </c>
      <c r="F116" s="79" t="n">
        <v>0</v>
      </c>
      <c r="G116" s="80" t="n">
        <v>0</v>
      </c>
      <c r="H116" s="79" t="n">
        <v>0</v>
      </c>
      <c r="I116" s="128" t="n">
        <v>78</v>
      </c>
      <c r="J116" s="128" t="n">
        <v>41.6</v>
      </c>
      <c r="K116" s="80" t="n">
        <v>100</v>
      </c>
      <c r="L116" s="215" t="n">
        <v>10</v>
      </c>
      <c r="M116" s="374" t="n"/>
      <c r="O116" s="0" t="n">
        <v>-37</v>
      </c>
      <c r="P116" s="0" t="n">
        <v>0</v>
      </c>
      <c r="Q116" s="0" t="n">
        <v>0</v>
      </c>
      <c r="R116" s="0" t="n">
        <v>6.8</v>
      </c>
      <c r="S116" s="0" t="n">
        <v>79.40000000000001</v>
      </c>
    </row>
    <row r="117">
      <c r="A117" s="85" t="n">
        <v>-33</v>
      </c>
      <c r="B117" s="79" t="n">
        <v>0</v>
      </c>
      <c r="C117" s="80" t="n">
        <v>0</v>
      </c>
      <c r="D117" s="853" t="n">
        <v>0</v>
      </c>
      <c r="E117" s="853" t="n">
        <v>0</v>
      </c>
      <c r="F117" s="79" t="n">
        <v>0</v>
      </c>
      <c r="G117" s="80" t="n">
        <v>0</v>
      </c>
      <c r="H117" s="79" t="n">
        <v>0</v>
      </c>
      <c r="I117" s="128" t="n">
        <v>75</v>
      </c>
      <c r="J117" s="128" t="n">
        <v>41.2</v>
      </c>
      <c r="K117" s="80" t="n">
        <v>100</v>
      </c>
      <c r="L117" s="215" t="n">
        <v>10</v>
      </c>
      <c r="M117" s="374" t="n"/>
      <c r="O117" s="0" t="n">
        <v>-36</v>
      </c>
      <c r="P117" s="0" t="n">
        <v>0</v>
      </c>
      <c r="Q117" s="0" t="n">
        <v>0</v>
      </c>
      <c r="R117" s="0" t="n">
        <v>7.4</v>
      </c>
      <c r="S117" s="0" t="n">
        <v>82.59999999999999</v>
      </c>
    </row>
    <row r="118">
      <c r="A118" s="85" t="n">
        <v>-32</v>
      </c>
      <c r="B118" s="79" t="n">
        <v>0</v>
      </c>
      <c r="C118" s="80" t="n">
        <v>0</v>
      </c>
      <c r="D118" s="853" t="n">
        <v>0</v>
      </c>
      <c r="E118" s="853" t="n">
        <v>0</v>
      </c>
      <c r="F118" s="79" t="n">
        <v>0</v>
      </c>
      <c r="G118" s="80" t="n">
        <v>0</v>
      </c>
      <c r="H118" s="79" t="n">
        <v>0</v>
      </c>
      <c r="I118" s="128" t="n">
        <v>70.8</v>
      </c>
      <c r="J118" s="128" t="n">
        <v>41</v>
      </c>
      <c r="K118" s="80" t="n">
        <v>100</v>
      </c>
      <c r="L118" s="215" t="n">
        <v>10</v>
      </c>
      <c r="M118" s="374" t="n"/>
      <c r="O118" s="0" t="n">
        <v>-35</v>
      </c>
      <c r="P118" s="0" t="n">
        <v>0</v>
      </c>
      <c r="Q118" s="0" t="n">
        <v>0</v>
      </c>
      <c r="R118" s="0" t="n">
        <v>4.8</v>
      </c>
      <c r="S118" s="0" t="n">
        <v>81.59999999999999</v>
      </c>
    </row>
    <row r="119">
      <c r="A119" s="85" t="n">
        <v>-31</v>
      </c>
      <c r="B119" s="79" t="n">
        <v>0</v>
      </c>
      <c r="C119" s="80" t="n">
        <v>0</v>
      </c>
      <c r="D119" s="853" t="n">
        <v>0</v>
      </c>
      <c r="E119" s="853" t="n">
        <v>0</v>
      </c>
      <c r="F119" s="79" t="n">
        <v>0</v>
      </c>
      <c r="G119" s="80" t="n">
        <v>0</v>
      </c>
      <c r="H119" s="79" t="n">
        <v>0</v>
      </c>
      <c r="I119" s="128" t="n">
        <v>70.8</v>
      </c>
      <c r="J119" s="128" t="n">
        <v>37.2</v>
      </c>
      <c r="K119" s="80" t="n">
        <v>100</v>
      </c>
      <c r="L119" s="215" t="n">
        <v>10</v>
      </c>
      <c r="M119" s="374" t="n"/>
      <c r="O119" s="0" t="n">
        <v>-34</v>
      </c>
      <c r="P119" s="0" t="n">
        <v>0</v>
      </c>
      <c r="Q119" s="0" t="n">
        <v>0</v>
      </c>
      <c r="R119" s="0" t="n">
        <v>8</v>
      </c>
      <c r="S119" s="0" t="n">
        <v>87</v>
      </c>
    </row>
    <row r="120">
      <c r="A120" s="85" t="n">
        <v>-30</v>
      </c>
      <c r="B120" s="79" t="n">
        <v>0</v>
      </c>
      <c r="C120" s="80" t="n">
        <v>0</v>
      </c>
      <c r="D120" s="853" t="n">
        <v>0</v>
      </c>
      <c r="E120" s="853" t="n">
        <v>0</v>
      </c>
      <c r="F120" s="79" t="n">
        <v>0</v>
      </c>
      <c r="G120" s="80" t="n">
        <v>0</v>
      </c>
      <c r="H120" s="79" t="n">
        <v>0</v>
      </c>
      <c r="I120" s="128" t="n">
        <v>72</v>
      </c>
      <c r="J120" s="128" t="n">
        <v>37.4</v>
      </c>
      <c r="K120" s="80" t="n">
        <v>100</v>
      </c>
      <c r="L120" s="215" t="n">
        <v>10</v>
      </c>
      <c r="M120" s="374" t="n"/>
      <c r="O120" s="0" t="n">
        <v>-33</v>
      </c>
      <c r="P120" s="0" t="n">
        <v>0</v>
      </c>
      <c r="Q120" s="0" t="n">
        <v>0</v>
      </c>
      <c r="R120" s="0" t="n">
        <v>6.6</v>
      </c>
      <c r="S120" s="0" t="n">
        <v>82.8</v>
      </c>
    </row>
    <row r="121">
      <c r="A121" s="85" t="n">
        <v>-29</v>
      </c>
      <c r="B121" s="79" t="n">
        <v>0</v>
      </c>
      <c r="C121" s="80" t="n">
        <v>0</v>
      </c>
      <c r="D121" s="853" t="n">
        <v>0</v>
      </c>
      <c r="E121" s="853" t="n">
        <v>0</v>
      </c>
      <c r="F121" s="79" t="n">
        <v>0</v>
      </c>
      <c r="G121" s="80" t="n">
        <v>0</v>
      </c>
      <c r="H121" s="79" t="n">
        <v>0</v>
      </c>
      <c r="I121" s="128" t="n">
        <v>70.2</v>
      </c>
      <c r="J121" s="128" t="n">
        <v>36.6</v>
      </c>
      <c r="K121" s="80" t="n">
        <v>100</v>
      </c>
      <c r="L121" s="215" t="n">
        <v>10</v>
      </c>
      <c r="M121" s="374" t="n"/>
      <c r="O121" s="0" t="n">
        <v>-32</v>
      </c>
      <c r="P121" s="0" t="n">
        <v>0</v>
      </c>
      <c r="Q121" s="0" t="n">
        <v>0.2</v>
      </c>
      <c r="R121" s="0" t="n">
        <v>4</v>
      </c>
      <c r="S121" s="0" t="n">
        <v>86.40000000000001</v>
      </c>
    </row>
    <row r="122">
      <c r="A122" s="85" t="n">
        <v>-28</v>
      </c>
      <c r="B122" s="79" t="n">
        <v>0</v>
      </c>
      <c r="C122" s="80" t="n">
        <v>0</v>
      </c>
      <c r="D122" s="853" t="n">
        <v>0</v>
      </c>
      <c r="E122" s="853" t="n">
        <v>0</v>
      </c>
      <c r="F122" s="79" t="n">
        <v>0</v>
      </c>
      <c r="G122" s="80" t="n">
        <v>0</v>
      </c>
      <c r="H122" s="79" t="n">
        <v>0</v>
      </c>
      <c r="I122" s="128" t="n">
        <v>69</v>
      </c>
      <c r="J122" s="128" t="n">
        <v>35.2</v>
      </c>
      <c r="K122" s="80" t="n">
        <v>100</v>
      </c>
      <c r="L122" s="215" t="n">
        <v>10</v>
      </c>
      <c r="M122" s="374" t="n"/>
      <c r="O122" s="0" t="n">
        <v>-31</v>
      </c>
      <c r="P122" s="0" t="n">
        <v>0</v>
      </c>
      <c r="Q122" s="0" t="n">
        <v>0</v>
      </c>
      <c r="R122" s="0" t="n">
        <v>3.8</v>
      </c>
      <c r="S122" s="0" t="n">
        <v>87.40000000000001</v>
      </c>
    </row>
    <row r="123">
      <c r="A123" s="85" t="n">
        <v>-27</v>
      </c>
      <c r="B123" s="79" t="n">
        <v>0</v>
      </c>
      <c r="C123" s="80" t="n">
        <v>0</v>
      </c>
      <c r="D123" s="853" t="n">
        <v>0</v>
      </c>
      <c r="E123" s="853" t="n">
        <v>0</v>
      </c>
      <c r="F123" s="79" t="n">
        <v>0</v>
      </c>
      <c r="G123" s="80" t="n">
        <v>0</v>
      </c>
      <c r="H123" s="79" t="n">
        <v>0</v>
      </c>
      <c r="I123" s="128" t="n">
        <v>71.40000000000001</v>
      </c>
      <c r="J123" s="128" t="n">
        <v>38.6</v>
      </c>
      <c r="K123" s="80" t="n">
        <v>100</v>
      </c>
      <c r="L123" s="215" t="n">
        <v>10</v>
      </c>
      <c r="M123" s="374" t="n"/>
      <c r="O123" s="0" t="n">
        <v>-30</v>
      </c>
      <c r="P123" s="0" t="n">
        <v>0</v>
      </c>
      <c r="Q123" s="0" t="n">
        <v>0</v>
      </c>
      <c r="R123" s="0" t="n">
        <v>9</v>
      </c>
      <c r="S123" s="0" t="n">
        <v>89.2</v>
      </c>
    </row>
    <row r="124">
      <c r="A124" s="85" t="n">
        <v>-26</v>
      </c>
      <c r="B124" s="79" t="n">
        <v>0</v>
      </c>
      <c r="C124" s="80" t="n">
        <v>0</v>
      </c>
      <c r="D124" s="853" t="n">
        <v>0</v>
      </c>
      <c r="E124" s="853" t="n">
        <v>0</v>
      </c>
      <c r="F124" s="79" t="n">
        <v>0</v>
      </c>
      <c r="G124" s="80" t="n">
        <v>0</v>
      </c>
      <c r="H124" s="79" t="n">
        <v>0</v>
      </c>
      <c r="I124" s="128" t="n">
        <v>66.40000000000001</v>
      </c>
      <c r="J124" s="128" t="n">
        <v>48.4</v>
      </c>
      <c r="K124" s="80" t="n">
        <v>100</v>
      </c>
      <c r="L124" s="215" t="n">
        <v>10</v>
      </c>
      <c r="M124" s="374" t="n"/>
      <c r="O124" s="0" t="n">
        <v>-29</v>
      </c>
      <c r="P124" s="0" t="n">
        <v>0</v>
      </c>
      <c r="Q124" s="0" t="n">
        <v>0</v>
      </c>
      <c r="R124" s="0" t="n">
        <v>2.8</v>
      </c>
      <c r="S124" s="0" t="n">
        <v>84</v>
      </c>
    </row>
    <row r="125">
      <c r="A125" s="85" t="n">
        <v>-25</v>
      </c>
      <c r="B125" s="79" t="n">
        <v>0</v>
      </c>
      <c r="C125" s="80" t="n">
        <v>0</v>
      </c>
      <c r="D125" s="853" t="n">
        <v>0</v>
      </c>
      <c r="E125" s="853" t="n">
        <v>0</v>
      </c>
      <c r="F125" s="79" t="n">
        <v>0</v>
      </c>
      <c r="G125" s="80" t="n">
        <v>0</v>
      </c>
      <c r="H125" s="79" t="n">
        <v>0</v>
      </c>
      <c r="I125" s="128" t="n">
        <v>62.6</v>
      </c>
      <c r="J125" s="128" t="n">
        <v>40</v>
      </c>
      <c r="K125" s="80" t="n">
        <v>100</v>
      </c>
      <c r="L125" s="215" t="n">
        <v>10</v>
      </c>
      <c r="M125" s="374" t="n"/>
      <c r="O125" s="0" t="n">
        <v>-28</v>
      </c>
      <c r="P125" s="0" t="n">
        <v>0</v>
      </c>
      <c r="Q125" s="0" t="n">
        <v>0</v>
      </c>
      <c r="R125" s="0" t="n">
        <v>7.6</v>
      </c>
      <c r="S125" s="0" t="n">
        <v>91.2</v>
      </c>
    </row>
    <row r="126">
      <c r="A126" s="85" t="n">
        <v>-24</v>
      </c>
      <c r="B126" s="79" t="n">
        <v>0</v>
      </c>
      <c r="C126" s="80" t="n">
        <v>0</v>
      </c>
      <c r="D126" s="853" t="n">
        <v>0</v>
      </c>
      <c r="E126" s="853" t="n">
        <v>0</v>
      </c>
      <c r="F126" s="79" t="n">
        <v>0</v>
      </c>
      <c r="G126" s="80" t="n">
        <v>0</v>
      </c>
      <c r="H126" s="79" t="n">
        <v>0</v>
      </c>
      <c r="I126" s="128" t="n">
        <v>62.2</v>
      </c>
      <c r="J126" s="128" t="n">
        <v>34.2</v>
      </c>
      <c r="K126" s="80" t="n">
        <v>100</v>
      </c>
      <c r="L126" s="215" t="n">
        <v>10</v>
      </c>
      <c r="M126" s="374" t="n"/>
      <c r="O126" s="0" t="n">
        <v>-27</v>
      </c>
      <c r="P126" s="0" t="n">
        <v>0</v>
      </c>
      <c r="Q126" s="0" t="n">
        <v>0.2</v>
      </c>
      <c r="R126" s="0" t="n">
        <v>20.8</v>
      </c>
      <c r="S126" s="0" t="n">
        <v>85.59999999999999</v>
      </c>
    </row>
    <row r="127">
      <c r="A127" s="85" t="n">
        <v>-23</v>
      </c>
      <c r="B127" s="79" t="n">
        <v>0</v>
      </c>
      <c r="C127" s="80" t="n">
        <v>0</v>
      </c>
      <c r="D127" s="853" t="n">
        <v>0</v>
      </c>
      <c r="E127" s="853" t="n">
        <v>0</v>
      </c>
      <c r="F127" s="79" t="n">
        <v>0</v>
      </c>
      <c r="G127" s="80" t="n">
        <v>0</v>
      </c>
      <c r="H127" s="79" t="n">
        <v>0</v>
      </c>
      <c r="I127" s="128" t="n">
        <v>66.2</v>
      </c>
      <c r="J127" s="128" t="n">
        <v>34.2</v>
      </c>
      <c r="K127" s="80" t="n">
        <v>100</v>
      </c>
      <c r="L127" s="215" t="n">
        <v>10</v>
      </c>
      <c r="M127" s="374" t="n"/>
      <c r="O127" s="0" t="n">
        <v>-26</v>
      </c>
      <c r="P127" s="0" t="n">
        <v>0</v>
      </c>
      <c r="Q127" s="0" t="n">
        <v>0</v>
      </c>
      <c r="R127" s="0" t="n">
        <v>5.8</v>
      </c>
      <c r="S127" s="0" t="n">
        <v>93.40000000000001</v>
      </c>
    </row>
    <row r="128">
      <c r="A128" s="85" t="n">
        <v>-22</v>
      </c>
      <c r="B128" s="79" t="n">
        <v>0</v>
      </c>
      <c r="C128" s="80" t="n">
        <v>0</v>
      </c>
      <c r="D128" s="853" t="n">
        <v>0</v>
      </c>
      <c r="E128" s="853" t="n">
        <v>0</v>
      </c>
      <c r="F128" s="79" t="n">
        <v>0</v>
      </c>
      <c r="G128" s="80" t="n">
        <v>0</v>
      </c>
      <c r="H128" s="79" t="n">
        <v>0</v>
      </c>
      <c r="I128" s="128" t="n">
        <v>63.4</v>
      </c>
      <c r="J128" s="128" t="n">
        <v>33.4</v>
      </c>
      <c r="K128" s="80" t="n">
        <v>100</v>
      </c>
      <c r="L128" s="215" t="n">
        <v>10</v>
      </c>
      <c r="M128" s="374" t="n"/>
      <c r="O128" s="0" t="n">
        <v>-25</v>
      </c>
      <c r="P128" s="0" t="n">
        <v>0</v>
      </c>
      <c r="Q128" s="0" t="n">
        <v>0</v>
      </c>
      <c r="R128" s="0" t="n">
        <v>3.8</v>
      </c>
      <c r="S128" s="0" t="n">
        <v>84.40000000000001</v>
      </c>
    </row>
    <row r="129" ht="14.5" customHeight="1" s="252" thickBot="1">
      <c r="A129" s="85" t="n">
        <v>-21</v>
      </c>
      <c r="B129" s="79" t="n">
        <v>0</v>
      </c>
      <c r="C129" s="80" t="n">
        <v>0</v>
      </c>
      <c r="D129" s="853" t="n">
        <v>0</v>
      </c>
      <c r="E129" s="853" t="n">
        <v>0</v>
      </c>
      <c r="F129" s="117" t="n">
        <v>0</v>
      </c>
      <c r="G129" s="118" t="n">
        <v>0</v>
      </c>
      <c r="H129" s="117" t="n">
        <v>0</v>
      </c>
      <c r="I129" s="129" t="n">
        <v>73.8</v>
      </c>
      <c r="J129" s="129" t="n">
        <v>39.6</v>
      </c>
      <c r="K129" s="118" t="n">
        <v>100</v>
      </c>
      <c r="L129" s="215" t="n">
        <v>10</v>
      </c>
      <c r="M129" s="374" t="n"/>
      <c r="O129" s="0" t="n">
        <v>-24</v>
      </c>
      <c r="P129" s="0" t="n">
        <v>0</v>
      </c>
      <c r="Q129" s="0" t="n">
        <v>0</v>
      </c>
      <c r="R129" s="0" t="n">
        <v>4</v>
      </c>
      <c r="S129" s="0" t="n">
        <v>81</v>
      </c>
    </row>
    <row r="130" ht="14.5" customHeight="1" s="252" thickBot="1">
      <c r="A130" s="85" t="n">
        <v>-20</v>
      </c>
      <c r="B130" s="79" t="n">
        <v>0</v>
      </c>
      <c r="C130" s="80" t="n">
        <v>0</v>
      </c>
      <c r="D130" s="853" t="n">
        <v>0</v>
      </c>
      <c r="E130" s="853" t="n">
        <v>0</v>
      </c>
      <c r="F130" s="203" t="n">
        <v>0</v>
      </c>
      <c r="G130" s="204" t="n">
        <v>0</v>
      </c>
      <c r="H130" s="203" t="n">
        <v>0</v>
      </c>
      <c r="I130" s="208" t="n">
        <v>74.2</v>
      </c>
      <c r="J130" s="208" t="n">
        <v>41.8</v>
      </c>
      <c r="K130" s="204" t="n">
        <v>100</v>
      </c>
      <c r="L130" s="215" t="n">
        <v>10</v>
      </c>
      <c r="M130" s="374" t="n"/>
      <c r="O130" s="0" t="n">
        <v>-23</v>
      </c>
      <c r="P130" s="0" t="n">
        <v>0</v>
      </c>
      <c r="Q130" s="0" t="n">
        <v>0</v>
      </c>
      <c r="R130" s="0" t="n">
        <v>3.4</v>
      </c>
      <c r="S130" s="0" t="n">
        <v>84.40000000000001</v>
      </c>
    </row>
    <row r="131">
      <c r="A131" s="85" t="n">
        <v>-19</v>
      </c>
      <c r="B131" s="79" t="n">
        <v>0</v>
      </c>
      <c r="C131" s="80" t="n">
        <v>0</v>
      </c>
      <c r="D131" s="853" t="n">
        <v>0</v>
      </c>
      <c r="E131" s="853" t="n">
        <v>0</v>
      </c>
      <c r="F131" s="77" t="n">
        <v>0</v>
      </c>
      <c r="G131" s="78" t="n">
        <v>0</v>
      </c>
      <c r="H131" s="77" t="n">
        <v>0</v>
      </c>
      <c r="I131" s="127" t="n">
        <v>75.40000000000001</v>
      </c>
      <c r="J131" s="127" t="n">
        <v>49.6</v>
      </c>
      <c r="K131" s="78" t="n">
        <v>100</v>
      </c>
      <c r="L131" s="215" t="n">
        <v>10</v>
      </c>
      <c r="M131" s="374" t="n"/>
      <c r="O131" s="0" t="n">
        <v>-22</v>
      </c>
      <c r="P131" s="0" t="n">
        <v>0</v>
      </c>
      <c r="Q131" s="0" t="n">
        <v>0</v>
      </c>
      <c r="R131" s="0" t="n">
        <v>5.6</v>
      </c>
      <c r="S131" s="0" t="n">
        <v>78.8</v>
      </c>
    </row>
    <row r="132">
      <c r="A132" s="85" t="n">
        <v>-18</v>
      </c>
      <c r="B132" s="79" t="n">
        <v>0</v>
      </c>
      <c r="C132" s="80" t="n">
        <v>0</v>
      </c>
      <c r="D132" s="853" t="n">
        <v>0</v>
      </c>
      <c r="E132" s="853" t="n">
        <v>0</v>
      </c>
      <c r="F132" s="79" t="n">
        <v>0</v>
      </c>
      <c r="G132" s="80" t="n">
        <v>0</v>
      </c>
      <c r="H132" s="79" t="n">
        <v>0</v>
      </c>
      <c r="I132" s="128" t="n">
        <v>71.8</v>
      </c>
      <c r="J132" s="128" t="n">
        <v>51.4</v>
      </c>
      <c r="K132" s="80" t="n">
        <v>100</v>
      </c>
      <c r="L132" s="215" t="n">
        <v>10</v>
      </c>
      <c r="M132" s="374" t="n"/>
      <c r="O132" s="0" t="n">
        <v>-21</v>
      </c>
      <c r="P132" s="0" t="n">
        <v>0</v>
      </c>
      <c r="Q132" s="0" t="n">
        <v>0</v>
      </c>
      <c r="R132" s="0" t="n">
        <v>6.8</v>
      </c>
      <c r="S132" s="0" t="n">
        <v>85</v>
      </c>
    </row>
    <row r="133">
      <c r="A133" s="85" t="n">
        <v>-17</v>
      </c>
      <c r="B133" s="79" t="n">
        <v>0</v>
      </c>
      <c r="C133" s="80" t="n">
        <v>0</v>
      </c>
      <c r="D133" s="853" t="n">
        <v>0</v>
      </c>
      <c r="E133" s="853" t="n">
        <v>0</v>
      </c>
      <c r="F133" s="79" t="n">
        <v>0</v>
      </c>
      <c r="G133" s="80" t="n">
        <v>0</v>
      </c>
      <c r="H133" s="79" t="n">
        <v>0</v>
      </c>
      <c r="I133" s="128" t="n">
        <v>74.8</v>
      </c>
      <c r="J133" s="128" t="n">
        <v>47</v>
      </c>
      <c r="K133" s="80" t="n">
        <v>100</v>
      </c>
      <c r="L133" s="215" t="n">
        <v>10</v>
      </c>
      <c r="M133" s="374" t="n"/>
      <c r="O133" s="0" t="n">
        <v>-20</v>
      </c>
      <c r="P133" s="0" t="n">
        <v>0</v>
      </c>
      <c r="Q133" s="0" t="n">
        <v>0</v>
      </c>
      <c r="R133" s="0" t="n">
        <v>6</v>
      </c>
      <c r="S133" s="0" t="n">
        <v>90</v>
      </c>
    </row>
    <row r="134">
      <c r="A134" s="85" t="n">
        <v>-16</v>
      </c>
      <c r="B134" s="79" t="n">
        <v>0</v>
      </c>
      <c r="C134" s="80" t="n">
        <v>0</v>
      </c>
      <c r="D134" s="853" t="n">
        <v>0</v>
      </c>
      <c r="E134" s="853" t="n">
        <v>0</v>
      </c>
      <c r="F134" s="79" t="n">
        <v>0</v>
      </c>
      <c r="G134" s="80" t="n">
        <v>0</v>
      </c>
      <c r="H134" s="79" t="n">
        <v>0</v>
      </c>
      <c r="I134" s="128" t="n">
        <v>72.59999999999999</v>
      </c>
      <c r="J134" s="128" t="n">
        <v>46</v>
      </c>
      <c r="K134" s="80" t="n">
        <v>100</v>
      </c>
      <c r="L134" s="215" t="n">
        <v>10</v>
      </c>
      <c r="M134" s="374" t="n"/>
      <c r="O134" s="0" t="n">
        <v>-19</v>
      </c>
      <c r="P134" s="0" t="n">
        <v>0</v>
      </c>
      <c r="Q134" s="0" t="n">
        <v>0</v>
      </c>
      <c r="R134" s="0" t="n">
        <v>6.4</v>
      </c>
      <c r="S134" s="0" t="n">
        <v>83</v>
      </c>
    </row>
    <row r="135">
      <c r="A135" s="85" t="n">
        <v>-15</v>
      </c>
      <c r="B135" s="79" t="n">
        <v>0</v>
      </c>
      <c r="C135" s="80" t="n">
        <v>0</v>
      </c>
      <c r="D135" s="853" t="n">
        <v>0</v>
      </c>
      <c r="E135" s="853" t="n">
        <v>0</v>
      </c>
      <c r="F135" s="79" t="n">
        <v>0</v>
      </c>
      <c r="G135" s="80" t="n">
        <v>0</v>
      </c>
      <c r="H135" s="79" t="n">
        <v>0</v>
      </c>
      <c r="I135" s="128" t="n">
        <v>68.8</v>
      </c>
      <c r="J135" s="128" t="n">
        <v>41.8</v>
      </c>
      <c r="K135" s="80" t="n">
        <v>100</v>
      </c>
      <c r="L135" s="215" t="n">
        <v>10</v>
      </c>
      <c r="M135" s="374" t="n"/>
      <c r="O135" s="0" t="n">
        <v>-18</v>
      </c>
      <c r="P135" s="0" t="n">
        <v>0</v>
      </c>
      <c r="Q135" s="0" t="n">
        <v>0</v>
      </c>
      <c r="R135" s="0" t="n">
        <v>8.4</v>
      </c>
      <c r="S135" s="0" t="n">
        <v>88.59999999999999</v>
      </c>
    </row>
    <row r="136">
      <c r="A136" s="85" t="n">
        <v>-14</v>
      </c>
      <c r="B136" s="79" t="n">
        <v>0</v>
      </c>
      <c r="C136" s="80" t="n">
        <v>0</v>
      </c>
      <c r="D136" s="853" t="n">
        <v>0</v>
      </c>
      <c r="E136" s="853" t="n">
        <v>0</v>
      </c>
      <c r="F136" s="79" t="n">
        <v>0</v>
      </c>
      <c r="G136" s="80" t="n">
        <v>0</v>
      </c>
      <c r="H136" s="79" t="n">
        <v>0</v>
      </c>
      <c r="I136" s="128" t="n">
        <v>68</v>
      </c>
      <c r="J136" s="128" t="n">
        <v>39.2</v>
      </c>
      <c r="K136" s="80" t="n">
        <v>100</v>
      </c>
      <c r="L136" s="215" t="n">
        <v>10</v>
      </c>
      <c r="M136" s="374" t="n"/>
      <c r="O136" s="0" t="n">
        <v>-17</v>
      </c>
      <c r="P136" s="0" t="n">
        <v>0</v>
      </c>
      <c r="Q136" s="0" t="n">
        <v>0</v>
      </c>
      <c r="R136" s="0" t="n">
        <v>8.199999999999999</v>
      </c>
      <c r="S136" s="0" t="n">
        <v>90.2</v>
      </c>
    </row>
    <row r="137">
      <c r="A137" s="85" t="n">
        <v>-13</v>
      </c>
      <c r="B137" s="79" t="n">
        <v>0</v>
      </c>
      <c r="C137" s="80" t="n">
        <v>0</v>
      </c>
      <c r="D137" s="853" t="n">
        <v>0</v>
      </c>
      <c r="E137" s="853" t="n">
        <v>0</v>
      </c>
      <c r="F137" s="79" t="n">
        <v>0</v>
      </c>
      <c r="G137" s="80" t="n">
        <v>0</v>
      </c>
      <c r="H137" s="79" t="n">
        <v>0</v>
      </c>
      <c r="I137" s="128" t="n">
        <v>68.2</v>
      </c>
      <c r="J137" s="128" t="n">
        <v>36</v>
      </c>
      <c r="K137" s="80" t="n">
        <v>100</v>
      </c>
      <c r="L137" s="215" t="n">
        <v>10</v>
      </c>
      <c r="M137" s="374" t="n"/>
      <c r="O137" s="0" t="n">
        <v>-16</v>
      </c>
      <c r="P137" s="0" t="n">
        <v>0</v>
      </c>
      <c r="Q137" s="0" t="n">
        <v>0</v>
      </c>
      <c r="R137" s="0" t="n">
        <v>6</v>
      </c>
      <c r="S137" s="0" t="n">
        <v>86.40000000000001</v>
      </c>
    </row>
    <row r="138">
      <c r="A138" s="85" t="n">
        <v>-12</v>
      </c>
      <c r="B138" s="79" t="n">
        <v>0</v>
      </c>
      <c r="C138" s="80" t="n">
        <v>0</v>
      </c>
      <c r="D138" s="853" t="n">
        <v>0</v>
      </c>
      <c r="E138" s="853" t="n">
        <v>0</v>
      </c>
      <c r="F138" s="79" t="n">
        <v>0</v>
      </c>
      <c r="G138" s="80" t="n">
        <v>0</v>
      </c>
      <c r="H138" s="370" t="n">
        <v>0</v>
      </c>
      <c r="I138" s="128" t="n">
        <v>66.8</v>
      </c>
      <c r="J138" s="128" t="n">
        <v>34.2</v>
      </c>
      <c r="K138" s="80" t="n">
        <v>100</v>
      </c>
      <c r="L138" s="215" t="n">
        <v>10</v>
      </c>
      <c r="M138" s="374" t="n"/>
      <c r="O138" s="0" t="n">
        <v>-15</v>
      </c>
      <c r="P138" s="0" t="n">
        <v>0</v>
      </c>
      <c r="Q138" s="0" t="n">
        <v>0</v>
      </c>
      <c r="R138" s="0" t="n">
        <v>5.8</v>
      </c>
      <c r="S138" s="0" t="n">
        <v>84.40000000000001</v>
      </c>
    </row>
    <row r="139" ht="14.5" customHeight="1" s="252" thickBot="1">
      <c r="A139" s="85" t="n">
        <v>-11</v>
      </c>
      <c r="B139" s="79" t="n">
        <v>0</v>
      </c>
      <c r="C139" s="118" t="n">
        <v>0</v>
      </c>
      <c r="D139" s="853" t="n">
        <v>0</v>
      </c>
      <c r="E139" s="853" t="n">
        <v>0</v>
      </c>
      <c r="F139" s="79" t="n">
        <v>0</v>
      </c>
      <c r="G139" s="80" t="n">
        <v>0</v>
      </c>
      <c r="H139" s="79" t="n">
        <v>0</v>
      </c>
      <c r="I139" s="128" t="n">
        <v>66.8</v>
      </c>
      <c r="J139" s="128" t="n">
        <v>35.4</v>
      </c>
      <c r="K139" s="80" t="n">
        <v>100</v>
      </c>
      <c r="L139" s="215" t="n">
        <v>10</v>
      </c>
      <c r="M139" s="374" t="n"/>
      <c r="O139" s="0" t="n">
        <v>-14</v>
      </c>
      <c r="P139" s="0" t="n">
        <v>0</v>
      </c>
      <c r="Q139" s="0" t="n">
        <v>0</v>
      </c>
      <c r="R139" s="0" t="n">
        <v>6.4</v>
      </c>
      <c r="S139" s="0" t="n">
        <v>80.2</v>
      </c>
    </row>
    <row r="140" ht="14.5" customHeight="1" s="252" thickBot="1">
      <c r="A140" s="85" t="n">
        <v>-10</v>
      </c>
      <c r="B140" s="79" t="n">
        <v>0</v>
      </c>
      <c r="C140" s="204" t="n">
        <v>0</v>
      </c>
      <c r="D140" s="853" t="n">
        <v>0</v>
      </c>
      <c r="E140" s="853" t="n">
        <v>0</v>
      </c>
      <c r="F140" s="79" t="n">
        <v>0</v>
      </c>
      <c r="G140" s="80" t="n">
        <v>0</v>
      </c>
      <c r="H140" s="79" t="n">
        <v>0.2</v>
      </c>
      <c r="I140" s="128" t="n">
        <v>58.8</v>
      </c>
      <c r="J140" s="128" t="n">
        <v>33.8</v>
      </c>
      <c r="K140" s="80" t="n">
        <v>100</v>
      </c>
      <c r="L140" s="215" t="n">
        <v>10</v>
      </c>
      <c r="M140" s="374" t="n"/>
      <c r="O140" s="0" t="n">
        <v>-13</v>
      </c>
      <c r="P140" s="0" t="n">
        <v>0</v>
      </c>
      <c r="Q140" s="0" t="n">
        <v>0</v>
      </c>
      <c r="R140" s="0" t="n">
        <v>2.8</v>
      </c>
      <c r="S140" s="0" t="n">
        <v>78.2</v>
      </c>
    </row>
    <row r="141">
      <c r="A141" s="85" t="n">
        <v>-9</v>
      </c>
      <c r="B141" s="79" t="n">
        <v>0</v>
      </c>
      <c r="C141" s="78" t="n">
        <v>0</v>
      </c>
      <c r="D141" s="853" t="n">
        <v>0</v>
      </c>
      <c r="E141" s="853" t="n">
        <v>0</v>
      </c>
      <c r="F141" s="79" t="n">
        <v>0</v>
      </c>
      <c r="G141" s="80" t="n">
        <v>0</v>
      </c>
      <c r="H141" s="79" t="n">
        <v>0</v>
      </c>
      <c r="I141" s="128" t="n">
        <v>65</v>
      </c>
      <c r="J141" s="128" t="n">
        <v>33.4</v>
      </c>
      <c r="K141" s="80" t="n">
        <v>100</v>
      </c>
      <c r="L141" s="215" t="n">
        <v>10</v>
      </c>
      <c r="M141" s="374" t="n"/>
      <c r="O141" s="0" t="n">
        <v>-12</v>
      </c>
      <c r="P141" s="0" t="n">
        <v>0</v>
      </c>
      <c r="Q141" s="0" t="n">
        <v>0</v>
      </c>
      <c r="R141" s="0" t="n">
        <v>4.6</v>
      </c>
      <c r="S141" s="0" t="n">
        <v>78.40000000000001</v>
      </c>
    </row>
    <row r="142">
      <c r="A142" s="85" t="n">
        <v>-8</v>
      </c>
      <c r="B142" s="79" t="n">
        <v>0</v>
      </c>
      <c r="C142" s="80" t="n">
        <v>0</v>
      </c>
      <c r="D142" s="853" t="n">
        <v>0</v>
      </c>
      <c r="E142" s="853" t="n">
        <v>0</v>
      </c>
      <c r="F142" s="79" t="n">
        <v>0</v>
      </c>
      <c r="G142" s="80" t="n">
        <v>0</v>
      </c>
      <c r="H142" s="79" t="n">
        <v>0</v>
      </c>
      <c r="I142" s="128" t="n">
        <v>63.6</v>
      </c>
      <c r="J142" s="128" t="n">
        <v>38.2</v>
      </c>
      <c r="K142" s="80" t="n">
        <v>100</v>
      </c>
      <c r="L142" s="215" t="n">
        <v>10</v>
      </c>
      <c r="M142" s="374" t="n"/>
      <c r="O142" s="0" t="n">
        <v>-11</v>
      </c>
      <c r="P142" s="0" t="n">
        <v>0</v>
      </c>
      <c r="Q142" s="0" t="n">
        <v>0</v>
      </c>
      <c r="R142" s="0" t="n">
        <v>3.6</v>
      </c>
      <c r="S142" s="0" t="n">
        <v>79.8</v>
      </c>
    </row>
    <row r="143">
      <c r="A143" s="85" t="n">
        <v>-7</v>
      </c>
      <c r="B143" s="79" t="n">
        <v>0</v>
      </c>
      <c r="C143" s="80" t="n">
        <v>0</v>
      </c>
      <c r="D143" s="853" t="n">
        <v>0</v>
      </c>
      <c r="E143" s="853" t="n">
        <v>0</v>
      </c>
      <c r="F143" s="79" t="n">
        <v>0</v>
      </c>
      <c r="G143" s="80" t="n">
        <v>0</v>
      </c>
      <c r="H143" s="79" t="n">
        <v>0</v>
      </c>
      <c r="I143" s="128" t="n">
        <v>60.6</v>
      </c>
      <c r="J143" s="128" t="n">
        <v>37.4</v>
      </c>
      <c r="K143" s="80" t="n">
        <v>100</v>
      </c>
      <c r="L143" s="215" t="n">
        <v>10</v>
      </c>
      <c r="M143" s="374" t="n"/>
      <c r="O143" s="0" t="n">
        <v>-10</v>
      </c>
      <c r="P143" s="0" t="n">
        <v>0</v>
      </c>
      <c r="Q143" s="0" t="n">
        <v>0</v>
      </c>
      <c r="R143" s="0" t="n">
        <v>3.2</v>
      </c>
      <c r="S143" s="0" t="n">
        <v>77.40000000000001</v>
      </c>
    </row>
    <row r="144">
      <c r="A144" s="85" t="n">
        <v>-6</v>
      </c>
      <c r="B144" s="79" t="n">
        <v>0</v>
      </c>
      <c r="C144" s="80" t="n">
        <v>0</v>
      </c>
      <c r="D144" s="853" t="n">
        <v>0</v>
      </c>
      <c r="E144" s="853" t="n">
        <v>0</v>
      </c>
      <c r="F144" s="79" t="n">
        <v>0</v>
      </c>
      <c r="G144" s="80" t="n">
        <v>0</v>
      </c>
      <c r="H144" s="79" t="n">
        <v>0</v>
      </c>
      <c r="I144" s="128" t="n">
        <v>66.8</v>
      </c>
      <c r="J144" s="128" t="n">
        <v>38.2</v>
      </c>
      <c r="K144" s="80" t="n">
        <v>100</v>
      </c>
      <c r="L144" s="215" t="n">
        <v>10</v>
      </c>
      <c r="M144" s="374" t="n"/>
      <c r="O144" s="0" t="n">
        <v>-9</v>
      </c>
      <c r="P144" s="0" t="n">
        <v>0</v>
      </c>
      <c r="Q144" s="0" t="n">
        <v>0</v>
      </c>
      <c r="R144" s="0" t="n">
        <v>6</v>
      </c>
      <c r="S144" s="0" t="n">
        <v>77.59999999999999</v>
      </c>
    </row>
    <row r="145" ht="14.5" customHeight="1" s="252" thickBot="1">
      <c r="A145" s="116" t="n">
        <v>-5</v>
      </c>
      <c r="B145" s="117" t="n">
        <v>0</v>
      </c>
      <c r="C145" s="118" t="n">
        <v>0</v>
      </c>
      <c r="D145" s="853" t="n">
        <v>0</v>
      </c>
      <c r="E145" s="853" t="n">
        <v>0</v>
      </c>
      <c r="F145" s="117" t="n">
        <v>0</v>
      </c>
      <c r="G145" s="118" t="n">
        <v>0</v>
      </c>
      <c r="H145" s="117" t="n">
        <v>0</v>
      </c>
      <c r="I145" s="129" t="n">
        <v>71</v>
      </c>
      <c r="J145" s="129" t="n">
        <v>53.8</v>
      </c>
      <c r="K145" s="118" t="n">
        <v>100</v>
      </c>
      <c r="L145" s="215" t="n">
        <v>10</v>
      </c>
      <c r="M145" s="374" t="n"/>
      <c r="O145" s="0" t="n">
        <v>-8</v>
      </c>
      <c r="P145" s="0" t="n">
        <v>0</v>
      </c>
      <c r="Q145" s="0" t="n">
        <v>0</v>
      </c>
      <c r="R145" s="0" t="n">
        <v>5.4</v>
      </c>
      <c r="S145" s="0" t="n">
        <v>77.59999999999999</v>
      </c>
    </row>
    <row r="146" ht="14.5" customHeight="1" s="252" thickBot="1">
      <c r="A146" s="207" t="n">
        <v>-4</v>
      </c>
      <c r="B146" s="203" t="n">
        <v>0</v>
      </c>
      <c r="C146" s="118" t="n">
        <v>0</v>
      </c>
      <c r="D146" s="854" t="n"/>
      <c r="E146" s="854" t="n"/>
      <c r="F146" s="117" t="n"/>
      <c r="G146" s="118" t="n"/>
      <c r="H146" s="117" t="n"/>
      <c r="I146" s="129" t="n"/>
      <c r="J146" s="129" t="n"/>
      <c r="K146" s="118" t="n"/>
      <c r="L146" s="215" t="n">
        <v>10</v>
      </c>
      <c r="M146" s="374" t="n"/>
      <c r="O146" s="0" t="n">
        <v>-7</v>
      </c>
      <c r="P146" s="0" t="n">
        <v>0</v>
      </c>
      <c r="Q146" s="0" t="n">
        <v>0.2</v>
      </c>
      <c r="R146" s="0" t="n">
        <v>7.4</v>
      </c>
      <c r="S146" s="0" t="n">
        <v>77.2</v>
      </c>
    </row>
    <row r="147">
      <c r="A147" s="205" t="n">
        <v>-3</v>
      </c>
      <c r="B147" s="206" t="n">
        <v>0</v>
      </c>
      <c r="C147" s="118" t="n">
        <v>0</v>
      </c>
      <c r="D147" s="854" t="n"/>
      <c r="E147" s="854" t="n"/>
      <c r="F147" s="117" t="n"/>
      <c r="G147" s="118" t="n"/>
      <c r="H147" s="117" t="n"/>
      <c r="I147" s="129" t="n"/>
      <c r="J147" s="129" t="n"/>
      <c r="K147" s="118" t="n"/>
      <c r="L147" s="215" t="n">
        <v>10</v>
      </c>
      <c r="M147" s="374" t="n"/>
      <c r="O147" s="0" t="n">
        <v>-6</v>
      </c>
      <c r="P147" s="0" t="n">
        <v>0</v>
      </c>
      <c r="Q147" s="0" t="n">
        <v>0.2</v>
      </c>
      <c r="R147" s="0" t="n">
        <v>6.4</v>
      </c>
      <c r="S147" s="0" t="n">
        <v>79.8</v>
      </c>
    </row>
    <row r="148">
      <c r="A148" s="116" t="n">
        <v>-2</v>
      </c>
      <c r="B148" s="117" t="n">
        <v>0</v>
      </c>
      <c r="C148" s="118" t="n">
        <v>0</v>
      </c>
      <c r="D148" s="854" t="n"/>
      <c r="E148" s="854" t="n"/>
      <c r="F148" s="117" t="n"/>
      <c r="G148" s="118" t="n"/>
      <c r="H148" s="117" t="n"/>
      <c r="I148" s="129" t="n"/>
      <c r="J148" s="129" t="n"/>
      <c r="K148" s="118" t="n"/>
      <c r="L148" s="215" t="n">
        <v>10</v>
      </c>
      <c r="M148" s="374" t="n"/>
      <c r="O148" s="0" t="n">
        <v>-5</v>
      </c>
      <c r="P148" s="0" t="n">
        <v>0</v>
      </c>
      <c r="Q148" s="0" t="n">
        <v>0</v>
      </c>
      <c r="R148" s="0" t="n">
        <v>9.4</v>
      </c>
      <c r="S148" s="0" t="n">
        <v>86</v>
      </c>
    </row>
    <row r="149">
      <c r="A149" s="116" t="n">
        <v>-1</v>
      </c>
      <c r="B149" s="117" t="n">
        <v>0</v>
      </c>
      <c r="C149" s="118" t="n">
        <v>0</v>
      </c>
      <c r="D149" s="854" t="n"/>
      <c r="E149" s="854" t="n"/>
      <c r="F149" s="117" t="n"/>
      <c r="G149" s="118" t="n"/>
      <c r="H149" s="117" t="n"/>
      <c r="I149" s="129" t="n"/>
      <c r="J149" s="129" t="n"/>
      <c r="K149" s="118" t="n"/>
      <c r="L149" s="215" t="n">
        <v>10</v>
      </c>
      <c r="M149" s="374" t="n"/>
      <c r="O149" s="0" t="n">
        <v>-4</v>
      </c>
      <c r="P149" s="0" t="inlineStr">
        <is>
          <t>NaN</t>
        </is>
      </c>
      <c r="Q149" s="0" t="inlineStr">
        <is>
          <t>NaN</t>
        </is>
      </c>
      <c r="R149" s="0" t="inlineStr">
        <is>
          <t>NaN</t>
        </is>
      </c>
      <c r="S149" s="0" t="inlineStr">
        <is>
          <t>NaN</t>
        </is>
      </c>
    </row>
    <row r="150">
      <c r="A150" s="116" t="n">
        <v>0</v>
      </c>
      <c r="B150" s="117" t="n">
        <v>0</v>
      </c>
      <c r="C150" s="118" t="n">
        <v>0</v>
      </c>
      <c r="D150" s="854" t="n"/>
      <c r="E150" s="854" t="n"/>
      <c r="F150" s="117" t="n"/>
      <c r="G150" s="118" t="n"/>
      <c r="H150" s="117" t="n"/>
      <c r="I150" s="129" t="n"/>
      <c r="J150" s="129" t="n"/>
      <c r="K150" s="118" t="n"/>
      <c r="L150" s="215" t="n">
        <v>10</v>
      </c>
      <c r="M150" s="374" t="n"/>
      <c r="O150" s="0" t="n">
        <v>-3</v>
      </c>
      <c r="P150" s="0" t="inlineStr">
        <is>
          <t>NaN</t>
        </is>
      </c>
      <c r="Q150" s="0" t="inlineStr">
        <is>
          <t>NaN</t>
        </is>
      </c>
      <c r="R150" s="0" t="inlineStr">
        <is>
          <t>NaN</t>
        </is>
      </c>
      <c r="S150" s="0" t="inlineStr">
        <is>
          <t>NaN</t>
        </is>
      </c>
    </row>
    <row r="151">
      <c r="A151" s="116" t="n">
        <v>1</v>
      </c>
      <c r="B151" s="117" t="n">
        <v>0</v>
      </c>
      <c r="C151" s="118" t="n">
        <v>0</v>
      </c>
      <c r="D151" s="117" t="n"/>
      <c r="E151" s="118" t="n"/>
      <c r="F151" s="117" t="n"/>
      <c r="G151" s="118" t="n"/>
      <c r="H151" s="117" t="n"/>
      <c r="I151" s="129" t="n"/>
      <c r="J151" s="129" t="n"/>
      <c r="K151" s="118" t="n"/>
      <c r="L151" s="215" t="n">
        <v>10</v>
      </c>
      <c r="M151" s="374" t="n"/>
      <c r="O151" s="0" t="n">
        <v>-2</v>
      </c>
      <c r="P151" s="0" t="inlineStr">
        <is>
          <t>NaN</t>
        </is>
      </c>
      <c r="Q151" s="0" t="inlineStr">
        <is>
          <t>NaN</t>
        </is>
      </c>
      <c r="R151" s="0" t="inlineStr">
        <is>
          <t>NaN</t>
        </is>
      </c>
      <c r="S151" s="0" t="inlineStr">
        <is>
          <t>NaN</t>
        </is>
      </c>
    </row>
    <row r="152">
      <c r="A152" s="116" t="n">
        <v>2</v>
      </c>
      <c r="B152" s="117" t="n">
        <v>0</v>
      </c>
      <c r="C152" s="118" t="n">
        <v>0</v>
      </c>
      <c r="D152" s="117" t="n"/>
      <c r="E152" s="118" t="n"/>
      <c r="F152" s="117" t="n"/>
      <c r="G152" s="118" t="n"/>
      <c r="H152" s="117" t="n"/>
      <c r="I152" s="129" t="n"/>
      <c r="J152" s="129" t="n"/>
      <c r="K152" s="118" t="n"/>
      <c r="L152" s="215" t="n">
        <v>10</v>
      </c>
      <c r="M152" s="374" t="n"/>
      <c r="O152" s="0" t="n">
        <v>-1</v>
      </c>
      <c r="P152" s="0" t="inlineStr">
        <is>
          <t>NaN</t>
        </is>
      </c>
      <c r="Q152" s="0" t="inlineStr">
        <is>
          <t>NaN</t>
        </is>
      </c>
      <c r="R152" s="0" t="inlineStr">
        <is>
          <t>NaN</t>
        </is>
      </c>
      <c r="S152" s="0" t="inlineStr">
        <is>
          <t>NaN</t>
        </is>
      </c>
    </row>
    <row r="153">
      <c r="A153" s="116" t="n">
        <v>3</v>
      </c>
      <c r="B153" s="117" t="n">
        <v>0</v>
      </c>
      <c r="C153" s="118" t="n">
        <v>0</v>
      </c>
      <c r="D153" s="117" t="n"/>
      <c r="E153" s="118" t="n"/>
      <c r="F153" s="117" t="n"/>
      <c r="G153" s="118" t="n"/>
      <c r="H153" s="117" t="n"/>
      <c r="I153" s="129" t="n"/>
      <c r="J153" s="129" t="n"/>
      <c r="K153" s="118" t="n"/>
      <c r="L153" s="215" t="n">
        <v>10</v>
      </c>
      <c r="M153" s="374" t="n"/>
      <c r="O153" s="0" t="n">
        <v>0</v>
      </c>
      <c r="P153" s="0" t="inlineStr">
        <is>
          <t>NaN</t>
        </is>
      </c>
      <c r="Q153" s="0" t="inlineStr">
        <is>
          <t>NaN</t>
        </is>
      </c>
      <c r="R153" s="0" t="inlineStr">
        <is>
          <t>NaN</t>
        </is>
      </c>
      <c r="S153" s="0" t="inlineStr">
        <is>
          <t>NaN</t>
        </is>
      </c>
    </row>
    <row r="154">
      <c r="A154" s="116" t="n">
        <v>4</v>
      </c>
      <c r="B154" s="117" t="n">
        <v>0</v>
      </c>
      <c r="C154" s="118" t="n">
        <v>0</v>
      </c>
      <c r="D154" s="117" t="n"/>
      <c r="E154" s="118" t="n"/>
      <c r="F154" s="117" t="n"/>
      <c r="G154" s="118" t="n"/>
      <c r="H154" s="117" t="n"/>
      <c r="I154" s="129" t="n"/>
      <c r="J154" s="129" t="n"/>
      <c r="K154" s="118" t="n"/>
      <c r="L154" s="215" t="n">
        <v>10</v>
      </c>
      <c r="M154" s="374" t="n"/>
      <c r="O154" s="0" t="n">
        <v>1</v>
      </c>
      <c r="P154" s="0" t="inlineStr">
        <is>
          <t>NaN</t>
        </is>
      </c>
      <c r="Q154" s="0" t="inlineStr">
        <is>
          <t>NaN</t>
        </is>
      </c>
      <c r="R154" s="0" t="inlineStr">
        <is>
          <t>NaN</t>
        </is>
      </c>
      <c r="S154" s="0" t="inlineStr">
        <is>
          <t>NaN</t>
        </is>
      </c>
    </row>
    <row r="155">
      <c r="A155" s="116" t="n">
        <v>5</v>
      </c>
      <c r="B155" s="117" t="n">
        <v>0</v>
      </c>
      <c r="C155" s="118" t="n">
        <v>0</v>
      </c>
      <c r="D155" s="117" t="n"/>
      <c r="E155" s="118" t="n"/>
      <c r="F155" s="117" t="n"/>
      <c r="G155" s="118" t="n"/>
      <c r="H155" s="117" t="n"/>
      <c r="I155" s="129" t="n"/>
      <c r="J155" s="129" t="n"/>
      <c r="K155" s="118" t="n"/>
      <c r="L155" s="215" t="n">
        <v>10</v>
      </c>
      <c r="M155" s="374" t="n"/>
      <c r="O155" s="0" t="n">
        <v>2</v>
      </c>
      <c r="P155" s="0" t="inlineStr">
        <is>
          <t>NaN</t>
        </is>
      </c>
      <c r="Q155" s="0" t="inlineStr">
        <is>
          <t>NaN</t>
        </is>
      </c>
      <c r="R155" s="0" t="inlineStr">
        <is>
          <t>NaN</t>
        </is>
      </c>
      <c r="S155" s="0" t="inlineStr">
        <is>
          <t>NaN</t>
        </is>
      </c>
    </row>
    <row r="156">
      <c r="A156" s="116" t="n">
        <v>6</v>
      </c>
      <c r="B156" s="117" t="n"/>
      <c r="C156" s="118" t="n"/>
      <c r="D156" s="117" t="n"/>
      <c r="E156" s="118" t="n"/>
      <c r="F156" s="117" t="n"/>
      <c r="G156" s="118" t="n"/>
      <c r="H156" s="117" t="n"/>
      <c r="I156" s="129" t="n"/>
      <c r="J156" s="129" t="n"/>
      <c r="K156" s="118" t="n"/>
      <c r="L156" s="215" t="n">
        <v>10</v>
      </c>
      <c r="M156" s="374" t="n"/>
      <c r="O156" s="0" t="n">
        <v>3</v>
      </c>
      <c r="P156" s="0" t="inlineStr">
        <is>
          <t>NaN</t>
        </is>
      </c>
      <c r="Q156" s="0" t="inlineStr">
        <is>
          <t>NaN</t>
        </is>
      </c>
      <c r="R156" s="0" t="inlineStr">
        <is>
          <t>NaN</t>
        </is>
      </c>
      <c r="S156" s="0" t="inlineStr">
        <is>
          <t>NaN</t>
        </is>
      </c>
    </row>
    <row r="157">
      <c r="A157" s="116" t="n">
        <v>7</v>
      </c>
      <c r="B157" s="117" t="n"/>
      <c r="C157" s="118" t="n"/>
      <c r="D157" s="117" t="n"/>
      <c r="E157" s="118" t="n"/>
      <c r="F157" s="117" t="n"/>
      <c r="G157" s="118" t="n"/>
      <c r="H157" s="117" t="n"/>
      <c r="I157" s="129" t="n"/>
      <c r="J157" s="129" t="n"/>
      <c r="K157" s="118" t="n"/>
      <c r="L157" s="215" t="n">
        <v>10</v>
      </c>
      <c r="M157" s="374" t="n"/>
      <c r="O157" s="0" t="n">
        <v>4</v>
      </c>
      <c r="P157" s="0" t="inlineStr">
        <is>
          <t>NaN</t>
        </is>
      </c>
      <c r="Q157" s="0" t="inlineStr">
        <is>
          <t>NaN</t>
        </is>
      </c>
      <c r="R157" s="0" t="inlineStr">
        <is>
          <t>NaN</t>
        </is>
      </c>
      <c r="S157" s="0" t="inlineStr">
        <is>
          <t>NaN</t>
        </is>
      </c>
    </row>
    <row r="158">
      <c r="A158" s="116" t="n">
        <v>8</v>
      </c>
      <c r="B158" s="117" t="n"/>
      <c r="C158" s="118" t="n"/>
      <c r="D158" s="117" t="n"/>
      <c r="E158" s="118" t="n"/>
      <c r="F158" s="117" t="n"/>
      <c r="G158" s="118" t="n"/>
      <c r="H158" s="117" t="n"/>
      <c r="I158" s="129" t="n"/>
      <c r="J158" s="129" t="n"/>
      <c r="K158" s="118" t="n"/>
      <c r="L158" s="215" t="n">
        <v>10</v>
      </c>
      <c r="M158" s="374" t="n"/>
      <c r="O158" s="0" t="n">
        <v>5</v>
      </c>
      <c r="P158" s="0" t="inlineStr">
        <is>
          <t>NaN</t>
        </is>
      </c>
      <c r="Q158" s="0" t="inlineStr">
        <is>
          <t>NaN</t>
        </is>
      </c>
      <c r="R158" s="0" t="inlineStr">
        <is>
          <t>NaN</t>
        </is>
      </c>
      <c r="S158" s="0" t="inlineStr">
        <is>
          <t>NaN</t>
        </is>
      </c>
    </row>
    <row r="159">
      <c r="A159" s="116" t="n">
        <v>9</v>
      </c>
      <c r="B159" s="117" t="n"/>
      <c r="C159" s="118" t="n"/>
      <c r="D159" s="117" t="n"/>
      <c r="E159" s="118" t="n"/>
      <c r="F159" s="117" t="n"/>
      <c r="G159" s="118" t="n"/>
      <c r="H159" s="117" t="n"/>
      <c r="I159" s="129" t="n"/>
      <c r="J159" s="129" t="n"/>
      <c r="K159" s="118" t="n"/>
      <c r="L159" s="215" t="n">
        <v>10</v>
      </c>
      <c r="M159" s="374" t="n"/>
      <c r="O159" s="0" t="n">
        <v>6</v>
      </c>
      <c r="P159" s="0" t="inlineStr">
        <is>
          <t>NaN</t>
        </is>
      </c>
      <c r="Q159" s="0" t="inlineStr">
        <is>
          <t>NaN</t>
        </is>
      </c>
      <c r="R159" s="0" t="inlineStr">
        <is>
          <t>NaN</t>
        </is>
      </c>
      <c r="S159" s="0" t="inlineStr">
        <is>
          <t>NaN</t>
        </is>
      </c>
    </row>
    <row r="160">
      <c r="A160" s="116" t="n">
        <v>10</v>
      </c>
      <c r="B160" s="117" t="n"/>
      <c r="C160" s="118" t="n"/>
      <c r="D160" s="117" t="n"/>
      <c r="E160" s="118" t="n"/>
      <c r="F160" s="117" t="n"/>
      <c r="G160" s="118" t="n"/>
      <c r="H160" s="117" t="n"/>
      <c r="I160" s="129" t="n"/>
      <c r="J160" s="129" t="n"/>
      <c r="K160" s="118" t="n"/>
      <c r="L160" s="215" t="n">
        <v>10</v>
      </c>
      <c r="M160" s="374" t="n"/>
      <c r="O160" s="0" t="n">
        <v>7</v>
      </c>
      <c r="P160" s="0" t="inlineStr">
        <is>
          <t>NaN</t>
        </is>
      </c>
      <c r="Q160" s="0" t="inlineStr">
        <is>
          <t>NaN</t>
        </is>
      </c>
      <c r="R160" s="0" t="inlineStr">
        <is>
          <t>NaN</t>
        </is>
      </c>
      <c r="S160" s="0" t="inlineStr">
        <is>
          <t>NaN</t>
        </is>
      </c>
    </row>
    <row r="161">
      <c r="A161" s="116" t="n">
        <v>11</v>
      </c>
      <c r="B161" s="117" t="n"/>
      <c r="C161" s="118" t="n"/>
      <c r="D161" s="117" t="n"/>
      <c r="E161" s="118" t="n"/>
      <c r="F161" s="117" t="n"/>
      <c r="G161" s="118" t="n"/>
      <c r="H161" s="117" t="n"/>
      <c r="I161" s="129" t="n"/>
      <c r="J161" s="129" t="n"/>
      <c r="K161" s="118" t="n"/>
      <c r="L161" s="215" t="n">
        <v>10</v>
      </c>
      <c r="M161" s="374" t="n"/>
      <c r="O161" s="0" t="n">
        <v>8</v>
      </c>
      <c r="P161" s="0" t="inlineStr">
        <is>
          <t>NaN</t>
        </is>
      </c>
      <c r="Q161" s="0" t="inlineStr">
        <is>
          <t>NaN</t>
        </is>
      </c>
      <c r="R161" s="0" t="inlineStr">
        <is>
          <t>NaN</t>
        </is>
      </c>
      <c r="S161" s="0" t="inlineStr">
        <is>
          <t>NaN</t>
        </is>
      </c>
    </row>
    <row r="162">
      <c r="A162" s="116" t="n">
        <v>12</v>
      </c>
      <c r="B162" s="117" t="n"/>
      <c r="C162" s="118" t="n"/>
      <c r="D162" s="117" t="n"/>
      <c r="E162" s="118" t="n"/>
      <c r="F162" s="117" t="n"/>
      <c r="G162" s="118" t="n"/>
      <c r="H162" s="117" t="n"/>
      <c r="I162" s="129" t="n"/>
      <c r="J162" s="129" t="n"/>
      <c r="K162" s="118" t="n"/>
      <c r="L162" s="215" t="n">
        <v>10</v>
      </c>
      <c r="M162" s="374" t="n"/>
      <c r="O162" s="0" t="n">
        <v>9</v>
      </c>
      <c r="P162" s="0" t="inlineStr">
        <is>
          <t>NaN</t>
        </is>
      </c>
      <c r="Q162" s="0" t="inlineStr">
        <is>
          <t>NaN</t>
        </is>
      </c>
      <c r="R162" s="0" t="inlineStr">
        <is>
          <t>NaN</t>
        </is>
      </c>
      <c r="S162" s="0" t="inlineStr">
        <is>
          <t>NaN</t>
        </is>
      </c>
    </row>
    <row r="163">
      <c r="A163" s="116" t="n">
        <v>13</v>
      </c>
      <c r="B163" s="117" t="n"/>
      <c r="C163" s="118" t="n"/>
      <c r="D163" s="117" t="n"/>
      <c r="E163" s="118" t="n"/>
      <c r="F163" s="117" t="n"/>
      <c r="G163" s="118" t="n"/>
      <c r="H163" s="117" t="n"/>
      <c r="I163" s="129" t="n"/>
      <c r="J163" s="129" t="n"/>
      <c r="K163" s="118" t="n"/>
      <c r="L163" s="215" t="n">
        <v>10</v>
      </c>
      <c r="M163" s="374" t="n"/>
      <c r="O163" s="0" t="n">
        <v>10</v>
      </c>
      <c r="P163" s="0" t="inlineStr">
        <is>
          <t>NaN</t>
        </is>
      </c>
      <c r="Q163" s="0" t="inlineStr">
        <is>
          <t>NaN</t>
        </is>
      </c>
      <c r="R163" s="0" t="inlineStr">
        <is>
          <t>NaN</t>
        </is>
      </c>
      <c r="S163" s="0" t="inlineStr">
        <is>
          <t>NaN</t>
        </is>
      </c>
    </row>
    <row r="164">
      <c r="A164" s="116" t="n">
        <v>14</v>
      </c>
      <c r="B164" s="117" t="n"/>
      <c r="C164" s="118" t="n"/>
      <c r="D164" s="117" t="n"/>
      <c r="E164" s="118" t="n"/>
      <c r="F164" s="117" t="n"/>
      <c r="G164" s="118" t="n"/>
      <c r="H164" s="117" t="n"/>
      <c r="I164" s="129" t="n"/>
      <c r="J164" s="129" t="n"/>
      <c r="K164" s="118" t="n"/>
      <c r="L164" s="215" t="n">
        <v>10</v>
      </c>
      <c r="M164" s="374" t="n"/>
    </row>
    <row r="165" ht="14.5" customHeight="1" s="252" thickBot="1">
      <c r="A165" s="86" t="n">
        <v>15</v>
      </c>
      <c r="B165" s="81" t="n"/>
      <c r="C165" s="83" t="n"/>
      <c r="D165" s="81" t="n"/>
      <c r="E165" s="83" t="n"/>
      <c r="F165" s="81" t="n"/>
      <c r="G165" s="83" t="n"/>
      <c r="H165" s="81" t="n"/>
      <c r="I165" s="130" t="n"/>
      <c r="J165" s="130" t="n"/>
      <c r="K165" s="83" t="n"/>
      <c r="L165" s="215" t="n">
        <v>10</v>
      </c>
      <c r="M165" s="374" t="n"/>
    </row>
    <row r="166" ht="14.5" customHeight="1" s="252" thickBot="1">
      <c r="A166" s="0" t="inlineStr">
        <is>
          <t>Maximum Input Sensitivity</t>
        </is>
      </c>
    </row>
    <row r="167">
      <c r="A167" s="211" t="inlineStr">
        <is>
          <t>PER [%]</t>
        </is>
      </c>
      <c r="B167" s="213" t="n">
        <v>8</v>
      </c>
      <c r="C167" s="210" t="n">
        <v>8</v>
      </c>
      <c r="D167" s="213" t="n">
        <v>10</v>
      </c>
      <c r="E167" s="210" t="n">
        <v>10</v>
      </c>
      <c r="F167" s="213" t="n">
        <v>10</v>
      </c>
      <c r="G167" s="210" t="n">
        <v>10</v>
      </c>
      <c r="H167" s="214" t="n">
        <v>10</v>
      </c>
      <c r="I167" s="209" t="n">
        <v>10</v>
      </c>
      <c r="J167" s="209" t="n">
        <v>10</v>
      </c>
      <c r="K167" s="210" t="n">
        <v>10</v>
      </c>
    </row>
    <row r="168" ht="14.5" customHeight="1" s="252" thickBot="1">
      <c r="A168" s="212" t="inlineStr">
        <is>
          <t>Spec. [dBm]</t>
        </is>
      </c>
      <c r="B168" s="81" t="n">
        <v>-4</v>
      </c>
      <c r="C168" s="83" t="n">
        <v>-10</v>
      </c>
      <c r="D168" s="81" t="n">
        <v>-20</v>
      </c>
      <c r="E168" s="83" t="n">
        <v>-20</v>
      </c>
      <c r="F168" s="81" t="n">
        <v>-20</v>
      </c>
      <c r="G168" s="83" t="n">
        <v>-20</v>
      </c>
      <c r="H168" s="202" t="n">
        <v>-20</v>
      </c>
      <c r="I168" s="82" t="n">
        <v>-20</v>
      </c>
      <c r="J168" s="82" t="n">
        <v>-20</v>
      </c>
      <c r="K168" s="83" t="n">
        <v>-20</v>
      </c>
    </row>
    <row r="169" ht="15" customHeight="1" s="252">
      <c r="A169" s="605" t="inlineStr">
        <is>
          <t>Sens.
[dBm]</t>
        </is>
      </c>
      <c r="B169" s="607">
        <f>INDEX($A$89:$A$160,MATCH(8,B89:B160,1)+1,1)</f>
        <v/>
      </c>
      <c r="C169" s="601">
        <f>INDEX($A$89:$A$160,MATCH(8,C89:C160,1)+1,1)</f>
        <v/>
      </c>
      <c r="D169" s="607">
        <f>INDEX($A$89:$A$160,MATCH(10,D89:D160,1)+1,1)</f>
        <v/>
      </c>
      <c r="E169" s="601">
        <f>INDEX($A$89:$A$160,MATCH(0,E89:E160,1)+1,1)</f>
        <v/>
      </c>
      <c r="F169" s="601">
        <f>INDEX($A$147:$A$160,MATCH(0,F147:F160,1)+1,1)</f>
        <v/>
      </c>
      <c r="G169" s="601">
        <f>INDEX($A$147:$A$160,MATCH(0,G147:G160,1)+1,1)</f>
        <v/>
      </c>
      <c r="H169" s="615">
        <f>INDEX($A$89:$A$160,MATCH(10,H89:H160,-1)+1,1)</f>
        <v/>
      </c>
      <c r="I169" s="601">
        <f>INDEX($A$89:$A$160,MATCH(0,I89:I160,1)+1,1)</f>
        <v/>
      </c>
      <c r="J169" s="601">
        <f>INDEX($A$89:$A$160,MATCH(0,J89:J160,1)+1,1)</f>
        <v/>
      </c>
      <c r="K169" s="601">
        <f>INDEX($A$89:$A$160,MATCH(0,K89:K160,1)+1,1)</f>
        <v/>
      </c>
    </row>
    <row r="170" ht="15" customHeight="1" s="252" thickBot="1">
      <c r="A170" s="855" t="n"/>
      <c r="B170" s="775" t="n"/>
      <c r="C170" s="682" t="n"/>
      <c r="D170" s="775" t="n"/>
      <c r="E170" s="682" t="n"/>
      <c r="F170" s="682" t="n"/>
      <c r="G170" s="682" t="n"/>
      <c r="H170" s="678" t="n"/>
      <c r="I170" s="682" t="n"/>
      <c r="J170" s="682" t="n"/>
      <c r="K170" s="682" t="n"/>
    </row>
    <row r="171" ht="14.5" customHeight="1" s="252" thickTop="1"/>
    <row r="176" ht="14.5" customHeight="1" s="252">
      <c r="K176" s="216" t="n"/>
    </row>
  </sheetData>
  <mergeCells count="31">
    <mergeCell ref="A48:A49"/>
    <mergeCell ref="E48:E49"/>
    <mergeCell ref="G48:G49"/>
    <mergeCell ref="A169:A170"/>
    <mergeCell ref="G169:G170"/>
    <mergeCell ref="B46:C46"/>
    <mergeCell ref="K169:K170"/>
    <mergeCell ref="D46:E46"/>
    <mergeCell ref="B45:K45"/>
    <mergeCell ref="B48:B49"/>
    <mergeCell ref="A1:Z1"/>
    <mergeCell ref="D48:D49"/>
    <mergeCell ref="A43:A47"/>
    <mergeCell ref="F169:F170"/>
    <mergeCell ref="H169:H170"/>
    <mergeCell ref="I48:I49"/>
    <mergeCell ref="K48:K49"/>
    <mergeCell ref="C169:C170"/>
    <mergeCell ref="E169:E170"/>
    <mergeCell ref="B43:K43"/>
    <mergeCell ref="F46:G46"/>
    <mergeCell ref="H46:K46"/>
    <mergeCell ref="C48:C49"/>
    <mergeCell ref="F48:F49"/>
    <mergeCell ref="H48:H49"/>
    <mergeCell ref="I169:I170"/>
    <mergeCell ref="B169:B170"/>
    <mergeCell ref="D169:D170"/>
    <mergeCell ref="J169:J170"/>
    <mergeCell ref="B44:K44"/>
    <mergeCell ref="J48:J49"/>
  </mergeCells>
  <conditionalFormatting sqref="B50:M165">
    <cfRule type="cellIs" priority="1" operator="greaterThan" dxfId="0">
      <formula>10</formula>
    </cfRule>
    <cfRule type="cellIs" priority="2" operator="greaterThan" dxfId="2">
      <formula>0</formula>
    </cfRule>
    <cfRule type="cellIs" priority="3" operator="equal" dxfId="1">
      <formula>0</formula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BB176"/>
  <sheetViews>
    <sheetView showGridLines="0" zoomScale="55" zoomScaleNormal="55" workbookViewId="0">
      <selection activeCell="AG27" sqref="AG27"/>
    </sheetView>
  </sheetViews>
  <sheetFormatPr baseColWidth="8" defaultRowHeight="14"/>
  <cols>
    <col width="11.83203125" customWidth="1" style="252" min="40" max="44"/>
    <col width="11.83203125" customWidth="1" style="252" min="52" max="57"/>
    <col width="11.83203125" customWidth="1" style="252" min="66" max="71"/>
  </cols>
  <sheetData>
    <row r="1" ht="46" customHeight="1" s="252">
      <c r="A1" s="399" t="inlineStr">
        <is>
          <t>Waterfall_2442 MHz (Ch 7, Spur Channel)</t>
        </is>
      </c>
    </row>
    <row r="3" ht="59" customHeight="1" s="252">
      <c r="AG3" s="357" t="n"/>
    </row>
    <row r="42" ht="14.5" customHeight="1" s="252" thickBot="1"/>
    <row r="43" ht="33" customHeight="1" s="252" thickBot="1">
      <c r="A43" s="807" t="inlineStr">
        <is>
          <t>Input [dBm]</t>
        </is>
      </c>
      <c r="B43" s="856" t="inlineStr">
        <is>
          <t>+25 ℃</t>
        </is>
      </c>
      <c r="C43" s="673" t="n"/>
      <c r="D43" s="673" t="n"/>
      <c r="E43" s="673" t="n"/>
      <c r="F43" s="673" t="n"/>
      <c r="G43" s="673" t="n"/>
      <c r="H43" s="673" t="n"/>
      <c r="I43" s="673" t="n"/>
      <c r="J43" s="673" t="n"/>
      <c r="K43" s="674" t="n"/>
    </row>
    <row r="44" ht="29" customHeight="1" s="252" thickBot="1">
      <c r="A44" s="691" t="n"/>
      <c r="B44" s="857" t="inlineStr">
        <is>
          <t>3.3V</t>
        </is>
      </c>
      <c r="C44" s="673" t="n"/>
      <c r="D44" s="673" t="n"/>
      <c r="E44" s="673" t="n"/>
      <c r="F44" s="673" t="n"/>
      <c r="G44" s="673" t="n"/>
      <c r="H44" s="673" t="n"/>
      <c r="I44" s="673" t="n"/>
      <c r="J44" s="673" t="n"/>
      <c r="K44" s="674" t="n"/>
    </row>
    <row r="45" ht="29" customHeight="1" s="252" thickBot="1">
      <c r="A45" s="691" t="n"/>
      <c r="B45" s="858" t="inlineStr">
        <is>
          <t>2442 MHz</t>
        </is>
      </c>
      <c r="C45" s="673" t="n"/>
      <c r="D45" s="673" t="n"/>
      <c r="E45" s="673" t="n"/>
      <c r="F45" s="673" t="n"/>
      <c r="G45" s="673" t="n"/>
      <c r="H45" s="673" t="n"/>
      <c r="I45" s="673" t="n"/>
      <c r="J45" s="673" t="n"/>
      <c r="K45" s="674" t="n"/>
    </row>
    <row r="46" ht="28.5" customHeight="1" s="252">
      <c r="A46" s="691" t="n"/>
      <c r="B46" s="878" t="inlineStr">
        <is>
          <t>11b</t>
        </is>
      </c>
      <c r="C46" s="841" t="n"/>
      <c r="D46" s="878" t="inlineStr">
        <is>
          <t>11g</t>
        </is>
      </c>
      <c r="E46" s="841" t="n"/>
      <c r="F46" s="878" t="inlineStr">
        <is>
          <t>11n</t>
        </is>
      </c>
      <c r="G46" s="841" t="n"/>
      <c r="H46" s="878" t="inlineStr">
        <is>
          <t>11ax</t>
        </is>
      </c>
      <c r="I46" s="842" t="n"/>
      <c r="J46" s="842" t="n"/>
      <c r="K46" s="841" t="n"/>
    </row>
    <row r="47" ht="14.5" customHeight="1" s="252" thickBot="1">
      <c r="A47" s="682" t="n"/>
      <c r="B47" s="76" t="inlineStr">
        <is>
          <t>1M</t>
        </is>
      </c>
      <c r="C47" s="75" t="inlineStr">
        <is>
          <t>11M</t>
        </is>
      </c>
      <c r="D47" s="76" t="inlineStr">
        <is>
          <t>6M</t>
        </is>
      </c>
      <c r="E47" s="75" t="inlineStr">
        <is>
          <t>54M</t>
        </is>
      </c>
      <c r="F47" s="76" t="inlineStr">
        <is>
          <t>MCS0</t>
        </is>
      </c>
      <c r="G47" s="75" t="inlineStr">
        <is>
          <t>MCS7</t>
        </is>
      </c>
      <c r="H47" s="76" t="inlineStr">
        <is>
          <t>MCS0</t>
        </is>
      </c>
      <c r="I47" s="75" t="inlineStr">
        <is>
          <t>MCS7</t>
        </is>
      </c>
      <c r="J47" s="74" t="inlineStr">
        <is>
          <t>MCS8</t>
        </is>
      </c>
      <c r="K47" s="75" t="inlineStr">
        <is>
          <t>MCS9</t>
        </is>
      </c>
      <c r="L47" s="75" t="inlineStr">
        <is>
          <t>Spec</t>
        </is>
      </c>
      <c r="M47" s="373" t="n"/>
    </row>
    <row r="48" ht="15" customHeight="1" s="252">
      <c r="A48" s="845" t="inlineStr">
        <is>
          <t>Sens.
[dBm]</t>
        </is>
      </c>
      <c r="B48" s="846">
        <f>INDEX($A$50:$A$90,MATCH(8,B50:B90,-1)+1,1)</f>
        <v/>
      </c>
      <c r="C48" s="847">
        <f>INDEX($A$50:$A$90,MATCH(8,C50:C90,-1)+1,1)</f>
        <v/>
      </c>
      <c r="D48" s="846">
        <f>INDEX($A$50:$A$90,MATCH(10,D50:D90,-1)+1,1)</f>
        <v/>
      </c>
      <c r="E48" s="847">
        <f>INDEX($A$50:$A$90,MATCH(10,E50:E90,-1)+1,1)</f>
        <v/>
      </c>
      <c r="F48" s="846">
        <f>INDEX($A$50:$A$90,MATCH(10,F50:F90,-1)+1,1)</f>
        <v/>
      </c>
      <c r="G48" s="847">
        <f>INDEX($A$50:$A$90,MATCH(10,G50:G90,-1)+1,1)</f>
        <v/>
      </c>
      <c r="H48" s="846">
        <f>INDEX($A$50:$A$90,MATCH(10,H50:H90,-1)+1,1)</f>
        <v/>
      </c>
      <c r="I48" s="848">
        <f>INDEX($A$50:$A$90,MATCH(10,I50:I90,-1)+1,1)</f>
        <v/>
      </c>
      <c r="J48" s="848">
        <f>INDEX($A$50:$A$90,MATCH(10,J50:J90,-1)+1,1)</f>
        <v/>
      </c>
      <c r="K48" s="847">
        <f>INDEX($A$50:$A$90,MATCH(10,K50:K90,-1)+1,1)</f>
        <v/>
      </c>
    </row>
    <row r="49" ht="15" customHeight="1" s="252" thickBot="1">
      <c r="A49" s="698" t="n"/>
      <c r="B49" s="849" t="n"/>
      <c r="C49" s="850" t="n"/>
      <c r="D49" s="849" t="n"/>
      <c r="E49" s="850" t="n"/>
      <c r="F49" s="849" t="n"/>
      <c r="G49" s="850" t="n"/>
      <c r="H49" s="849" t="n"/>
      <c r="I49" s="851" t="n"/>
      <c r="J49" s="851" t="n"/>
      <c r="K49" s="850" t="n"/>
    </row>
    <row r="50" ht="14.5" customHeight="1" s="252" thickTop="1">
      <c r="A50" s="84" t="n">
        <v>-100</v>
      </c>
      <c r="B50" s="77" t="n">
        <v>100</v>
      </c>
      <c r="C50" s="78" t="n">
        <v>100</v>
      </c>
      <c r="D50" s="853" t="n">
        <v>100</v>
      </c>
      <c r="E50" s="853" t="n">
        <v>100</v>
      </c>
      <c r="F50" s="77" t="n">
        <v>100</v>
      </c>
      <c r="G50" s="78" t="n">
        <v>100</v>
      </c>
      <c r="H50" s="77" t="n">
        <v>100</v>
      </c>
      <c r="I50" s="127" t="n">
        <v>100</v>
      </c>
      <c r="J50" s="127" t="n">
        <v>100</v>
      </c>
      <c r="K50" s="78" t="n">
        <v>100</v>
      </c>
      <c r="L50" s="215" t="n">
        <v>10</v>
      </c>
      <c r="M50" s="374" t="n"/>
    </row>
    <row r="51">
      <c r="A51" s="85" t="n">
        <v>-99</v>
      </c>
      <c r="B51" s="79" t="n">
        <v>99.59999999999999</v>
      </c>
      <c r="C51" s="80" t="n">
        <v>100</v>
      </c>
      <c r="D51" s="853" t="n">
        <v>100</v>
      </c>
      <c r="E51" s="853" t="n">
        <v>100</v>
      </c>
      <c r="F51" s="79" t="n">
        <v>100</v>
      </c>
      <c r="G51" s="80" t="n">
        <v>100</v>
      </c>
      <c r="H51" s="79" t="n">
        <v>100</v>
      </c>
      <c r="I51" s="128" t="n">
        <v>100</v>
      </c>
      <c r="J51" s="128" t="n">
        <v>100</v>
      </c>
      <c r="K51" s="80" t="n">
        <v>100</v>
      </c>
      <c r="L51" s="215" t="n">
        <v>10</v>
      </c>
      <c r="M51" s="374" t="n"/>
    </row>
    <row r="52">
      <c r="A52" s="85" t="n">
        <v>-98</v>
      </c>
      <c r="B52" s="79" t="n">
        <v>82</v>
      </c>
      <c r="C52" s="80" t="n">
        <v>100</v>
      </c>
      <c r="D52" s="853" t="n">
        <v>100</v>
      </c>
      <c r="E52" s="853" t="n">
        <v>100</v>
      </c>
      <c r="F52" s="79" t="n">
        <v>100</v>
      </c>
      <c r="G52" s="80" t="n">
        <v>100</v>
      </c>
      <c r="H52" s="79" t="n">
        <v>100</v>
      </c>
      <c r="I52" s="128" t="n">
        <v>100</v>
      </c>
      <c r="J52" s="128" t="n">
        <v>100</v>
      </c>
      <c r="K52" s="80" t="n">
        <v>100</v>
      </c>
      <c r="L52" s="215" t="n">
        <v>10</v>
      </c>
      <c r="M52" s="374" t="n"/>
    </row>
    <row r="53">
      <c r="A53" s="85" t="n">
        <v>-97</v>
      </c>
      <c r="B53" s="79" t="n">
        <v>20.2</v>
      </c>
      <c r="C53" s="80" t="n">
        <v>100</v>
      </c>
      <c r="D53" s="853" t="n">
        <v>100</v>
      </c>
      <c r="E53" s="853" t="n">
        <v>100</v>
      </c>
      <c r="F53" s="79" t="n">
        <v>100</v>
      </c>
      <c r="G53" s="80" t="n">
        <v>100</v>
      </c>
      <c r="H53" s="79" t="n">
        <v>100</v>
      </c>
      <c r="I53" s="128" t="n">
        <v>100</v>
      </c>
      <c r="J53" s="128" t="n">
        <v>100</v>
      </c>
      <c r="K53" s="80" t="n">
        <v>100</v>
      </c>
      <c r="L53" s="215" t="n">
        <v>10</v>
      </c>
      <c r="M53" s="374" t="n"/>
    </row>
    <row r="54">
      <c r="A54" s="85" t="n">
        <v>-96</v>
      </c>
      <c r="B54" s="79" t="n">
        <v>3.2</v>
      </c>
      <c r="C54" s="80" t="n">
        <v>100</v>
      </c>
      <c r="D54" s="853" t="n">
        <v>100</v>
      </c>
      <c r="E54" s="853" t="n">
        <v>100</v>
      </c>
      <c r="F54" s="79" t="n">
        <v>100</v>
      </c>
      <c r="G54" s="80" t="n">
        <v>100</v>
      </c>
      <c r="H54" s="79" t="n">
        <v>100</v>
      </c>
      <c r="I54" s="128" t="n">
        <v>100</v>
      </c>
      <c r="J54" s="128" t="n">
        <v>100</v>
      </c>
      <c r="K54" s="80" t="n">
        <v>100</v>
      </c>
      <c r="L54" s="215" t="n">
        <v>10</v>
      </c>
      <c r="M54" s="374" t="n"/>
    </row>
    <row r="55">
      <c r="A55" s="85" t="n">
        <v>-95</v>
      </c>
      <c r="B55" s="79" t="n">
        <v>0.8</v>
      </c>
      <c r="C55" s="80" t="n">
        <v>100</v>
      </c>
      <c r="D55" s="853" t="n">
        <v>100</v>
      </c>
      <c r="E55" s="853" t="n">
        <v>100</v>
      </c>
      <c r="F55" s="79" t="n">
        <v>100</v>
      </c>
      <c r="G55" s="80" t="n">
        <v>100</v>
      </c>
      <c r="H55" s="79" t="n">
        <v>100</v>
      </c>
      <c r="I55" s="128" t="n">
        <v>100</v>
      </c>
      <c r="J55" s="128" t="n">
        <v>100</v>
      </c>
      <c r="K55" s="80" t="n">
        <v>100</v>
      </c>
      <c r="L55" s="215" t="n">
        <v>10</v>
      </c>
      <c r="M55" s="374" t="n"/>
    </row>
    <row r="56">
      <c r="A56" s="85" t="n">
        <v>-94</v>
      </c>
      <c r="B56" s="79" t="n">
        <v>0</v>
      </c>
      <c r="C56" s="80" t="n">
        <v>100</v>
      </c>
      <c r="D56" s="853" t="n">
        <v>99.59999999999999</v>
      </c>
      <c r="E56" s="853" t="n">
        <v>100</v>
      </c>
      <c r="F56" s="79" t="n">
        <v>100</v>
      </c>
      <c r="G56" s="80" t="n">
        <v>100</v>
      </c>
      <c r="H56" s="79" t="n">
        <v>100</v>
      </c>
      <c r="I56" s="128" t="n">
        <v>100</v>
      </c>
      <c r="J56" s="128" t="n">
        <v>100</v>
      </c>
      <c r="K56" s="80" t="n">
        <v>100</v>
      </c>
      <c r="L56" s="215" t="n">
        <v>10</v>
      </c>
      <c r="M56" s="374" t="n"/>
    </row>
    <row r="57">
      <c r="A57" s="85" t="n">
        <v>-93</v>
      </c>
      <c r="B57" s="79" t="n">
        <v>1.2</v>
      </c>
      <c r="C57" s="80" t="n">
        <v>100</v>
      </c>
      <c r="D57" s="853" t="n">
        <v>94.2</v>
      </c>
      <c r="E57" s="853" t="n">
        <v>100</v>
      </c>
      <c r="F57" s="79" t="n">
        <v>98</v>
      </c>
      <c r="G57" s="80" t="n">
        <v>100</v>
      </c>
      <c r="H57" s="79" t="n">
        <v>100</v>
      </c>
      <c r="I57" s="128" t="n">
        <v>100</v>
      </c>
      <c r="J57" s="128" t="n">
        <v>100</v>
      </c>
      <c r="K57" s="80" t="n">
        <v>100</v>
      </c>
      <c r="L57" s="215" t="n">
        <v>10</v>
      </c>
      <c r="M57" s="374" t="n"/>
    </row>
    <row r="58">
      <c r="A58" s="85" t="n">
        <v>-92</v>
      </c>
      <c r="B58" s="79" t="n">
        <v>0</v>
      </c>
      <c r="C58" s="80" t="n">
        <v>100</v>
      </c>
      <c r="D58" s="853" t="n">
        <v>71.40000000000001</v>
      </c>
      <c r="E58" s="853" t="n">
        <v>100</v>
      </c>
      <c r="F58" s="79" t="n">
        <v>83.2</v>
      </c>
      <c r="G58" s="80" t="n">
        <v>100</v>
      </c>
      <c r="H58" s="79" t="n">
        <v>94</v>
      </c>
      <c r="I58" s="128" t="n">
        <v>100</v>
      </c>
      <c r="J58" s="128" t="n">
        <v>100</v>
      </c>
      <c r="K58" s="80" t="n">
        <v>100</v>
      </c>
      <c r="L58" s="215" t="n">
        <v>10</v>
      </c>
      <c r="M58" s="374" t="n"/>
    </row>
    <row r="59">
      <c r="A59" s="85" t="n">
        <v>-91</v>
      </c>
      <c r="B59" s="79" t="n">
        <v>0</v>
      </c>
      <c r="C59" s="80" t="n">
        <v>100</v>
      </c>
      <c r="D59" s="853" t="n">
        <v>45.4</v>
      </c>
      <c r="E59" s="853" t="n">
        <v>100</v>
      </c>
      <c r="F59" s="79" t="n">
        <v>50.8</v>
      </c>
      <c r="G59" s="80" t="n">
        <v>100</v>
      </c>
      <c r="H59" s="79" t="n">
        <v>62.2</v>
      </c>
      <c r="I59" s="128" t="n">
        <v>100</v>
      </c>
      <c r="J59" s="128" t="n">
        <v>100</v>
      </c>
      <c r="K59" s="80" t="n">
        <v>100</v>
      </c>
      <c r="L59" s="215" t="n">
        <v>10</v>
      </c>
      <c r="M59" s="374" t="n"/>
    </row>
    <row r="60">
      <c r="A60" s="85" t="n">
        <v>-90</v>
      </c>
      <c r="B60" s="79" t="n">
        <v>0.2</v>
      </c>
      <c r="C60" s="80" t="n">
        <v>100</v>
      </c>
      <c r="D60" s="853" t="n">
        <v>30.6</v>
      </c>
      <c r="E60" s="853" t="n">
        <v>100</v>
      </c>
      <c r="F60" s="79" t="n">
        <v>30.6</v>
      </c>
      <c r="G60" s="80" t="n">
        <v>100</v>
      </c>
      <c r="H60" s="79" t="n">
        <v>40.4</v>
      </c>
      <c r="I60" s="128" t="n">
        <v>100</v>
      </c>
      <c r="J60" s="128" t="n">
        <v>100</v>
      </c>
      <c r="K60" s="80" t="n">
        <v>100</v>
      </c>
      <c r="L60" s="215" t="n">
        <v>10</v>
      </c>
      <c r="M60" s="374" t="n"/>
    </row>
    <row r="61">
      <c r="A61" s="85" t="n">
        <v>-89</v>
      </c>
      <c r="B61" s="79" t="n">
        <v>0</v>
      </c>
      <c r="C61" s="80" t="n">
        <v>95.59999999999999</v>
      </c>
      <c r="D61" s="853" t="n">
        <v>16</v>
      </c>
      <c r="E61" s="853" t="n">
        <v>100</v>
      </c>
      <c r="F61" s="79" t="n">
        <v>14</v>
      </c>
      <c r="G61" s="80" t="n">
        <v>100</v>
      </c>
      <c r="H61" s="79" t="n">
        <v>18.2</v>
      </c>
      <c r="I61" s="128" t="n">
        <v>100</v>
      </c>
      <c r="J61" s="128" t="n">
        <v>100</v>
      </c>
      <c r="K61" s="80" t="n">
        <v>100</v>
      </c>
      <c r="L61" s="215" t="n">
        <v>10</v>
      </c>
      <c r="M61" s="374" t="n"/>
    </row>
    <row r="62">
      <c r="A62" s="85" t="n">
        <v>-88</v>
      </c>
      <c r="B62" s="79" t="n">
        <v>0</v>
      </c>
      <c r="C62" s="80" t="n">
        <v>62.4</v>
      </c>
      <c r="D62" s="853" t="n">
        <v>12.2</v>
      </c>
      <c r="E62" s="853" t="n">
        <v>100</v>
      </c>
      <c r="F62" s="79" t="n">
        <v>8.199999999999999</v>
      </c>
      <c r="G62" s="80" t="n">
        <v>100</v>
      </c>
      <c r="H62" s="79" t="n">
        <v>10.4</v>
      </c>
      <c r="I62" s="128" t="n">
        <v>100</v>
      </c>
      <c r="J62" s="128" t="n">
        <v>100</v>
      </c>
      <c r="K62" s="80" t="n">
        <v>100</v>
      </c>
      <c r="L62" s="215" t="n">
        <v>10</v>
      </c>
      <c r="M62" s="374" t="n"/>
    </row>
    <row r="63">
      <c r="A63" s="85" t="n">
        <v>-87</v>
      </c>
      <c r="B63" s="79" t="n">
        <v>0</v>
      </c>
      <c r="C63" s="80" t="n">
        <v>30.8</v>
      </c>
      <c r="D63" s="853" t="n">
        <v>3.2</v>
      </c>
      <c r="E63" s="853" t="n">
        <v>100</v>
      </c>
      <c r="F63" s="79" t="n">
        <v>4.2</v>
      </c>
      <c r="G63" s="80" t="n">
        <v>100</v>
      </c>
      <c r="H63" s="79" t="n">
        <v>5.4</v>
      </c>
      <c r="I63" s="128" t="n">
        <v>100</v>
      </c>
      <c r="J63" s="128" t="n">
        <v>100</v>
      </c>
      <c r="K63" s="80" t="n">
        <v>100</v>
      </c>
      <c r="L63" s="215" t="n">
        <v>10</v>
      </c>
      <c r="M63" s="374" t="n"/>
    </row>
    <row r="64">
      <c r="A64" s="85" t="n">
        <v>-86</v>
      </c>
      <c r="B64" s="79" t="n">
        <v>0</v>
      </c>
      <c r="C64" s="80" t="n">
        <v>9.800000000000001</v>
      </c>
      <c r="D64" s="853" t="n">
        <v>1.2</v>
      </c>
      <c r="E64" s="853" t="n">
        <v>100</v>
      </c>
      <c r="F64" s="79" t="n">
        <v>1.4</v>
      </c>
      <c r="G64" s="80" t="n">
        <v>100</v>
      </c>
      <c r="H64" s="79" t="n">
        <v>1.6</v>
      </c>
      <c r="I64" s="128" t="n">
        <v>100</v>
      </c>
      <c r="J64" s="128" t="n">
        <v>100</v>
      </c>
      <c r="K64" s="80" t="n">
        <v>100</v>
      </c>
      <c r="L64" s="215" t="n">
        <v>10</v>
      </c>
      <c r="M64" s="374" t="n"/>
    </row>
    <row r="65">
      <c r="A65" s="85" t="n">
        <v>-85</v>
      </c>
      <c r="B65" s="79" t="n">
        <v>0</v>
      </c>
      <c r="C65" s="80" t="n">
        <v>2.6</v>
      </c>
      <c r="D65" s="853" t="n">
        <v>0.4</v>
      </c>
      <c r="E65" s="853" t="n">
        <v>100</v>
      </c>
      <c r="F65" s="79" t="n">
        <v>0.2</v>
      </c>
      <c r="G65" s="80" t="n">
        <v>100</v>
      </c>
      <c r="H65" s="79" t="n">
        <v>0.6</v>
      </c>
      <c r="I65" s="128" t="n">
        <v>100</v>
      </c>
      <c r="J65" s="128" t="n">
        <v>100</v>
      </c>
      <c r="K65" s="80" t="n">
        <v>100</v>
      </c>
      <c r="L65" s="215" t="n">
        <v>10</v>
      </c>
      <c r="M65" s="374" t="n"/>
    </row>
    <row r="66">
      <c r="A66" s="85" t="n">
        <v>-84</v>
      </c>
      <c r="B66" s="79" t="n">
        <v>0</v>
      </c>
      <c r="C66" s="80" t="n">
        <v>0.6</v>
      </c>
      <c r="D66" s="853" t="n">
        <v>0</v>
      </c>
      <c r="E66" s="853" t="n">
        <v>100</v>
      </c>
      <c r="F66" s="79" t="n">
        <v>0</v>
      </c>
      <c r="G66" s="80" t="n">
        <v>100</v>
      </c>
      <c r="H66" s="79" t="n">
        <v>0</v>
      </c>
      <c r="I66" s="128" t="n">
        <v>100</v>
      </c>
      <c r="J66" s="128" t="n">
        <v>100</v>
      </c>
      <c r="K66" s="80" t="n">
        <v>100</v>
      </c>
      <c r="L66" s="215" t="n">
        <v>10</v>
      </c>
      <c r="M66" s="374" t="n"/>
    </row>
    <row r="67">
      <c r="A67" s="85" t="n">
        <v>-83</v>
      </c>
      <c r="B67" s="79" t="n">
        <v>0</v>
      </c>
      <c r="C67" s="80" t="n">
        <v>0.6</v>
      </c>
      <c r="D67" s="853" t="n">
        <v>0</v>
      </c>
      <c r="E67" s="853" t="n">
        <v>100</v>
      </c>
      <c r="F67" s="79" t="n">
        <v>0</v>
      </c>
      <c r="G67" s="80" t="n">
        <v>100</v>
      </c>
      <c r="H67" s="79" t="n">
        <v>0</v>
      </c>
      <c r="I67" s="128" t="n">
        <v>100</v>
      </c>
      <c r="J67" s="128" t="n">
        <v>100</v>
      </c>
      <c r="K67" s="80" t="n">
        <v>100</v>
      </c>
      <c r="L67" s="215" t="n">
        <v>10</v>
      </c>
      <c r="M67" s="374" t="n"/>
    </row>
    <row r="68">
      <c r="A68" s="85" t="n">
        <v>-82</v>
      </c>
      <c r="B68" s="79" t="n">
        <v>0</v>
      </c>
      <c r="C68" s="80" t="n">
        <v>0</v>
      </c>
      <c r="D68" s="853" t="n">
        <v>0</v>
      </c>
      <c r="E68" s="853" t="n">
        <v>100</v>
      </c>
      <c r="F68" s="79" t="n">
        <v>0</v>
      </c>
      <c r="G68" s="80" t="n">
        <v>100</v>
      </c>
      <c r="H68" s="79" t="n">
        <v>0.2</v>
      </c>
      <c r="I68" s="128" t="n">
        <v>100</v>
      </c>
      <c r="J68" s="128" t="n">
        <v>100</v>
      </c>
      <c r="K68" s="80" t="n">
        <v>100</v>
      </c>
      <c r="L68" s="215" t="n">
        <v>10</v>
      </c>
      <c r="M68" s="374" t="n"/>
    </row>
    <row r="69">
      <c r="A69" s="85" t="n">
        <v>-81</v>
      </c>
      <c r="B69" s="79" t="n">
        <v>0</v>
      </c>
      <c r="C69" s="80" t="n">
        <v>0</v>
      </c>
      <c r="D69" s="853" t="n">
        <v>0</v>
      </c>
      <c r="E69" s="853" t="n">
        <v>100</v>
      </c>
      <c r="F69" s="79" t="n">
        <v>0</v>
      </c>
      <c r="G69" s="80" t="n">
        <v>100</v>
      </c>
      <c r="H69" s="79" t="n">
        <v>0</v>
      </c>
      <c r="I69" s="128" t="n">
        <v>100</v>
      </c>
      <c r="J69" s="128" t="n">
        <v>100</v>
      </c>
      <c r="K69" s="80" t="n">
        <v>100</v>
      </c>
      <c r="L69" s="215" t="n">
        <v>10</v>
      </c>
      <c r="M69" s="374" t="n"/>
    </row>
    <row r="70">
      <c r="A70" s="85" t="n">
        <v>-80</v>
      </c>
      <c r="B70" s="79" t="n">
        <v>0</v>
      </c>
      <c r="C70" s="80" t="n">
        <v>0</v>
      </c>
      <c r="D70" s="853" t="n">
        <v>0</v>
      </c>
      <c r="E70" s="853" t="n">
        <v>100</v>
      </c>
      <c r="F70" s="79" t="n">
        <v>0</v>
      </c>
      <c r="G70" s="80" t="n">
        <v>100</v>
      </c>
      <c r="H70" s="79" t="n">
        <v>0</v>
      </c>
      <c r="I70" s="128" t="n">
        <v>100</v>
      </c>
      <c r="J70" s="128" t="n">
        <v>100</v>
      </c>
      <c r="K70" s="80" t="n">
        <v>100</v>
      </c>
      <c r="L70" s="215" t="n">
        <v>10</v>
      </c>
      <c r="M70" s="374" t="n"/>
    </row>
    <row r="71">
      <c r="A71" s="85" t="n">
        <v>-79</v>
      </c>
      <c r="B71" s="79" t="n">
        <v>0</v>
      </c>
      <c r="C71" s="80" t="n">
        <v>0</v>
      </c>
      <c r="D71" s="853" t="n">
        <v>0</v>
      </c>
      <c r="E71" s="853" t="n">
        <v>100</v>
      </c>
      <c r="F71" s="79" t="n">
        <v>0.2</v>
      </c>
      <c r="G71" s="80" t="n">
        <v>100</v>
      </c>
      <c r="H71" s="79" t="n">
        <v>0</v>
      </c>
      <c r="I71" s="128" t="n">
        <v>100</v>
      </c>
      <c r="J71" s="128" t="n">
        <v>100</v>
      </c>
      <c r="K71" s="80" t="n">
        <v>100</v>
      </c>
      <c r="L71" s="215" t="n">
        <v>10</v>
      </c>
      <c r="M71" s="374" t="n"/>
    </row>
    <row r="72">
      <c r="A72" s="85" t="n">
        <v>-78</v>
      </c>
      <c r="B72" s="79" t="n">
        <v>0</v>
      </c>
      <c r="C72" s="80" t="n">
        <v>0</v>
      </c>
      <c r="D72" s="853" t="n">
        <v>0</v>
      </c>
      <c r="E72" s="853" t="n">
        <v>100</v>
      </c>
      <c r="F72" s="79" t="n">
        <v>0</v>
      </c>
      <c r="G72" s="80" t="n">
        <v>100</v>
      </c>
      <c r="H72" s="79" t="n">
        <v>0</v>
      </c>
      <c r="I72" s="128" t="n">
        <v>100</v>
      </c>
      <c r="J72" s="128" t="n">
        <v>100</v>
      </c>
      <c r="K72" s="80" t="n">
        <v>100</v>
      </c>
      <c r="L72" s="215" t="n">
        <v>10</v>
      </c>
      <c r="M72" s="374" t="n"/>
    </row>
    <row r="73">
      <c r="A73" s="85" t="n">
        <v>-77</v>
      </c>
      <c r="B73" s="79" t="n">
        <v>0</v>
      </c>
      <c r="C73" s="80" t="n">
        <v>0</v>
      </c>
      <c r="D73" s="853" t="n">
        <v>0</v>
      </c>
      <c r="E73" s="853" t="n">
        <v>98.2</v>
      </c>
      <c r="F73" s="79" t="n">
        <v>0</v>
      </c>
      <c r="G73" s="80" t="n">
        <v>100</v>
      </c>
      <c r="H73" s="79" t="n">
        <v>0</v>
      </c>
      <c r="I73" s="128" t="n">
        <v>100</v>
      </c>
      <c r="J73" s="128" t="n">
        <v>100</v>
      </c>
      <c r="K73" s="80" t="n">
        <v>100</v>
      </c>
      <c r="L73" s="215" t="n">
        <v>10</v>
      </c>
      <c r="M73" s="374" t="n"/>
    </row>
    <row r="74">
      <c r="A74" s="85" t="n">
        <v>-76</v>
      </c>
      <c r="B74" s="79" t="n">
        <v>0</v>
      </c>
      <c r="C74" s="80" t="n">
        <v>0</v>
      </c>
      <c r="D74" s="853" t="n">
        <v>0</v>
      </c>
      <c r="E74" s="853" t="n">
        <v>53.8</v>
      </c>
      <c r="F74" s="79" t="n">
        <v>0</v>
      </c>
      <c r="G74" s="80" t="n">
        <v>100</v>
      </c>
      <c r="H74" s="79" t="n">
        <v>0</v>
      </c>
      <c r="I74" s="128" t="n">
        <v>100</v>
      </c>
      <c r="J74" s="128" t="n">
        <v>100</v>
      </c>
      <c r="K74" s="80" t="n">
        <v>100</v>
      </c>
      <c r="L74" s="215" t="n">
        <v>10</v>
      </c>
      <c r="M74" s="374" t="n"/>
    </row>
    <row r="75">
      <c r="A75" s="85" t="n">
        <v>-75</v>
      </c>
      <c r="B75" s="79" t="n">
        <v>0</v>
      </c>
      <c r="C75" s="80" t="n">
        <v>0</v>
      </c>
      <c r="D75" s="853" t="n">
        <v>0</v>
      </c>
      <c r="E75" s="853" t="n">
        <v>35.2</v>
      </c>
      <c r="F75" s="79" t="n">
        <v>0</v>
      </c>
      <c r="G75" s="80" t="n">
        <v>100</v>
      </c>
      <c r="H75" s="79" t="n">
        <v>0</v>
      </c>
      <c r="I75" s="128" t="n">
        <v>100</v>
      </c>
      <c r="J75" s="128" t="n">
        <v>100</v>
      </c>
      <c r="K75" s="80" t="n">
        <v>100</v>
      </c>
      <c r="L75" s="215" t="n">
        <v>10</v>
      </c>
      <c r="M75" s="374" t="n"/>
    </row>
    <row r="76">
      <c r="A76" s="85" t="n">
        <v>-74</v>
      </c>
      <c r="B76" s="79" t="n">
        <v>0</v>
      </c>
      <c r="C76" s="80" t="n">
        <v>0</v>
      </c>
      <c r="D76" s="853" t="n">
        <v>0</v>
      </c>
      <c r="E76" s="853" t="n">
        <v>10</v>
      </c>
      <c r="F76" s="79" t="n">
        <v>0</v>
      </c>
      <c r="G76" s="80" t="n">
        <v>100</v>
      </c>
      <c r="H76" s="79" t="n">
        <v>0</v>
      </c>
      <c r="I76" s="128" t="n">
        <v>100</v>
      </c>
      <c r="J76" s="128" t="n">
        <v>100</v>
      </c>
      <c r="K76" s="80" t="n">
        <v>100</v>
      </c>
      <c r="L76" s="215" t="n">
        <v>10</v>
      </c>
      <c r="M76" s="374" t="n"/>
    </row>
    <row r="77">
      <c r="A77" s="85" t="n">
        <v>-73</v>
      </c>
      <c r="B77" s="79" t="n">
        <v>0</v>
      </c>
      <c r="C77" s="80" t="n">
        <v>0</v>
      </c>
      <c r="D77" s="853" t="n">
        <v>0</v>
      </c>
      <c r="E77" s="853" t="n">
        <v>0.8</v>
      </c>
      <c r="F77" s="79" t="n">
        <v>0</v>
      </c>
      <c r="G77" s="80" t="n">
        <v>93.8</v>
      </c>
      <c r="H77" s="79" t="n">
        <v>0</v>
      </c>
      <c r="I77" s="128" t="n">
        <v>87.40000000000001</v>
      </c>
      <c r="J77" s="128" t="n">
        <v>100</v>
      </c>
      <c r="K77" s="80" t="n">
        <v>100</v>
      </c>
      <c r="L77" s="215" t="n">
        <v>10</v>
      </c>
      <c r="M77" s="374" t="n"/>
    </row>
    <row r="78">
      <c r="A78" s="85" t="n">
        <v>-72</v>
      </c>
      <c r="B78" s="79" t="n">
        <v>0</v>
      </c>
      <c r="C78" s="80" t="n">
        <v>0</v>
      </c>
      <c r="D78" s="853" t="n">
        <v>0</v>
      </c>
      <c r="E78" s="853" t="n">
        <v>0.4</v>
      </c>
      <c r="F78" s="79" t="n">
        <v>0</v>
      </c>
      <c r="G78" s="80" t="n">
        <v>57.2</v>
      </c>
      <c r="H78" s="79" t="n">
        <v>0</v>
      </c>
      <c r="I78" s="128" t="n">
        <v>34.2</v>
      </c>
      <c r="J78" s="128" t="n">
        <v>100</v>
      </c>
      <c r="K78" s="80" t="n">
        <v>100</v>
      </c>
      <c r="L78" s="215" t="n">
        <v>10</v>
      </c>
      <c r="M78" s="374" t="n"/>
    </row>
    <row r="79">
      <c r="A79" s="85" t="n">
        <v>-71</v>
      </c>
      <c r="B79" s="79" t="n">
        <v>0</v>
      </c>
      <c r="C79" s="80" t="n">
        <v>0</v>
      </c>
      <c r="D79" s="853" t="n">
        <v>0</v>
      </c>
      <c r="E79" s="853" t="n">
        <v>0</v>
      </c>
      <c r="F79" s="79" t="n">
        <v>0</v>
      </c>
      <c r="G79" s="80" t="n">
        <v>18.2</v>
      </c>
      <c r="H79" s="79" t="n">
        <v>0</v>
      </c>
      <c r="I79" s="128" t="n">
        <v>7.6</v>
      </c>
      <c r="J79" s="128" t="n">
        <v>100</v>
      </c>
      <c r="K79" s="80" t="n">
        <v>100</v>
      </c>
      <c r="L79" s="215" t="n">
        <v>10</v>
      </c>
      <c r="M79" s="374" t="n"/>
    </row>
    <row r="80">
      <c r="A80" s="85" t="n">
        <v>-70</v>
      </c>
      <c r="B80" s="79" t="n">
        <v>0</v>
      </c>
      <c r="C80" s="80" t="n">
        <v>0</v>
      </c>
      <c r="D80" s="853" t="n">
        <v>0</v>
      </c>
      <c r="E80" s="853" t="n">
        <v>0</v>
      </c>
      <c r="F80" s="79" t="n">
        <v>0</v>
      </c>
      <c r="G80" s="80" t="n">
        <v>4</v>
      </c>
      <c r="H80" s="79" t="n">
        <v>0</v>
      </c>
      <c r="I80" s="128" t="n">
        <v>1.2</v>
      </c>
      <c r="J80" s="128" t="n">
        <v>100</v>
      </c>
      <c r="K80" s="80" t="n">
        <v>100</v>
      </c>
      <c r="L80" s="215" t="n">
        <v>10</v>
      </c>
      <c r="M80" s="374" t="n"/>
    </row>
    <row r="81">
      <c r="A81" s="85" t="n">
        <v>-69</v>
      </c>
      <c r="B81" s="79" t="n">
        <v>0</v>
      </c>
      <c r="C81" s="80" t="n">
        <v>0</v>
      </c>
      <c r="D81" s="853" t="n">
        <v>0</v>
      </c>
      <c r="E81" s="853" t="n">
        <v>0</v>
      </c>
      <c r="F81" s="79" t="n">
        <v>0</v>
      </c>
      <c r="G81" s="80" t="n">
        <v>1</v>
      </c>
      <c r="H81" s="79" t="n">
        <v>0</v>
      </c>
      <c r="I81" s="128" t="n">
        <v>0.2</v>
      </c>
      <c r="J81" s="128" t="n">
        <v>95.59999999999999</v>
      </c>
      <c r="K81" s="80" t="n">
        <v>100</v>
      </c>
      <c r="L81" s="215" t="n">
        <v>10</v>
      </c>
      <c r="M81" s="374" t="n"/>
    </row>
    <row r="82">
      <c r="A82" s="85" t="n">
        <v>-68</v>
      </c>
      <c r="B82" s="79" t="n">
        <v>0</v>
      </c>
      <c r="C82" s="80" t="n">
        <v>0</v>
      </c>
      <c r="D82" s="853" t="n">
        <v>0</v>
      </c>
      <c r="E82" s="853" t="n">
        <v>0</v>
      </c>
      <c r="F82" s="79" t="n">
        <v>0</v>
      </c>
      <c r="G82" s="80" t="n">
        <v>0.4</v>
      </c>
      <c r="H82" s="79" t="n">
        <v>0</v>
      </c>
      <c r="I82" s="128" t="n">
        <v>0</v>
      </c>
      <c r="J82" s="128" t="n">
        <v>48.4</v>
      </c>
      <c r="K82" s="80" t="n">
        <v>100</v>
      </c>
      <c r="L82" s="215" t="n">
        <v>10</v>
      </c>
      <c r="M82" s="374" t="n"/>
    </row>
    <row r="83">
      <c r="A83" s="85" t="n">
        <v>-67</v>
      </c>
      <c r="B83" s="79" t="n">
        <v>0</v>
      </c>
      <c r="C83" s="80" t="n">
        <v>0</v>
      </c>
      <c r="D83" s="853" t="n">
        <v>0</v>
      </c>
      <c r="E83" s="853" t="n">
        <v>0</v>
      </c>
      <c r="F83" s="79" t="n">
        <v>0</v>
      </c>
      <c r="G83" s="80" t="n">
        <v>0</v>
      </c>
      <c r="H83" s="79" t="n">
        <v>0</v>
      </c>
      <c r="I83" s="128" t="n">
        <v>0.4</v>
      </c>
      <c r="J83" s="128" t="n">
        <v>19.6</v>
      </c>
      <c r="K83" s="80" t="n">
        <v>93.2</v>
      </c>
      <c r="L83" s="215" t="n">
        <v>10</v>
      </c>
      <c r="M83" s="374" t="n"/>
    </row>
    <row r="84">
      <c r="A84" s="85" t="n">
        <v>-66</v>
      </c>
      <c r="B84" s="79" t="n">
        <v>0</v>
      </c>
      <c r="C84" s="80" t="n">
        <v>0</v>
      </c>
      <c r="D84" s="853" t="n">
        <v>0</v>
      </c>
      <c r="E84" s="853" t="n">
        <v>0</v>
      </c>
      <c r="F84" s="79" t="n">
        <v>0</v>
      </c>
      <c r="G84" s="80" t="n">
        <v>0</v>
      </c>
      <c r="H84" s="79" t="n">
        <v>0</v>
      </c>
      <c r="I84" s="128" t="n">
        <v>0</v>
      </c>
      <c r="J84" s="128" t="n">
        <v>5.2</v>
      </c>
      <c r="K84" s="80" t="n">
        <v>54.2</v>
      </c>
      <c r="L84" s="215" t="n">
        <v>10</v>
      </c>
      <c r="M84" s="374" t="n"/>
    </row>
    <row r="85">
      <c r="A85" s="85" t="n">
        <v>-65</v>
      </c>
      <c r="B85" s="79" t="n">
        <v>0</v>
      </c>
      <c r="C85" s="80" t="n">
        <v>0</v>
      </c>
      <c r="D85" s="853" t="n">
        <v>0</v>
      </c>
      <c r="E85" s="853" t="n">
        <v>0</v>
      </c>
      <c r="F85" s="79" t="n">
        <v>0</v>
      </c>
      <c r="G85" s="80" t="n">
        <v>0</v>
      </c>
      <c r="H85" s="79" t="n">
        <v>0</v>
      </c>
      <c r="I85" s="128" t="n">
        <v>0</v>
      </c>
      <c r="J85" s="128" t="n">
        <v>2.4</v>
      </c>
      <c r="K85" s="80" t="n">
        <v>24.6</v>
      </c>
      <c r="L85" s="215" t="n">
        <v>10</v>
      </c>
      <c r="M85" s="374" t="n"/>
    </row>
    <row r="86">
      <c r="A86" s="85" t="n">
        <v>-64</v>
      </c>
      <c r="B86" s="79" t="n">
        <v>0</v>
      </c>
      <c r="C86" s="80" t="n">
        <v>0</v>
      </c>
      <c r="D86" s="853" t="n">
        <v>0</v>
      </c>
      <c r="E86" s="853" t="n">
        <v>0</v>
      </c>
      <c r="F86" s="79" t="n">
        <v>0</v>
      </c>
      <c r="G86" s="80" t="n">
        <v>0</v>
      </c>
      <c r="H86" s="79" t="n">
        <v>1</v>
      </c>
      <c r="I86" s="128" t="n">
        <v>0.6</v>
      </c>
      <c r="J86" s="128" t="n">
        <v>3.2</v>
      </c>
      <c r="K86" s="80" t="n">
        <v>8.6</v>
      </c>
      <c r="L86" s="215" t="n">
        <v>10</v>
      </c>
      <c r="M86" s="374" t="n"/>
    </row>
    <row r="87">
      <c r="A87" s="85" t="n">
        <v>-63</v>
      </c>
      <c r="B87" s="79" t="n">
        <v>0</v>
      </c>
      <c r="C87" s="80" t="n">
        <v>0</v>
      </c>
      <c r="D87" s="853" t="n">
        <v>0</v>
      </c>
      <c r="E87" s="853" t="n">
        <v>0</v>
      </c>
      <c r="F87" s="79" t="n">
        <v>0</v>
      </c>
      <c r="G87" s="80" t="n">
        <v>0</v>
      </c>
      <c r="H87" s="79" t="n">
        <v>0</v>
      </c>
      <c r="I87" s="128" t="n">
        <v>0</v>
      </c>
      <c r="J87" s="128" t="n">
        <v>0.2</v>
      </c>
      <c r="K87" s="80" t="n">
        <v>3.4</v>
      </c>
      <c r="L87" s="215" t="n">
        <v>10</v>
      </c>
      <c r="M87" s="374" t="n"/>
    </row>
    <row r="88">
      <c r="A88" s="85" t="n">
        <v>-62</v>
      </c>
      <c r="B88" s="79" t="n">
        <v>0</v>
      </c>
      <c r="C88" s="80" t="n">
        <v>0</v>
      </c>
      <c r="D88" s="853" t="n">
        <v>0</v>
      </c>
      <c r="E88" s="853" t="n">
        <v>0</v>
      </c>
      <c r="F88" s="79" t="n">
        <v>0</v>
      </c>
      <c r="G88" s="80" t="n">
        <v>0</v>
      </c>
      <c r="H88" s="79" t="n">
        <v>0</v>
      </c>
      <c r="I88" s="128" t="n">
        <v>0</v>
      </c>
      <c r="J88" s="128" t="n">
        <v>0</v>
      </c>
      <c r="K88" s="80" t="n">
        <v>0.8</v>
      </c>
      <c r="L88" s="215" t="n">
        <v>10</v>
      </c>
      <c r="M88" s="374" t="n"/>
    </row>
    <row r="89">
      <c r="A89" s="85" t="n">
        <v>-61</v>
      </c>
      <c r="B89" s="79" t="n">
        <v>0</v>
      </c>
      <c r="C89" s="80" t="n">
        <v>0</v>
      </c>
      <c r="D89" s="853" t="n">
        <v>0</v>
      </c>
      <c r="E89" s="853" t="n">
        <v>0</v>
      </c>
      <c r="F89" s="79" t="n">
        <v>0</v>
      </c>
      <c r="G89" s="80" t="n">
        <v>0</v>
      </c>
      <c r="H89" s="79" t="n">
        <v>0</v>
      </c>
      <c r="I89" s="128" t="n">
        <v>0</v>
      </c>
      <c r="J89" s="128" t="n">
        <v>0</v>
      </c>
      <c r="K89" s="80" t="n">
        <v>0.2</v>
      </c>
      <c r="L89" s="215" t="n">
        <v>10</v>
      </c>
      <c r="M89" s="374" t="n"/>
    </row>
    <row r="90">
      <c r="A90" s="85" t="n">
        <v>-60</v>
      </c>
      <c r="B90" s="79" t="n">
        <v>0</v>
      </c>
      <c r="C90" s="80" t="n">
        <v>0.2</v>
      </c>
      <c r="D90" s="853" t="n">
        <v>0</v>
      </c>
      <c r="E90" s="853" t="n">
        <v>0</v>
      </c>
      <c r="F90" s="79" t="n">
        <v>0</v>
      </c>
      <c r="G90" s="80" t="n">
        <v>0</v>
      </c>
      <c r="H90" s="79" t="n">
        <v>0</v>
      </c>
      <c r="I90" s="128" t="n">
        <v>0</v>
      </c>
      <c r="J90" s="128" t="n">
        <v>0</v>
      </c>
      <c r="K90" s="80" t="n">
        <v>0.2</v>
      </c>
      <c r="L90" s="215" t="n">
        <v>10</v>
      </c>
      <c r="M90" s="374" t="n"/>
    </row>
    <row r="91">
      <c r="A91" s="85" t="n">
        <v>-59</v>
      </c>
      <c r="B91" s="79" t="n">
        <v>0</v>
      </c>
      <c r="C91" s="80" t="n">
        <v>0</v>
      </c>
      <c r="D91" s="853" t="n">
        <v>0</v>
      </c>
      <c r="E91" s="853" t="n">
        <v>0</v>
      </c>
      <c r="F91" s="79" t="n">
        <v>0</v>
      </c>
      <c r="G91" s="80" t="n">
        <v>0</v>
      </c>
      <c r="H91" s="79" t="n">
        <v>0</v>
      </c>
      <c r="I91" s="128" t="n">
        <v>0</v>
      </c>
      <c r="J91" s="128" t="n">
        <v>0</v>
      </c>
      <c r="K91" s="80" t="n">
        <v>0.4</v>
      </c>
      <c r="L91" s="215" t="n">
        <v>10</v>
      </c>
      <c r="M91" s="374" t="n"/>
    </row>
    <row r="92">
      <c r="A92" s="85" t="n">
        <v>-58</v>
      </c>
      <c r="B92" s="79" t="n">
        <v>0</v>
      </c>
      <c r="C92" s="80" t="n">
        <v>0</v>
      </c>
      <c r="D92" s="853" t="n">
        <v>0</v>
      </c>
      <c r="E92" s="853" t="n">
        <v>0</v>
      </c>
      <c r="F92" s="79" t="n">
        <v>0</v>
      </c>
      <c r="G92" s="80" t="n">
        <v>0</v>
      </c>
      <c r="H92" s="79" t="n">
        <v>0</v>
      </c>
      <c r="I92" s="128" t="n">
        <v>0</v>
      </c>
      <c r="J92" s="128" t="n">
        <v>0</v>
      </c>
      <c r="K92" s="80" t="n">
        <v>0</v>
      </c>
      <c r="L92" s="215" t="n">
        <v>10</v>
      </c>
      <c r="M92" s="374" t="n"/>
    </row>
    <row r="93">
      <c r="A93" s="85" t="n">
        <v>-57</v>
      </c>
      <c r="B93" s="79" t="n">
        <v>0</v>
      </c>
      <c r="C93" s="80" t="n">
        <v>0</v>
      </c>
      <c r="D93" s="853" t="n">
        <v>0</v>
      </c>
      <c r="E93" s="853" t="n">
        <v>0</v>
      </c>
      <c r="F93" s="79" t="n">
        <v>0</v>
      </c>
      <c r="G93" s="80" t="n">
        <v>0</v>
      </c>
      <c r="H93" s="79" t="n">
        <v>0</v>
      </c>
      <c r="I93" s="128" t="n">
        <v>0</v>
      </c>
      <c r="J93" s="128" t="n">
        <v>0</v>
      </c>
      <c r="K93" s="80" t="n">
        <v>0</v>
      </c>
      <c r="L93" s="215" t="n">
        <v>10</v>
      </c>
      <c r="M93" s="374" t="n"/>
    </row>
    <row r="94">
      <c r="A94" s="85" t="n">
        <v>-56</v>
      </c>
      <c r="B94" s="79" t="n">
        <v>0</v>
      </c>
      <c r="C94" s="80" t="n">
        <v>0</v>
      </c>
      <c r="D94" s="853" t="n">
        <v>0</v>
      </c>
      <c r="E94" s="853" t="n">
        <v>0</v>
      </c>
      <c r="F94" s="79" t="n">
        <v>0</v>
      </c>
      <c r="G94" s="80" t="n">
        <v>0</v>
      </c>
      <c r="H94" s="79" t="n">
        <v>0</v>
      </c>
      <c r="I94" s="128" t="n">
        <v>0</v>
      </c>
      <c r="J94" s="128" t="n">
        <v>0</v>
      </c>
      <c r="K94" s="80" t="n">
        <v>0</v>
      </c>
      <c r="L94" s="215" t="n">
        <v>10</v>
      </c>
      <c r="M94" s="374" t="n"/>
    </row>
    <row r="95">
      <c r="A95" s="85" t="n">
        <v>-55</v>
      </c>
      <c r="B95" s="79" t="n">
        <v>0</v>
      </c>
      <c r="C95" s="80" t="n">
        <v>0</v>
      </c>
      <c r="D95" s="853" t="n">
        <v>0</v>
      </c>
      <c r="E95" s="853" t="n">
        <v>0</v>
      </c>
      <c r="F95" s="79" t="n">
        <v>0</v>
      </c>
      <c r="G95" s="80" t="n">
        <v>0</v>
      </c>
      <c r="H95" s="79" t="n">
        <v>0</v>
      </c>
      <c r="I95" s="128" t="n">
        <v>0</v>
      </c>
      <c r="J95" s="128" t="n">
        <v>0</v>
      </c>
      <c r="K95" s="80" t="n">
        <v>0</v>
      </c>
      <c r="L95" s="215" t="n">
        <v>10</v>
      </c>
      <c r="M95" s="374" t="n"/>
      <c r="BB95" s="0" t="inlineStr">
        <is>
          <t>zz</t>
        </is>
      </c>
    </row>
    <row r="96">
      <c r="A96" s="85" t="n">
        <v>-54</v>
      </c>
      <c r="B96" s="79" t="n">
        <v>0</v>
      </c>
      <c r="C96" s="80" t="n">
        <v>0</v>
      </c>
      <c r="D96" s="853" t="n">
        <v>0</v>
      </c>
      <c r="E96" s="853" t="n">
        <v>0</v>
      </c>
      <c r="F96" s="79" t="n">
        <v>0</v>
      </c>
      <c r="G96" s="80" t="n">
        <v>0</v>
      </c>
      <c r="H96" s="79" t="n">
        <v>0</v>
      </c>
      <c r="I96" s="128" t="n">
        <v>0</v>
      </c>
      <c r="J96" s="128" t="n">
        <v>0</v>
      </c>
      <c r="K96" s="80" t="n">
        <v>0</v>
      </c>
      <c r="L96" s="215" t="n">
        <v>10</v>
      </c>
      <c r="M96" s="374" t="n"/>
    </row>
    <row r="97">
      <c r="A97" s="85" t="n">
        <v>-53</v>
      </c>
      <c r="B97" s="79" t="n">
        <v>0</v>
      </c>
      <c r="C97" s="80" t="n">
        <v>0</v>
      </c>
      <c r="D97" s="853" t="n">
        <v>0</v>
      </c>
      <c r="E97" s="853" t="n">
        <v>0</v>
      </c>
      <c r="F97" s="79" t="n">
        <v>0</v>
      </c>
      <c r="G97" s="80" t="n">
        <v>0</v>
      </c>
      <c r="H97" s="79" t="n">
        <v>0</v>
      </c>
      <c r="I97" s="128" t="n">
        <v>0</v>
      </c>
      <c r="J97" s="128" t="n">
        <v>0</v>
      </c>
      <c r="K97" s="80" t="n">
        <v>0</v>
      </c>
      <c r="L97" s="215" t="n">
        <v>10</v>
      </c>
      <c r="M97" s="374" t="n"/>
    </row>
    <row r="98">
      <c r="A98" s="85" t="n">
        <v>-52</v>
      </c>
      <c r="B98" s="79" t="n">
        <v>0</v>
      </c>
      <c r="C98" s="80" t="n">
        <v>0</v>
      </c>
      <c r="D98" s="853" t="n">
        <v>0</v>
      </c>
      <c r="E98" s="853" t="n">
        <v>0</v>
      </c>
      <c r="F98" s="79" t="n">
        <v>0</v>
      </c>
      <c r="G98" s="80" t="n">
        <v>0</v>
      </c>
      <c r="H98" s="79" t="n">
        <v>0</v>
      </c>
      <c r="I98" s="128" t="n">
        <v>0</v>
      </c>
      <c r="J98" s="128" t="n">
        <v>0</v>
      </c>
      <c r="K98" s="80" t="n">
        <v>0</v>
      </c>
      <c r="L98" s="215" t="n">
        <v>10</v>
      </c>
      <c r="M98" s="374" t="n"/>
    </row>
    <row r="99">
      <c r="A99" s="85" t="n">
        <v>-51</v>
      </c>
      <c r="B99" s="79" t="n">
        <v>0</v>
      </c>
      <c r="C99" s="80" t="n">
        <v>0</v>
      </c>
      <c r="D99" s="853" t="n">
        <v>0</v>
      </c>
      <c r="E99" s="853" t="n">
        <v>0</v>
      </c>
      <c r="F99" s="79" t="n">
        <v>0.2</v>
      </c>
      <c r="G99" s="80" t="n">
        <v>0</v>
      </c>
      <c r="H99" s="79" t="n">
        <v>0</v>
      </c>
      <c r="I99" s="128" t="n">
        <v>0</v>
      </c>
      <c r="J99" s="128" t="n">
        <v>0</v>
      </c>
      <c r="K99" s="80" t="n">
        <v>0</v>
      </c>
      <c r="L99" s="215" t="n">
        <v>10</v>
      </c>
      <c r="M99" s="374" t="n"/>
    </row>
    <row r="100">
      <c r="A100" s="85" t="n">
        <v>-50</v>
      </c>
      <c r="B100" s="79" t="n">
        <v>0</v>
      </c>
      <c r="C100" s="80" t="n">
        <v>0</v>
      </c>
      <c r="D100" s="853" t="n">
        <v>0</v>
      </c>
      <c r="E100" s="853" t="n">
        <v>0</v>
      </c>
      <c r="F100" s="79" t="n">
        <v>0</v>
      </c>
      <c r="G100" s="80" t="n">
        <v>0</v>
      </c>
      <c r="H100" s="79" t="n">
        <v>0</v>
      </c>
      <c r="I100" s="128" t="n">
        <v>0</v>
      </c>
      <c r="J100" s="128" t="n">
        <v>0</v>
      </c>
      <c r="K100" s="80" t="n">
        <v>0</v>
      </c>
      <c r="L100" s="215" t="n">
        <v>10</v>
      </c>
      <c r="M100" s="374" t="n"/>
    </row>
    <row r="101">
      <c r="A101" s="85" t="n">
        <v>-49</v>
      </c>
      <c r="B101" s="79" t="n">
        <v>0</v>
      </c>
      <c r="C101" s="80" t="n">
        <v>0</v>
      </c>
      <c r="D101" s="853" t="n">
        <v>0</v>
      </c>
      <c r="E101" s="853" t="n">
        <v>0</v>
      </c>
      <c r="F101" s="79" t="n">
        <v>0</v>
      </c>
      <c r="G101" s="80" t="n">
        <v>0</v>
      </c>
      <c r="H101" s="79" t="n">
        <v>0</v>
      </c>
      <c r="I101" s="128" t="n">
        <v>0</v>
      </c>
      <c r="J101" s="128" t="n">
        <v>0</v>
      </c>
      <c r="K101" s="80" t="n">
        <v>0</v>
      </c>
      <c r="L101" s="215" t="n">
        <v>10</v>
      </c>
      <c r="M101" s="374" t="n"/>
    </row>
    <row r="102">
      <c r="A102" s="85" t="n">
        <v>-48</v>
      </c>
      <c r="B102" s="79" t="n">
        <v>0</v>
      </c>
      <c r="C102" s="80" t="n">
        <v>0</v>
      </c>
      <c r="D102" s="853" t="n">
        <v>0</v>
      </c>
      <c r="E102" s="853" t="n">
        <v>0</v>
      </c>
      <c r="F102" s="79" t="n">
        <v>0</v>
      </c>
      <c r="G102" s="80" t="n">
        <v>0</v>
      </c>
      <c r="H102" s="79" t="n">
        <v>0</v>
      </c>
      <c r="I102" s="128" t="n">
        <v>0</v>
      </c>
      <c r="J102" s="128" t="n">
        <v>0</v>
      </c>
      <c r="K102" s="80" t="n">
        <v>0.2</v>
      </c>
      <c r="L102" s="215" t="n">
        <v>10</v>
      </c>
      <c r="M102" s="374" t="n"/>
      <c r="BB102" s="0" t="inlineStr">
        <is>
          <t>z</t>
        </is>
      </c>
    </row>
    <row r="103">
      <c r="A103" s="85" t="n">
        <v>-47</v>
      </c>
      <c r="B103" s="79" t="n">
        <v>0</v>
      </c>
      <c r="C103" s="80" t="n">
        <v>0</v>
      </c>
      <c r="D103" s="853" t="n">
        <v>0</v>
      </c>
      <c r="E103" s="853" t="n">
        <v>0</v>
      </c>
      <c r="F103" s="79" t="n">
        <v>0</v>
      </c>
      <c r="G103" s="80" t="n">
        <v>0</v>
      </c>
      <c r="H103" s="79" t="n">
        <v>0</v>
      </c>
      <c r="I103" s="128" t="n">
        <v>0</v>
      </c>
      <c r="J103" s="128" t="n">
        <v>0</v>
      </c>
      <c r="K103" s="80" t="n">
        <v>0.2</v>
      </c>
      <c r="L103" s="215" t="n">
        <v>10</v>
      </c>
      <c r="M103" s="374" t="n"/>
    </row>
    <row r="104">
      <c r="A104" s="85" t="n">
        <v>-46</v>
      </c>
      <c r="B104" s="79" t="n">
        <v>0</v>
      </c>
      <c r="C104" s="80" t="n">
        <v>0</v>
      </c>
      <c r="D104" s="853" t="n">
        <v>0</v>
      </c>
      <c r="E104" s="853" t="n">
        <v>0</v>
      </c>
      <c r="F104" s="79" t="n">
        <v>0</v>
      </c>
      <c r="G104" s="80" t="n">
        <v>0</v>
      </c>
      <c r="H104" s="79" t="n">
        <v>0</v>
      </c>
      <c r="I104" s="128" t="n">
        <v>0</v>
      </c>
      <c r="J104" s="128" t="n">
        <v>0</v>
      </c>
      <c r="K104" s="80" t="n">
        <v>0</v>
      </c>
      <c r="L104" s="215" t="n">
        <v>10</v>
      </c>
      <c r="M104" s="374" t="n"/>
    </row>
    <row r="105">
      <c r="A105" s="85" t="n">
        <v>-45</v>
      </c>
      <c r="B105" s="79" t="n">
        <v>0</v>
      </c>
      <c r="C105" s="80" t="n">
        <v>0</v>
      </c>
      <c r="D105" s="853" t="n">
        <v>0</v>
      </c>
      <c r="E105" s="853" t="n">
        <v>0</v>
      </c>
      <c r="F105" s="79" t="n">
        <v>0</v>
      </c>
      <c r="G105" s="80" t="n">
        <v>0</v>
      </c>
      <c r="H105" s="79" t="n">
        <v>0</v>
      </c>
      <c r="I105" s="128" t="n">
        <v>0</v>
      </c>
      <c r="J105" s="128" t="n">
        <v>0</v>
      </c>
      <c r="K105" s="80" t="n">
        <v>0</v>
      </c>
      <c r="L105" s="215" t="n">
        <v>10</v>
      </c>
      <c r="M105" s="374" t="n"/>
    </row>
    <row r="106">
      <c r="A106" s="85" t="n">
        <v>-44</v>
      </c>
      <c r="B106" s="79" t="n">
        <v>0</v>
      </c>
      <c r="C106" s="80" t="n">
        <v>0</v>
      </c>
      <c r="D106" s="853" t="n">
        <v>0</v>
      </c>
      <c r="E106" s="853" t="n">
        <v>0</v>
      </c>
      <c r="F106" s="79" t="n">
        <v>0</v>
      </c>
      <c r="G106" s="80" t="n">
        <v>0</v>
      </c>
      <c r="H106" s="79" t="n">
        <v>0</v>
      </c>
      <c r="I106" s="128" t="n">
        <v>0.2</v>
      </c>
      <c r="J106" s="128" t="n">
        <v>0</v>
      </c>
      <c r="K106" s="80" t="n">
        <v>0</v>
      </c>
      <c r="L106" s="215" t="n">
        <v>10</v>
      </c>
      <c r="M106" s="374" t="n"/>
    </row>
    <row r="107">
      <c r="A107" s="85" t="n">
        <v>-43</v>
      </c>
      <c r="B107" s="79" t="n">
        <v>0</v>
      </c>
      <c r="C107" s="80" t="n">
        <v>0</v>
      </c>
      <c r="D107" s="853" t="n">
        <v>0</v>
      </c>
      <c r="E107" s="853" t="n">
        <v>0</v>
      </c>
      <c r="F107" s="79" t="n">
        <v>0</v>
      </c>
      <c r="G107" s="80" t="n">
        <v>0</v>
      </c>
      <c r="H107" s="79" t="n">
        <v>0</v>
      </c>
      <c r="I107" s="128" t="n">
        <v>0</v>
      </c>
      <c r="J107" s="128" t="n">
        <v>0</v>
      </c>
      <c r="K107" s="80" t="n">
        <v>0</v>
      </c>
      <c r="L107" s="215" t="n">
        <v>10</v>
      </c>
      <c r="M107" s="374" t="n"/>
    </row>
    <row r="108">
      <c r="A108" s="85" t="n">
        <v>-42</v>
      </c>
      <c r="B108" s="79" t="n">
        <v>0</v>
      </c>
      <c r="C108" s="80" t="n">
        <v>0</v>
      </c>
      <c r="D108" s="853" t="n">
        <v>0</v>
      </c>
      <c r="E108" s="853" t="n">
        <v>0</v>
      </c>
      <c r="F108" s="79" t="n">
        <v>0</v>
      </c>
      <c r="G108" s="80" t="n">
        <v>0</v>
      </c>
      <c r="H108" s="79" t="n">
        <v>0</v>
      </c>
      <c r="I108" s="128" t="n">
        <v>0</v>
      </c>
      <c r="J108" s="128" t="n">
        <v>0</v>
      </c>
      <c r="K108" s="80" t="n">
        <v>0.2</v>
      </c>
      <c r="L108" s="215" t="n">
        <v>10</v>
      </c>
      <c r="M108" s="374" t="n"/>
    </row>
    <row r="109">
      <c r="A109" s="85" t="n">
        <v>-41</v>
      </c>
      <c r="B109" s="79" t="n">
        <v>0</v>
      </c>
      <c r="C109" s="80" t="n">
        <v>0.2</v>
      </c>
      <c r="D109" s="853" t="n">
        <v>0</v>
      </c>
      <c r="E109" s="853" t="n">
        <v>0</v>
      </c>
      <c r="F109" s="79" t="n">
        <v>0</v>
      </c>
      <c r="G109" s="80" t="n">
        <v>0</v>
      </c>
      <c r="H109" s="79" t="n">
        <v>0</v>
      </c>
      <c r="I109" s="128" t="n">
        <v>0</v>
      </c>
      <c r="J109" s="128" t="n">
        <v>0</v>
      </c>
      <c r="K109" s="80" t="n">
        <v>0</v>
      </c>
      <c r="L109" s="215" t="n">
        <v>10</v>
      </c>
      <c r="M109" s="374" t="n"/>
    </row>
    <row r="110">
      <c r="A110" s="85" t="n">
        <v>-40</v>
      </c>
      <c r="B110" s="79" t="n">
        <v>0</v>
      </c>
      <c r="C110" s="80" t="n">
        <v>0</v>
      </c>
      <c r="D110" s="853" t="n">
        <v>0</v>
      </c>
      <c r="E110" s="853" t="n">
        <v>0</v>
      </c>
      <c r="F110" s="79" t="n">
        <v>0</v>
      </c>
      <c r="G110" s="80" t="n">
        <v>0</v>
      </c>
      <c r="H110" s="79" t="n">
        <v>0</v>
      </c>
      <c r="I110" s="128" t="n">
        <v>0</v>
      </c>
      <c r="J110" s="128" t="n">
        <v>0</v>
      </c>
      <c r="K110" s="80" t="n">
        <v>0</v>
      </c>
      <c r="L110" s="215" t="n">
        <v>10</v>
      </c>
      <c r="M110" s="374" t="n"/>
    </row>
    <row r="111">
      <c r="A111" s="85" t="n">
        <v>-39</v>
      </c>
      <c r="B111" s="79" t="n">
        <v>0</v>
      </c>
      <c r="C111" s="80" t="n">
        <v>0</v>
      </c>
      <c r="D111" s="853" t="n">
        <v>0</v>
      </c>
      <c r="E111" s="853" t="n">
        <v>0</v>
      </c>
      <c r="F111" s="79" t="n">
        <v>0</v>
      </c>
      <c r="G111" s="80" t="n">
        <v>0</v>
      </c>
      <c r="H111" s="79" t="n">
        <v>0</v>
      </c>
      <c r="I111" s="128" t="n">
        <v>0</v>
      </c>
      <c r="J111" s="128" t="n">
        <v>0</v>
      </c>
      <c r="K111" s="80" t="n">
        <v>0</v>
      </c>
      <c r="L111" s="215" t="n">
        <v>10</v>
      </c>
      <c r="M111" s="374" t="n"/>
    </row>
    <row r="112">
      <c r="A112" s="85" t="n">
        <v>-38</v>
      </c>
      <c r="B112" s="79" t="n">
        <v>0</v>
      </c>
      <c r="C112" s="80" t="n">
        <v>0</v>
      </c>
      <c r="D112" s="853" t="n">
        <v>0</v>
      </c>
      <c r="E112" s="853" t="n">
        <v>0</v>
      </c>
      <c r="F112" s="79" t="n">
        <v>0</v>
      </c>
      <c r="G112" s="80" t="n">
        <v>0</v>
      </c>
      <c r="H112" s="79" t="n">
        <v>0</v>
      </c>
      <c r="I112" s="128" t="n">
        <v>0</v>
      </c>
      <c r="J112" s="128" t="n">
        <v>0</v>
      </c>
      <c r="K112" s="80" t="n">
        <v>0</v>
      </c>
      <c r="L112" s="215" t="n">
        <v>10</v>
      </c>
      <c r="M112" s="374" t="n"/>
    </row>
    <row r="113">
      <c r="A113" s="85" t="n">
        <v>-37</v>
      </c>
      <c r="B113" s="79" t="n">
        <v>0</v>
      </c>
      <c r="C113" s="80" t="n">
        <v>0</v>
      </c>
      <c r="D113" s="853" t="n">
        <v>0</v>
      </c>
      <c r="E113" s="853" t="n">
        <v>0</v>
      </c>
      <c r="F113" s="79" t="n">
        <v>0</v>
      </c>
      <c r="G113" s="80" t="n">
        <v>0</v>
      </c>
      <c r="H113" s="79" t="n">
        <v>0</v>
      </c>
      <c r="I113" s="128" t="n">
        <v>0</v>
      </c>
      <c r="J113" s="128" t="n">
        <v>0</v>
      </c>
      <c r="K113" s="80" t="n">
        <v>0</v>
      </c>
      <c r="L113" s="215" t="n">
        <v>10</v>
      </c>
      <c r="M113" s="374" t="n"/>
    </row>
    <row r="114">
      <c r="A114" s="85" t="n">
        <v>-36</v>
      </c>
      <c r="B114" s="79" t="n">
        <v>0</v>
      </c>
      <c r="C114" s="80" t="n">
        <v>0</v>
      </c>
      <c r="D114" s="853" t="n">
        <v>0</v>
      </c>
      <c r="E114" s="853" t="n">
        <v>0</v>
      </c>
      <c r="F114" s="79" t="n">
        <v>0</v>
      </c>
      <c r="G114" s="80" t="n">
        <v>0</v>
      </c>
      <c r="H114" s="79" t="n">
        <v>0</v>
      </c>
      <c r="I114" s="128" t="n">
        <v>0</v>
      </c>
      <c r="J114" s="128" t="n">
        <v>0</v>
      </c>
      <c r="K114" s="80" t="n">
        <v>0</v>
      </c>
      <c r="L114" s="215" t="n">
        <v>10</v>
      </c>
      <c r="M114" s="374" t="n"/>
    </row>
    <row r="115">
      <c r="A115" s="85" t="n">
        <v>-35</v>
      </c>
      <c r="B115" s="79" t="n">
        <v>0</v>
      </c>
      <c r="C115" s="80" t="n">
        <v>0</v>
      </c>
      <c r="D115" s="853" t="n">
        <v>0</v>
      </c>
      <c r="E115" s="853" t="n">
        <v>0</v>
      </c>
      <c r="F115" s="79" t="n">
        <v>0</v>
      </c>
      <c r="G115" s="80" t="n">
        <v>0</v>
      </c>
      <c r="H115" s="79" t="n">
        <v>0</v>
      </c>
      <c r="I115" s="128" t="n">
        <v>0</v>
      </c>
      <c r="J115" s="128" t="n">
        <v>0</v>
      </c>
      <c r="K115" s="80" t="n">
        <v>0</v>
      </c>
      <c r="L115" s="215" t="n">
        <v>10</v>
      </c>
      <c r="M115" s="374" t="n"/>
    </row>
    <row r="116">
      <c r="A116" s="85" t="n">
        <v>-34</v>
      </c>
      <c r="B116" s="79" t="n">
        <v>0</v>
      </c>
      <c r="C116" s="80" t="n">
        <v>0</v>
      </c>
      <c r="D116" s="853" t="n">
        <v>0</v>
      </c>
      <c r="E116" s="853" t="n">
        <v>0</v>
      </c>
      <c r="F116" s="79" t="n">
        <v>0</v>
      </c>
      <c r="G116" s="80" t="n">
        <v>0</v>
      </c>
      <c r="H116" s="79" t="n">
        <v>0</v>
      </c>
      <c r="I116" s="128" t="n">
        <v>0</v>
      </c>
      <c r="J116" s="128" t="n">
        <v>0</v>
      </c>
      <c r="K116" s="80" t="n">
        <v>0</v>
      </c>
      <c r="L116" s="215" t="n">
        <v>10</v>
      </c>
      <c r="M116" s="374" t="n"/>
    </row>
    <row r="117">
      <c r="A117" s="85" t="n">
        <v>-33</v>
      </c>
      <c r="B117" s="79" t="n">
        <v>0</v>
      </c>
      <c r="C117" s="80" t="n">
        <v>0</v>
      </c>
      <c r="D117" s="853" t="n">
        <v>0</v>
      </c>
      <c r="E117" s="853" t="n">
        <v>0</v>
      </c>
      <c r="F117" s="79" t="n">
        <v>0</v>
      </c>
      <c r="G117" s="80" t="n">
        <v>0</v>
      </c>
      <c r="H117" s="79" t="n">
        <v>0</v>
      </c>
      <c r="I117" s="128" t="n">
        <v>0</v>
      </c>
      <c r="J117" s="128" t="n">
        <v>0</v>
      </c>
      <c r="K117" s="80" t="n">
        <v>0</v>
      </c>
      <c r="L117" s="215" t="n">
        <v>10</v>
      </c>
      <c r="M117" s="374" t="n"/>
    </row>
    <row r="118">
      <c r="A118" s="85" t="n">
        <v>-32</v>
      </c>
      <c r="B118" s="79" t="n">
        <v>0</v>
      </c>
      <c r="C118" s="80" t="n">
        <v>0</v>
      </c>
      <c r="D118" s="853" t="n">
        <v>0</v>
      </c>
      <c r="E118" s="853" t="n">
        <v>0</v>
      </c>
      <c r="F118" s="79" t="n">
        <v>0</v>
      </c>
      <c r="G118" s="80" t="n">
        <v>0</v>
      </c>
      <c r="H118" s="79" t="n">
        <v>0</v>
      </c>
      <c r="I118" s="128" t="n">
        <v>0</v>
      </c>
      <c r="J118" s="128" t="n">
        <v>0</v>
      </c>
      <c r="K118" s="80" t="n">
        <v>0</v>
      </c>
      <c r="L118" s="215" t="n">
        <v>10</v>
      </c>
      <c r="M118" s="374" t="n"/>
    </row>
    <row r="119">
      <c r="A119" s="85" t="n">
        <v>-31</v>
      </c>
      <c r="B119" s="79" t="n">
        <v>0</v>
      </c>
      <c r="C119" s="80" t="n">
        <v>0</v>
      </c>
      <c r="D119" s="853" t="n">
        <v>0</v>
      </c>
      <c r="E119" s="853" t="n">
        <v>0</v>
      </c>
      <c r="F119" s="79" t="n">
        <v>0</v>
      </c>
      <c r="G119" s="80" t="n">
        <v>0</v>
      </c>
      <c r="H119" s="79" t="n">
        <v>0</v>
      </c>
      <c r="I119" s="128" t="n">
        <v>0</v>
      </c>
      <c r="J119" s="128" t="n">
        <v>0</v>
      </c>
      <c r="K119" s="80" t="n">
        <v>0</v>
      </c>
      <c r="L119" s="215" t="n">
        <v>10</v>
      </c>
      <c r="M119" s="374" t="n"/>
    </row>
    <row r="120">
      <c r="A120" s="85" t="n">
        <v>-30</v>
      </c>
      <c r="B120" s="79" t="n">
        <v>0</v>
      </c>
      <c r="C120" s="80" t="n">
        <v>0</v>
      </c>
      <c r="D120" s="853" t="n">
        <v>0</v>
      </c>
      <c r="E120" s="853" t="n">
        <v>0</v>
      </c>
      <c r="F120" s="79" t="n">
        <v>0</v>
      </c>
      <c r="G120" s="80" t="n">
        <v>0</v>
      </c>
      <c r="H120" s="79" t="n">
        <v>0</v>
      </c>
      <c r="I120" s="128" t="n">
        <v>0</v>
      </c>
      <c r="J120" s="128" t="n">
        <v>0</v>
      </c>
      <c r="K120" s="80" t="n">
        <v>0</v>
      </c>
      <c r="L120" s="215" t="n">
        <v>10</v>
      </c>
      <c r="M120" s="374" t="n"/>
    </row>
    <row r="121">
      <c r="A121" s="85" t="n">
        <v>-29</v>
      </c>
      <c r="B121" s="79" t="n">
        <v>0</v>
      </c>
      <c r="C121" s="80" t="n">
        <v>0</v>
      </c>
      <c r="D121" s="853" t="n">
        <v>0</v>
      </c>
      <c r="E121" s="853" t="n">
        <v>0</v>
      </c>
      <c r="F121" s="79" t="n">
        <v>0</v>
      </c>
      <c r="G121" s="80" t="n">
        <v>0</v>
      </c>
      <c r="H121" s="79" t="n">
        <v>0</v>
      </c>
      <c r="I121" s="128" t="n">
        <v>0</v>
      </c>
      <c r="J121" s="128" t="n">
        <v>0</v>
      </c>
      <c r="K121" s="80" t="n">
        <v>0</v>
      </c>
      <c r="L121" s="215" t="n">
        <v>10</v>
      </c>
      <c r="M121" s="374" t="n"/>
    </row>
    <row r="122">
      <c r="A122" s="85" t="n">
        <v>-28</v>
      </c>
      <c r="B122" s="79" t="n">
        <v>0</v>
      </c>
      <c r="C122" s="80" t="n">
        <v>0</v>
      </c>
      <c r="D122" s="853" t="n">
        <v>0</v>
      </c>
      <c r="E122" s="853" t="n">
        <v>0</v>
      </c>
      <c r="F122" s="79" t="n">
        <v>0</v>
      </c>
      <c r="G122" s="80" t="n">
        <v>0</v>
      </c>
      <c r="H122" s="79" t="n">
        <v>0</v>
      </c>
      <c r="I122" s="128" t="n">
        <v>0</v>
      </c>
      <c r="J122" s="128" t="n">
        <v>0</v>
      </c>
      <c r="K122" s="80" t="n">
        <v>0</v>
      </c>
      <c r="L122" s="215" t="n">
        <v>10</v>
      </c>
      <c r="M122" s="374" t="n"/>
    </row>
    <row r="123">
      <c r="A123" s="85" t="n">
        <v>-27</v>
      </c>
      <c r="B123" s="79" t="n">
        <v>0</v>
      </c>
      <c r="C123" s="80" t="n">
        <v>0</v>
      </c>
      <c r="D123" s="853" t="n">
        <v>0</v>
      </c>
      <c r="E123" s="853" t="n">
        <v>0</v>
      </c>
      <c r="F123" s="79" t="n">
        <v>0</v>
      </c>
      <c r="G123" s="80" t="n">
        <v>0</v>
      </c>
      <c r="H123" s="79" t="n">
        <v>0</v>
      </c>
      <c r="I123" s="128" t="n">
        <v>0</v>
      </c>
      <c r="J123" s="128" t="n">
        <v>0</v>
      </c>
      <c r="K123" s="80" t="n">
        <v>0</v>
      </c>
      <c r="L123" s="215" t="n">
        <v>10</v>
      </c>
      <c r="M123" s="374" t="n"/>
    </row>
    <row r="124">
      <c r="A124" s="85" t="n">
        <v>-26</v>
      </c>
      <c r="B124" s="79" t="n">
        <v>0</v>
      </c>
      <c r="C124" s="80" t="n">
        <v>0</v>
      </c>
      <c r="D124" s="853" t="n">
        <v>0</v>
      </c>
      <c r="E124" s="853" t="n">
        <v>0</v>
      </c>
      <c r="F124" s="79" t="n">
        <v>0</v>
      </c>
      <c r="G124" s="80" t="n">
        <v>0</v>
      </c>
      <c r="H124" s="79" t="n">
        <v>0</v>
      </c>
      <c r="I124" s="128" t="n">
        <v>0</v>
      </c>
      <c r="J124" s="128" t="n">
        <v>0</v>
      </c>
      <c r="K124" s="80" t="n">
        <v>0</v>
      </c>
      <c r="L124" s="215" t="n">
        <v>10</v>
      </c>
      <c r="M124" s="374" t="n"/>
    </row>
    <row r="125">
      <c r="A125" s="85" t="n">
        <v>-25</v>
      </c>
      <c r="B125" s="79" t="n">
        <v>0</v>
      </c>
      <c r="C125" s="80" t="n">
        <v>0</v>
      </c>
      <c r="D125" s="853" t="n">
        <v>0</v>
      </c>
      <c r="E125" s="853" t="n">
        <v>0</v>
      </c>
      <c r="F125" s="79" t="n">
        <v>0</v>
      </c>
      <c r="G125" s="80" t="n">
        <v>0</v>
      </c>
      <c r="H125" s="79" t="n">
        <v>0</v>
      </c>
      <c r="I125" s="128" t="n">
        <v>0</v>
      </c>
      <c r="J125" s="128" t="n">
        <v>0</v>
      </c>
      <c r="K125" s="80" t="n">
        <v>0</v>
      </c>
      <c r="L125" s="215" t="n">
        <v>10</v>
      </c>
      <c r="M125" s="374" t="n"/>
    </row>
    <row r="126">
      <c r="A126" s="85" t="n">
        <v>-24</v>
      </c>
      <c r="B126" s="79" t="n">
        <v>0</v>
      </c>
      <c r="C126" s="80" t="n">
        <v>0</v>
      </c>
      <c r="D126" s="853" t="n">
        <v>0</v>
      </c>
      <c r="E126" s="853" t="n">
        <v>0</v>
      </c>
      <c r="F126" s="79" t="n">
        <v>0</v>
      </c>
      <c r="G126" s="80" t="n">
        <v>0</v>
      </c>
      <c r="H126" s="79" t="n">
        <v>0</v>
      </c>
      <c r="I126" s="128" t="n">
        <v>0.2</v>
      </c>
      <c r="J126" s="128" t="n">
        <v>0</v>
      </c>
      <c r="K126" s="80" t="n">
        <v>0</v>
      </c>
      <c r="L126" s="215" t="n">
        <v>10</v>
      </c>
      <c r="M126" s="374" t="n"/>
    </row>
    <row r="127">
      <c r="A127" s="85" t="n">
        <v>-23</v>
      </c>
      <c r="B127" s="79" t="n">
        <v>0</v>
      </c>
      <c r="C127" s="80" t="n">
        <v>0</v>
      </c>
      <c r="D127" s="853" t="n">
        <v>0</v>
      </c>
      <c r="E127" s="853" t="n">
        <v>0</v>
      </c>
      <c r="F127" s="79" t="n">
        <v>0</v>
      </c>
      <c r="G127" s="80" t="n">
        <v>0</v>
      </c>
      <c r="H127" s="79" t="n">
        <v>0</v>
      </c>
      <c r="I127" s="128" t="n">
        <v>0</v>
      </c>
      <c r="J127" s="128" t="n">
        <v>0</v>
      </c>
      <c r="K127" s="80" t="n">
        <v>0</v>
      </c>
      <c r="L127" s="215" t="n">
        <v>10</v>
      </c>
      <c r="M127" s="374" t="n"/>
    </row>
    <row r="128">
      <c r="A128" s="85" t="n">
        <v>-22</v>
      </c>
      <c r="B128" s="79" t="n">
        <v>0</v>
      </c>
      <c r="C128" s="80" t="n">
        <v>0</v>
      </c>
      <c r="D128" s="853" t="n">
        <v>0</v>
      </c>
      <c r="E128" s="853" t="n">
        <v>0</v>
      </c>
      <c r="F128" s="79" t="n">
        <v>0</v>
      </c>
      <c r="G128" s="80" t="n">
        <v>0</v>
      </c>
      <c r="H128" s="79" t="n">
        <v>0</v>
      </c>
      <c r="I128" s="128" t="n">
        <v>0</v>
      </c>
      <c r="J128" s="128" t="n">
        <v>0</v>
      </c>
      <c r="K128" s="80" t="n">
        <v>0</v>
      </c>
      <c r="L128" s="215" t="n">
        <v>10</v>
      </c>
      <c r="M128" s="374" t="n"/>
    </row>
    <row r="129" ht="14.5" customHeight="1" s="252" thickBot="1">
      <c r="A129" s="85" t="n">
        <v>-21</v>
      </c>
      <c r="B129" s="79" t="n">
        <v>0</v>
      </c>
      <c r="C129" s="80" t="n">
        <v>0.2</v>
      </c>
      <c r="D129" s="853" t="n">
        <v>0</v>
      </c>
      <c r="E129" s="853" t="n">
        <v>0</v>
      </c>
      <c r="F129" s="117" t="n">
        <v>0</v>
      </c>
      <c r="G129" s="118" t="n">
        <v>0</v>
      </c>
      <c r="H129" s="117" t="n">
        <v>0</v>
      </c>
      <c r="I129" s="129" t="n">
        <v>0</v>
      </c>
      <c r="J129" s="129" t="n">
        <v>0</v>
      </c>
      <c r="K129" s="118" t="n">
        <v>0.2</v>
      </c>
      <c r="L129" s="215" t="n">
        <v>10</v>
      </c>
      <c r="M129" s="374" t="n"/>
    </row>
    <row r="130" ht="14.5" customHeight="1" s="252" thickBot="1">
      <c r="A130" s="85" t="n">
        <v>-20</v>
      </c>
      <c r="B130" s="79" t="n">
        <v>0</v>
      </c>
      <c r="C130" s="80" t="n">
        <v>0</v>
      </c>
      <c r="D130" s="853" t="n">
        <v>0</v>
      </c>
      <c r="E130" s="853" t="n">
        <v>0</v>
      </c>
      <c r="F130" s="203" t="n">
        <v>0</v>
      </c>
      <c r="G130" s="204" t="n">
        <v>0</v>
      </c>
      <c r="H130" s="203" t="n">
        <v>0</v>
      </c>
      <c r="I130" s="208" t="n">
        <v>0</v>
      </c>
      <c r="J130" s="208" t="n">
        <v>0</v>
      </c>
      <c r="K130" s="204" t="n">
        <v>0</v>
      </c>
      <c r="L130" s="215" t="n">
        <v>10</v>
      </c>
      <c r="M130" s="374" t="n"/>
    </row>
    <row r="131">
      <c r="A131" s="85" t="n">
        <v>-19</v>
      </c>
      <c r="B131" s="79" t="n">
        <v>0</v>
      </c>
      <c r="C131" s="80" t="n">
        <v>0</v>
      </c>
      <c r="D131" s="853" t="n">
        <v>0</v>
      </c>
      <c r="E131" s="853" t="n">
        <v>0</v>
      </c>
      <c r="F131" s="77" t="n">
        <v>0</v>
      </c>
      <c r="G131" s="78" t="n">
        <v>0</v>
      </c>
      <c r="H131" s="77" t="n">
        <v>0</v>
      </c>
      <c r="I131" s="127" t="n">
        <v>0</v>
      </c>
      <c r="J131" s="127" t="n">
        <v>0</v>
      </c>
      <c r="K131" s="78" t="n">
        <v>0</v>
      </c>
      <c r="L131" s="215" t="n">
        <v>10</v>
      </c>
      <c r="M131" s="374" t="n"/>
    </row>
    <row r="132">
      <c r="A132" s="85" t="n">
        <v>-18</v>
      </c>
      <c r="B132" s="79" t="n">
        <v>0</v>
      </c>
      <c r="C132" s="80" t="n">
        <v>0</v>
      </c>
      <c r="D132" s="853" t="n">
        <v>0</v>
      </c>
      <c r="E132" s="853" t="n">
        <v>0</v>
      </c>
      <c r="F132" s="79" t="n">
        <v>0</v>
      </c>
      <c r="G132" s="80" t="n">
        <v>0</v>
      </c>
      <c r="H132" s="79" t="n">
        <v>0</v>
      </c>
      <c r="I132" s="128" t="n">
        <v>0</v>
      </c>
      <c r="J132" s="128" t="n">
        <v>0</v>
      </c>
      <c r="K132" s="80" t="n">
        <v>0</v>
      </c>
      <c r="L132" s="215" t="n">
        <v>10</v>
      </c>
      <c r="M132" s="374" t="n"/>
    </row>
    <row r="133">
      <c r="A133" s="85" t="n">
        <v>-17</v>
      </c>
      <c r="B133" s="79" t="n">
        <v>0</v>
      </c>
      <c r="C133" s="80" t="n">
        <v>0.2</v>
      </c>
      <c r="D133" s="853" t="n">
        <v>0</v>
      </c>
      <c r="E133" s="853" t="n">
        <v>0</v>
      </c>
      <c r="F133" s="79" t="n">
        <v>0</v>
      </c>
      <c r="G133" s="80" t="n">
        <v>0</v>
      </c>
      <c r="H133" s="79" t="n">
        <v>0</v>
      </c>
      <c r="I133" s="128" t="n">
        <v>0</v>
      </c>
      <c r="J133" s="128" t="n">
        <v>0</v>
      </c>
      <c r="K133" s="80" t="n">
        <v>0</v>
      </c>
      <c r="L133" s="215" t="n">
        <v>10</v>
      </c>
      <c r="M133" s="374" t="n"/>
    </row>
    <row r="134">
      <c r="A134" s="85" t="n">
        <v>-16</v>
      </c>
      <c r="B134" s="79" t="n">
        <v>0</v>
      </c>
      <c r="C134" s="80" t="n">
        <v>0.2</v>
      </c>
      <c r="D134" s="853" t="n">
        <v>0</v>
      </c>
      <c r="E134" s="853" t="n">
        <v>0</v>
      </c>
      <c r="F134" s="79" t="n">
        <v>0</v>
      </c>
      <c r="G134" s="80" t="n">
        <v>0</v>
      </c>
      <c r="H134" s="79" t="n">
        <v>0</v>
      </c>
      <c r="I134" s="128" t="n">
        <v>0</v>
      </c>
      <c r="J134" s="128" t="n">
        <v>0</v>
      </c>
      <c r="K134" s="80" t="n">
        <v>0</v>
      </c>
      <c r="L134" s="215" t="n">
        <v>10</v>
      </c>
      <c r="M134" s="374" t="n"/>
    </row>
    <row r="135">
      <c r="A135" s="85" t="n">
        <v>-15</v>
      </c>
      <c r="B135" s="79" t="n">
        <v>0</v>
      </c>
      <c r="C135" s="80" t="n">
        <v>0</v>
      </c>
      <c r="D135" s="853" t="n">
        <v>0</v>
      </c>
      <c r="E135" s="853" t="n">
        <v>0</v>
      </c>
      <c r="F135" s="79" t="n">
        <v>0</v>
      </c>
      <c r="G135" s="80" t="n">
        <v>0</v>
      </c>
      <c r="H135" s="79" t="n">
        <v>0</v>
      </c>
      <c r="I135" s="128" t="n">
        <v>0</v>
      </c>
      <c r="J135" s="128" t="n">
        <v>0</v>
      </c>
      <c r="K135" s="80" t="n">
        <v>0</v>
      </c>
      <c r="L135" s="215" t="n">
        <v>10</v>
      </c>
      <c r="M135" s="374" t="n"/>
    </row>
    <row r="136">
      <c r="A136" s="85" t="n">
        <v>-14</v>
      </c>
      <c r="B136" s="79" t="n">
        <v>0</v>
      </c>
      <c r="C136" s="80" t="n">
        <v>0</v>
      </c>
      <c r="D136" s="853" t="n">
        <v>0</v>
      </c>
      <c r="E136" s="853" t="n">
        <v>0</v>
      </c>
      <c r="F136" s="79" t="n">
        <v>0</v>
      </c>
      <c r="G136" s="80" t="n">
        <v>0</v>
      </c>
      <c r="H136" s="79" t="n">
        <v>0</v>
      </c>
      <c r="I136" s="128" t="n">
        <v>0</v>
      </c>
      <c r="J136" s="128" t="n">
        <v>0</v>
      </c>
      <c r="K136" s="80" t="n">
        <v>0</v>
      </c>
      <c r="L136" s="215" t="n">
        <v>10</v>
      </c>
      <c r="M136" s="374" t="n"/>
    </row>
    <row r="137">
      <c r="A137" s="85" t="n">
        <v>-13</v>
      </c>
      <c r="B137" s="79" t="n">
        <v>0</v>
      </c>
      <c r="C137" s="80" t="n">
        <v>0</v>
      </c>
      <c r="D137" s="853" t="n">
        <v>0</v>
      </c>
      <c r="E137" s="853" t="n">
        <v>0</v>
      </c>
      <c r="F137" s="79" t="n">
        <v>0</v>
      </c>
      <c r="G137" s="80" t="n">
        <v>0</v>
      </c>
      <c r="H137" s="79" t="n">
        <v>0</v>
      </c>
      <c r="I137" s="128" t="n">
        <v>0</v>
      </c>
      <c r="J137" s="128" t="n">
        <v>0</v>
      </c>
      <c r="K137" s="80" t="n">
        <v>0</v>
      </c>
      <c r="L137" s="215" t="n">
        <v>10</v>
      </c>
      <c r="M137" s="374" t="n"/>
    </row>
    <row r="138">
      <c r="A138" s="85" t="n">
        <v>-12</v>
      </c>
      <c r="B138" s="79" t="n">
        <v>0</v>
      </c>
      <c r="C138" s="80" t="n">
        <v>0</v>
      </c>
      <c r="D138" s="853" t="n">
        <v>0</v>
      </c>
      <c r="E138" s="853" t="n">
        <v>0</v>
      </c>
      <c r="F138" s="79" t="n">
        <v>0</v>
      </c>
      <c r="G138" s="80" t="n">
        <v>0</v>
      </c>
      <c r="H138" s="370" t="n">
        <v>0</v>
      </c>
      <c r="I138" s="128" t="n">
        <v>0</v>
      </c>
      <c r="J138" s="128" t="n">
        <v>0</v>
      </c>
      <c r="K138" s="80" t="n">
        <v>0</v>
      </c>
      <c r="L138" s="215" t="n">
        <v>10</v>
      </c>
      <c r="M138" s="374" t="n"/>
    </row>
    <row r="139" ht="14.5" customHeight="1" s="252" thickBot="1">
      <c r="A139" s="85" t="n">
        <v>-11</v>
      </c>
      <c r="B139" s="79" t="n">
        <v>0</v>
      </c>
      <c r="C139" s="118" t="n">
        <v>0</v>
      </c>
      <c r="D139" s="853" t="n">
        <v>0</v>
      </c>
      <c r="E139" s="853" t="n">
        <v>0</v>
      </c>
      <c r="F139" s="79" t="n">
        <v>0</v>
      </c>
      <c r="G139" s="80" t="n">
        <v>0</v>
      </c>
      <c r="H139" s="79" t="n">
        <v>0</v>
      </c>
      <c r="I139" s="128" t="n">
        <v>0</v>
      </c>
      <c r="J139" s="128" t="n">
        <v>0</v>
      </c>
      <c r="K139" s="80" t="n">
        <v>0</v>
      </c>
      <c r="L139" s="215" t="n">
        <v>10</v>
      </c>
      <c r="M139" s="374" t="n"/>
    </row>
    <row r="140" ht="14.5" customHeight="1" s="252" thickBot="1">
      <c r="A140" s="85" t="n">
        <v>-10</v>
      </c>
      <c r="B140" s="79" t="n">
        <v>0</v>
      </c>
      <c r="C140" s="204" t="n">
        <v>0</v>
      </c>
      <c r="D140" s="853" t="n">
        <v>0</v>
      </c>
      <c r="E140" s="853" t="n">
        <v>0</v>
      </c>
      <c r="F140" s="79" t="n">
        <v>0</v>
      </c>
      <c r="G140" s="80" t="n">
        <v>0</v>
      </c>
      <c r="H140" s="79" t="n">
        <v>0</v>
      </c>
      <c r="I140" s="128" t="n">
        <v>0</v>
      </c>
      <c r="J140" s="128" t="n">
        <v>0</v>
      </c>
      <c r="K140" s="80" t="n">
        <v>0</v>
      </c>
      <c r="L140" s="215" t="n">
        <v>10</v>
      </c>
      <c r="M140" s="374" t="n"/>
    </row>
    <row r="141">
      <c r="A141" s="85" t="n">
        <v>-9</v>
      </c>
      <c r="B141" s="79" t="n">
        <v>0</v>
      </c>
      <c r="C141" s="78" t="n">
        <v>0</v>
      </c>
      <c r="D141" s="853" t="n">
        <v>0</v>
      </c>
      <c r="E141" s="853" t="n">
        <v>0</v>
      </c>
      <c r="F141" s="79" t="n">
        <v>0.2</v>
      </c>
      <c r="G141" s="80" t="n">
        <v>0.2</v>
      </c>
      <c r="H141" s="79" t="n">
        <v>0</v>
      </c>
      <c r="I141" s="128" t="n">
        <v>0</v>
      </c>
      <c r="J141" s="128" t="n">
        <v>0</v>
      </c>
      <c r="K141" s="80" t="n">
        <v>0</v>
      </c>
      <c r="L141" s="215" t="n">
        <v>10</v>
      </c>
      <c r="M141" s="374" t="n"/>
    </row>
    <row r="142">
      <c r="A142" s="85" t="n">
        <v>-8</v>
      </c>
      <c r="B142" s="79" t="n">
        <v>0</v>
      </c>
      <c r="C142" s="80" t="n">
        <v>0</v>
      </c>
      <c r="D142" s="853" t="n">
        <v>0</v>
      </c>
      <c r="E142" s="853" t="n">
        <v>0</v>
      </c>
      <c r="F142" s="79" t="n">
        <v>0</v>
      </c>
      <c r="G142" s="80" t="n">
        <v>0</v>
      </c>
      <c r="H142" s="79" t="n">
        <v>0</v>
      </c>
      <c r="I142" s="128" t="n">
        <v>0</v>
      </c>
      <c r="J142" s="128" t="n">
        <v>0</v>
      </c>
      <c r="K142" s="80" t="n">
        <v>0</v>
      </c>
      <c r="L142" s="215" t="n">
        <v>10</v>
      </c>
      <c r="M142" s="374" t="n"/>
    </row>
    <row r="143">
      <c r="A143" s="85" t="n">
        <v>-7</v>
      </c>
      <c r="B143" s="79" t="n">
        <v>0</v>
      </c>
      <c r="C143" s="80" t="n">
        <v>0</v>
      </c>
      <c r="D143" s="853" t="n">
        <v>0</v>
      </c>
      <c r="E143" s="853" t="n">
        <v>0</v>
      </c>
      <c r="F143" s="79" t="n">
        <v>0.2</v>
      </c>
      <c r="G143" s="80" t="n">
        <v>0</v>
      </c>
      <c r="H143" s="79" t="n">
        <v>0</v>
      </c>
      <c r="I143" s="128" t="n">
        <v>0</v>
      </c>
      <c r="J143" s="128" t="n">
        <v>0</v>
      </c>
      <c r="K143" s="80" t="n">
        <v>0</v>
      </c>
      <c r="L143" s="215" t="n">
        <v>10</v>
      </c>
      <c r="M143" s="374" t="n"/>
    </row>
    <row r="144">
      <c r="A144" s="85" t="n">
        <v>-6</v>
      </c>
      <c r="B144" s="79" t="n">
        <v>0</v>
      </c>
      <c r="C144" s="80" t="n">
        <v>0</v>
      </c>
      <c r="D144" s="853" t="n">
        <v>0</v>
      </c>
      <c r="E144" s="853" t="n">
        <v>0</v>
      </c>
      <c r="F144" s="79" t="n">
        <v>0</v>
      </c>
      <c r="G144" s="80" t="n">
        <v>0</v>
      </c>
      <c r="H144" s="79" t="n">
        <v>0</v>
      </c>
      <c r="I144" s="128" t="n">
        <v>0</v>
      </c>
      <c r="J144" s="128" t="n">
        <v>0</v>
      </c>
      <c r="K144" s="80" t="n">
        <v>0</v>
      </c>
      <c r="L144" s="215" t="n">
        <v>10</v>
      </c>
      <c r="M144" s="374" t="n"/>
    </row>
    <row r="145" ht="14.5" customHeight="1" s="252" thickBot="1">
      <c r="A145" s="116" t="n">
        <v>-5</v>
      </c>
      <c r="B145" s="117" t="n">
        <v>0</v>
      </c>
      <c r="C145" s="118" t="n">
        <v>0</v>
      </c>
      <c r="D145" s="853" t="n">
        <v>0</v>
      </c>
      <c r="E145" s="853" t="n">
        <v>0.2</v>
      </c>
      <c r="F145" s="117" t="n">
        <v>0</v>
      </c>
      <c r="G145" s="118" t="n">
        <v>0</v>
      </c>
      <c r="H145" s="117" t="n">
        <v>0</v>
      </c>
      <c r="I145" s="129" t="n">
        <v>0</v>
      </c>
      <c r="J145" s="129" t="n">
        <v>0</v>
      </c>
      <c r="K145" s="118" t="n">
        <v>0</v>
      </c>
      <c r="L145" s="215" t="n">
        <v>10</v>
      </c>
      <c r="M145" s="374" t="n"/>
    </row>
    <row r="146" ht="14.5" customHeight="1" s="252" thickBot="1">
      <c r="A146" s="207" t="n">
        <v>-4</v>
      </c>
      <c r="B146" s="203" t="n">
        <v>0</v>
      </c>
      <c r="C146" s="118" t="n">
        <v>0</v>
      </c>
      <c r="D146" s="854" t="n"/>
      <c r="E146" s="854" t="n"/>
      <c r="F146" s="117" t="n"/>
      <c r="G146" s="118" t="n"/>
      <c r="H146" s="117" t="n"/>
      <c r="I146" s="129" t="n"/>
      <c r="J146" s="129" t="n"/>
      <c r="K146" s="118" t="n"/>
      <c r="L146" s="215" t="n">
        <v>10</v>
      </c>
      <c r="M146" s="374" t="n"/>
    </row>
    <row r="147">
      <c r="A147" s="205" t="n">
        <v>-3</v>
      </c>
      <c r="B147" s="206" t="n">
        <v>0</v>
      </c>
      <c r="C147" s="118" t="n">
        <v>0</v>
      </c>
      <c r="D147" s="854" t="n"/>
      <c r="E147" s="854" t="n"/>
      <c r="F147" s="117" t="n"/>
      <c r="G147" s="118" t="n"/>
      <c r="H147" s="117" t="n"/>
      <c r="I147" s="129" t="n"/>
      <c r="J147" s="129" t="n"/>
      <c r="K147" s="118" t="n"/>
      <c r="L147" s="215" t="n">
        <v>10</v>
      </c>
      <c r="M147" s="374" t="n"/>
    </row>
    <row r="148">
      <c r="A148" s="116" t="n">
        <v>-2</v>
      </c>
      <c r="B148" s="117" t="n">
        <v>0</v>
      </c>
      <c r="C148" s="118" t="n">
        <v>0</v>
      </c>
      <c r="D148" s="854" t="n"/>
      <c r="E148" s="854" t="n"/>
      <c r="F148" s="117" t="n"/>
      <c r="G148" s="118" t="n"/>
      <c r="H148" s="117" t="n"/>
      <c r="I148" s="129" t="n"/>
      <c r="J148" s="129" t="n"/>
      <c r="K148" s="118" t="n"/>
      <c r="L148" s="215" t="n">
        <v>10</v>
      </c>
      <c r="M148" s="374" t="n"/>
    </row>
    <row r="149">
      <c r="A149" s="116" t="n">
        <v>-1</v>
      </c>
      <c r="B149" s="117" t="n">
        <v>0</v>
      </c>
      <c r="C149" s="118" t="n">
        <v>0</v>
      </c>
      <c r="D149" s="854" t="n"/>
      <c r="E149" s="854" t="n"/>
      <c r="F149" s="117" t="n"/>
      <c r="G149" s="118" t="n"/>
      <c r="H149" s="117" t="n"/>
      <c r="I149" s="129" t="n"/>
      <c r="J149" s="129" t="n"/>
      <c r="K149" s="118" t="n"/>
      <c r="L149" s="215" t="n">
        <v>10</v>
      </c>
      <c r="M149" s="374" t="n"/>
    </row>
    <row r="150">
      <c r="A150" s="116" t="n">
        <v>0</v>
      </c>
      <c r="B150" s="117" t="n">
        <v>0</v>
      </c>
      <c r="C150" s="118" t="n">
        <v>0.2</v>
      </c>
      <c r="D150" s="854" t="n"/>
      <c r="E150" s="854" t="n"/>
      <c r="F150" s="117" t="n"/>
      <c r="G150" s="118" t="n"/>
      <c r="H150" s="117" t="n"/>
      <c r="I150" s="129" t="n"/>
      <c r="J150" s="129" t="n"/>
      <c r="K150" s="118" t="n"/>
      <c r="L150" s="215" t="n">
        <v>10</v>
      </c>
      <c r="M150" s="374" t="n"/>
    </row>
    <row r="151">
      <c r="A151" s="116" t="n">
        <v>1</v>
      </c>
      <c r="B151" s="117" t="n">
        <v>0</v>
      </c>
      <c r="C151" s="118" t="n">
        <v>0</v>
      </c>
      <c r="D151" s="117" t="n"/>
      <c r="E151" s="118" t="n"/>
      <c r="F151" s="117" t="n"/>
      <c r="G151" s="118" t="n"/>
      <c r="H151" s="117" t="n"/>
      <c r="I151" s="129" t="n"/>
      <c r="J151" s="129" t="n"/>
      <c r="K151" s="118" t="n"/>
      <c r="L151" s="215" t="n">
        <v>10</v>
      </c>
      <c r="M151" s="374" t="n"/>
    </row>
    <row r="152">
      <c r="A152" s="116" t="n">
        <v>2</v>
      </c>
      <c r="B152" s="117" t="n">
        <v>0</v>
      </c>
      <c r="C152" s="118" t="n">
        <v>0</v>
      </c>
      <c r="D152" s="117" t="n"/>
      <c r="E152" s="118" t="n"/>
      <c r="F152" s="117" t="n"/>
      <c r="G152" s="118" t="n"/>
      <c r="H152" s="117" t="n"/>
      <c r="I152" s="129" t="n"/>
      <c r="J152" s="129" t="n"/>
      <c r="K152" s="118" t="n"/>
      <c r="L152" s="215" t="n">
        <v>10</v>
      </c>
      <c r="M152" s="374" t="n"/>
    </row>
    <row r="153">
      <c r="A153" s="116" t="n">
        <v>3</v>
      </c>
      <c r="B153" s="117" t="n">
        <v>0</v>
      </c>
      <c r="C153" s="118" t="n">
        <v>0</v>
      </c>
      <c r="D153" s="117" t="n"/>
      <c r="E153" s="118" t="n"/>
      <c r="F153" s="117" t="n"/>
      <c r="G153" s="118" t="n"/>
      <c r="H153" s="117" t="n"/>
      <c r="I153" s="129" t="n"/>
      <c r="J153" s="129" t="n"/>
      <c r="K153" s="118" t="n"/>
      <c r="L153" s="215" t="n">
        <v>10</v>
      </c>
      <c r="M153" s="374" t="n"/>
    </row>
    <row r="154">
      <c r="A154" s="116" t="n">
        <v>4</v>
      </c>
      <c r="B154" s="117" t="n">
        <v>0</v>
      </c>
      <c r="C154" s="118" t="n">
        <v>0</v>
      </c>
      <c r="D154" s="117" t="n"/>
      <c r="E154" s="118" t="n"/>
      <c r="F154" s="117" t="n"/>
      <c r="G154" s="118" t="n"/>
      <c r="H154" s="117" t="n"/>
      <c r="I154" s="129" t="n"/>
      <c r="J154" s="129" t="n"/>
      <c r="K154" s="118" t="n"/>
      <c r="L154" s="215" t="n">
        <v>10</v>
      </c>
      <c r="M154" s="374" t="n"/>
    </row>
    <row r="155">
      <c r="A155" s="116" t="n">
        <v>5</v>
      </c>
      <c r="B155" s="117" t="n">
        <v>0</v>
      </c>
      <c r="C155" s="118" t="n">
        <v>0</v>
      </c>
      <c r="D155" s="117" t="n"/>
      <c r="E155" s="118" t="n"/>
      <c r="F155" s="117" t="n"/>
      <c r="G155" s="118" t="n"/>
      <c r="H155" s="117" t="n"/>
      <c r="I155" s="129" t="n"/>
      <c r="J155" s="129" t="n"/>
      <c r="K155" s="118" t="n"/>
      <c r="L155" s="215" t="n">
        <v>10</v>
      </c>
      <c r="M155" s="374" t="n"/>
    </row>
    <row r="156">
      <c r="A156" s="116" t="n">
        <v>6</v>
      </c>
      <c r="B156" s="117" t="n"/>
      <c r="C156" s="118" t="n"/>
      <c r="D156" s="117" t="n"/>
      <c r="E156" s="118" t="n"/>
      <c r="F156" s="117" t="n"/>
      <c r="G156" s="118" t="n"/>
      <c r="H156" s="117" t="n"/>
      <c r="I156" s="129" t="n"/>
      <c r="J156" s="129" t="n"/>
      <c r="K156" s="118" t="n"/>
      <c r="L156" s="215" t="n">
        <v>10</v>
      </c>
      <c r="M156" s="374" t="n"/>
    </row>
    <row r="157">
      <c r="A157" s="116" t="n">
        <v>7</v>
      </c>
      <c r="B157" s="117" t="n"/>
      <c r="C157" s="118" t="n"/>
      <c r="D157" s="117" t="n"/>
      <c r="E157" s="118" t="n"/>
      <c r="F157" s="117" t="n"/>
      <c r="G157" s="118" t="n"/>
      <c r="H157" s="117" t="n"/>
      <c r="I157" s="129" t="n"/>
      <c r="J157" s="129" t="n"/>
      <c r="K157" s="118" t="n"/>
      <c r="L157" s="215" t="n">
        <v>10</v>
      </c>
      <c r="M157" s="374" t="n"/>
    </row>
    <row r="158">
      <c r="A158" s="116" t="n">
        <v>8</v>
      </c>
      <c r="B158" s="117" t="n"/>
      <c r="C158" s="118" t="n"/>
      <c r="D158" s="117" t="n"/>
      <c r="E158" s="118" t="n"/>
      <c r="F158" s="117" t="n"/>
      <c r="G158" s="118" t="n"/>
      <c r="H158" s="117" t="n"/>
      <c r="I158" s="129" t="n"/>
      <c r="J158" s="129" t="n"/>
      <c r="K158" s="118" t="n"/>
      <c r="L158" s="215" t="n">
        <v>10</v>
      </c>
      <c r="M158" s="374" t="n"/>
    </row>
    <row r="159">
      <c r="A159" s="116" t="n">
        <v>9</v>
      </c>
      <c r="B159" s="117" t="n"/>
      <c r="C159" s="118" t="n"/>
      <c r="D159" s="117" t="n"/>
      <c r="E159" s="118" t="n"/>
      <c r="F159" s="117" t="n"/>
      <c r="G159" s="118" t="n"/>
      <c r="H159" s="117" t="n"/>
      <c r="I159" s="129" t="n"/>
      <c r="J159" s="129" t="n"/>
      <c r="K159" s="118" t="n"/>
      <c r="L159" s="215" t="n">
        <v>10</v>
      </c>
      <c r="M159" s="374" t="n"/>
    </row>
    <row r="160">
      <c r="A160" s="116" t="n">
        <v>10</v>
      </c>
      <c r="B160" s="117" t="n"/>
      <c r="C160" s="118" t="n"/>
      <c r="D160" s="117" t="n"/>
      <c r="E160" s="118" t="n"/>
      <c r="F160" s="117" t="n"/>
      <c r="G160" s="118" t="n"/>
      <c r="H160" s="117" t="n"/>
      <c r="I160" s="129" t="n"/>
      <c r="J160" s="129" t="n"/>
      <c r="K160" s="118" t="n"/>
      <c r="L160" s="215" t="n">
        <v>10</v>
      </c>
      <c r="M160" s="374" t="n"/>
    </row>
    <row r="161">
      <c r="A161" s="116" t="n">
        <v>11</v>
      </c>
      <c r="B161" s="117" t="n"/>
      <c r="C161" s="118" t="n"/>
      <c r="D161" s="117" t="n"/>
      <c r="E161" s="118" t="n"/>
      <c r="F161" s="117" t="n"/>
      <c r="G161" s="118" t="n"/>
      <c r="H161" s="117" t="n"/>
      <c r="I161" s="129" t="n"/>
      <c r="J161" s="129" t="n"/>
      <c r="K161" s="118" t="n"/>
      <c r="L161" s="215" t="n">
        <v>10</v>
      </c>
      <c r="M161" s="374" t="n"/>
    </row>
    <row r="162">
      <c r="A162" s="116" t="n">
        <v>12</v>
      </c>
      <c r="B162" s="117" t="n"/>
      <c r="C162" s="118" t="n"/>
      <c r="D162" s="117" t="n"/>
      <c r="E162" s="118" t="n"/>
      <c r="F162" s="117" t="n"/>
      <c r="G162" s="118" t="n"/>
      <c r="H162" s="117" t="n"/>
      <c r="I162" s="129" t="n"/>
      <c r="J162" s="129" t="n"/>
      <c r="K162" s="118" t="n"/>
      <c r="L162" s="215" t="n">
        <v>10</v>
      </c>
      <c r="M162" s="374" t="n"/>
    </row>
    <row r="163">
      <c r="A163" s="116" t="n">
        <v>13</v>
      </c>
      <c r="B163" s="117" t="n"/>
      <c r="C163" s="118" t="n"/>
      <c r="D163" s="117" t="n"/>
      <c r="E163" s="118" t="n"/>
      <c r="F163" s="117" t="n"/>
      <c r="G163" s="118" t="n"/>
      <c r="H163" s="117" t="n"/>
      <c r="I163" s="129" t="n"/>
      <c r="J163" s="129" t="n"/>
      <c r="K163" s="118" t="n"/>
      <c r="L163" s="215" t="n">
        <v>10</v>
      </c>
      <c r="M163" s="374" t="n"/>
    </row>
    <row r="164">
      <c r="A164" s="116" t="n">
        <v>14</v>
      </c>
      <c r="B164" s="117" t="n"/>
      <c r="C164" s="118" t="n"/>
      <c r="D164" s="117" t="n"/>
      <c r="E164" s="118" t="n"/>
      <c r="F164" s="117" t="n"/>
      <c r="G164" s="118" t="n"/>
      <c r="H164" s="117" t="n"/>
      <c r="I164" s="129" t="n"/>
      <c r="J164" s="129" t="n"/>
      <c r="K164" s="118" t="n"/>
      <c r="L164" s="215" t="n">
        <v>10</v>
      </c>
      <c r="M164" s="374" t="n"/>
    </row>
    <row r="165" ht="14.5" customHeight="1" s="252" thickBot="1">
      <c r="A165" s="86" t="n">
        <v>15</v>
      </c>
      <c r="B165" s="81" t="n"/>
      <c r="C165" s="83" t="n"/>
      <c r="D165" s="81" t="n"/>
      <c r="E165" s="83" t="n"/>
      <c r="F165" s="81" t="n"/>
      <c r="G165" s="83" t="n"/>
      <c r="H165" s="81" t="n"/>
      <c r="I165" s="130" t="n"/>
      <c r="J165" s="130" t="n"/>
      <c r="K165" s="83" t="n"/>
      <c r="L165" s="215" t="n">
        <v>10</v>
      </c>
      <c r="M165" s="374" t="n"/>
    </row>
    <row r="166" ht="14.5" customHeight="1" s="252" thickBot="1">
      <c r="A166" s="0" t="inlineStr">
        <is>
          <t>Maximum Input Sensitivity</t>
        </is>
      </c>
    </row>
    <row r="167">
      <c r="A167" s="211" t="inlineStr">
        <is>
          <t>PER [%]</t>
        </is>
      </c>
      <c r="B167" s="213" t="n">
        <v>8</v>
      </c>
      <c r="C167" s="210" t="n">
        <v>8</v>
      </c>
      <c r="D167" s="213" t="n">
        <v>10</v>
      </c>
      <c r="E167" s="210" t="n">
        <v>10</v>
      </c>
      <c r="F167" s="213" t="n">
        <v>10</v>
      </c>
      <c r="G167" s="210" t="n">
        <v>10</v>
      </c>
      <c r="H167" s="214" t="n">
        <v>10</v>
      </c>
      <c r="I167" s="209" t="n">
        <v>10</v>
      </c>
      <c r="J167" s="209" t="n">
        <v>10</v>
      </c>
      <c r="K167" s="210" t="n">
        <v>10</v>
      </c>
    </row>
    <row r="168" ht="14.5" customHeight="1" s="252" thickBot="1">
      <c r="A168" s="212" t="inlineStr">
        <is>
          <t>Spec. [dBm]</t>
        </is>
      </c>
      <c r="B168" s="81" t="n">
        <v>-4</v>
      </c>
      <c r="C168" s="83" t="n">
        <v>-10</v>
      </c>
      <c r="D168" s="81" t="n">
        <v>-20</v>
      </c>
      <c r="E168" s="83" t="n">
        <v>-20</v>
      </c>
      <c r="F168" s="81" t="n">
        <v>-20</v>
      </c>
      <c r="G168" s="83" t="n">
        <v>-20</v>
      </c>
      <c r="H168" s="202" t="n">
        <v>-20</v>
      </c>
      <c r="I168" s="82" t="n">
        <v>-20</v>
      </c>
      <c r="J168" s="82" t="n">
        <v>-20</v>
      </c>
      <c r="K168" s="83" t="n">
        <v>-20</v>
      </c>
    </row>
    <row r="169" ht="15" customHeight="1" s="252">
      <c r="A169" s="605" t="inlineStr">
        <is>
          <t>Sens.
[dBm]</t>
        </is>
      </c>
      <c r="B169" s="607">
        <f>INDEX($A$89:$A$160,MATCH(8,B89:B160,1)+1,1)</f>
        <v/>
      </c>
      <c r="C169" s="601">
        <f>INDEX($A$89:$A$160,MATCH(8,C89:C160,1)+1,1)</f>
        <v/>
      </c>
      <c r="D169" s="607">
        <f>INDEX($A$89:$A$160,MATCH(10,D89:D160,1)+1,1)</f>
        <v/>
      </c>
      <c r="E169" s="601">
        <f>INDEX($A$89:$A$160,MATCH(0,E89:E160,1)+1,1)</f>
        <v/>
      </c>
      <c r="F169" s="601">
        <f>INDEX($A$147:$A$160,MATCH(0,F147:F160,1)+1,1)</f>
        <v/>
      </c>
      <c r="G169" s="601">
        <f>INDEX($A$147:$A$160,MATCH(0,G147:G160,1)+1,1)</f>
        <v/>
      </c>
      <c r="H169" s="615">
        <f>INDEX($A$89:$A$160,MATCH(10,H89:H160,-1)+1,1)</f>
        <v/>
      </c>
      <c r="I169" s="601">
        <f>INDEX($A$89:$A$160,MATCH(0,I89:I160,1)+1,1)</f>
        <v/>
      </c>
      <c r="J169" s="601">
        <f>INDEX($A$89:$A$160,MATCH(0,J89:J160,1)+1,1)</f>
        <v/>
      </c>
      <c r="K169" s="601">
        <f>INDEX($A$89:$A$160,MATCH(0,K89:K160,1)+1,1)</f>
        <v/>
      </c>
    </row>
    <row r="170" ht="15" customHeight="1" s="252" thickBot="1">
      <c r="A170" s="855" t="n"/>
      <c r="B170" s="775" t="n"/>
      <c r="C170" s="682" t="n"/>
      <c r="D170" s="775" t="n"/>
      <c r="E170" s="682" t="n"/>
      <c r="F170" s="682" t="n"/>
      <c r="G170" s="682" t="n"/>
      <c r="H170" s="678" t="n"/>
      <c r="I170" s="682" t="n"/>
      <c r="J170" s="682" t="n"/>
      <c r="K170" s="682" t="n"/>
    </row>
    <row r="171" ht="14.5" customHeight="1" s="252" thickTop="1"/>
    <row r="176" ht="14.5" customHeight="1" s="252">
      <c r="K176" s="216" t="n"/>
    </row>
  </sheetData>
  <mergeCells count="31">
    <mergeCell ref="A48:A49"/>
    <mergeCell ref="E48:E49"/>
    <mergeCell ref="G48:G49"/>
    <mergeCell ref="A169:A170"/>
    <mergeCell ref="G169:G170"/>
    <mergeCell ref="B46:C46"/>
    <mergeCell ref="K169:K170"/>
    <mergeCell ref="D46:E46"/>
    <mergeCell ref="B45:K45"/>
    <mergeCell ref="B48:B49"/>
    <mergeCell ref="A1:Z1"/>
    <mergeCell ref="D48:D49"/>
    <mergeCell ref="A43:A47"/>
    <mergeCell ref="F169:F170"/>
    <mergeCell ref="H169:H170"/>
    <mergeCell ref="I48:I49"/>
    <mergeCell ref="K48:K49"/>
    <mergeCell ref="C169:C170"/>
    <mergeCell ref="E169:E170"/>
    <mergeCell ref="B43:K43"/>
    <mergeCell ref="F46:G46"/>
    <mergeCell ref="H46:K46"/>
    <mergeCell ref="C48:C49"/>
    <mergeCell ref="F48:F49"/>
    <mergeCell ref="H48:H49"/>
    <mergeCell ref="I169:I170"/>
    <mergeCell ref="B169:B170"/>
    <mergeCell ref="D169:D170"/>
    <mergeCell ref="J169:J170"/>
    <mergeCell ref="B44:K44"/>
    <mergeCell ref="J48:J49"/>
  </mergeCells>
  <conditionalFormatting sqref="B50:M165">
    <cfRule type="cellIs" priority="1" operator="greaterThan" dxfId="0">
      <formula>10</formula>
    </cfRule>
    <cfRule type="cellIs" priority="2" operator="greaterThan" dxfId="2">
      <formula>0</formula>
    </cfRule>
    <cfRule type="cellIs" priority="3" operator="equal" dxfId="1">
      <formula>0</formula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AG176"/>
  <sheetViews>
    <sheetView showGridLines="0" zoomScale="40" zoomScaleNormal="40" workbookViewId="0">
      <selection activeCell="N43" sqref="N43"/>
    </sheetView>
  </sheetViews>
  <sheetFormatPr baseColWidth="8" defaultRowHeight="14"/>
  <cols>
    <col width="11.83203125" customWidth="1" style="252" min="40" max="44"/>
    <col width="11.83203125" customWidth="1" style="252" min="52" max="57"/>
    <col width="11.83203125" customWidth="1" style="252" min="66" max="71"/>
  </cols>
  <sheetData>
    <row r="1" ht="46" customHeight="1" s="252">
      <c r="A1" s="399" t="inlineStr">
        <is>
          <t>Waterfall_2442 MHz (Ch 7, Spur Channel)</t>
        </is>
      </c>
    </row>
    <row r="3" ht="59" customHeight="1" s="252">
      <c r="AG3" s="357" t="n"/>
    </row>
    <row r="42" ht="14.5" customHeight="1" s="252" thickBot="1"/>
    <row r="43" ht="33" customHeight="1" s="252" thickBot="1">
      <c r="A43" s="807" t="inlineStr">
        <is>
          <t>Input [dBm]</t>
        </is>
      </c>
      <c r="B43" s="860" t="inlineStr">
        <is>
          <t>+85℃</t>
        </is>
      </c>
      <c r="C43" s="673" t="n"/>
      <c r="D43" s="673" t="n"/>
      <c r="E43" s="673" t="n"/>
      <c r="F43" s="673" t="n"/>
      <c r="G43" s="673" t="n"/>
      <c r="H43" s="673" t="n"/>
      <c r="I43" s="673" t="n"/>
      <c r="J43" s="673" t="n"/>
      <c r="K43" s="674" t="n"/>
      <c r="P43" s="392" t="n"/>
    </row>
    <row r="44" ht="29" customHeight="1" s="252" thickBot="1">
      <c r="A44" s="691" t="n"/>
      <c r="B44" s="861" t="inlineStr">
        <is>
          <t>3.3V</t>
        </is>
      </c>
      <c r="C44" s="673" t="n"/>
      <c r="D44" s="673" t="n"/>
      <c r="E44" s="673" t="n"/>
      <c r="F44" s="673" t="n"/>
      <c r="G44" s="673" t="n"/>
      <c r="H44" s="673" t="n"/>
      <c r="I44" s="673" t="n"/>
      <c r="J44" s="673" t="n"/>
      <c r="K44" s="674" t="n"/>
    </row>
    <row r="45" ht="29" customHeight="1" s="252" thickBot="1">
      <c r="A45" s="691" t="n"/>
      <c r="B45" s="862" t="inlineStr">
        <is>
          <t>2442 MHz</t>
        </is>
      </c>
      <c r="C45" s="673" t="n"/>
      <c r="D45" s="673" t="n"/>
      <c r="E45" s="673" t="n"/>
      <c r="F45" s="673" t="n"/>
      <c r="G45" s="673" t="n"/>
      <c r="H45" s="673" t="n"/>
      <c r="I45" s="673" t="n"/>
      <c r="J45" s="673" t="n"/>
      <c r="K45" s="674" t="n"/>
    </row>
    <row r="46" ht="28.5" customHeight="1" s="252">
      <c r="A46" s="691" t="n"/>
      <c r="B46" s="863" t="inlineStr">
        <is>
          <t>11b</t>
        </is>
      </c>
      <c r="C46" s="841" t="n"/>
      <c r="D46" s="863" t="inlineStr">
        <is>
          <t>11g</t>
        </is>
      </c>
      <c r="E46" s="841" t="n"/>
      <c r="F46" s="863" t="inlineStr">
        <is>
          <t>11n</t>
        </is>
      </c>
      <c r="G46" s="841" t="n"/>
      <c r="H46" s="863" t="inlineStr">
        <is>
          <t>11ax</t>
        </is>
      </c>
      <c r="I46" s="842" t="n"/>
      <c r="J46" s="842" t="n"/>
      <c r="K46" s="841" t="n"/>
    </row>
    <row r="47" ht="14.5" customHeight="1" s="252" thickBot="1">
      <c r="A47" s="682" t="n"/>
      <c r="B47" s="76" t="inlineStr">
        <is>
          <t>1M</t>
        </is>
      </c>
      <c r="C47" s="75" t="inlineStr">
        <is>
          <t>11M</t>
        </is>
      </c>
      <c r="D47" s="76" t="inlineStr">
        <is>
          <t>6M</t>
        </is>
      </c>
      <c r="E47" s="75" t="inlineStr">
        <is>
          <t>54M</t>
        </is>
      </c>
      <c r="F47" s="76" t="inlineStr">
        <is>
          <t>MCS0</t>
        </is>
      </c>
      <c r="G47" s="75" t="inlineStr">
        <is>
          <t>MCS7</t>
        </is>
      </c>
      <c r="H47" s="76" t="inlineStr">
        <is>
          <t>MCS0</t>
        </is>
      </c>
      <c r="I47" s="75" t="inlineStr">
        <is>
          <t>MCS7</t>
        </is>
      </c>
      <c r="J47" s="74" t="inlineStr">
        <is>
          <t>MCS8</t>
        </is>
      </c>
      <c r="K47" s="75" t="inlineStr">
        <is>
          <t>MCS9</t>
        </is>
      </c>
      <c r="L47" s="75" t="inlineStr">
        <is>
          <t>Spec</t>
        </is>
      </c>
      <c r="M47" s="373" t="n"/>
    </row>
    <row r="48" ht="15" customHeight="1" s="252">
      <c r="A48" s="845" t="inlineStr">
        <is>
          <t>Sens.
[dBm]</t>
        </is>
      </c>
      <c r="B48" s="846">
        <f>INDEX($A$50:$A$90,MATCH(8,B50:B90,-1)+1,1)</f>
        <v/>
      </c>
      <c r="C48" s="847">
        <f>INDEX($A$50:$A$90,MATCH(8,C50:C90,-1)+1,1)</f>
        <v/>
      </c>
      <c r="D48" s="846">
        <f>INDEX($A$50:$A$90,MATCH(10,D50:D90,-1)+1,1)</f>
        <v/>
      </c>
      <c r="E48" s="847">
        <f>INDEX($A$50:$A$90,MATCH(10,E50:E90,-1)+1,1)</f>
        <v/>
      </c>
      <c r="F48" s="846">
        <f>INDEX($A$50:$A$90,MATCH(10,F50:F90,-1)+1,1)</f>
        <v/>
      </c>
      <c r="G48" s="847">
        <f>INDEX($A$50:$A$90,MATCH(10,G50:G90,-1)+1,1)</f>
        <v/>
      </c>
      <c r="H48" s="846">
        <f>INDEX($A$50:$A$90,MATCH(10,H50:H90,-1)+1,1)</f>
        <v/>
      </c>
      <c r="I48" s="848">
        <f>INDEX($A$50:$A$90,MATCH(10,I50:I90,-1)+1,1)</f>
        <v/>
      </c>
      <c r="J48" s="848">
        <f>INDEX($A$50:$A$90,MATCH(10,J50:J90,-1)+1,1)</f>
        <v/>
      </c>
      <c r="K48" s="847">
        <f>INDEX($A$50:$A$90,MATCH(10,K50:K90,-1)+1,1)</f>
        <v/>
      </c>
    </row>
    <row r="49" ht="15" customHeight="1" s="252" thickBot="1">
      <c r="A49" s="698" t="n"/>
      <c r="B49" s="849" t="n"/>
      <c r="C49" s="850" t="n"/>
      <c r="D49" s="849" t="n"/>
      <c r="E49" s="850" t="n"/>
      <c r="F49" s="849" t="n"/>
      <c r="G49" s="850" t="n"/>
      <c r="H49" s="849" t="n"/>
      <c r="I49" s="851" t="n"/>
      <c r="J49" s="851" t="n"/>
      <c r="K49" s="850" t="n"/>
    </row>
    <row r="50" ht="14.5" customHeight="1" s="252" thickTop="1">
      <c r="A50" s="84" t="n">
        <v>-100</v>
      </c>
      <c r="B50" s="77" t="n">
        <v>100</v>
      </c>
      <c r="C50" s="78" t="n">
        <v>100</v>
      </c>
      <c r="D50" s="853" t="n">
        <v>100</v>
      </c>
      <c r="E50" s="853" t="n">
        <v>100</v>
      </c>
      <c r="F50" s="77" t="n">
        <v>100</v>
      </c>
      <c r="G50" s="78" t="n">
        <v>100</v>
      </c>
      <c r="H50" s="77" t="n">
        <v>100</v>
      </c>
      <c r="I50" s="127" t="n">
        <v>100</v>
      </c>
      <c r="J50" s="127" t="n">
        <v>100</v>
      </c>
      <c r="K50" s="78" t="n">
        <v>100</v>
      </c>
      <c r="L50" s="215" t="n">
        <v>10</v>
      </c>
      <c r="M50" s="374" t="n"/>
    </row>
    <row r="51">
      <c r="A51" s="85" t="n">
        <v>-99</v>
      </c>
      <c r="B51" s="79" t="n">
        <v>100</v>
      </c>
      <c r="C51" s="80" t="n">
        <v>100</v>
      </c>
      <c r="D51" s="853" t="n">
        <v>100</v>
      </c>
      <c r="E51" s="853" t="n">
        <v>100</v>
      </c>
      <c r="F51" s="79" t="n">
        <v>100</v>
      </c>
      <c r="G51" s="80" t="n">
        <v>100</v>
      </c>
      <c r="H51" s="79" t="n">
        <v>100</v>
      </c>
      <c r="I51" s="128" t="n">
        <v>100</v>
      </c>
      <c r="J51" s="128" t="n">
        <v>100</v>
      </c>
      <c r="K51" s="80" t="n">
        <v>100</v>
      </c>
      <c r="L51" s="215" t="n">
        <v>10</v>
      </c>
      <c r="M51" s="374" t="n"/>
    </row>
    <row r="52">
      <c r="A52" s="85" t="n">
        <v>-98</v>
      </c>
      <c r="B52" s="79" t="n">
        <v>99.2</v>
      </c>
      <c r="C52" s="80" t="n">
        <v>100</v>
      </c>
      <c r="D52" s="853" t="n">
        <v>100</v>
      </c>
      <c r="E52" s="853" t="n">
        <v>100</v>
      </c>
      <c r="F52" s="79" t="n">
        <v>100</v>
      </c>
      <c r="G52" s="80" t="n">
        <v>100</v>
      </c>
      <c r="H52" s="79" t="n">
        <v>100</v>
      </c>
      <c r="I52" s="128" t="n">
        <v>100</v>
      </c>
      <c r="J52" s="128" t="n">
        <v>100</v>
      </c>
      <c r="K52" s="80" t="n">
        <v>100</v>
      </c>
      <c r="L52" s="215" t="n">
        <v>10</v>
      </c>
      <c r="M52" s="374" t="n"/>
    </row>
    <row r="53">
      <c r="A53" s="85" t="n">
        <v>-97</v>
      </c>
      <c r="B53" s="79" t="n">
        <v>64.2</v>
      </c>
      <c r="C53" s="80" t="n">
        <v>100</v>
      </c>
      <c r="D53" s="853" t="n">
        <v>100</v>
      </c>
      <c r="E53" s="853" t="n">
        <v>100</v>
      </c>
      <c r="F53" s="79" t="n">
        <v>100</v>
      </c>
      <c r="G53" s="80" t="n">
        <v>100</v>
      </c>
      <c r="H53" s="79" t="n">
        <v>100</v>
      </c>
      <c r="I53" s="128" t="n">
        <v>100</v>
      </c>
      <c r="J53" s="128" t="n">
        <v>100</v>
      </c>
      <c r="K53" s="80" t="n">
        <v>100</v>
      </c>
      <c r="L53" s="215" t="n">
        <v>10</v>
      </c>
      <c r="M53" s="374" t="n"/>
    </row>
    <row r="54">
      <c r="A54" s="85" t="n">
        <v>-96</v>
      </c>
      <c r="B54" s="79" t="n">
        <v>15</v>
      </c>
      <c r="C54" s="80" t="n">
        <v>100</v>
      </c>
      <c r="D54" s="853" t="n">
        <v>100</v>
      </c>
      <c r="E54" s="853" t="n">
        <v>100</v>
      </c>
      <c r="F54" s="79" t="n">
        <v>100</v>
      </c>
      <c r="G54" s="80" t="n">
        <v>100</v>
      </c>
      <c r="H54" s="79" t="n">
        <v>100</v>
      </c>
      <c r="I54" s="128" t="n">
        <v>100</v>
      </c>
      <c r="J54" s="128" t="n">
        <v>100</v>
      </c>
      <c r="K54" s="80" t="n">
        <v>100</v>
      </c>
      <c r="L54" s="215" t="n">
        <v>10</v>
      </c>
      <c r="M54" s="374" t="n"/>
    </row>
    <row r="55">
      <c r="A55" s="85" t="n">
        <v>-95</v>
      </c>
      <c r="B55" s="79" t="n">
        <v>2.2</v>
      </c>
      <c r="C55" s="80" t="n">
        <v>100</v>
      </c>
      <c r="D55" s="853" t="n">
        <v>100</v>
      </c>
      <c r="E55" s="853" t="n">
        <v>100</v>
      </c>
      <c r="F55" s="79" t="n">
        <v>100</v>
      </c>
      <c r="G55" s="80" t="n">
        <v>100</v>
      </c>
      <c r="H55" s="79" t="n">
        <v>100</v>
      </c>
      <c r="I55" s="128" t="n">
        <v>100</v>
      </c>
      <c r="J55" s="128" t="n">
        <v>100</v>
      </c>
      <c r="K55" s="80" t="n">
        <v>100</v>
      </c>
      <c r="L55" s="215" t="n">
        <v>10</v>
      </c>
      <c r="M55" s="374" t="n"/>
    </row>
    <row r="56">
      <c r="A56" s="85" t="n">
        <v>-94</v>
      </c>
      <c r="B56" s="79" t="n">
        <v>0.8</v>
      </c>
      <c r="C56" s="80" t="n">
        <v>100</v>
      </c>
      <c r="D56" s="853" t="n">
        <v>100</v>
      </c>
      <c r="E56" s="853" t="n">
        <v>100</v>
      </c>
      <c r="F56" s="79" t="n">
        <v>100</v>
      </c>
      <c r="G56" s="80" t="n">
        <v>100</v>
      </c>
      <c r="H56" s="79" t="n">
        <v>100</v>
      </c>
      <c r="I56" s="128" t="n">
        <v>100</v>
      </c>
      <c r="J56" s="128" t="n">
        <v>100</v>
      </c>
      <c r="K56" s="80" t="n">
        <v>100</v>
      </c>
      <c r="L56" s="215" t="n">
        <v>10</v>
      </c>
      <c r="M56" s="374" t="n"/>
    </row>
    <row r="57">
      <c r="A57" s="85" t="n">
        <v>-93</v>
      </c>
      <c r="B57" s="79" t="n">
        <v>0.8</v>
      </c>
      <c r="C57" s="80" t="n">
        <v>100</v>
      </c>
      <c r="D57" s="853" t="n">
        <v>96.8</v>
      </c>
      <c r="E57" s="853" t="n">
        <v>100</v>
      </c>
      <c r="F57" s="79" t="n">
        <v>100</v>
      </c>
      <c r="G57" s="80" t="n">
        <v>100</v>
      </c>
      <c r="H57" s="79" t="n">
        <v>100</v>
      </c>
      <c r="I57" s="128" t="n">
        <v>100</v>
      </c>
      <c r="J57" s="128" t="n">
        <v>100</v>
      </c>
      <c r="K57" s="80" t="n">
        <v>100</v>
      </c>
      <c r="L57" s="215" t="n">
        <v>10</v>
      </c>
      <c r="M57" s="374" t="n"/>
    </row>
    <row r="58">
      <c r="A58" s="85" t="n">
        <v>-92</v>
      </c>
      <c r="B58" s="79" t="n">
        <v>0.6</v>
      </c>
      <c r="C58" s="80" t="n">
        <v>100</v>
      </c>
      <c r="D58" s="853" t="n">
        <v>71</v>
      </c>
      <c r="E58" s="853" t="n">
        <v>100</v>
      </c>
      <c r="F58" s="79" t="n">
        <v>96.40000000000001</v>
      </c>
      <c r="G58" s="80" t="n">
        <v>100</v>
      </c>
      <c r="H58" s="79" t="n">
        <v>99.8</v>
      </c>
      <c r="I58" s="128" t="n">
        <v>100</v>
      </c>
      <c r="J58" s="128" t="n">
        <v>100</v>
      </c>
      <c r="K58" s="80" t="n">
        <v>100</v>
      </c>
      <c r="L58" s="215" t="n">
        <v>10</v>
      </c>
      <c r="M58" s="374" t="n"/>
    </row>
    <row r="59">
      <c r="A59" s="85" t="n">
        <v>-91</v>
      </c>
      <c r="B59" s="79" t="n">
        <v>0</v>
      </c>
      <c r="C59" s="80" t="n">
        <v>100</v>
      </c>
      <c r="D59" s="853" t="n">
        <v>100</v>
      </c>
      <c r="E59" s="853" t="n">
        <v>100</v>
      </c>
      <c r="F59" s="79" t="n">
        <v>64.2</v>
      </c>
      <c r="G59" s="80" t="n">
        <v>100</v>
      </c>
      <c r="H59" s="79" t="n">
        <v>91.59999999999999</v>
      </c>
      <c r="I59" s="128" t="n">
        <v>100</v>
      </c>
      <c r="J59" s="128" t="n">
        <v>100</v>
      </c>
      <c r="K59" s="80" t="n">
        <v>100</v>
      </c>
      <c r="L59" s="215" t="n">
        <v>10</v>
      </c>
      <c r="M59" s="374" t="n"/>
    </row>
    <row r="60">
      <c r="A60" s="85" t="n">
        <v>-90</v>
      </c>
      <c r="B60" s="79" t="n">
        <v>0.4</v>
      </c>
      <c r="C60" s="80" t="n">
        <v>100</v>
      </c>
      <c r="D60" s="853" t="n">
        <v>20.8</v>
      </c>
      <c r="E60" s="853" t="n">
        <v>100</v>
      </c>
      <c r="F60" s="79" t="n">
        <v>28</v>
      </c>
      <c r="G60" s="80" t="n">
        <v>100</v>
      </c>
      <c r="H60" s="79" t="n">
        <v>43.2</v>
      </c>
      <c r="I60" s="128" t="n">
        <v>100</v>
      </c>
      <c r="J60" s="128" t="n">
        <v>100</v>
      </c>
      <c r="K60" s="80" t="n">
        <v>100</v>
      </c>
      <c r="L60" s="215" t="n">
        <v>10</v>
      </c>
      <c r="M60" s="374" t="n"/>
    </row>
    <row r="61">
      <c r="A61" s="85" t="n">
        <v>-89</v>
      </c>
      <c r="B61" s="79" t="n">
        <v>0.2</v>
      </c>
      <c r="C61" s="80" t="n">
        <v>100</v>
      </c>
      <c r="D61" s="853" t="n">
        <v>9.199999999999999</v>
      </c>
      <c r="E61" s="853" t="n">
        <v>100</v>
      </c>
      <c r="F61" s="79" t="n">
        <v>9.6</v>
      </c>
      <c r="G61" s="80" t="n">
        <v>100</v>
      </c>
      <c r="H61" s="79" t="n">
        <v>16.6</v>
      </c>
      <c r="I61" s="128" t="n">
        <v>100</v>
      </c>
      <c r="J61" s="128" t="n">
        <v>100</v>
      </c>
      <c r="K61" s="80" t="n">
        <v>100</v>
      </c>
      <c r="L61" s="215" t="n">
        <v>10</v>
      </c>
      <c r="M61" s="374" t="n"/>
    </row>
    <row r="62">
      <c r="A62" s="85" t="n">
        <v>-88</v>
      </c>
      <c r="B62" s="79" t="n">
        <v>0</v>
      </c>
      <c r="C62" s="80" t="n">
        <v>96.59999999999999</v>
      </c>
      <c r="D62" s="853" t="n">
        <v>1.8</v>
      </c>
      <c r="E62" s="853" t="n">
        <v>100</v>
      </c>
      <c r="F62" s="79" t="n">
        <v>3</v>
      </c>
      <c r="G62" s="80" t="n">
        <v>100</v>
      </c>
      <c r="H62" s="79" t="n">
        <v>6.4</v>
      </c>
      <c r="I62" s="128" t="n">
        <v>100</v>
      </c>
      <c r="J62" s="128" t="n">
        <v>100</v>
      </c>
      <c r="K62" s="80" t="n">
        <v>100</v>
      </c>
      <c r="L62" s="215" t="n">
        <v>10</v>
      </c>
      <c r="M62" s="374" t="n"/>
    </row>
    <row r="63">
      <c r="A63" s="85" t="n">
        <v>-87</v>
      </c>
      <c r="B63" s="79" t="n">
        <v>0</v>
      </c>
      <c r="C63" s="80" t="n">
        <v>65.40000000000001</v>
      </c>
      <c r="D63" s="853" t="n">
        <v>2</v>
      </c>
      <c r="E63" s="853" t="n">
        <v>100</v>
      </c>
      <c r="F63" s="79" t="n">
        <v>1</v>
      </c>
      <c r="G63" s="80" t="n">
        <v>100</v>
      </c>
      <c r="H63" s="79" t="n">
        <v>2.4</v>
      </c>
      <c r="I63" s="128" t="n">
        <v>100</v>
      </c>
      <c r="J63" s="128" t="n">
        <v>100</v>
      </c>
      <c r="K63" s="80" t="n">
        <v>100</v>
      </c>
      <c r="L63" s="215" t="n">
        <v>10</v>
      </c>
      <c r="M63" s="374" t="n"/>
    </row>
    <row r="64">
      <c r="A64" s="85" t="n">
        <v>-86</v>
      </c>
      <c r="B64" s="79" t="n">
        <v>0</v>
      </c>
      <c r="C64" s="80" t="n">
        <v>33</v>
      </c>
      <c r="D64" s="853" t="n">
        <v>0.8</v>
      </c>
      <c r="E64" s="853" t="n">
        <v>100</v>
      </c>
      <c r="F64" s="79" t="n">
        <v>0.4</v>
      </c>
      <c r="G64" s="80" t="n">
        <v>100</v>
      </c>
      <c r="H64" s="79" t="n">
        <v>1.2</v>
      </c>
      <c r="I64" s="128" t="n">
        <v>100</v>
      </c>
      <c r="J64" s="128" t="n">
        <v>100</v>
      </c>
      <c r="K64" s="80" t="n">
        <v>100</v>
      </c>
      <c r="L64" s="215" t="n">
        <v>10</v>
      </c>
      <c r="M64" s="374" t="n"/>
    </row>
    <row r="65">
      <c r="A65" s="85" t="n">
        <v>-85</v>
      </c>
      <c r="B65" s="79" t="n">
        <v>0</v>
      </c>
      <c r="C65" s="80" t="n">
        <v>10.8</v>
      </c>
      <c r="D65" s="853" t="n">
        <v>0</v>
      </c>
      <c r="E65" s="853" t="n">
        <v>100</v>
      </c>
      <c r="F65" s="79" t="n">
        <v>0</v>
      </c>
      <c r="G65" s="80" t="n">
        <v>100</v>
      </c>
      <c r="H65" s="79" t="n">
        <v>0.4</v>
      </c>
      <c r="I65" s="128" t="n">
        <v>100</v>
      </c>
      <c r="J65" s="128" t="n">
        <v>100</v>
      </c>
      <c r="K65" s="80" t="n">
        <v>100</v>
      </c>
      <c r="L65" s="215" t="n">
        <v>10</v>
      </c>
      <c r="M65" s="374" t="n"/>
    </row>
    <row r="66">
      <c r="A66" s="85" t="n">
        <v>-84</v>
      </c>
      <c r="B66" s="79" t="n">
        <v>0</v>
      </c>
      <c r="C66" s="80" t="n">
        <v>3.6</v>
      </c>
      <c r="D66" s="853" t="n">
        <v>0</v>
      </c>
      <c r="E66" s="853" t="n">
        <v>100</v>
      </c>
      <c r="F66" s="79" t="n">
        <v>0.2</v>
      </c>
      <c r="G66" s="80" t="n">
        <v>100</v>
      </c>
      <c r="H66" s="79" t="n">
        <v>0</v>
      </c>
      <c r="I66" s="128" t="n">
        <v>100</v>
      </c>
      <c r="J66" s="128" t="n">
        <v>100</v>
      </c>
      <c r="K66" s="80" t="n">
        <v>100</v>
      </c>
      <c r="L66" s="215" t="n">
        <v>10</v>
      </c>
      <c r="M66" s="374" t="n"/>
    </row>
    <row r="67">
      <c r="A67" s="85" t="n">
        <v>-83</v>
      </c>
      <c r="B67" s="79" t="n">
        <v>0</v>
      </c>
      <c r="C67" s="80" t="n">
        <v>2.4</v>
      </c>
      <c r="D67" s="853" t="n">
        <v>0</v>
      </c>
      <c r="E67" s="853" t="n">
        <v>100</v>
      </c>
      <c r="F67" s="79" t="n">
        <v>0.4</v>
      </c>
      <c r="G67" s="80" t="n">
        <v>100</v>
      </c>
      <c r="H67" s="79" t="n">
        <v>1</v>
      </c>
      <c r="I67" s="128" t="n">
        <v>100</v>
      </c>
      <c r="J67" s="128" t="n">
        <v>100</v>
      </c>
      <c r="K67" s="80" t="n">
        <v>100</v>
      </c>
      <c r="L67" s="215" t="n">
        <v>10</v>
      </c>
      <c r="M67" s="374" t="n"/>
    </row>
    <row r="68">
      <c r="A68" s="85" t="n">
        <v>-82</v>
      </c>
      <c r="B68" s="79" t="n">
        <v>0</v>
      </c>
      <c r="C68" s="80" t="n">
        <v>0.4</v>
      </c>
      <c r="D68" s="853" t="n">
        <v>0</v>
      </c>
      <c r="E68" s="853" t="n">
        <v>100</v>
      </c>
      <c r="F68" s="79" t="n">
        <v>0.2</v>
      </c>
      <c r="G68" s="80" t="n">
        <v>100</v>
      </c>
      <c r="H68" s="79" t="n">
        <v>0.6</v>
      </c>
      <c r="I68" s="128" t="n">
        <v>100</v>
      </c>
      <c r="J68" s="128" t="n">
        <v>100</v>
      </c>
      <c r="K68" s="80" t="n">
        <v>100</v>
      </c>
      <c r="L68" s="215" t="n">
        <v>10</v>
      </c>
      <c r="M68" s="374" t="n"/>
    </row>
    <row r="69">
      <c r="A69" s="85" t="n">
        <v>-81</v>
      </c>
      <c r="B69" s="79" t="n">
        <v>0</v>
      </c>
      <c r="C69" s="80" t="n">
        <v>0</v>
      </c>
      <c r="D69" s="853" t="n">
        <v>0.6</v>
      </c>
      <c r="E69" s="853" t="n">
        <v>100</v>
      </c>
      <c r="F69" s="79" t="n">
        <v>0</v>
      </c>
      <c r="G69" s="80" t="n">
        <v>100</v>
      </c>
      <c r="H69" s="79" t="n">
        <v>0.8</v>
      </c>
      <c r="I69" s="128" t="n">
        <v>100</v>
      </c>
      <c r="J69" s="128" t="n">
        <v>100</v>
      </c>
      <c r="K69" s="80" t="n">
        <v>100</v>
      </c>
      <c r="L69" s="215" t="n">
        <v>10</v>
      </c>
      <c r="M69" s="374" t="n"/>
    </row>
    <row r="70">
      <c r="A70" s="85" t="n">
        <v>-80</v>
      </c>
      <c r="B70" s="79" t="n">
        <v>0</v>
      </c>
      <c r="C70" s="80" t="n">
        <v>0</v>
      </c>
      <c r="D70" s="853" t="n">
        <v>0</v>
      </c>
      <c r="E70" s="853" t="n">
        <v>100</v>
      </c>
      <c r="F70" s="79" t="n">
        <v>0</v>
      </c>
      <c r="G70" s="80" t="n">
        <v>100</v>
      </c>
      <c r="H70" s="79" t="n">
        <v>0.6</v>
      </c>
      <c r="I70" s="128" t="n">
        <v>100</v>
      </c>
      <c r="J70" s="128" t="n">
        <v>100</v>
      </c>
      <c r="K70" s="80" t="n">
        <v>100</v>
      </c>
      <c r="L70" s="215" t="n">
        <v>10</v>
      </c>
      <c r="M70" s="374" t="n"/>
    </row>
    <row r="71">
      <c r="A71" s="85" t="n">
        <v>-79</v>
      </c>
      <c r="B71" s="79" t="n">
        <v>0</v>
      </c>
      <c r="C71" s="80" t="n">
        <v>0</v>
      </c>
      <c r="D71" s="853" t="n">
        <v>0</v>
      </c>
      <c r="E71" s="853" t="n">
        <v>100</v>
      </c>
      <c r="F71" s="79" t="n">
        <v>0.2</v>
      </c>
      <c r="G71" s="80" t="n">
        <v>100</v>
      </c>
      <c r="H71" s="79" t="n">
        <v>0.4</v>
      </c>
      <c r="I71" s="128" t="n">
        <v>100</v>
      </c>
      <c r="J71" s="128" t="n">
        <v>100</v>
      </c>
      <c r="K71" s="80" t="n">
        <v>100</v>
      </c>
      <c r="L71" s="215" t="n">
        <v>10</v>
      </c>
      <c r="M71" s="374" t="n"/>
    </row>
    <row r="72">
      <c r="A72" s="85" t="n">
        <v>-78</v>
      </c>
      <c r="B72" s="79" t="n">
        <v>0</v>
      </c>
      <c r="C72" s="80" t="n">
        <v>0</v>
      </c>
      <c r="D72" s="853" t="n">
        <v>0</v>
      </c>
      <c r="E72" s="853" t="n">
        <v>100</v>
      </c>
      <c r="F72" s="79" t="n">
        <v>0.6</v>
      </c>
      <c r="G72" s="80" t="n">
        <v>100</v>
      </c>
      <c r="H72" s="79" t="n">
        <v>0.2</v>
      </c>
      <c r="I72" s="128" t="n">
        <v>100</v>
      </c>
      <c r="J72" s="128" t="n">
        <v>100</v>
      </c>
      <c r="K72" s="80" t="n">
        <v>100</v>
      </c>
      <c r="L72" s="215" t="n">
        <v>10</v>
      </c>
      <c r="M72" s="374" t="n"/>
    </row>
    <row r="73">
      <c r="A73" s="85" t="n">
        <v>-77</v>
      </c>
      <c r="B73" s="79" t="n">
        <v>0</v>
      </c>
      <c r="C73" s="80" t="n">
        <v>0</v>
      </c>
      <c r="D73" s="853" t="n">
        <v>0</v>
      </c>
      <c r="E73" s="853" t="n">
        <v>100</v>
      </c>
      <c r="F73" s="79" t="n">
        <v>0</v>
      </c>
      <c r="G73" s="80" t="n">
        <v>100</v>
      </c>
      <c r="H73" s="79" t="n">
        <v>0.4</v>
      </c>
      <c r="I73" s="128" t="n">
        <v>100</v>
      </c>
      <c r="J73" s="128" t="n">
        <v>100</v>
      </c>
      <c r="K73" s="80" t="n">
        <v>100</v>
      </c>
      <c r="L73" s="215" t="n">
        <v>10</v>
      </c>
      <c r="M73" s="374" t="n"/>
    </row>
    <row r="74">
      <c r="A74" s="85" t="n">
        <v>-76</v>
      </c>
      <c r="B74" s="79" t="n">
        <v>0</v>
      </c>
      <c r="C74" s="80" t="n">
        <v>0</v>
      </c>
      <c r="D74" s="853" t="n">
        <v>0</v>
      </c>
      <c r="E74" s="853" t="n">
        <v>100</v>
      </c>
      <c r="F74" s="79" t="n">
        <v>0</v>
      </c>
      <c r="G74" s="80" t="n">
        <v>100</v>
      </c>
      <c r="H74" s="79" t="n">
        <v>0</v>
      </c>
      <c r="I74" s="128" t="n">
        <v>100</v>
      </c>
      <c r="J74" s="128" t="n">
        <v>100</v>
      </c>
      <c r="K74" s="80" t="n">
        <v>100</v>
      </c>
      <c r="L74" s="215" t="n">
        <v>10</v>
      </c>
      <c r="M74" s="374" t="n"/>
    </row>
    <row r="75">
      <c r="A75" s="85" t="n">
        <v>-75</v>
      </c>
      <c r="B75" s="79" t="n">
        <v>0</v>
      </c>
      <c r="C75" s="80" t="n">
        <v>0</v>
      </c>
      <c r="D75" s="853" t="n">
        <v>0</v>
      </c>
      <c r="E75" s="853" t="n">
        <v>96</v>
      </c>
      <c r="F75" s="79" t="n">
        <v>0</v>
      </c>
      <c r="G75" s="80" t="n">
        <v>100</v>
      </c>
      <c r="H75" s="79" t="n">
        <v>0</v>
      </c>
      <c r="I75" s="128" t="n">
        <v>100</v>
      </c>
      <c r="J75" s="128" t="n">
        <v>100</v>
      </c>
      <c r="K75" s="80" t="n">
        <v>100</v>
      </c>
      <c r="L75" s="215" t="n">
        <v>10</v>
      </c>
      <c r="M75" s="374" t="n"/>
    </row>
    <row r="76">
      <c r="A76" s="85" t="n">
        <v>-74</v>
      </c>
      <c r="B76" s="79" t="n">
        <v>0</v>
      </c>
      <c r="C76" s="80" t="n">
        <v>0</v>
      </c>
      <c r="D76" s="853" t="n">
        <v>0</v>
      </c>
      <c r="E76" s="853" t="n">
        <v>52.2</v>
      </c>
      <c r="F76" s="79" t="n">
        <v>0</v>
      </c>
      <c r="G76" s="80" t="n">
        <v>100</v>
      </c>
      <c r="H76" s="79" t="n">
        <v>0</v>
      </c>
      <c r="I76" s="128" t="n">
        <v>100</v>
      </c>
      <c r="J76" s="128" t="n">
        <v>100</v>
      </c>
      <c r="K76" s="80" t="n">
        <v>100</v>
      </c>
      <c r="L76" s="215" t="n">
        <v>10</v>
      </c>
      <c r="M76" s="374" t="n"/>
    </row>
    <row r="77">
      <c r="A77" s="85" t="n">
        <v>-73</v>
      </c>
      <c r="B77" s="79" t="n">
        <v>0</v>
      </c>
      <c r="C77" s="80" t="n">
        <v>0</v>
      </c>
      <c r="D77" s="853" t="n">
        <v>0</v>
      </c>
      <c r="E77" s="853" t="n">
        <v>13.4</v>
      </c>
      <c r="F77" s="79" t="n">
        <v>0</v>
      </c>
      <c r="G77" s="80" t="n">
        <v>100</v>
      </c>
      <c r="H77" s="79" t="n">
        <v>0</v>
      </c>
      <c r="I77" s="128" t="n">
        <v>100</v>
      </c>
      <c r="J77" s="128" t="n">
        <v>100</v>
      </c>
      <c r="K77" s="80" t="n">
        <v>100</v>
      </c>
      <c r="L77" s="215" t="n">
        <v>10</v>
      </c>
      <c r="M77" s="374" t="n"/>
    </row>
    <row r="78">
      <c r="A78" s="85" t="n">
        <v>-72</v>
      </c>
      <c r="B78" s="79" t="n">
        <v>0</v>
      </c>
      <c r="C78" s="80" t="n">
        <v>0</v>
      </c>
      <c r="D78" s="853" t="n">
        <v>0</v>
      </c>
      <c r="E78" s="853" t="n">
        <v>1.8</v>
      </c>
      <c r="F78" s="79" t="n">
        <v>0</v>
      </c>
      <c r="G78" s="80" t="n">
        <v>99.2</v>
      </c>
      <c r="H78" s="79" t="n">
        <v>0</v>
      </c>
      <c r="I78" s="128" t="n">
        <v>99.2</v>
      </c>
      <c r="J78" s="128" t="n">
        <v>100</v>
      </c>
      <c r="K78" s="80" t="n">
        <v>100</v>
      </c>
      <c r="L78" s="215" t="n">
        <v>10</v>
      </c>
      <c r="M78" s="374" t="n"/>
    </row>
    <row r="79">
      <c r="A79" s="85" t="n">
        <v>-71</v>
      </c>
      <c r="B79" s="79" t="n">
        <v>0</v>
      </c>
      <c r="C79" s="80" t="n">
        <v>0</v>
      </c>
      <c r="D79" s="853" t="n">
        <v>0</v>
      </c>
      <c r="E79" s="853" t="n">
        <v>1</v>
      </c>
      <c r="F79" s="79" t="n">
        <v>0</v>
      </c>
      <c r="G79" s="80" t="n">
        <v>73.2</v>
      </c>
      <c r="H79" s="79" t="n">
        <v>0</v>
      </c>
      <c r="I79" s="128" t="n">
        <v>57</v>
      </c>
      <c r="J79" s="128" t="n">
        <v>100</v>
      </c>
      <c r="K79" s="80" t="n">
        <v>100</v>
      </c>
      <c r="L79" s="215" t="n">
        <v>10</v>
      </c>
      <c r="M79" s="374" t="n"/>
    </row>
    <row r="80">
      <c r="A80" s="85" t="n">
        <v>-70</v>
      </c>
      <c r="B80" s="79" t="n">
        <v>0</v>
      </c>
      <c r="C80" s="80" t="n">
        <v>0</v>
      </c>
      <c r="D80" s="853" t="n">
        <v>0</v>
      </c>
      <c r="E80" s="853" t="n">
        <v>1.2</v>
      </c>
      <c r="F80" s="79" t="n">
        <v>0</v>
      </c>
      <c r="G80" s="80" t="n">
        <v>28.8</v>
      </c>
      <c r="H80" s="79" t="n">
        <v>0</v>
      </c>
      <c r="I80" s="128" t="n">
        <v>15.4</v>
      </c>
      <c r="J80" s="128" t="n">
        <v>100</v>
      </c>
      <c r="K80" s="80" t="n">
        <v>100</v>
      </c>
      <c r="L80" s="215" t="n">
        <v>10</v>
      </c>
      <c r="M80" s="374" t="n"/>
    </row>
    <row r="81">
      <c r="A81" s="85" t="n">
        <v>-69</v>
      </c>
      <c r="B81" s="79" t="n">
        <v>0</v>
      </c>
      <c r="C81" s="80" t="n">
        <v>0</v>
      </c>
      <c r="D81" s="853" t="n">
        <v>0</v>
      </c>
      <c r="E81" s="853" t="n">
        <v>0</v>
      </c>
      <c r="F81" s="79" t="n">
        <v>0</v>
      </c>
      <c r="G81" s="80" t="n">
        <v>4.8</v>
      </c>
      <c r="H81" s="79" t="n">
        <v>0</v>
      </c>
      <c r="I81" s="128" t="n">
        <v>3.8</v>
      </c>
      <c r="J81" s="128" t="n">
        <v>100</v>
      </c>
      <c r="K81" s="80" t="n">
        <v>100</v>
      </c>
      <c r="L81" s="215" t="n">
        <v>10</v>
      </c>
      <c r="M81" s="374" t="n"/>
    </row>
    <row r="82">
      <c r="A82" s="85" t="n">
        <v>-68</v>
      </c>
      <c r="B82" s="79" t="n">
        <v>0</v>
      </c>
      <c r="C82" s="80" t="n">
        <v>0</v>
      </c>
      <c r="D82" s="853" t="n">
        <v>0</v>
      </c>
      <c r="E82" s="853" t="n">
        <v>0.6</v>
      </c>
      <c r="F82" s="79" t="n">
        <v>0</v>
      </c>
      <c r="G82" s="80" t="n">
        <v>2</v>
      </c>
      <c r="H82" s="79" t="n">
        <v>0</v>
      </c>
      <c r="I82" s="128" t="n">
        <v>0.6</v>
      </c>
      <c r="J82" s="128" t="n">
        <v>98.40000000000001</v>
      </c>
      <c r="K82" s="80" t="n">
        <v>100</v>
      </c>
      <c r="L82" s="215" t="n">
        <v>10</v>
      </c>
      <c r="M82" s="374" t="n"/>
    </row>
    <row r="83">
      <c r="A83" s="85" t="n">
        <v>-67</v>
      </c>
      <c r="B83" s="79" t="n">
        <v>0</v>
      </c>
      <c r="C83" s="80" t="n">
        <v>0</v>
      </c>
      <c r="D83" s="853" t="n">
        <v>0</v>
      </c>
      <c r="E83" s="853" t="n">
        <v>0.2</v>
      </c>
      <c r="F83" s="79" t="n">
        <v>0</v>
      </c>
      <c r="G83" s="80" t="n">
        <v>0.2</v>
      </c>
      <c r="H83" s="79" t="n">
        <v>0</v>
      </c>
      <c r="I83" s="128" t="n">
        <v>0</v>
      </c>
      <c r="J83" s="128" t="n">
        <v>79</v>
      </c>
      <c r="K83" s="80" t="n">
        <v>100</v>
      </c>
      <c r="L83" s="215" t="n">
        <v>10</v>
      </c>
      <c r="M83" s="374" t="n"/>
    </row>
    <row r="84">
      <c r="A84" s="85" t="n">
        <v>-66</v>
      </c>
      <c r="B84" s="79" t="n">
        <v>0</v>
      </c>
      <c r="C84" s="80" t="n">
        <v>0</v>
      </c>
      <c r="D84" s="853" t="n">
        <v>0</v>
      </c>
      <c r="E84" s="853" t="n">
        <v>4.2</v>
      </c>
      <c r="F84" s="79" t="n">
        <v>0</v>
      </c>
      <c r="G84" s="80" t="n">
        <v>0</v>
      </c>
      <c r="H84" s="79" t="n">
        <v>0</v>
      </c>
      <c r="I84" s="128" t="n">
        <v>0</v>
      </c>
      <c r="J84" s="128" t="n">
        <v>47.4</v>
      </c>
      <c r="K84" s="80" t="n">
        <v>99.8</v>
      </c>
      <c r="L84" s="215" t="n">
        <v>10</v>
      </c>
      <c r="M84" s="374" t="n"/>
    </row>
    <row r="85">
      <c r="A85" s="85" t="n">
        <v>-65</v>
      </c>
      <c r="B85" s="79" t="n">
        <v>0</v>
      </c>
      <c r="C85" s="80" t="n">
        <v>0</v>
      </c>
      <c r="D85" s="853" t="n">
        <v>0.2</v>
      </c>
      <c r="E85" s="853" t="n">
        <v>0</v>
      </c>
      <c r="F85" s="79" t="n">
        <v>0</v>
      </c>
      <c r="G85" s="80" t="n">
        <v>0</v>
      </c>
      <c r="H85" s="79" t="n">
        <v>0</v>
      </c>
      <c r="I85" s="128" t="n">
        <v>0</v>
      </c>
      <c r="J85" s="128" t="n">
        <v>20.8</v>
      </c>
      <c r="K85" s="80" t="n">
        <v>96.8</v>
      </c>
      <c r="L85" s="215" t="n">
        <v>10</v>
      </c>
      <c r="M85" s="374" t="n"/>
    </row>
    <row r="86">
      <c r="A86" s="85" t="n">
        <v>-64</v>
      </c>
      <c r="B86" s="79" t="n">
        <v>0</v>
      </c>
      <c r="C86" s="80" t="n">
        <v>0</v>
      </c>
      <c r="D86" s="853" t="n">
        <v>0</v>
      </c>
      <c r="E86" s="853" t="n">
        <v>1</v>
      </c>
      <c r="F86" s="79" t="n">
        <v>0</v>
      </c>
      <c r="G86" s="80" t="n">
        <v>0</v>
      </c>
      <c r="H86" s="79" t="n">
        <v>0</v>
      </c>
      <c r="I86" s="128" t="n">
        <v>0</v>
      </c>
      <c r="J86" s="128" t="n">
        <v>9.199999999999999</v>
      </c>
      <c r="K86" s="80" t="n">
        <v>76.2</v>
      </c>
      <c r="L86" s="215" t="n">
        <v>10</v>
      </c>
      <c r="M86" s="374" t="n"/>
    </row>
    <row r="87">
      <c r="A87" s="85" t="n">
        <v>-63</v>
      </c>
      <c r="B87" s="79" t="n">
        <v>0</v>
      </c>
      <c r="C87" s="80" t="n">
        <v>0</v>
      </c>
      <c r="D87" s="853" t="n">
        <v>0</v>
      </c>
      <c r="E87" s="853" t="n">
        <v>0</v>
      </c>
      <c r="F87" s="79" t="n">
        <v>0</v>
      </c>
      <c r="G87" s="80" t="n">
        <v>0</v>
      </c>
      <c r="H87" s="79" t="n">
        <v>0</v>
      </c>
      <c r="I87" s="128" t="n">
        <v>0</v>
      </c>
      <c r="J87" s="128" t="n">
        <v>18.6</v>
      </c>
      <c r="K87" s="80" t="n">
        <v>80.2</v>
      </c>
      <c r="L87" s="215" t="n">
        <v>10</v>
      </c>
      <c r="M87" s="374" t="n"/>
    </row>
    <row r="88">
      <c r="A88" s="85" t="n">
        <v>-62</v>
      </c>
      <c r="B88" s="79" t="n">
        <v>0</v>
      </c>
      <c r="C88" s="80" t="n">
        <v>0</v>
      </c>
      <c r="D88" s="853" t="n">
        <v>0</v>
      </c>
      <c r="E88" s="853" t="n">
        <v>0</v>
      </c>
      <c r="F88" s="79" t="n">
        <v>0</v>
      </c>
      <c r="G88" s="80" t="n">
        <v>0</v>
      </c>
      <c r="H88" s="79" t="n">
        <v>0</v>
      </c>
      <c r="I88" s="128" t="n">
        <v>0</v>
      </c>
      <c r="J88" s="128" t="n">
        <v>6.4</v>
      </c>
      <c r="K88" s="80" t="n">
        <v>52.6</v>
      </c>
      <c r="L88" s="215" t="n">
        <v>10</v>
      </c>
      <c r="M88" s="374" t="n"/>
    </row>
    <row r="89">
      <c r="A89" s="85" t="n">
        <v>-61</v>
      </c>
      <c r="B89" s="79" t="n">
        <v>0</v>
      </c>
      <c r="C89" s="80" t="n">
        <v>0</v>
      </c>
      <c r="D89" s="853" t="n">
        <v>0</v>
      </c>
      <c r="E89" s="853" t="n">
        <v>0.2</v>
      </c>
      <c r="F89" s="79" t="n">
        <v>0</v>
      </c>
      <c r="G89" s="80" t="n">
        <v>0</v>
      </c>
      <c r="H89" s="79" t="n">
        <v>0</v>
      </c>
      <c r="I89" s="128" t="n">
        <v>0</v>
      </c>
      <c r="J89" s="128" t="n">
        <v>2.2</v>
      </c>
      <c r="K89" s="80" t="n">
        <v>37</v>
      </c>
      <c r="L89" s="215" t="n">
        <v>10</v>
      </c>
      <c r="M89" s="374" t="n"/>
    </row>
    <row r="90">
      <c r="A90" s="85" t="n">
        <v>-60</v>
      </c>
      <c r="B90" s="79" t="n">
        <v>0</v>
      </c>
      <c r="C90" s="80" t="n">
        <v>0</v>
      </c>
      <c r="D90" s="853" t="n">
        <v>0.2</v>
      </c>
      <c r="E90" s="853" t="n">
        <v>0</v>
      </c>
      <c r="F90" s="79" t="n">
        <v>0</v>
      </c>
      <c r="G90" s="80" t="n">
        <v>0</v>
      </c>
      <c r="H90" s="79" t="n">
        <v>0</v>
      </c>
      <c r="I90" s="128" t="n">
        <v>0</v>
      </c>
      <c r="J90" s="128" t="n">
        <v>2</v>
      </c>
      <c r="K90" s="80" t="n">
        <v>35</v>
      </c>
      <c r="L90" s="215" t="n">
        <v>10</v>
      </c>
      <c r="M90" s="374" t="n"/>
    </row>
    <row r="91">
      <c r="A91" s="85" t="n">
        <v>-59</v>
      </c>
      <c r="B91" s="79" t="n">
        <v>0</v>
      </c>
      <c r="C91" s="80" t="n">
        <v>0</v>
      </c>
      <c r="D91" s="853" t="n">
        <v>0</v>
      </c>
      <c r="E91" s="853" t="n">
        <v>0</v>
      </c>
      <c r="F91" s="79" t="n">
        <v>0</v>
      </c>
      <c r="G91" s="80" t="n">
        <v>0</v>
      </c>
      <c r="H91" s="79" t="n">
        <v>0</v>
      </c>
      <c r="I91" s="128" t="n">
        <v>0</v>
      </c>
      <c r="J91" s="128" t="n">
        <v>2</v>
      </c>
      <c r="K91" s="80" t="n">
        <v>31</v>
      </c>
      <c r="L91" s="215" t="n">
        <v>10</v>
      </c>
      <c r="M91" s="374" t="n"/>
    </row>
    <row r="92">
      <c r="A92" s="85" t="n">
        <v>-58</v>
      </c>
      <c r="B92" s="79" t="n">
        <v>0</v>
      </c>
      <c r="C92" s="80" t="n">
        <v>0</v>
      </c>
      <c r="D92" s="853" t="n">
        <v>0</v>
      </c>
      <c r="E92" s="853" t="n">
        <v>0</v>
      </c>
      <c r="F92" s="79" t="n">
        <v>0</v>
      </c>
      <c r="G92" s="80" t="n">
        <v>0</v>
      </c>
      <c r="H92" s="79" t="n">
        <v>0</v>
      </c>
      <c r="I92" s="128" t="n">
        <v>0</v>
      </c>
      <c r="J92" s="128" t="n">
        <v>1.4</v>
      </c>
      <c r="K92" s="80" t="n">
        <v>26.2</v>
      </c>
      <c r="L92" s="215" t="n">
        <v>10</v>
      </c>
      <c r="M92" s="374" t="n"/>
    </row>
    <row r="93">
      <c r="A93" s="85" t="n">
        <v>-57</v>
      </c>
      <c r="B93" s="79" t="n">
        <v>0</v>
      </c>
      <c r="C93" s="80" t="n">
        <v>0</v>
      </c>
      <c r="D93" s="853" t="n">
        <v>0.2</v>
      </c>
      <c r="E93" s="853" t="n">
        <v>0</v>
      </c>
      <c r="F93" s="79" t="n">
        <v>0</v>
      </c>
      <c r="G93" s="80" t="n">
        <v>0</v>
      </c>
      <c r="H93" s="79" t="n">
        <v>0</v>
      </c>
      <c r="I93" s="128" t="n">
        <v>0</v>
      </c>
      <c r="J93" s="128" t="n">
        <v>0.2</v>
      </c>
      <c r="K93" s="80" t="n">
        <v>27</v>
      </c>
      <c r="L93" s="215" t="n">
        <v>10</v>
      </c>
      <c r="M93" s="374" t="n"/>
    </row>
    <row r="94">
      <c r="A94" s="85" t="n">
        <v>-56</v>
      </c>
      <c r="B94" s="79" t="n">
        <v>0</v>
      </c>
      <c r="C94" s="80" t="n">
        <v>0</v>
      </c>
      <c r="D94" s="853" t="n">
        <v>0</v>
      </c>
      <c r="E94" s="853" t="n">
        <v>0</v>
      </c>
      <c r="F94" s="79" t="n">
        <v>0</v>
      </c>
      <c r="G94" s="80" t="n">
        <v>0</v>
      </c>
      <c r="H94" s="79" t="n">
        <v>0</v>
      </c>
      <c r="I94" s="128" t="n">
        <v>0</v>
      </c>
      <c r="J94" s="128" t="n">
        <v>0.6</v>
      </c>
      <c r="K94" s="80" t="n">
        <v>23.4</v>
      </c>
      <c r="L94" s="215" t="n">
        <v>10</v>
      </c>
      <c r="M94" s="374" t="n"/>
    </row>
    <row r="95">
      <c r="A95" s="85" t="n">
        <v>-55</v>
      </c>
      <c r="B95" s="79" t="n">
        <v>0</v>
      </c>
      <c r="C95" s="80" t="n">
        <v>0</v>
      </c>
      <c r="D95" s="853" t="n">
        <v>0</v>
      </c>
      <c r="E95" s="853" t="n">
        <v>0.2</v>
      </c>
      <c r="F95" s="79" t="n">
        <v>0</v>
      </c>
      <c r="G95" s="80" t="n">
        <v>0</v>
      </c>
      <c r="H95" s="79" t="n">
        <v>0</v>
      </c>
      <c r="I95" s="128" t="n">
        <v>0</v>
      </c>
      <c r="J95" s="128" t="n">
        <v>0.8</v>
      </c>
      <c r="K95" s="80" t="n">
        <v>22</v>
      </c>
      <c r="L95" s="215" t="n">
        <v>10</v>
      </c>
      <c r="M95" s="374" t="n"/>
    </row>
    <row r="96">
      <c r="A96" s="85" t="n">
        <v>-54</v>
      </c>
      <c r="B96" s="79" t="n">
        <v>0</v>
      </c>
      <c r="C96" s="80" t="n">
        <v>0</v>
      </c>
      <c r="D96" s="853" t="n">
        <v>0</v>
      </c>
      <c r="E96" s="853" t="n">
        <v>0</v>
      </c>
      <c r="F96" s="79" t="n">
        <v>0</v>
      </c>
      <c r="G96" s="80" t="n">
        <v>0</v>
      </c>
      <c r="H96" s="79" t="n">
        <v>0</v>
      </c>
      <c r="I96" s="128" t="n">
        <v>0</v>
      </c>
      <c r="J96" s="128" t="n">
        <v>0.6</v>
      </c>
      <c r="K96" s="80" t="n">
        <v>20.4</v>
      </c>
      <c r="L96" s="215" t="n">
        <v>10</v>
      </c>
      <c r="M96" s="374" t="n"/>
    </row>
    <row r="97">
      <c r="A97" s="85" t="n">
        <v>-53</v>
      </c>
      <c r="B97" s="79" t="n">
        <v>0</v>
      </c>
      <c r="C97" s="80" t="n">
        <v>0</v>
      </c>
      <c r="D97" s="853" t="n">
        <v>0</v>
      </c>
      <c r="E97" s="853" t="n">
        <v>0.2</v>
      </c>
      <c r="F97" s="79" t="n">
        <v>0</v>
      </c>
      <c r="G97" s="80" t="n">
        <v>0</v>
      </c>
      <c r="H97" s="79" t="n">
        <v>0</v>
      </c>
      <c r="I97" s="128" t="n">
        <v>0</v>
      </c>
      <c r="J97" s="128" t="n">
        <v>0.4</v>
      </c>
      <c r="K97" s="80" t="n">
        <v>21.2</v>
      </c>
      <c r="L97" s="215" t="n">
        <v>10</v>
      </c>
      <c r="M97" s="374" t="n"/>
    </row>
    <row r="98">
      <c r="A98" s="85" t="n">
        <v>-52</v>
      </c>
      <c r="B98" s="79" t="n">
        <v>0</v>
      </c>
      <c r="C98" s="80" t="n">
        <v>0</v>
      </c>
      <c r="D98" s="853" t="n">
        <v>0</v>
      </c>
      <c r="E98" s="853" t="n">
        <v>0</v>
      </c>
      <c r="F98" s="79" t="n">
        <v>0</v>
      </c>
      <c r="G98" s="80" t="n">
        <v>0</v>
      </c>
      <c r="H98" s="79" t="n">
        <v>0</v>
      </c>
      <c r="I98" s="128" t="n">
        <v>0</v>
      </c>
      <c r="J98" s="128" t="n">
        <v>0</v>
      </c>
      <c r="K98" s="80" t="n">
        <v>14.6</v>
      </c>
      <c r="L98" s="215" t="n">
        <v>10</v>
      </c>
      <c r="M98" s="374" t="n"/>
    </row>
    <row r="99">
      <c r="A99" s="85" t="n">
        <v>-51</v>
      </c>
      <c r="B99" s="79" t="n">
        <v>0</v>
      </c>
      <c r="C99" s="80" t="n">
        <v>0</v>
      </c>
      <c r="D99" s="853" t="n">
        <v>0</v>
      </c>
      <c r="E99" s="853" t="n">
        <v>0</v>
      </c>
      <c r="F99" s="79" t="n">
        <v>0</v>
      </c>
      <c r="G99" s="80" t="n">
        <v>0</v>
      </c>
      <c r="H99" s="79" t="n">
        <v>0</v>
      </c>
      <c r="I99" s="128" t="n">
        <v>0</v>
      </c>
      <c r="J99" s="128" t="n">
        <v>0.6</v>
      </c>
      <c r="K99" s="80" t="n">
        <v>16</v>
      </c>
      <c r="L99" s="215" t="n">
        <v>10</v>
      </c>
      <c r="M99" s="374" t="n"/>
    </row>
    <row r="100">
      <c r="A100" s="85" t="n">
        <v>-50</v>
      </c>
      <c r="B100" s="79" t="n">
        <v>0</v>
      </c>
      <c r="C100" s="80" t="n">
        <v>0</v>
      </c>
      <c r="D100" s="853" t="n">
        <v>0</v>
      </c>
      <c r="E100" s="853" t="n">
        <v>0</v>
      </c>
      <c r="F100" s="79" t="n">
        <v>0</v>
      </c>
      <c r="G100" s="80" t="n">
        <v>0</v>
      </c>
      <c r="H100" s="79" t="n">
        <v>0</v>
      </c>
      <c r="I100" s="128" t="n">
        <v>0</v>
      </c>
      <c r="J100" s="128" t="n">
        <v>0.4</v>
      </c>
      <c r="K100" s="80" t="n">
        <v>16.4</v>
      </c>
      <c r="L100" s="215" t="n">
        <v>10</v>
      </c>
      <c r="M100" s="374" t="n"/>
    </row>
    <row r="101">
      <c r="A101" s="85" t="n">
        <v>-49</v>
      </c>
      <c r="B101" s="79" t="n">
        <v>0</v>
      </c>
      <c r="C101" s="80" t="n">
        <v>0</v>
      </c>
      <c r="D101" s="853" t="n">
        <v>0</v>
      </c>
      <c r="E101" s="853" t="n">
        <v>0</v>
      </c>
      <c r="F101" s="79" t="n">
        <v>0</v>
      </c>
      <c r="G101" s="80" t="n">
        <v>0</v>
      </c>
      <c r="H101" s="79" t="n">
        <v>0</v>
      </c>
      <c r="I101" s="128" t="n">
        <v>0</v>
      </c>
      <c r="J101" s="128" t="n">
        <v>0</v>
      </c>
      <c r="K101" s="80" t="n">
        <v>20</v>
      </c>
      <c r="L101" s="215" t="n">
        <v>10</v>
      </c>
      <c r="M101" s="374" t="n"/>
    </row>
    <row r="102">
      <c r="A102" s="85" t="n">
        <v>-48</v>
      </c>
      <c r="B102" s="79" t="n">
        <v>0</v>
      </c>
      <c r="C102" s="80" t="n">
        <v>0</v>
      </c>
      <c r="D102" s="853" t="n">
        <v>0</v>
      </c>
      <c r="E102" s="853" t="n">
        <v>0</v>
      </c>
      <c r="F102" s="79" t="n">
        <v>0</v>
      </c>
      <c r="G102" s="80" t="n">
        <v>0</v>
      </c>
      <c r="H102" s="79" t="n">
        <v>0</v>
      </c>
      <c r="I102" s="128" t="n">
        <v>0</v>
      </c>
      <c r="J102" s="128" t="n">
        <v>0.2</v>
      </c>
      <c r="K102" s="80" t="n">
        <v>19.6</v>
      </c>
      <c r="L102" s="215" t="n">
        <v>10</v>
      </c>
      <c r="M102" s="374" t="n"/>
    </row>
    <row r="103">
      <c r="A103" s="85" t="n">
        <v>-47</v>
      </c>
      <c r="B103" s="79" t="n">
        <v>0</v>
      </c>
      <c r="C103" s="80" t="n">
        <v>0</v>
      </c>
      <c r="D103" s="853" t="n">
        <v>0</v>
      </c>
      <c r="E103" s="853" t="n">
        <v>0</v>
      </c>
      <c r="F103" s="79" t="n">
        <v>0</v>
      </c>
      <c r="G103" s="80" t="n">
        <v>0</v>
      </c>
      <c r="H103" s="79" t="n">
        <v>0</v>
      </c>
      <c r="I103" s="128" t="n">
        <v>0</v>
      </c>
      <c r="J103" s="128" t="n">
        <v>0.2</v>
      </c>
      <c r="K103" s="80" t="n">
        <v>20.8</v>
      </c>
      <c r="L103" s="215" t="n">
        <v>10</v>
      </c>
      <c r="M103" s="374" t="n"/>
    </row>
    <row r="104">
      <c r="A104" s="85" t="n">
        <v>-46</v>
      </c>
      <c r="B104" s="79" t="n">
        <v>0</v>
      </c>
      <c r="C104" s="80" t="n">
        <v>0</v>
      </c>
      <c r="D104" s="853" t="n">
        <v>0</v>
      </c>
      <c r="E104" s="853" t="n">
        <v>0</v>
      </c>
      <c r="F104" s="79" t="n">
        <v>0</v>
      </c>
      <c r="G104" s="80" t="n">
        <v>0</v>
      </c>
      <c r="H104" s="79" t="n">
        <v>0</v>
      </c>
      <c r="I104" s="128" t="n">
        <v>0.2</v>
      </c>
      <c r="J104" s="128" t="n">
        <v>0.2</v>
      </c>
      <c r="K104" s="80" t="n">
        <v>17.8</v>
      </c>
      <c r="L104" s="215" t="n">
        <v>10</v>
      </c>
      <c r="M104" s="374" t="n"/>
    </row>
    <row r="105">
      <c r="A105" s="85" t="n">
        <v>-45</v>
      </c>
      <c r="B105" s="79" t="n">
        <v>0</v>
      </c>
      <c r="C105" s="80" t="n">
        <v>0</v>
      </c>
      <c r="D105" s="853" t="n">
        <v>0</v>
      </c>
      <c r="E105" s="853" t="n">
        <v>0</v>
      </c>
      <c r="F105" s="79" t="n">
        <v>0</v>
      </c>
      <c r="G105" s="80" t="n">
        <v>0</v>
      </c>
      <c r="H105" s="79" t="n">
        <v>0</v>
      </c>
      <c r="I105" s="128" t="n">
        <v>0</v>
      </c>
      <c r="J105" s="128" t="n">
        <v>0.4</v>
      </c>
      <c r="K105" s="80" t="n">
        <v>21.4</v>
      </c>
      <c r="L105" s="215" t="n">
        <v>10</v>
      </c>
      <c r="M105" s="374" t="n"/>
    </row>
    <row r="106">
      <c r="A106" s="85" t="n">
        <v>-44</v>
      </c>
      <c r="B106" s="79" t="n">
        <v>0</v>
      </c>
      <c r="C106" s="80" t="n">
        <v>0</v>
      </c>
      <c r="D106" s="853" t="n">
        <v>0</v>
      </c>
      <c r="E106" s="853" t="n">
        <v>0</v>
      </c>
      <c r="F106" s="79" t="n">
        <v>0</v>
      </c>
      <c r="G106" s="80" t="n">
        <v>0</v>
      </c>
      <c r="H106" s="79" t="n">
        <v>0</v>
      </c>
      <c r="I106" s="128" t="n">
        <v>0</v>
      </c>
      <c r="J106" s="128" t="n">
        <v>0.8</v>
      </c>
      <c r="K106" s="80" t="n">
        <v>24.6</v>
      </c>
      <c r="L106" s="215" t="n">
        <v>10</v>
      </c>
      <c r="M106" s="374" t="n"/>
    </row>
    <row r="107">
      <c r="A107" s="85" t="n">
        <v>-43</v>
      </c>
      <c r="B107" s="79" t="n">
        <v>0</v>
      </c>
      <c r="C107" s="80" t="n">
        <v>0</v>
      </c>
      <c r="D107" s="853" t="n">
        <v>0</v>
      </c>
      <c r="E107" s="853" t="n">
        <v>0.2</v>
      </c>
      <c r="F107" s="79" t="n">
        <v>0</v>
      </c>
      <c r="G107" s="80" t="n">
        <v>0</v>
      </c>
      <c r="H107" s="79" t="n">
        <v>0</v>
      </c>
      <c r="I107" s="128" t="n">
        <v>0</v>
      </c>
      <c r="J107" s="128" t="n">
        <v>4.6</v>
      </c>
      <c r="K107" s="80" t="n">
        <v>39</v>
      </c>
      <c r="L107" s="215" t="n">
        <v>10</v>
      </c>
      <c r="M107" s="374" t="n"/>
    </row>
    <row r="108">
      <c r="A108" s="85" t="n">
        <v>-42</v>
      </c>
      <c r="B108" s="79" t="n">
        <v>0</v>
      </c>
      <c r="C108" s="80" t="n">
        <v>0</v>
      </c>
      <c r="D108" s="853" t="n">
        <v>0</v>
      </c>
      <c r="E108" s="853" t="n">
        <v>0.2</v>
      </c>
      <c r="F108" s="79" t="n">
        <v>0</v>
      </c>
      <c r="G108" s="80" t="n">
        <v>0</v>
      </c>
      <c r="H108" s="79" t="n">
        <v>0</v>
      </c>
      <c r="I108" s="128" t="n">
        <v>0</v>
      </c>
      <c r="J108" s="128" t="n">
        <v>4.8</v>
      </c>
      <c r="K108" s="80" t="n">
        <v>46.8</v>
      </c>
      <c r="L108" s="215" t="n">
        <v>10</v>
      </c>
      <c r="M108" s="374" t="n"/>
    </row>
    <row r="109">
      <c r="A109" s="85" t="n">
        <v>-41</v>
      </c>
      <c r="B109" s="79" t="n">
        <v>0</v>
      </c>
      <c r="C109" s="80" t="n">
        <v>0</v>
      </c>
      <c r="D109" s="853" t="n">
        <v>0.2</v>
      </c>
      <c r="E109" s="853" t="n">
        <v>0</v>
      </c>
      <c r="F109" s="79" t="n">
        <v>0</v>
      </c>
      <c r="G109" s="80" t="n">
        <v>0</v>
      </c>
      <c r="H109" s="79" t="n">
        <v>0</v>
      </c>
      <c r="I109" s="128" t="n">
        <v>0</v>
      </c>
      <c r="J109" s="128" t="n">
        <v>3.4</v>
      </c>
      <c r="K109" s="80" t="n">
        <v>47</v>
      </c>
      <c r="L109" s="215" t="n">
        <v>10</v>
      </c>
      <c r="M109" s="374" t="n"/>
    </row>
    <row r="110">
      <c r="A110" s="85" t="n">
        <v>-40</v>
      </c>
      <c r="B110" s="79" t="n">
        <v>0</v>
      </c>
      <c r="C110" s="80" t="n">
        <v>0.2</v>
      </c>
      <c r="D110" s="853" t="n">
        <v>0.2</v>
      </c>
      <c r="E110" s="853" t="n">
        <v>0.2</v>
      </c>
      <c r="F110" s="79" t="n">
        <v>0</v>
      </c>
      <c r="G110" s="80" t="n">
        <v>0</v>
      </c>
      <c r="H110" s="79" t="n">
        <v>0</v>
      </c>
      <c r="I110" s="128" t="n">
        <v>0</v>
      </c>
      <c r="J110" s="128" t="n">
        <v>5.6</v>
      </c>
      <c r="K110" s="80" t="n">
        <v>55.4</v>
      </c>
      <c r="L110" s="215" t="n">
        <v>10</v>
      </c>
      <c r="M110" s="374" t="n"/>
    </row>
    <row r="111">
      <c r="A111" s="85" t="n">
        <v>-39</v>
      </c>
      <c r="B111" s="79" t="n">
        <v>0</v>
      </c>
      <c r="C111" s="80" t="n">
        <v>0</v>
      </c>
      <c r="D111" s="853" t="n">
        <v>0</v>
      </c>
      <c r="E111" s="853" t="n">
        <v>0</v>
      </c>
      <c r="F111" s="79" t="n">
        <v>0</v>
      </c>
      <c r="G111" s="80" t="n">
        <v>0</v>
      </c>
      <c r="H111" s="79" t="n">
        <v>0</v>
      </c>
      <c r="I111" s="128" t="n">
        <v>0</v>
      </c>
      <c r="J111" s="128" t="n">
        <v>3.8</v>
      </c>
      <c r="K111" s="80" t="n">
        <v>36.6</v>
      </c>
      <c r="L111" s="215" t="n">
        <v>10</v>
      </c>
      <c r="M111" s="374" t="n"/>
    </row>
    <row r="112">
      <c r="A112" s="85" t="n">
        <v>-38</v>
      </c>
      <c r="B112" s="79" t="n">
        <v>0</v>
      </c>
      <c r="C112" s="80" t="n">
        <v>0</v>
      </c>
      <c r="D112" s="853" t="n">
        <v>0.2</v>
      </c>
      <c r="E112" s="853" t="n">
        <v>0</v>
      </c>
      <c r="F112" s="79" t="n">
        <v>0</v>
      </c>
      <c r="G112" s="80" t="n">
        <v>0</v>
      </c>
      <c r="H112" s="79" t="n">
        <v>0</v>
      </c>
      <c r="I112" s="128" t="n">
        <v>0</v>
      </c>
      <c r="J112" s="128" t="n">
        <v>1.2</v>
      </c>
      <c r="K112" s="80" t="n">
        <v>27</v>
      </c>
      <c r="L112" s="215" t="n">
        <v>10</v>
      </c>
      <c r="M112" s="374" t="n"/>
    </row>
    <row r="113">
      <c r="A113" s="85" t="n">
        <v>-37</v>
      </c>
      <c r="B113" s="79" t="n">
        <v>0</v>
      </c>
      <c r="C113" s="80" t="n">
        <v>0</v>
      </c>
      <c r="D113" s="853" t="n">
        <v>0</v>
      </c>
      <c r="E113" s="853" t="n">
        <v>0.4</v>
      </c>
      <c r="F113" s="79" t="n">
        <v>0</v>
      </c>
      <c r="G113" s="80" t="n">
        <v>0</v>
      </c>
      <c r="H113" s="79" t="n">
        <v>0</v>
      </c>
      <c r="I113" s="128" t="n">
        <v>0</v>
      </c>
      <c r="J113" s="128" t="n">
        <v>1.4</v>
      </c>
      <c r="K113" s="80" t="n">
        <v>24.2</v>
      </c>
      <c r="L113" s="215" t="n">
        <v>10</v>
      </c>
      <c r="M113" s="374" t="n"/>
    </row>
    <row r="114">
      <c r="A114" s="85" t="n">
        <v>-36</v>
      </c>
      <c r="B114" s="79" t="n">
        <v>0</v>
      </c>
      <c r="C114" s="80" t="n">
        <v>0</v>
      </c>
      <c r="D114" s="853" t="n">
        <v>0</v>
      </c>
      <c r="E114" s="853" t="n">
        <v>0</v>
      </c>
      <c r="F114" s="79" t="n">
        <v>0</v>
      </c>
      <c r="G114" s="80" t="n">
        <v>0</v>
      </c>
      <c r="H114" s="79" t="n">
        <v>0</v>
      </c>
      <c r="I114" s="128" t="n">
        <v>0</v>
      </c>
      <c r="J114" s="128" t="n">
        <v>1.4</v>
      </c>
      <c r="K114" s="80" t="n">
        <v>24.8</v>
      </c>
      <c r="L114" s="215" t="n">
        <v>10</v>
      </c>
      <c r="M114" s="374" t="n"/>
    </row>
    <row r="115">
      <c r="A115" s="85" t="n">
        <v>-35</v>
      </c>
      <c r="B115" s="79" t="n">
        <v>0</v>
      </c>
      <c r="C115" s="80" t="n">
        <v>0</v>
      </c>
      <c r="D115" s="853" t="n">
        <v>0</v>
      </c>
      <c r="E115" s="853" t="n">
        <v>0</v>
      </c>
      <c r="F115" s="79" t="n">
        <v>0</v>
      </c>
      <c r="G115" s="80" t="n">
        <v>0</v>
      </c>
      <c r="H115" s="79" t="n">
        <v>0</v>
      </c>
      <c r="I115" s="128" t="n">
        <v>0</v>
      </c>
      <c r="J115" s="128" t="n">
        <v>1.2</v>
      </c>
      <c r="K115" s="80" t="n">
        <v>24.2</v>
      </c>
      <c r="L115" s="215" t="n">
        <v>10</v>
      </c>
      <c r="M115" s="374" t="n"/>
    </row>
    <row r="116">
      <c r="A116" s="85" t="n">
        <v>-34</v>
      </c>
      <c r="B116" s="79" t="n">
        <v>0</v>
      </c>
      <c r="C116" s="80" t="n">
        <v>0</v>
      </c>
      <c r="D116" s="853" t="n">
        <v>0</v>
      </c>
      <c r="E116" s="853" t="n">
        <v>0</v>
      </c>
      <c r="F116" s="79" t="n">
        <v>0</v>
      </c>
      <c r="G116" s="80" t="n">
        <v>0</v>
      </c>
      <c r="H116" s="79" t="n">
        <v>0</v>
      </c>
      <c r="I116" s="128" t="n">
        <v>0</v>
      </c>
      <c r="J116" s="128" t="n">
        <v>1.6</v>
      </c>
      <c r="K116" s="80" t="n">
        <v>27.6</v>
      </c>
      <c r="L116" s="215" t="n">
        <v>10</v>
      </c>
      <c r="M116" s="374" t="n"/>
    </row>
    <row r="117">
      <c r="A117" s="85" t="n">
        <v>-33</v>
      </c>
      <c r="B117" s="79" t="n">
        <v>0</v>
      </c>
      <c r="C117" s="80" t="n">
        <v>0</v>
      </c>
      <c r="D117" s="853" t="n">
        <v>0</v>
      </c>
      <c r="E117" s="853" t="n">
        <v>0</v>
      </c>
      <c r="F117" s="79" t="n">
        <v>0</v>
      </c>
      <c r="G117" s="80" t="n">
        <v>0</v>
      </c>
      <c r="H117" s="79" t="n">
        <v>0</v>
      </c>
      <c r="I117" s="128" t="n">
        <v>0</v>
      </c>
      <c r="J117" s="128" t="n">
        <v>1</v>
      </c>
      <c r="K117" s="80" t="n">
        <v>27.4</v>
      </c>
      <c r="L117" s="215" t="n">
        <v>10</v>
      </c>
      <c r="M117" s="374" t="n"/>
    </row>
    <row r="118">
      <c r="A118" s="85" t="n">
        <v>-32</v>
      </c>
      <c r="B118" s="79" t="n">
        <v>0</v>
      </c>
      <c r="C118" s="80" t="n">
        <v>0</v>
      </c>
      <c r="D118" s="853" t="n">
        <v>0</v>
      </c>
      <c r="E118" s="853" t="n">
        <v>0.2</v>
      </c>
      <c r="F118" s="79" t="n">
        <v>0</v>
      </c>
      <c r="G118" s="80" t="n">
        <v>0.2</v>
      </c>
      <c r="H118" s="79" t="n">
        <v>0</v>
      </c>
      <c r="I118" s="128" t="n">
        <v>0</v>
      </c>
      <c r="J118" s="128" t="n">
        <v>0.4</v>
      </c>
      <c r="K118" s="80" t="n">
        <v>29</v>
      </c>
      <c r="L118" s="215" t="n">
        <v>10</v>
      </c>
      <c r="M118" s="374" t="n"/>
    </row>
    <row r="119">
      <c r="A119" s="85" t="n">
        <v>-31</v>
      </c>
      <c r="B119" s="79" t="n">
        <v>0</v>
      </c>
      <c r="C119" s="80" t="n">
        <v>0</v>
      </c>
      <c r="D119" s="853" t="n">
        <v>0</v>
      </c>
      <c r="E119" s="853" t="n">
        <v>0</v>
      </c>
      <c r="F119" s="79" t="n">
        <v>0</v>
      </c>
      <c r="G119" s="80" t="n">
        <v>0</v>
      </c>
      <c r="H119" s="79" t="n">
        <v>0</v>
      </c>
      <c r="I119" s="128" t="n">
        <v>0</v>
      </c>
      <c r="J119" s="128" t="n">
        <v>1.4</v>
      </c>
      <c r="K119" s="80" t="n">
        <v>33.8</v>
      </c>
      <c r="L119" s="215" t="n">
        <v>10</v>
      </c>
      <c r="M119" s="374" t="n"/>
    </row>
    <row r="120">
      <c r="A120" s="85" t="n">
        <v>-30</v>
      </c>
      <c r="B120" s="79" t="n">
        <v>0</v>
      </c>
      <c r="C120" s="80" t="n">
        <v>0</v>
      </c>
      <c r="D120" s="853" t="n">
        <v>0.2</v>
      </c>
      <c r="E120" s="853" t="n">
        <v>0.2</v>
      </c>
      <c r="F120" s="79" t="n">
        <v>0</v>
      </c>
      <c r="G120" s="80" t="n">
        <v>0</v>
      </c>
      <c r="H120" s="79" t="n">
        <v>0</v>
      </c>
      <c r="I120" s="128" t="n">
        <v>0</v>
      </c>
      <c r="J120" s="128" t="n">
        <v>1</v>
      </c>
      <c r="K120" s="80" t="n">
        <v>29.4</v>
      </c>
      <c r="L120" s="215" t="n">
        <v>10</v>
      </c>
      <c r="M120" s="374" t="n"/>
    </row>
    <row r="121">
      <c r="A121" s="85" t="n">
        <v>-29</v>
      </c>
      <c r="B121" s="79" t="n">
        <v>0</v>
      </c>
      <c r="C121" s="80" t="n">
        <v>0</v>
      </c>
      <c r="D121" s="853" t="n">
        <v>0</v>
      </c>
      <c r="E121" s="853" t="n">
        <v>0.4</v>
      </c>
      <c r="F121" s="79" t="n">
        <v>0</v>
      </c>
      <c r="G121" s="80" t="n">
        <v>0</v>
      </c>
      <c r="H121" s="79" t="n">
        <v>0</v>
      </c>
      <c r="I121" s="128" t="n">
        <v>0</v>
      </c>
      <c r="J121" s="128" t="n">
        <v>1.6</v>
      </c>
      <c r="K121" s="80" t="n">
        <v>28.6</v>
      </c>
      <c r="L121" s="215" t="n">
        <v>10</v>
      </c>
      <c r="M121" s="374" t="n"/>
    </row>
    <row r="122">
      <c r="A122" s="85" t="n">
        <v>-28</v>
      </c>
      <c r="B122" s="79" t="n">
        <v>0</v>
      </c>
      <c r="C122" s="80" t="n">
        <v>0</v>
      </c>
      <c r="D122" s="853" t="n">
        <v>0</v>
      </c>
      <c r="E122" s="853" t="n">
        <v>0</v>
      </c>
      <c r="F122" s="79" t="n">
        <v>0</v>
      </c>
      <c r="G122" s="80" t="n">
        <v>0</v>
      </c>
      <c r="H122" s="79" t="n">
        <v>0</v>
      </c>
      <c r="I122" s="128" t="n">
        <v>0</v>
      </c>
      <c r="J122" s="128" t="n">
        <v>1.6</v>
      </c>
      <c r="K122" s="80" t="n">
        <v>26.4</v>
      </c>
      <c r="L122" s="215" t="n">
        <v>10</v>
      </c>
      <c r="M122" s="374" t="n"/>
    </row>
    <row r="123">
      <c r="A123" s="85" t="n">
        <v>-27</v>
      </c>
      <c r="B123" s="79" t="n">
        <v>0</v>
      </c>
      <c r="C123" s="80" t="n">
        <v>0</v>
      </c>
      <c r="D123" s="853" t="n">
        <v>0</v>
      </c>
      <c r="E123" s="853" t="n">
        <v>0.2</v>
      </c>
      <c r="F123" s="79" t="n">
        <v>0</v>
      </c>
      <c r="G123" s="80" t="n">
        <v>0</v>
      </c>
      <c r="H123" s="79" t="n">
        <v>0</v>
      </c>
      <c r="I123" s="128" t="n">
        <v>0</v>
      </c>
      <c r="J123" s="128" t="n">
        <v>1.4</v>
      </c>
      <c r="K123" s="80" t="n">
        <v>30.8</v>
      </c>
      <c r="L123" s="215" t="n">
        <v>10</v>
      </c>
      <c r="M123" s="374" t="n"/>
    </row>
    <row r="124">
      <c r="A124" s="85" t="n">
        <v>-26</v>
      </c>
      <c r="B124" s="79" t="n">
        <v>0</v>
      </c>
      <c r="C124" s="80" t="n">
        <v>0</v>
      </c>
      <c r="D124" s="853" t="n">
        <v>0</v>
      </c>
      <c r="E124" s="853" t="n">
        <v>0.2</v>
      </c>
      <c r="F124" s="79" t="n">
        <v>0.2</v>
      </c>
      <c r="G124" s="80" t="n">
        <v>0</v>
      </c>
      <c r="H124" s="79" t="n">
        <v>0</v>
      </c>
      <c r="I124" s="128" t="n">
        <v>0</v>
      </c>
      <c r="J124" s="128" t="n">
        <v>1.4</v>
      </c>
      <c r="K124" s="80" t="n">
        <v>31</v>
      </c>
      <c r="L124" s="215" t="n">
        <v>10</v>
      </c>
      <c r="M124" s="374" t="n"/>
    </row>
    <row r="125">
      <c r="A125" s="85" t="n">
        <v>-25</v>
      </c>
      <c r="B125" s="79" t="n">
        <v>0</v>
      </c>
      <c r="C125" s="80" t="n">
        <v>0</v>
      </c>
      <c r="D125" s="853" t="n">
        <v>0.2</v>
      </c>
      <c r="E125" s="853" t="n">
        <v>0</v>
      </c>
      <c r="F125" s="79" t="n">
        <v>0</v>
      </c>
      <c r="G125" s="80" t="n">
        <v>0</v>
      </c>
      <c r="H125" s="79" t="n">
        <v>0</v>
      </c>
      <c r="I125" s="128" t="n">
        <v>0</v>
      </c>
      <c r="J125" s="128" t="n">
        <v>1.4</v>
      </c>
      <c r="K125" s="80" t="n">
        <v>31.8</v>
      </c>
      <c r="L125" s="215" t="n">
        <v>10</v>
      </c>
      <c r="M125" s="374" t="n"/>
    </row>
    <row r="126">
      <c r="A126" s="85" t="n">
        <v>-24</v>
      </c>
      <c r="B126" s="79" t="n">
        <v>0</v>
      </c>
      <c r="C126" s="80" t="n">
        <v>0</v>
      </c>
      <c r="D126" s="853" t="n">
        <v>0</v>
      </c>
      <c r="E126" s="853" t="n">
        <v>0.2</v>
      </c>
      <c r="F126" s="79" t="n">
        <v>0</v>
      </c>
      <c r="G126" s="80" t="n">
        <v>0</v>
      </c>
      <c r="H126" s="79" t="n">
        <v>0</v>
      </c>
      <c r="I126" s="128" t="n">
        <v>0</v>
      </c>
      <c r="J126" s="128" t="n">
        <v>1.2</v>
      </c>
      <c r="K126" s="80" t="n">
        <v>31.6</v>
      </c>
      <c r="L126" s="215" t="n">
        <v>10</v>
      </c>
      <c r="M126" s="374" t="n"/>
    </row>
    <row r="127">
      <c r="A127" s="85" t="n">
        <v>-23</v>
      </c>
      <c r="B127" s="79" t="n">
        <v>0</v>
      </c>
      <c r="C127" s="80" t="n">
        <v>0</v>
      </c>
      <c r="D127" s="853" t="n">
        <v>0</v>
      </c>
      <c r="E127" s="853" t="n">
        <v>0</v>
      </c>
      <c r="F127" s="79" t="n">
        <v>0</v>
      </c>
      <c r="G127" s="80" t="n">
        <v>0</v>
      </c>
      <c r="H127" s="79" t="n">
        <v>0</v>
      </c>
      <c r="I127" s="128" t="n">
        <v>0</v>
      </c>
      <c r="J127" s="128" t="n">
        <v>2.4</v>
      </c>
      <c r="K127" s="80" t="n">
        <v>32.8</v>
      </c>
      <c r="L127" s="215" t="n">
        <v>10</v>
      </c>
      <c r="M127" s="374" t="n"/>
    </row>
    <row r="128">
      <c r="A128" s="85" t="n">
        <v>-22</v>
      </c>
      <c r="B128" s="79" t="n">
        <v>0</v>
      </c>
      <c r="C128" s="80" t="n">
        <v>0</v>
      </c>
      <c r="D128" s="853" t="n">
        <v>0</v>
      </c>
      <c r="E128" s="853" t="n">
        <v>0</v>
      </c>
      <c r="F128" s="79" t="n">
        <v>0</v>
      </c>
      <c r="G128" s="80" t="n">
        <v>0</v>
      </c>
      <c r="H128" s="79" t="n">
        <v>0</v>
      </c>
      <c r="I128" s="128" t="n">
        <v>0</v>
      </c>
      <c r="J128" s="128" t="n">
        <v>2</v>
      </c>
      <c r="K128" s="80" t="n">
        <v>32.2</v>
      </c>
      <c r="L128" s="215" t="n">
        <v>10</v>
      </c>
      <c r="M128" s="374" t="n"/>
    </row>
    <row r="129" ht="14.5" customHeight="1" s="252" thickBot="1">
      <c r="A129" s="85" t="n">
        <v>-21</v>
      </c>
      <c r="B129" s="79" t="n">
        <v>0</v>
      </c>
      <c r="C129" s="80" t="n">
        <v>0</v>
      </c>
      <c r="D129" s="853" t="n">
        <v>0</v>
      </c>
      <c r="E129" s="853" t="n">
        <v>0</v>
      </c>
      <c r="F129" s="117" t="n">
        <v>0</v>
      </c>
      <c r="G129" s="118" t="n">
        <v>0</v>
      </c>
      <c r="H129" s="117" t="n">
        <v>0</v>
      </c>
      <c r="I129" s="129" t="n">
        <v>0</v>
      </c>
      <c r="J129" s="129" t="n">
        <v>6.2</v>
      </c>
      <c r="K129" s="118" t="n">
        <v>51.8</v>
      </c>
      <c r="L129" s="215" t="n">
        <v>10</v>
      </c>
      <c r="M129" s="374" t="n"/>
    </row>
    <row r="130" ht="14.5" customHeight="1" s="252" thickBot="1">
      <c r="A130" s="85" t="n">
        <v>-20</v>
      </c>
      <c r="B130" s="79" t="n">
        <v>0</v>
      </c>
      <c r="C130" s="80" t="n">
        <v>0</v>
      </c>
      <c r="D130" s="853" t="n">
        <v>0</v>
      </c>
      <c r="E130" s="853" t="n">
        <v>0</v>
      </c>
      <c r="F130" s="203" t="n">
        <v>0</v>
      </c>
      <c r="G130" s="204" t="n">
        <v>0</v>
      </c>
      <c r="H130" s="203" t="n">
        <v>0</v>
      </c>
      <c r="I130" s="208" t="n">
        <v>0</v>
      </c>
      <c r="J130" s="208" t="n">
        <v>4</v>
      </c>
      <c r="K130" s="204" t="n">
        <v>44.8</v>
      </c>
      <c r="L130" s="215" t="n">
        <v>10</v>
      </c>
      <c r="M130" s="374" t="n"/>
    </row>
    <row r="131">
      <c r="A131" s="85" t="n">
        <v>-19</v>
      </c>
      <c r="B131" s="79" t="n">
        <v>0</v>
      </c>
      <c r="C131" s="80" t="n">
        <v>0</v>
      </c>
      <c r="D131" s="853" t="n">
        <v>0</v>
      </c>
      <c r="E131" s="853" t="n">
        <v>0</v>
      </c>
      <c r="F131" s="77" t="n">
        <v>0</v>
      </c>
      <c r="G131" s="78" t="n">
        <v>0</v>
      </c>
      <c r="H131" s="77" t="n">
        <v>0</v>
      </c>
      <c r="I131" s="127" t="n">
        <v>0</v>
      </c>
      <c r="J131" s="127" t="n">
        <v>7.6</v>
      </c>
      <c r="K131" s="78" t="n">
        <v>60.6</v>
      </c>
      <c r="L131" s="215" t="n">
        <v>10</v>
      </c>
      <c r="M131" s="374" t="n"/>
    </row>
    <row r="132">
      <c r="A132" s="85" t="n">
        <v>-18</v>
      </c>
      <c r="B132" s="79" t="n">
        <v>0</v>
      </c>
      <c r="C132" s="80" t="n">
        <v>0</v>
      </c>
      <c r="D132" s="853" t="n">
        <v>0</v>
      </c>
      <c r="E132" s="853" t="n">
        <v>0.4</v>
      </c>
      <c r="F132" s="79" t="n">
        <v>0</v>
      </c>
      <c r="G132" s="80" t="n">
        <v>0</v>
      </c>
      <c r="H132" s="79" t="n">
        <v>0.2</v>
      </c>
      <c r="I132" s="128" t="n">
        <v>0</v>
      </c>
      <c r="J132" s="128" t="n">
        <v>7.4</v>
      </c>
      <c r="K132" s="80" t="n">
        <v>65.59999999999999</v>
      </c>
      <c r="L132" s="215" t="n">
        <v>10</v>
      </c>
      <c r="M132" s="374" t="n"/>
    </row>
    <row r="133">
      <c r="A133" s="85" t="n">
        <v>-17</v>
      </c>
      <c r="B133" s="79" t="n">
        <v>0</v>
      </c>
      <c r="C133" s="80" t="n">
        <v>0</v>
      </c>
      <c r="D133" s="853" t="n">
        <v>0</v>
      </c>
      <c r="E133" s="853" t="n">
        <v>0</v>
      </c>
      <c r="F133" s="79" t="n">
        <v>0</v>
      </c>
      <c r="G133" s="80" t="n">
        <v>0</v>
      </c>
      <c r="H133" s="79" t="n">
        <v>0</v>
      </c>
      <c r="I133" s="128" t="n">
        <v>0</v>
      </c>
      <c r="J133" s="128" t="n">
        <v>12</v>
      </c>
      <c r="K133" s="80" t="n">
        <v>50.8</v>
      </c>
      <c r="L133" s="215" t="n">
        <v>10</v>
      </c>
      <c r="M133" s="374" t="n"/>
    </row>
    <row r="134">
      <c r="A134" s="85" t="n">
        <v>-16</v>
      </c>
      <c r="B134" s="79" t="n">
        <v>0</v>
      </c>
      <c r="C134" s="80" t="n">
        <v>0</v>
      </c>
      <c r="D134" s="853" t="n">
        <v>0.2</v>
      </c>
      <c r="E134" s="853" t="n">
        <v>0</v>
      </c>
      <c r="F134" s="79" t="n">
        <v>0</v>
      </c>
      <c r="G134" s="80" t="n">
        <v>0</v>
      </c>
      <c r="H134" s="79" t="n">
        <v>0</v>
      </c>
      <c r="I134" s="128" t="n">
        <v>0</v>
      </c>
      <c r="J134" s="128" t="n">
        <v>2.4</v>
      </c>
      <c r="K134" s="80" t="n">
        <v>33.6</v>
      </c>
      <c r="L134" s="215" t="n">
        <v>10</v>
      </c>
      <c r="M134" s="374" t="n"/>
    </row>
    <row r="135">
      <c r="A135" s="85" t="n">
        <v>-15</v>
      </c>
      <c r="B135" s="79" t="n">
        <v>0</v>
      </c>
      <c r="C135" s="80" t="n">
        <v>0</v>
      </c>
      <c r="D135" s="853" t="n">
        <v>0</v>
      </c>
      <c r="E135" s="853" t="n">
        <v>0</v>
      </c>
      <c r="F135" s="79" t="n">
        <v>0</v>
      </c>
      <c r="G135" s="80" t="n">
        <v>0</v>
      </c>
      <c r="H135" s="79" t="n">
        <v>0</v>
      </c>
      <c r="I135" s="128" t="n">
        <v>0</v>
      </c>
      <c r="J135" s="128" t="n">
        <v>1.6</v>
      </c>
      <c r="K135" s="80" t="n">
        <v>31.2</v>
      </c>
      <c r="L135" s="215" t="n">
        <v>10</v>
      </c>
      <c r="M135" s="374" t="n"/>
    </row>
    <row r="136">
      <c r="A136" s="85" t="n">
        <v>-14</v>
      </c>
      <c r="B136" s="79" t="n">
        <v>0</v>
      </c>
      <c r="C136" s="80" t="n">
        <v>0</v>
      </c>
      <c r="D136" s="853" t="n">
        <v>0</v>
      </c>
      <c r="E136" s="853" t="n">
        <v>0</v>
      </c>
      <c r="F136" s="79" t="n">
        <v>0</v>
      </c>
      <c r="G136" s="80" t="n">
        <v>0</v>
      </c>
      <c r="H136" s="79" t="n">
        <v>0</v>
      </c>
      <c r="I136" s="128" t="n">
        <v>0</v>
      </c>
      <c r="J136" s="128" t="n">
        <v>1</v>
      </c>
      <c r="K136" s="80" t="n">
        <v>31.6</v>
      </c>
      <c r="L136" s="215" t="n">
        <v>10</v>
      </c>
      <c r="M136" s="374" t="n"/>
    </row>
    <row r="137">
      <c r="A137" s="85" t="n">
        <v>-13</v>
      </c>
      <c r="B137" s="79" t="n">
        <v>0</v>
      </c>
      <c r="C137" s="80" t="n">
        <v>0</v>
      </c>
      <c r="D137" s="853" t="n">
        <v>0</v>
      </c>
      <c r="E137" s="853" t="n">
        <v>0</v>
      </c>
      <c r="F137" s="79" t="n">
        <v>0</v>
      </c>
      <c r="G137" s="80" t="n">
        <v>0</v>
      </c>
      <c r="H137" s="79" t="n">
        <v>0</v>
      </c>
      <c r="I137" s="128" t="n">
        <v>0</v>
      </c>
      <c r="J137" s="128" t="n">
        <v>0.4</v>
      </c>
      <c r="K137" s="80" t="n">
        <v>29.4</v>
      </c>
      <c r="L137" s="215" t="n">
        <v>10</v>
      </c>
      <c r="M137" s="374" t="n"/>
    </row>
    <row r="138">
      <c r="A138" s="85" t="n">
        <v>-12</v>
      </c>
      <c r="B138" s="79" t="n">
        <v>0</v>
      </c>
      <c r="C138" s="80" t="n">
        <v>0</v>
      </c>
      <c r="D138" s="853" t="n">
        <v>0.2</v>
      </c>
      <c r="E138" s="853" t="n">
        <v>0</v>
      </c>
      <c r="F138" s="79" t="n">
        <v>0</v>
      </c>
      <c r="G138" s="80" t="n">
        <v>0</v>
      </c>
      <c r="H138" s="370" t="n">
        <v>0</v>
      </c>
      <c r="I138" s="128" t="n">
        <v>0</v>
      </c>
      <c r="J138" s="128" t="n">
        <v>0.8</v>
      </c>
      <c r="K138" s="80" t="n">
        <v>29</v>
      </c>
      <c r="L138" s="215" t="n">
        <v>10</v>
      </c>
      <c r="M138" s="374" t="n"/>
    </row>
    <row r="139" ht="14.5" customHeight="1" s="252" thickBot="1">
      <c r="A139" s="85" t="n">
        <v>-11</v>
      </c>
      <c r="B139" s="79" t="n">
        <v>0</v>
      </c>
      <c r="C139" s="118" t="n">
        <v>0</v>
      </c>
      <c r="D139" s="853" t="n">
        <v>0</v>
      </c>
      <c r="E139" s="853" t="n">
        <v>0</v>
      </c>
      <c r="F139" s="79" t="n">
        <v>0</v>
      </c>
      <c r="G139" s="80" t="n">
        <v>0</v>
      </c>
      <c r="H139" s="79" t="n">
        <v>0</v>
      </c>
      <c r="I139" s="128" t="n">
        <v>0</v>
      </c>
      <c r="J139" s="128" t="n">
        <v>0.4</v>
      </c>
      <c r="K139" s="80" t="n">
        <v>30.2</v>
      </c>
      <c r="L139" s="215" t="n">
        <v>10</v>
      </c>
      <c r="M139" s="374" t="n"/>
    </row>
    <row r="140" ht="14.5" customHeight="1" s="252" thickBot="1">
      <c r="A140" s="85" t="n">
        <v>-10</v>
      </c>
      <c r="B140" s="79" t="n">
        <v>0</v>
      </c>
      <c r="C140" s="204" t="n">
        <v>0</v>
      </c>
      <c r="D140" s="853" t="n">
        <v>0</v>
      </c>
      <c r="E140" s="853" t="n">
        <v>0</v>
      </c>
      <c r="F140" s="79" t="n">
        <v>0.2</v>
      </c>
      <c r="G140" s="80" t="n">
        <v>0</v>
      </c>
      <c r="H140" s="79" t="n">
        <v>0</v>
      </c>
      <c r="I140" s="128" t="n">
        <v>0</v>
      </c>
      <c r="J140" s="128" t="n">
        <v>0.4</v>
      </c>
      <c r="K140" s="80" t="n">
        <v>27.4</v>
      </c>
      <c r="L140" s="215" t="n">
        <v>10</v>
      </c>
      <c r="M140" s="374" t="n"/>
    </row>
    <row r="141">
      <c r="A141" s="85" t="n">
        <v>-9</v>
      </c>
      <c r="B141" s="79" t="n">
        <v>0</v>
      </c>
      <c r="C141" s="78" t="n">
        <v>0</v>
      </c>
      <c r="D141" s="853" t="n">
        <v>0</v>
      </c>
      <c r="E141" s="853" t="n">
        <v>0</v>
      </c>
      <c r="F141" s="79" t="n">
        <v>0.2</v>
      </c>
      <c r="G141" s="80" t="n">
        <v>0</v>
      </c>
      <c r="H141" s="79" t="n">
        <v>0</v>
      </c>
      <c r="I141" s="128" t="n">
        <v>0</v>
      </c>
      <c r="J141" s="128" t="n">
        <v>0.4</v>
      </c>
      <c r="K141" s="80" t="n">
        <v>25.4</v>
      </c>
      <c r="L141" s="215" t="n">
        <v>10</v>
      </c>
      <c r="M141" s="374" t="n"/>
    </row>
    <row r="142">
      <c r="A142" s="85" t="n">
        <v>-8</v>
      </c>
      <c r="B142" s="79" t="n">
        <v>0</v>
      </c>
      <c r="C142" s="80" t="n">
        <v>0</v>
      </c>
      <c r="D142" s="853" t="n">
        <v>0</v>
      </c>
      <c r="E142" s="853" t="n">
        <v>0.4</v>
      </c>
      <c r="F142" s="79" t="n">
        <v>0</v>
      </c>
      <c r="G142" s="80" t="n">
        <v>0.4</v>
      </c>
      <c r="H142" s="79" t="n">
        <v>0</v>
      </c>
      <c r="I142" s="128" t="n">
        <v>0</v>
      </c>
      <c r="J142" s="128" t="n">
        <v>1</v>
      </c>
      <c r="K142" s="80" t="n">
        <v>26</v>
      </c>
      <c r="L142" s="215" t="n">
        <v>10</v>
      </c>
      <c r="M142" s="374" t="n"/>
    </row>
    <row r="143">
      <c r="A143" s="85" t="n">
        <v>-7</v>
      </c>
      <c r="B143" s="79" t="n">
        <v>0</v>
      </c>
      <c r="C143" s="80" t="n">
        <v>0.2</v>
      </c>
      <c r="D143" s="853" t="n">
        <v>0.4</v>
      </c>
      <c r="E143" s="853" t="n">
        <v>0</v>
      </c>
      <c r="F143" s="79" t="n">
        <v>0.2</v>
      </c>
      <c r="G143" s="80" t="n">
        <v>0</v>
      </c>
      <c r="H143" s="79" t="n">
        <v>0</v>
      </c>
      <c r="I143" s="128" t="n">
        <v>0</v>
      </c>
      <c r="J143" s="128" t="n">
        <v>0.4</v>
      </c>
      <c r="K143" s="80" t="n">
        <v>28.4</v>
      </c>
      <c r="L143" s="215" t="n">
        <v>10</v>
      </c>
      <c r="M143" s="374" t="n"/>
    </row>
    <row r="144">
      <c r="A144" s="85" t="n">
        <v>-6</v>
      </c>
      <c r="B144" s="79" t="n">
        <v>0</v>
      </c>
      <c r="C144" s="80" t="n">
        <v>0</v>
      </c>
      <c r="D144" s="853" t="n">
        <v>0</v>
      </c>
      <c r="E144" s="853" t="n">
        <v>0.2</v>
      </c>
      <c r="F144" s="79" t="n">
        <v>0</v>
      </c>
      <c r="G144" s="80" t="n">
        <v>0</v>
      </c>
      <c r="H144" s="79" t="n">
        <v>0</v>
      </c>
      <c r="I144" s="128" t="n">
        <v>0</v>
      </c>
      <c r="J144" s="128" t="n">
        <v>1</v>
      </c>
      <c r="K144" s="80" t="n">
        <v>41.2</v>
      </c>
      <c r="L144" s="215" t="n">
        <v>10</v>
      </c>
      <c r="M144" s="374" t="n"/>
    </row>
    <row r="145" ht="14.5" customHeight="1" s="252" thickBot="1">
      <c r="A145" s="116" t="n">
        <v>-5</v>
      </c>
      <c r="B145" s="117" t="n">
        <v>0</v>
      </c>
      <c r="C145" s="118" t="n">
        <v>0</v>
      </c>
      <c r="D145" s="853" t="n">
        <v>0</v>
      </c>
      <c r="E145" s="853" t="n">
        <v>0.2</v>
      </c>
      <c r="F145" s="117" t="n">
        <v>0</v>
      </c>
      <c r="G145" s="118" t="n">
        <v>0.2</v>
      </c>
      <c r="H145" s="117" t="n">
        <v>0</v>
      </c>
      <c r="I145" s="129" t="n">
        <v>0</v>
      </c>
      <c r="J145" s="129" t="n">
        <v>2.2</v>
      </c>
      <c r="K145" s="118" t="n">
        <v>54.4</v>
      </c>
      <c r="L145" s="215" t="n">
        <v>10</v>
      </c>
      <c r="M145" s="374" t="n"/>
    </row>
    <row r="146" ht="14.5" customHeight="1" s="252" thickBot="1">
      <c r="A146" s="207" t="n">
        <v>-4</v>
      </c>
      <c r="B146" s="203" t="n">
        <v>0</v>
      </c>
      <c r="C146" s="118" t="n">
        <v>0</v>
      </c>
      <c r="D146" s="854" t="n"/>
      <c r="E146" s="854" t="n"/>
      <c r="F146" s="117" t="n"/>
      <c r="G146" s="118" t="n"/>
      <c r="H146" s="117" t="n"/>
      <c r="I146" s="129" t="n"/>
      <c r="J146" s="129" t="n"/>
      <c r="K146" s="118" t="n"/>
      <c r="L146" s="215" t="n">
        <v>10</v>
      </c>
      <c r="M146" s="374" t="n"/>
    </row>
    <row r="147">
      <c r="A147" s="205" t="n">
        <v>-3</v>
      </c>
      <c r="B147" s="206" t="n">
        <v>0</v>
      </c>
      <c r="C147" s="118" t="n">
        <v>0</v>
      </c>
      <c r="D147" s="854" t="n"/>
      <c r="E147" s="854" t="n"/>
      <c r="F147" s="117" t="n"/>
      <c r="G147" s="118" t="n"/>
      <c r="H147" s="117" t="n"/>
      <c r="I147" s="129" t="n"/>
      <c r="J147" s="129" t="n"/>
      <c r="K147" s="118" t="n"/>
      <c r="L147" s="215" t="n">
        <v>10</v>
      </c>
      <c r="M147" s="374" t="n"/>
    </row>
    <row r="148">
      <c r="A148" s="116" t="n">
        <v>-2</v>
      </c>
      <c r="B148" s="117" t="n">
        <v>0</v>
      </c>
      <c r="C148" s="118" t="n">
        <v>0</v>
      </c>
      <c r="D148" s="854" t="n"/>
      <c r="E148" s="854" t="n"/>
      <c r="F148" s="117" t="n"/>
      <c r="G148" s="118" t="n"/>
      <c r="H148" s="117" t="n"/>
      <c r="I148" s="129" t="n"/>
      <c r="J148" s="129" t="n"/>
      <c r="K148" s="118" t="n"/>
      <c r="L148" s="215" t="n">
        <v>10</v>
      </c>
      <c r="M148" s="374" t="n"/>
    </row>
    <row r="149">
      <c r="A149" s="116" t="n">
        <v>-1</v>
      </c>
      <c r="B149" s="117" t="n">
        <v>0</v>
      </c>
      <c r="C149" s="118" t="n">
        <v>0</v>
      </c>
      <c r="D149" s="854" t="n"/>
      <c r="E149" s="854" t="n"/>
      <c r="F149" s="117" t="n"/>
      <c r="G149" s="118" t="n"/>
      <c r="H149" s="117" t="n"/>
      <c r="I149" s="129" t="n"/>
      <c r="J149" s="129" t="n"/>
      <c r="K149" s="118" t="n"/>
      <c r="L149" s="215" t="n">
        <v>10</v>
      </c>
      <c r="M149" s="374" t="n"/>
    </row>
    <row r="150">
      <c r="A150" s="116" t="n">
        <v>0</v>
      </c>
      <c r="B150" s="117" t="n">
        <v>0</v>
      </c>
      <c r="C150" s="118" t="n">
        <v>0</v>
      </c>
      <c r="D150" s="854" t="n"/>
      <c r="E150" s="854" t="n"/>
      <c r="F150" s="117" t="n"/>
      <c r="G150" s="118" t="n"/>
      <c r="H150" s="117" t="n"/>
      <c r="I150" s="129" t="n"/>
      <c r="J150" s="129" t="n"/>
      <c r="K150" s="118" t="n"/>
      <c r="L150" s="215" t="n">
        <v>10</v>
      </c>
      <c r="M150" s="374" t="n"/>
    </row>
    <row r="151">
      <c r="A151" s="116" t="n">
        <v>1</v>
      </c>
      <c r="B151" s="117" t="n">
        <v>0</v>
      </c>
      <c r="C151" s="118" t="n">
        <v>0</v>
      </c>
      <c r="D151" s="117" t="n"/>
      <c r="E151" s="118" t="n"/>
      <c r="F151" s="117" t="n"/>
      <c r="G151" s="118" t="n"/>
      <c r="H151" s="117" t="n"/>
      <c r="I151" s="129" t="n"/>
      <c r="J151" s="129" t="n"/>
      <c r="K151" s="118" t="n"/>
      <c r="L151" s="215" t="n">
        <v>10</v>
      </c>
      <c r="M151" s="374" t="n"/>
    </row>
    <row r="152">
      <c r="A152" s="116" t="n">
        <v>2</v>
      </c>
      <c r="B152" s="117" t="n">
        <v>0</v>
      </c>
      <c r="C152" s="118" t="n">
        <v>0</v>
      </c>
      <c r="D152" s="117" t="n"/>
      <c r="E152" s="118" t="n"/>
      <c r="F152" s="117" t="n"/>
      <c r="G152" s="118" t="n"/>
      <c r="H152" s="117" t="n"/>
      <c r="I152" s="129" t="n"/>
      <c r="J152" s="129" t="n"/>
      <c r="K152" s="118" t="n"/>
      <c r="L152" s="215" t="n">
        <v>10</v>
      </c>
      <c r="M152" s="374" t="n"/>
    </row>
    <row r="153">
      <c r="A153" s="116" t="n">
        <v>3</v>
      </c>
      <c r="B153" s="117" t="n">
        <v>0</v>
      </c>
      <c r="C153" s="118" t="n">
        <v>0</v>
      </c>
      <c r="D153" s="117" t="n"/>
      <c r="E153" s="118" t="n"/>
      <c r="F153" s="117" t="n"/>
      <c r="G153" s="118" t="n"/>
      <c r="H153" s="117" t="n"/>
      <c r="I153" s="129" t="n"/>
      <c r="J153" s="129" t="n"/>
      <c r="K153" s="118" t="n"/>
      <c r="L153" s="215" t="n">
        <v>10</v>
      </c>
      <c r="M153" s="374" t="n"/>
    </row>
    <row r="154">
      <c r="A154" s="116" t="n">
        <v>4</v>
      </c>
      <c r="B154" s="117" t="n">
        <v>0</v>
      </c>
      <c r="C154" s="118" t="n">
        <v>0</v>
      </c>
      <c r="D154" s="117" t="n"/>
      <c r="E154" s="118" t="n"/>
      <c r="F154" s="117" t="n"/>
      <c r="G154" s="118" t="n"/>
      <c r="H154" s="117" t="n"/>
      <c r="I154" s="129" t="n"/>
      <c r="J154" s="129" t="n"/>
      <c r="K154" s="118" t="n"/>
      <c r="L154" s="215" t="n">
        <v>10</v>
      </c>
      <c r="M154" s="374" t="n"/>
    </row>
    <row r="155">
      <c r="A155" s="116" t="n">
        <v>5</v>
      </c>
      <c r="B155" s="117" t="n">
        <v>0</v>
      </c>
      <c r="C155" s="118" t="n">
        <v>0</v>
      </c>
      <c r="D155" s="117" t="n"/>
      <c r="E155" s="118" t="n"/>
      <c r="F155" s="117" t="n"/>
      <c r="G155" s="118" t="n"/>
      <c r="H155" s="117" t="n"/>
      <c r="I155" s="129" t="n"/>
      <c r="J155" s="129" t="n"/>
      <c r="K155" s="118" t="n"/>
      <c r="L155" s="215" t="n">
        <v>10</v>
      </c>
      <c r="M155" s="374" t="n"/>
    </row>
    <row r="156">
      <c r="A156" s="116" t="n">
        <v>6</v>
      </c>
      <c r="B156" s="117" t="n"/>
      <c r="C156" s="118" t="n"/>
      <c r="D156" s="117" t="n"/>
      <c r="E156" s="118" t="n"/>
      <c r="F156" s="117" t="n"/>
      <c r="G156" s="118" t="n"/>
      <c r="H156" s="117" t="n"/>
      <c r="I156" s="129" t="n"/>
      <c r="J156" s="129" t="n"/>
      <c r="K156" s="118" t="n"/>
      <c r="L156" s="215" t="n">
        <v>10</v>
      </c>
      <c r="M156" s="374" t="n"/>
    </row>
    <row r="157">
      <c r="A157" s="116" t="n">
        <v>7</v>
      </c>
      <c r="B157" s="117" t="n"/>
      <c r="C157" s="118" t="n"/>
      <c r="D157" s="117" t="n"/>
      <c r="E157" s="118" t="n"/>
      <c r="F157" s="117" t="n"/>
      <c r="G157" s="118" t="n"/>
      <c r="H157" s="117" t="n"/>
      <c r="I157" s="129" t="n"/>
      <c r="J157" s="129" t="n"/>
      <c r="K157" s="118" t="n"/>
      <c r="L157" s="215" t="n">
        <v>10</v>
      </c>
      <c r="M157" s="374" t="n"/>
    </row>
    <row r="158">
      <c r="A158" s="116" t="n">
        <v>8</v>
      </c>
      <c r="B158" s="117" t="n"/>
      <c r="C158" s="118" t="n"/>
      <c r="D158" s="117" t="n"/>
      <c r="E158" s="118" t="n"/>
      <c r="F158" s="117" t="n"/>
      <c r="G158" s="118" t="n"/>
      <c r="H158" s="117" t="n"/>
      <c r="I158" s="129" t="n"/>
      <c r="J158" s="129" t="n"/>
      <c r="K158" s="118" t="n"/>
      <c r="L158" s="215" t="n">
        <v>10</v>
      </c>
      <c r="M158" s="374" t="n"/>
    </row>
    <row r="159">
      <c r="A159" s="116" t="n">
        <v>9</v>
      </c>
      <c r="B159" s="117" t="n"/>
      <c r="C159" s="118" t="n"/>
      <c r="D159" s="117" t="n"/>
      <c r="E159" s="118" t="n"/>
      <c r="F159" s="117" t="n"/>
      <c r="G159" s="118" t="n"/>
      <c r="H159" s="117" t="n"/>
      <c r="I159" s="129" t="n"/>
      <c r="J159" s="129" t="n"/>
      <c r="K159" s="118" t="n"/>
      <c r="L159" s="215" t="n">
        <v>10</v>
      </c>
      <c r="M159" s="374" t="n"/>
    </row>
    <row r="160">
      <c r="A160" s="116" t="n">
        <v>10</v>
      </c>
      <c r="B160" s="117" t="n"/>
      <c r="C160" s="118" t="n"/>
      <c r="D160" s="117" t="n"/>
      <c r="E160" s="118" t="n"/>
      <c r="F160" s="117" t="n"/>
      <c r="G160" s="118" t="n"/>
      <c r="H160" s="117" t="n"/>
      <c r="I160" s="129" t="n"/>
      <c r="J160" s="129" t="n"/>
      <c r="K160" s="118" t="n"/>
      <c r="L160" s="215" t="n">
        <v>10</v>
      </c>
      <c r="M160" s="374" t="n"/>
    </row>
    <row r="161">
      <c r="A161" s="116" t="n">
        <v>11</v>
      </c>
      <c r="B161" s="117" t="n"/>
      <c r="C161" s="118" t="n"/>
      <c r="D161" s="117" t="n"/>
      <c r="E161" s="118" t="n"/>
      <c r="F161" s="117" t="n"/>
      <c r="G161" s="118" t="n"/>
      <c r="H161" s="117" t="n"/>
      <c r="I161" s="129" t="n"/>
      <c r="J161" s="129" t="n"/>
      <c r="K161" s="118" t="n"/>
      <c r="L161" s="215" t="n">
        <v>10</v>
      </c>
      <c r="M161" s="374" t="n"/>
    </row>
    <row r="162">
      <c r="A162" s="116" t="n">
        <v>12</v>
      </c>
      <c r="B162" s="117" t="n"/>
      <c r="C162" s="118" t="n"/>
      <c r="D162" s="117" t="n"/>
      <c r="E162" s="118" t="n"/>
      <c r="F162" s="117" t="n"/>
      <c r="G162" s="118" t="n"/>
      <c r="H162" s="117" t="n"/>
      <c r="I162" s="129" t="n"/>
      <c r="J162" s="129" t="n"/>
      <c r="K162" s="118" t="n"/>
      <c r="L162" s="215" t="n">
        <v>10</v>
      </c>
      <c r="M162" s="374" t="n"/>
    </row>
    <row r="163">
      <c r="A163" s="116" t="n">
        <v>13</v>
      </c>
      <c r="B163" s="117" t="n"/>
      <c r="C163" s="118" t="n"/>
      <c r="D163" s="117" t="n"/>
      <c r="E163" s="118" t="n"/>
      <c r="F163" s="117" t="n"/>
      <c r="G163" s="118" t="n"/>
      <c r="H163" s="117" t="n"/>
      <c r="I163" s="129" t="n"/>
      <c r="J163" s="129" t="n"/>
      <c r="K163" s="118" t="n"/>
      <c r="L163" s="215" t="n">
        <v>10</v>
      </c>
      <c r="M163" s="374" t="n"/>
    </row>
    <row r="164">
      <c r="A164" s="116" t="n">
        <v>14</v>
      </c>
      <c r="B164" s="117" t="n"/>
      <c r="C164" s="118" t="n"/>
      <c r="D164" s="117" t="n"/>
      <c r="E164" s="118" t="n"/>
      <c r="F164" s="117" t="n"/>
      <c r="G164" s="118" t="n"/>
      <c r="H164" s="117" t="n"/>
      <c r="I164" s="129" t="n"/>
      <c r="J164" s="129" t="n"/>
      <c r="K164" s="118" t="n"/>
      <c r="L164" s="215" t="n">
        <v>10</v>
      </c>
      <c r="M164" s="374" t="n"/>
    </row>
    <row r="165" ht="14.5" customHeight="1" s="252" thickBot="1">
      <c r="A165" s="86" t="n">
        <v>15</v>
      </c>
      <c r="B165" s="81" t="n"/>
      <c r="C165" s="83" t="n"/>
      <c r="D165" s="81" t="n"/>
      <c r="E165" s="83" t="n"/>
      <c r="F165" s="81" t="n"/>
      <c r="G165" s="83" t="n"/>
      <c r="H165" s="81" t="n"/>
      <c r="I165" s="130" t="n"/>
      <c r="J165" s="130" t="n"/>
      <c r="K165" s="83" t="n"/>
      <c r="L165" s="215" t="n">
        <v>10</v>
      </c>
      <c r="M165" s="374" t="n"/>
    </row>
    <row r="166" ht="14.5" customHeight="1" s="252" thickBot="1">
      <c r="A166" s="0" t="inlineStr">
        <is>
          <t>Maximum Input Sensitivity</t>
        </is>
      </c>
    </row>
    <row r="167">
      <c r="A167" s="211" t="inlineStr">
        <is>
          <t>PER [%]</t>
        </is>
      </c>
      <c r="B167" s="213" t="n">
        <v>8</v>
      </c>
      <c r="C167" s="210" t="n">
        <v>8</v>
      </c>
      <c r="D167" s="213" t="n">
        <v>10</v>
      </c>
      <c r="E167" s="210" t="n">
        <v>10</v>
      </c>
      <c r="F167" s="213" t="n">
        <v>10</v>
      </c>
      <c r="G167" s="210" t="n">
        <v>10</v>
      </c>
      <c r="H167" s="214" t="n">
        <v>10</v>
      </c>
      <c r="I167" s="209" t="n">
        <v>10</v>
      </c>
      <c r="J167" s="209" t="n">
        <v>10</v>
      </c>
      <c r="K167" s="210" t="n">
        <v>10</v>
      </c>
    </row>
    <row r="168" ht="14.5" customHeight="1" s="252" thickBot="1">
      <c r="A168" s="212" t="inlineStr">
        <is>
          <t>Spec. [dBm]</t>
        </is>
      </c>
      <c r="B168" s="81" t="n">
        <v>-4</v>
      </c>
      <c r="C168" s="83" t="n">
        <v>-10</v>
      </c>
      <c r="D168" s="81" t="n">
        <v>-20</v>
      </c>
      <c r="E168" s="83" t="n">
        <v>-20</v>
      </c>
      <c r="F168" s="81" t="n">
        <v>-20</v>
      </c>
      <c r="G168" s="83" t="n">
        <v>-20</v>
      </c>
      <c r="H168" s="202" t="n">
        <v>-20</v>
      </c>
      <c r="I168" s="82" t="n">
        <v>-20</v>
      </c>
      <c r="J168" s="82" t="n">
        <v>-20</v>
      </c>
      <c r="K168" s="83" t="n">
        <v>-20</v>
      </c>
    </row>
    <row r="169" ht="15" customHeight="1" s="252">
      <c r="A169" s="605" t="inlineStr">
        <is>
          <t>Sens.
[dBm]</t>
        </is>
      </c>
      <c r="B169" s="607">
        <f>INDEX($A$89:$A$160,MATCH(8,B89:B160,1)+1,1)</f>
        <v/>
      </c>
      <c r="C169" s="601">
        <f>INDEX($A$89:$A$160,MATCH(8,C89:C160,1)+1,1)</f>
        <v/>
      </c>
      <c r="D169" s="607">
        <f>INDEX($A$89:$A$160,MATCH(10,D89:D160,1)+1,1)</f>
        <v/>
      </c>
      <c r="E169" s="601">
        <f>INDEX($A$89:$A$160,MATCH(0,E89:E160,1)+1,1)</f>
        <v/>
      </c>
      <c r="F169" s="601">
        <f>INDEX($A$147:$A$160,MATCH(0,F147:F160,1)+1,1)</f>
        <v/>
      </c>
      <c r="G169" s="601">
        <f>INDEX($A$147:$A$160,MATCH(0,G147:G160,1)+1,1)</f>
        <v/>
      </c>
      <c r="H169" s="615">
        <f>INDEX($A$89:$A$160,MATCH(10,H89:H160,-1)+1,1)</f>
        <v/>
      </c>
      <c r="I169" s="601">
        <f>INDEX($A$89:$A$160,MATCH(0,I89:I160,1)+1,1)</f>
        <v/>
      </c>
      <c r="J169" s="601">
        <f>INDEX($A$89:$A$160,MATCH(0,J89:J160,1)+1,1)</f>
        <v/>
      </c>
      <c r="K169" s="601">
        <f>INDEX($A$89:$A$160,MATCH(0,K89:K160,1)+1,1)</f>
        <v/>
      </c>
    </row>
    <row r="170" ht="15" customHeight="1" s="252" thickBot="1">
      <c r="A170" s="855" t="n"/>
      <c r="B170" s="775" t="n"/>
      <c r="C170" s="682" t="n"/>
      <c r="D170" s="775" t="n"/>
      <c r="E170" s="682" t="n"/>
      <c r="F170" s="682" t="n"/>
      <c r="G170" s="682" t="n"/>
      <c r="H170" s="678" t="n"/>
      <c r="I170" s="682" t="n"/>
      <c r="J170" s="682" t="n"/>
      <c r="K170" s="682" t="n"/>
    </row>
    <row r="171" ht="14.5" customHeight="1" s="252" thickTop="1"/>
    <row r="176" ht="14.5" customHeight="1" s="252">
      <c r="K176" s="216" t="n"/>
    </row>
  </sheetData>
  <mergeCells count="31">
    <mergeCell ref="A48:A49"/>
    <mergeCell ref="E48:E49"/>
    <mergeCell ref="G48:G49"/>
    <mergeCell ref="A169:A170"/>
    <mergeCell ref="G169:G170"/>
    <mergeCell ref="B46:C46"/>
    <mergeCell ref="K169:K170"/>
    <mergeCell ref="D46:E46"/>
    <mergeCell ref="B45:K45"/>
    <mergeCell ref="B48:B49"/>
    <mergeCell ref="A1:Z1"/>
    <mergeCell ref="D48:D49"/>
    <mergeCell ref="A43:A47"/>
    <mergeCell ref="F169:F170"/>
    <mergeCell ref="H169:H170"/>
    <mergeCell ref="I48:I49"/>
    <mergeCell ref="K48:K49"/>
    <mergeCell ref="C169:C170"/>
    <mergeCell ref="E169:E170"/>
    <mergeCell ref="B43:K43"/>
    <mergeCell ref="F46:G46"/>
    <mergeCell ref="H46:K46"/>
    <mergeCell ref="C48:C49"/>
    <mergeCell ref="F48:F49"/>
    <mergeCell ref="H48:H49"/>
    <mergeCell ref="I169:I170"/>
    <mergeCell ref="B169:B170"/>
    <mergeCell ref="D169:D170"/>
    <mergeCell ref="J169:J170"/>
    <mergeCell ref="B44:K44"/>
    <mergeCell ref="J48:J49"/>
  </mergeCells>
  <conditionalFormatting sqref="B50:M165">
    <cfRule type="cellIs" priority="1" operator="greaterThan" dxfId="0">
      <formula>10</formula>
    </cfRule>
    <cfRule type="cellIs" priority="2" operator="greaterThan" dxfId="2">
      <formula>0</formula>
    </cfRule>
    <cfRule type="cellIs" priority="3" operator="equal" dxfId="1">
      <formula>0</formula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 codeName="Sheet11">
    <tabColor theme="2" tint="-0.249977111117893"/>
    <outlinePr summaryBelow="1" summaryRight="1"/>
    <pageSetUpPr/>
  </sheetPr>
  <dimension ref="A1:Z3429"/>
  <sheetViews>
    <sheetView showGridLines="0" zoomScale="55" zoomScaleNormal="55" workbookViewId="0">
      <selection activeCell="AN55" sqref="AN55"/>
    </sheetView>
  </sheetViews>
  <sheetFormatPr baseColWidth="8" defaultRowHeight="14"/>
  <sheetData>
    <row r="1" ht="46" customHeight="1" s="252">
      <c r="A1" s="399" t="inlineStr">
        <is>
          <t>Waterfall_2442 MHz (Ch 7, Spur Channel)</t>
        </is>
      </c>
    </row>
    <row r="42" ht="14.5" customHeight="1" s="252" thickBot="1"/>
    <row r="43" ht="15" customHeight="1" s="252">
      <c r="A43" s="807" t="inlineStr">
        <is>
          <t>Input [dBm]</t>
        </is>
      </c>
      <c r="B43" s="642" t="inlineStr">
        <is>
          <t>2442 MHz</t>
        </is>
      </c>
      <c r="C43" s="768" t="n"/>
      <c r="D43" s="768" t="n"/>
      <c r="E43" s="644" t="inlineStr">
        <is>
          <t>Spec</t>
        </is>
      </c>
    </row>
    <row r="44" ht="15" customHeight="1" s="252" thickBot="1">
      <c r="A44" s="691" t="n"/>
      <c r="B44" s="646" t="inlineStr">
        <is>
          <t>11b_1M</t>
        </is>
      </c>
      <c r="C44" s="875" t="n"/>
      <c r="D44" s="875" t="n"/>
      <c r="E44" s="691" t="n"/>
    </row>
    <row r="45" ht="15.75" customHeight="1" s="252">
      <c r="A45" s="691" t="n"/>
      <c r="B45" s="95" t="inlineStr">
        <is>
          <t>+25 ℃</t>
        </is>
      </c>
      <c r="C45" s="99" t="inlineStr">
        <is>
          <t>-40 ℃</t>
        </is>
      </c>
      <c r="D45" s="114" t="inlineStr">
        <is>
          <t>+85 ℃</t>
        </is>
      </c>
      <c r="E45" s="691" t="n"/>
    </row>
    <row r="46" ht="14.25" customHeight="1" s="252" thickBot="1">
      <c r="A46" s="691" t="n"/>
      <c r="B46" s="103" t="inlineStr">
        <is>
          <t>3.3V</t>
        </is>
      </c>
      <c r="C46" s="100" t="inlineStr">
        <is>
          <t>3.6V</t>
        </is>
      </c>
      <c r="D46" s="115" t="inlineStr">
        <is>
          <t>1.8V</t>
        </is>
      </c>
      <c r="E46" s="691" t="n"/>
    </row>
    <row r="47" ht="15" customHeight="1" s="252" thickBot="1">
      <c r="A47" s="682" t="n"/>
      <c r="B47" s="76" t="n"/>
      <c r="C47" s="74" t="n"/>
      <c r="D47" s="219" t="n"/>
      <c r="E47" s="681" t="n"/>
    </row>
    <row r="48" ht="15" customHeight="1" s="252">
      <c r="A48" s="612" t="inlineStr">
        <is>
          <t>Sens.
[dBm]</t>
        </is>
      </c>
      <c r="B48" s="846">
        <f>INDEX($A$50:$A$90,MATCH(8,B50:B90,-1)+1,1)</f>
        <v/>
      </c>
      <c r="C48" s="848">
        <f>INDEX($A$50:$A$90,MATCH(8,C50:C90,-1)+1,1)</f>
        <v/>
      </c>
      <c r="D48" s="876">
        <f>INDEX($A$50:$A$90,MATCH(8,D50:D90,-1)+1,1)</f>
        <v/>
      </c>
      <c r="E48" s="221" t="n"/>
    </row>
    <row r="49" ht="15" customHeight="1" s="252" thickBot="1">
      <c r="A49" s="691" t="n"/>
      <c r="B49" s="849" t="n"/>
      <c r="C49" s="851" t="n"/>
      <c r="D49" s="877" t="n"/>
      <c r="E49" s="221" t="n"/>
    </row>
    <row r="50" ht="14.5" customHeight="1" s="252" thickTop="1">
      <c r="A50" s="91" t="n">
        <v>-100</v>
      </c>
      <c r="B50" s="77" t="n"/>
      <c r="C50" s="73" t="n"/>
      <c r="D50" s="127" t="n"/>
      <c r="E50" s="87" t="n">
        <v>10</v>
      </c>
    </row>
    <row r="51">
      <c r="A51" s="87" t="n">
        <v>-99</v>
      </c>
      <c r="B51" s="79" t="n"/>
      <c r="C51" s="584" t="n"/>
      <c r="D51" s="128" t="n"/>
      <c r="E51" s="87" t="n">
        <v>10</v>
      </c>
    </row>
    <row r="52">
      <c r="A52" s="87" t="n">
        <v>-98</v>
      </c>
      <c r="B52" s="79" t="n"/>
      <c r="C52" s="584" t="n"/>
      <c r="D52" s="128" t="n"/>
      <c r="E52" s="87" t="n">
        <v>10</v>
      </c>
    </row>
    <row r="53">
      <c r="A53" s="87" t="n">
        <v>-97</v>
      </c>
      <c r="B53" s="79" t="n"/>
      <c r="C53" s="584" t="n"/>
      <c r="D53" s="128" t="n"/>
      <c r="E53" s="87" t="n">
        <v>10</v>
      </c>
    </row>
    <row r="54">
      <c r="A54" s="87" t="n">
        <v>-96</v>
      </c>
      <c r="B54" s="79" t="n"/>
      <c r="C54" s="584" t="n"/>
      <c r="D54" s="128" t="n"/>
      <c r="E54" s="87" t="n">
        <v>10</v>
      </c>
    </row>
    <row r="55">
      <c r="A55" s="87" t="n">
        <v>-95</v>
      </c>
      <c r="B55" s="79" t="n"/>
      <c r="C55" s="584" t="n"/>
      <c r="D55" s="128" t="n"/>
      <c r="E55" s="87" t="n">
        <v>10</v>
      </c>
    </row>
    <row r="56">
      <c r="A56" s="87" t="n">
        <v>-94</v>
      </c>
      <c r="B56" s="79" t="n"/>
      <c r="C56" s="584" t="n"/>
      <c r="D56" s="128" t="n"/>
      <c r="E56" s="87" t="n">
        <v>10</v>
      </c>
    </row>
    <row r="57">
      <c r="A57" s="87" t="n">
        <v>-93</v>
      </c>
      <c r="B57" s="79" t="n"/>
      <c r="C57" s="584" t="n"/>
      <c r="D57" s="128" t="n"/>
      <c r="E57" s="87" t="n">
        <v>10</v>
      </c>
    </row>
    <row r="58">
      <c r="A58" s="87" t="n">
        <v>-92</v>
      </c>
      <c r="B58" s="79" t="n"/>
      <c r="C58" s="584" t="n"/>
      <c r="D58" s="128" t="n"/>
      <c r="E58" s="87" t="n">
        <v>10</v>
      </c>
    </row>
    <row r="59">
      <c r="A59" s="87" t="n">
        <v>-91</v>
      </c>
      <c r="B59" s="79" t="n"/>
      <c r="C59" s="584" t="n"/>
      <c r="D59" s="128" t="n"/>
      <c r="E59" s="87" t="n">
        <v>10</v>
      </c>
    </row>
    <row r="60">
      <c r="A60" s="87" t="n">
        <v>-90</v>
      </c>
      <c r="B60" s="79" t="n"/>
      <c r="C60" s="584" t="n"/>
      <c r="D60" s="128" t="n"/>
      <c r="E60" s="87" t="n">
        <v>10</v>
      </c>
    </row>
    <row r="61">
      <c r="A61" s="87" t="n">
        <v>-89</v>
      </c>
      <c r="B61" s="79" t="n"/>
      <c r="C61" s="584" t="n"/>
      <c r="D61" s="128" t="n"/>
      <c r="E61" s="87" t="n">
        <v>10</v>
      </c>
    </row>
    <row r="62">
      <c r="A62" s="87" t="n">
        <v>-88</v>
      </c>
      <c r="B62" s="79" t="n"/>
      <c r="C62" s="584" t="n"/>
      <c r="D62" s="128" t="n"/>
      <c r="E62" s="87" t="n">
        <v>10</v>
      </c>
    </row>
    <row r="63">
      <c r="A63" s="87" t="n">
        <v>-87</v>
      </c>
      <c r="B63" s="79" t="n"/>
      <c r="C63" s="584" t="n"/>
      <c r="D63" s="128" t="n"/>
      <c r="E63" s="87" t="n">
        <v>10</v>
      </c>
    </row>
    <row r="64">
      <c r="A64" s="87" t="n">
        <v>-86</v>
      </c>
      <c r="B64" s="79" t="n"/>
      <c r="C64" s="584" t="n"/>
      <c r="D64" s="128" t="n"/>
      <c r="E64" s="87" t="n">
        <v>10</v>
      </c>
    </row>
    <row r="65">
      <c r="A65" s="87" t="n">
        <v>-85</v>
      </c>
      <c r="B65" s="79" t="n"/>
      <c r="C65" s="584" t="n"/>
      <c r="D65" s="128" t="n"/>
      <c r="E65" s="87" t="n">
        <v>10</v>
      </c>
    </row>
    <row r="66">
      <c r="A66" s="87" t="n">
        <v>-84</v>
      </c>
      <c r="B66" s="79" t="n"/>
      <c r="C66" s="584" t="n"/>
      <c r="D66" s="128" t="n"/>
      <c r="E66" s="87" t="n">
        <v>10</v>
      </c>
    </row>
    <row r="67">
      <c r="A67" s="87" t="n">
        <v>-83</v>
      </c>
      <c r="B67" s="79" t="n"/>
      <c r="C67" s="584" t="n"/>
      <c r="D67" s="128" t="n"/>
      <c r="E67" s="87" t="n">
        <v>10</v>
      </c>
    </row>
    <row r="68">
      <c r="A68" s="87" t="n">
        <v>-82</v>
      </c>
      <c r="B68" s="79" t="n"/>
      <c r="C68" s="584" t="n"/>
      <c r="D68" s="128" t="n"/>
      <c r="E68" s="87" t="n">
        <v>10</v>
      </c>
    </row>
    <row r="69">
      <c r="A69" s="87" t="n">
        <v>-81</v>
      </c>
      <c r="B69" s="79" t="n"/>
      <c r="C69" s="584" t="n"/>
      <c r="D69" s="128" t="n"/>
      <c r="E69" s="87" t="n">
        <v>10</v>
      </c>
    </row>
    <row r="70">
      <c r="A70" s="87" t="n">
        <v>-80</v>
      </c>
      <c r="B70" s="79" t="n"/>
      <c r="C70" s="584" t="n"/>
      <c r="D70" s="128" t="n"/>
      <c r="E70" s="87" t="n">
        <v>10</v>
      </c>
    </row>
    <row r="71">
      <c r="A71" s="87" t="n">
        <v>-79</v>
      </c>
      <c r="B71" s="79" t="n"/>
      <c r="C71" s="584" t="n"/>
      <c r="D71" s="128" t="n"/>
      <c r="E71" s="87" t="n">
        <v>10</v>
      </c>
    </row>
    <row r="72">
      <c r="A72" s="87" t="n">
        <v>-78</v>
      </c>
      <c r="B72" s="79" t="n"/>
      <c r="C72" s="584" t="n"/>
      <c r="D72" s="128" t="n"/>
      <c r="E72" s="87" t="n">
        <v>10</v>
      </c>
    </row>
    <row r="73">
      <c r="A73" s="87" t="n">
        <v>-77</v>
      </c>
      <c r="B73" s="79" t="n"/>
      <c r="C73" s="584" t="n"/>
      <c r="D73" s="128" t="n"/>
      <c r="E73" s="87" t="n">
        <v>10</v>
      </c>
    </row>
    <row r="74">
      <c r="A74" s="87" t="n">
        <v>-76</v>
      </c>
      <c r="B74" s="79" t="n"/>
      <c r="C74" s="584" t="n"/>
      <c r="D74" s="128" t="n"/>
      <c r="E74" s="87" t="n">
        <v>10</v>
      </c>
    </row>
    <row r="75">
      <c r="A75" s="87" t="n">
        <v>-75</v>
      </c>
      <c r="B75" s="79" t="n"/>
      <c r="C75" s="584" t="n"/>
      <c r="D75" s="128" t="n"/>
      <c r="E75" s="87" t="n">
        <v>10</v>
      </c>
    </row>
    <row r="76">
      <c r="A76" s="87" t="n">
        <v>-74</v>
      </c>
      <c r="B76" s="79" t="n"/>
      <c r="C76" s="584" t="n"/>
      <c r="D76" s="128" t="n"/>
      <c r="E76" s="87" t="n">
        <v>10</v>
      </c>
    </row>
    <row r="77">
      <c r="A77" s="87" t="n">
        <v>-73</v>
      </c>
      <c r="B77" s="79" t="n"/>
      <c r="C77" s="584" t="n"/>
      <c r="D77" s="128" t="n"/>
      <c r="E77" s="87" t="n">
        <v>10</v>
      </c>
    </row>
    <row r="78">
      <c r="A78" s="87" t="n">
        <v>-72</v>
      </c>
      <c r="B78" s="79" t="n"/>
      <c r="C78" s="584" t="n"/>
      <c r="D78" s="128" t="n"/>
      <c r="E78" s="87" t="n">
        <v>10</v>
      </c>
    </row>
    <row r="79">
      <c r="A79" s="87" t="n">
        <v>-71</v>
      </c>
      <c r="B79" s="79" t="n"/>
      <c r="C79" s="584" t="n"/>
      <c r="D79" s="128" t="n"/>
      <c r="E79" s="87" t="n">
        <v>10</v>
      </c>
    </row>
    <row r="80">
      <c r="A80" s="87" t="n">
        <v>-70</v>
      </c>
      <c r="B80" s="79" t="n"/>
      <c r="C80" s="584" t="n"/>
      <c r="D80" s="128" t="n"/>
      <c r="E80" s="87" t="n">
        <v>10</v>
      </c>
    </row>
    <row r="81">
      <c r="A81" s="87" t="n">
        <v>-69</v>
      </c>
      <c r="B81" s="79" t="n"/>
      <c r="C81" s="584" t="n"/>
      <c r="D81" s="128" t="n"/>
      <c r="E81" s="87" t="n">
        <v>10</v>
      </c>
    </row>
    <row r="82">
      <c r="A82" s="87" t="n">
        <v>-68</v>
      </c>
      <c r="B82" s="79" t="n"/>
      <c r="C82" s="584" t="n"/>
      <c r="D82" s="128" t="n"/>
      <c r="E82" s="87" t="n">
        <v>10</v>
      </c>
    </row>
    <row r="83">
      <c r="A83" s="87" t="n">
        <v>-67</v>
      </c>
      <c r="B83" s="79" t="n"/>
      <c r="C83" s="584" t="n"/>
      <c r="D83" s="128" t="n"/>
      <c r="E83" s="87" t="n">
        <v>10</v>
      </c>
    </row>
    <row r="84">
      <c r="A84" s="87" t="n">
        <v>-66</v>
      </c>
      <c r="B84" s="79" t="n"/>
      <c r="C84" s="584" t="n"/>
      <c r="D84" s="128" t="n"/>
      <c r="E84" s="87" t="n">
        <v>10</v>
      </c>
    </row>
    <row r="85">
      <c r="A85" s="87" t="n">
        <v>-65</v>
      </c>
      <c r="B85" s="79" t="n"/>
      <c r="C85" s="584" t="n"/>
      <c r="D85" s="128" t="n"/>
      <c r="E85" s="87" t="n">
        <v>10</v>
      </c>
    </row>
    <row r="86">
      <c r="A86" s="87" t="n">
        <v>-64</v>
      </c>
      <c r="B86" s="79" t="n"/>
      <c r="C86" s="584" t="n"/>
      <c r="D86" s="128" t="n"/>
      <c r="E86" s="87" t="n">
        <v>10</v>
      </c>
    </row>
    <row r="87">
      <c r="A87" s="87" t="n">
        <v>-63</v>
      </c>
      <c r="B87" s="79" t="n"/>
      <c r="C87" s="584" t="n"/>
      <c r="D87" s="128" t="n"/>
      <c r="E87" s="87" t="n">
        <v>10</v>
      </c>
    </row>
    <row r="88">
      <c r="A88" s="87" t="n">
        <v>-62</v>
      </c>
      <c r="B88" s="79" t="n"/>
      <c r="C88" s="584" t="n"/>
      <c r="D88" s="128" t="n"/>
      <c r="E88" s="87" t="n">
        <v>10</v>
      </c>
    </row>
    <row r="89">
      <c r="A89" s="87" t="n">
        <v>-61</v>
      </c>
      <c r="B89" s="79" t="n"/>
      <c r="C89" s="584" t="n"/>
      <c r="D89" s="128" t="n"/>
      <c r="E89" s="87" t="n">
        <v>10</v>
      </c>
    </row>
    <row r="90">
      <c r="A90" s="87" t="n">
        <v>-60</v>
      </c>
      <c r="B90" s="79" t="n"/>
      <c r="C90" s="584" t="n"/>
      <c r="D90" s="128" t="n"/>
      <c r="E90" s="87" t="n">
        <v>10</v>
      </c>
    </row>
    <row r="91">
      <c r="A91" s="87" t="n">
        <v>-59</v>
      </c>
      <c r="B91" s="79" t="n"/>
      <c r="C91" s="584" t="n"/>
      <c r="D91" s="128" t="n"/>
      <c r="E91" s="87" t="n">
        <v>10</v>
      </c>
    </row>
    <row r="92">
      <c r="A92" s="87" t="n">
        <v>-58</v>
      </c>
      <c r="B92" s="79" t="n"/>
      <c r="C92" s="584" t="n"/>
      <c r="D92" s="128" t="n"/>
      <c r="E92" s="87" t="n">
        <v>10</v>
      </c>
    </row>
    <row r="93">
      <c r="A93" s="87" t="n">
        <v>-57</v>
      </c>
      <c r="B93" s="79" t="n"/>
      <c r="C93" s="584" t="n"/>
      <c r="D93" s="128" t="n"/>
      <c r="E93" s="87" t="n">
        <v>10</v>
      </c>
    </row>
    <row r="94">
      <c r="A94" s="87" t="n">
        <v>-56</v>
      </c>
      <c r="B94" s="79" t="n"/>
      <c r="C94" s="584" t="n"/>
      <c r="D94" s="128" t="n"/>
      <c r="E94" s="87" t="n">
        <v>10</v>
      </c>
    </row>
    <row r="95">
      <c r="A95" s="87" t="n">
        <v>-55</v>
      </c>
      <c r="B95" s="79" t="n"/>
      <c r="C95" s="584" t="n"/>
      <c r="D95" s="128" t="n"/>
      <c r="E95" s="87" t="n">
        <v>10</v>
      </c>
    </row>
    <row r="96">
      <c r="A96" s="87" t="n">
        <v>-54</v>
      </c>
      <c r="B96" s="79" t="n"/>
      <c r="C96" s="584" t="n"/>
      <c r="D96" s="128" t="n"/>
      <c r="E96" s="87" t="n">
        <v>10</v>
      </c>
    </row>
    <row r="97">
      <c r="A97" s="87" t="n">
        <v>-53</v>
      </c>
      <c r="B97" s="79" t="n"/>
      <c r="C97" s="584" t="n"/>
      <c r="D97" s="128" t="n"/>
      <c r="E97" s="87" t="n">
        <v>10</v>
      </c>
    </row>
    <row r="98">
      <c r="A98" s="87" t="n">
        <v>-52</v>
      </c>
      <c r="B98" s="79" t="n"/>
      <c r="C98" s="584" t="n"/>
      <c r="D98" s="128" t="n"/>
      <c r="E98" s="87" t="n">
        <v>10</v>
      </c>
    </row>
    <row r="99">
      <c r="A99" s="87" t="n">
        <v>-51</v>
      </c>
      <c r="B99" s="79" t="n"/>
      <c r="C99" s="584" t="n"/>
      <c r="D99" s="128" t="n"/>
      <c r="E99" s="87" t="n">
        <v>10</v>
      </c>
    </row>
    <row r="100">
      <c r="A100" s="87" t="n">
        <v>-50</v>
      </c>
      <c r="B100" s="79" t="n"/>
      <c r="C100" s="584" t="n"/>
      <c r="D100" s="128" t="n"/>
      <c r="E100" s="87" t="n">
        <v>10</v>
      </c>
    </row>
    <row r="101">
      <c r="A101" s="87" t="n">
        <v>-49</v>
      </c>
      <c r="B101" s="79" t="n"/>
      <c r="C101" s="584" t="n"/>
      <c r="D101" s="128" t="n"/>
      <c r="E101" s="87" t="n">
        <v>10</v>
      </c>
    </row>
    <row r="102">
      <c r="A102" s="87" t="n">
        <v>-48</v>
      </c>
      <c r="B102" s="79" t="n"/>
      <c r="C102" s="584" t="n"/>
      <c r="D102" s="128" t="n"/>
      <c r="E102" s="87" t="n">
        <v>10</v>
      </c>
    </row>
    <row r="103">
      <c r="A103" s="87" t="n">
        <v>-47</v>
      </c>
      <c r="B103" s="79" t="n"/>
      <c r="C103" s="584" t="n"/>
      <c r="D103" s="128" t="n"/>
      <c r="E103" s="87" t="n">
        <v>10</v>
      </c>
    </row>
    <row r="104">
      <c r="A104" s="87" t="n">
        <v>-46</v>
      </c>
      <c r="B104" s="79" t="n"/>
      <c r="C104" s="584" t="n"/>
      <c r="D104" s="128" t="n"/>
      <c r="E104" s="87" t="n">
        <v>10</v>
      </c>
    </row>
    <row r="105">
      <c r="A105" s="87" t="n">
        <v>-45</v>
      </c>
      <c r="B105" s="79" t="n"/>
      <c r="C105" s="584" t="n"/>
      <c r="D105" s="128" t="n"/>
      <c r="E105" s="87" t="n">
        <v>10</v>
      </c>
    </row>
    <row r="106">
      <c r="A106" s="87" t="n">
        <v>-44</v>
      </c>
      <c r="B106" s="79" t="n"/>
      <c r="C106" s="584" t="n"/>
      <c r="D106" s="128" t="n"/>
      <c r="E106" s="87" t="n">
        <v>10</v>
      </c>
    </row>
    <row r="107">
      <c r="A107" s="87" t="n">
        <v>-43</v>
      </c>
      <c r="B107" s="79" t="n"/>
      <c r="C107" s="584" t="n"/>
      <c r="D107" s="128" t="n"/>
      <c r="E107" s="87" t="n">
        <v>10</v>
      </c>
    </row>
    <row r="108">
      <c r="A108" s="87" t="n">
        <v>-42</v>
      </c>
      <c r="B108" s="79" t="n"/>
      <c r="C108" s="584" t="n"/>
      <c r="D108" s="128" t="n"/>
      <c r="E108" s="87" t="n">
        <v>10</v>
      </c>
    </row>
    <row r="109">
      <c r="A109" s="87" t="n">
        <v>-41</v>
      </c>
      <c r="B109" s="79" t="n"/>
      <c r="C109" s="584" t="n"/>
      <c r="D109" s="128" t="n"/>
      <c r="E109" s="87" t="n">
        <v>10</v>
      </c>
    </row>
    <row r="110">
      <c r="A110" s="87" t="n">
        <v>-40</v>
      </c>
      <c r="B110" s="79" t="n"/>
      <c r="C110" s="584" t="n"/>
      <c r="D110" s="128" t="n"/>
      <c r="E110" s="87" t="n">
        <v>10</v>
      </c>
    </row>
    <row r="111">
      <c r="A111" s="87" t="n">
        <v>-39</v>
      </c>
      <c r="B111" s="79" t="n"/>
      <c r="C111" s="584" t="n"/>
      <c r="D111" s="128" t="n"/>
      <c r="E111" s="87" t="n">
        <v>10</v>
      </c>
    </row>
    <row r="112">
      <c r="A112" s="87" t="n">
        <v>-38</v>
      </c>
      <c r="B112" s="79" t="n"/>
      <c r="C112" s="584" t="n"/>
      <c r="D112" s="128" t="n"/>
      <c r="E112" s="87" t="n">
        <v>10</v>
      </c>
    </row>
    <row r="113">
      <c r="A113" s="87" t="n">
        <v>-37</v>
      </c>
      <c r="B113" s="79" t="n"/>
      <c r="C113" s="584" t="n"/>
      <c r="D113" s="128" t="n"/>
      <c r="E113" s="87" t="n">
        <v>10</v>
      </c>
    </row>
    <row r="114">
      <c r="A114" s="87" t="n">
        <v>-36</v>
      </c>
      <c r="B114" s="79" t="n"/>
      <c r="C114" s="584" t="n"/>
      <c r="D114" s="128" t="n"/>
      <c r="E114" s="87" t="n">
        <v>10</v>
      </c>
    </row>
    <row r="115">
      <c r="A115" s="87" t="n">
        <v>-35</v>
      </c>
      <c r="B115" s="79" t="n"/>
      <c r="C115" s="584" t="n"/>
      <c r="D115" s="128" t="n"/>
      <c r="E115" s="87" t="n">
        <v>10</v>
      </c>
    </row>
    <row r="116">
      <c r="A116" s="87" t="n">
        <v>-34</v>
      </c>
      <c r="B116" s="79" t="n"/>
      <c r="C116" s="584" t="n"/>
      <c r="D116" s="128" t="n"/>
      <c r="E116" s="87" t="n">
        <v>10</v>
      </c>
    </row>
    <row r="117">
      <c r="A117" s="87" t="n">
        <v>-33</v>
      </c>
      <c r="B117" s="79" t="n"/>
      <c r="C117" s="584" t="n"/>
      <c r="D117" s="128" t="n"/>
      <c r="E117" s="87" t="n">
        <v>10</v>
      </c>
    </row>
    <row r="118">
      <c r="A118" s="87" t="n">
        <v>-32</v>
      </c>
      <c r="B118" s="79" t="n"/>
      <c r="C118" s="584" t="n"/>
      <c r="D118" s="128" t="n"/>
      <c r="E118" s="87" t="n">
        <v>10</v>
      </c>
    </row>
    <row r="119">
      <c r="A119" s="87" t="n">
        <v>-31</v>
      </c>
      <c r="B119" s="79" t="n"/>
      <c r="C119" s="584" t="n"/>
      <c r="D119" s="128" t="n"/>
      <c r="E119" s="87" t="n">
        <v>10</v>
      </c>
    </row>
    <row r="120">
      <c r="A120" s="87" t="n">
        <v>-30</v>
      </c>
      <c r="B120" s="79" t="n"/>
      <c r="C120" s="584" t="n"/>
      <c r="D120" s="128" t="n"/>
      <c r="E120" s="87" t="n">
        <v>10</v>
      </c>
    </row>
    <row r="121">
      <c r="A121" s="87" t="n">
        <v>-29</v>
      </c>
      <c r="B121" s="79" t="n"/>
      <c r="C121" s="584" t="n"/>
      <c r="D121" s="128" t="n"/>
      <c r="E121" s="87" t="n">
        <v>10</v>
      </c>
    </row>
    <row r="122">
      <c r="A122" s="87" t="n">
        <v>-28</v>
      </c>
      <c r="B122" s="79" t="n"/>
      <c r="C122" s="584" t="n"/>
      <c r="D122" s="128" t="n"/>
      <c r="E122" s="87" t="n">
        <v>10</v>
      </c>
    </row>
    <row r="123">
      <c r="A123" s="87" t="n">
        <v>-27</v>
      </c>
      <c r="B123" s="79" t="n"/>
      <c r="C123" s="584" t="n"/>
      <c r="D123" s="128" t="n"/>
      <c r="E123" s="87" t="n">
        <v>10</v>
      </c>
    </row>
    <row r="124">
      <c r="A124" s="87" t="n">
        <v>-26</v>
      </c>
      <c r="B124" s="79" t="n"/>
      <c r="C124" s="584" t="n"/>
      <c r="D124" s="128" t="n"/>
      <c r="E124" s="87" t="n">
        <v>10</v>
      </c>
    </row>
    <row r="125">
      <c r="A125" s="87" t="n">
        <v>-25</v>
      </c>
      <c r="B125" s="79" t="n"/>
      <c r="C125" s="584" t="n"/>
      <c r="D125" s="128" t="n"/>
      <c r="E125" s="87" t="n">
        <v>10</v>
      </c>
    </row>
    <row r="126">
      <c r="A126" s="87" t="n">
        <v>-24</v>
      </c>
      <c r="B126" s="79" t="n"/>
      <c r="C126" s="584" t="n"/>
      <c r="D126" s="128" t="n"/>
      <c r="E126" s="87" t="n">
        <v>10</v>
      </c>
    </row>
    <row r="127">
      <c r="A127" s="87" t="n">
        <v>-23</v>
      </c>
      <c r="B127" s="79" t="n"/>
      <c r="C127" s="584" t="n"/>
      <c r="D127" s="128" t="n"/>
      <c r="E127" s="87" t="n">
        <v>10</v>
      </c>
    </row>
    <row r="128">
      <c r="A128" s="87" t="n">
        <v>-22</v>
      </c>
      <c r="B128" s="79" t="n"/>
      <c r="C128" s="584" t="n"/>
      <c r="D128" s="128" t="n"/>
      <c r="E128" s="87" t="n">
        <v>10</v>
      </c>
    </row>
    <row r="129">
      <c r="A129" s="87" t="n">
        <v>-21</v>
      </c>
      <c r="B129" s="79" t="n"/>
      <c r="C129" s="584" t="n"/>
      <c r="D129" s="128" t="n"/>
      <c r="E129" s="87" t="n">
        <v>10</v>
      </c>
    </row>
    <row r="130">
      <c r="A130" s="87" t="n">
        <v>-20</v>
      </c>
      <c r="B130" s="79" t="n"/>
      <c r="C130" s="584" t="n"/>
      <c r="D130" s="128" t="n"/>
      <c r="E130" s="87" t="n">
        <v>10</v>
      </c>
    </row>
    <row r="131">
      <c r="A131" s="87" t="n">
        <v>-19</v>
      </c>
      <c r="B131" s="79" t="n"/>
      <c r="C131" s="584" t="n"/>
      <c r="D131" s="128" t="n"/>
      <c r="E131" s="87" t="n">
        <v>10</v>
      </c>
    </row>
    <row r="132">
      <c r="A132" s="87" t="n">
        <v>-18</v>
      </c>
      <c r="B132" s="79" t="n"/>
      <c r="C132" s="584" t="n"/>
      <c r="D132" s="128" t="n"/>
      <c r="E132" s="87" t="n">
        <v>10</v>
      </c>
    </row>
    <row r="133">
      <c r="A133" s="87" t="n">
        <v>-17</v>
      </c>
      <c r="B133" s="79" t="n"/>
      <c r="C133" s="584" t="n"/>
      <c r="D133" s="128" t="n"/>
      <c r="E133" s="87" t="n">
        <v>10</v>
      </c>
    </row>
    <row r="134">
      <c r="A134" s="87" t="n">
        <v>-16</v>
      </c>
      <c r="B134" s="79" t="n"/>
      <c r="C134" s="584" t="n"/>
      <c r="D134" s="128" t="n"/>
      <c r="E134" s="87" t="n">
        <v>10</v>
      </c>
    </row>
    <row r="135">
      <c r="A135" s="87" t="n">
        <v>-15</v>
      </c>
      <c r="B135" s="79" t="n"/>
      <c r="C135" s="584" t="n"/>
      <c r="D135" s="128" t="n"/>
      <c r="E135" s="87" t="n">
        <v>10</v>
      </c>
    </row>
    <row r="136">
      <c r="A136" s="87" t="n">
        <v>-14</v>
      </c>
      <c r="B136" s="79" t="n"/>
      <c r="C136" s="584" t="n"/>
      <c r="D136" s="128" t="n"/>
      <c r="E136" s="87" t="n">
        <v>10</v>
      </c>
    </row>
    <row r="137">
      <c r="A137" s="87" t="n">
        <v>-13</v>
      </c>
      <c r="B137" s="79" t="n"/>
      <c r="C137" s="584" t="n"/>
      <c r="D137" s="128" t="n"/>
      <c r="E137" s="87" t="n">
        <v>10</v>
      </c>
    </row>
    <row r="138">
      <c r="A138" s="87" t="n">
        <v>-12</v>
      </c>
      <c r="B138" s="79" t="n"/>
      <c r="C138" s="584" t="n"/>
      <c r="D138" s="128" t="n"/>
      <c r="E138" s="87" t="n">
        <v>10</v>
      </c>
    </row>
    <row r="139">
      <c r="A139" s="87" t="n">
        <v>-11</v>
      </c>
      <c r="B139" s="79" t="n"/>
      <c r="C139" s="584" t="n"/>
      <c r="D139" s="128" t="n"/>
      <c r="E139" s="87" t="n">
        <v>10</v>
      </c>
    </row>
    <row r="140">
      <c r="A140" s="87" t="n">
        <v>-10</v>
      </c>
      <c r="B140" s="79" t="n"/>
      <c r="C140" s="584" t="n"/>
      <c r="D140" s="128" t="n"/>
      <c r="E140" s="87" t="n">
        <v>10</v>
      </c>
    </row>
    <row r="141">
      <c r="A141" s="87" t="n">
        <v>-9</v>
      </c>
      <c r="B141" s="79" t="n"/>
      <c r="C141" s="584" t="n"/>
      <c r="D141" s="128" t="n"/>
      <c r="E141" s="87" t="n">
        <v>10</v>
      </c>
    </row>
    <row r="142">
      <c r="A142" s="87" t="n">
        <v>-8</v>
      </c>
      <c r="B142" s="79" t="n"/>
      <c r="C142" s="584" t="n"/>
      <c r="D142" s="128" t="n"/>
      <c r="E142" s="87" t="n">
        <v>10</v>
      </c>
    </row>
    <row r="143">
      <c r="A143" s="87" t="n">
        <v>-7</v>
      </c>
      <c r="B143" s="79" t="n"/>
      <c r="C143" s="584" t="n"/>
      <c r="D143" s="128" t="n"/>
      <c r="E143" s="87" t="n">
        <v>10</v>
      </c>
    </row>
    <row r="144">
      <c r="A144" s="87" t="n">
        <v>-6</v>
      </c>
      <c r="B144" s="79" t="n"/>
      <c r="C144" s="584" t="n"/>
      <c r="D144" s="128" t="n"/>
      <c r="E144" s="87" t="n">
        <v>10</v>
      </c>
    </row>
    <row r="145">
      <c r="A145" s="87" t="n">
        <v>-5</v>
      </c>
      <c r="B145" s="79" t="n"/>
      <c r="C145" s="584" t="n"/>
      <c r="D145" s="128" t="n"/>
      <c r="E145" s="87" t="n">
        <v>10</v>
      </c>
    </row>
    <row r="146">
      <c r="A146" s="87" t="n">
        <v>-4</v>
      </c>
      <c r="B146" s="79" t="n"/>
      <c r="C146" s="584" t="n"/>
      <c r="D146" s="128" t="n"/>
      <c r="E146" s="87" t="n">
        <v>10</v>
      </c>
    </row>
    <row r="147">
      <c r="A147" s="87" t="n">
        <v>-3</v>
      </c>
      <c r="B147" s="79" t="n"/>
      <c r="C147" s="584" t="n"/>
      <c r="D147" s="128" t="n"/>
      <c r="E147" s="87" t="n">
        <v>10</v>
      </c>
    </row>
    <row r="148">
      <c r="A148" s="87" t="n">
        <v>-2</v>
      </c>
      <c r="B148" s="79" t="n"/>
      <c r="C148" s="584" t="n"/>
      <c r="D148" s="128" t="n"/>
      <c r="E148" s="87" t="n">
        <v>10</v>
      </c>
    </row>
    <row r="149">
      <c r="A149" s="87" t="n">
        <v>-1</v>
      </c>
      <c r="B149" s="79" t="n"/>
      <c r="C149" s="584" t="n"/>
      <c r="D149" s="128" t="n"/>
      <c r="E149" s="87" t="n">
        <v>10</v>
      </c>
    </row>
    <row r="150">
      <c r="A150" s="87" t="n">
        <v>0</v>
      </c>
      <c r="B150" s="79" t="n"/>
      <c r="C150" s="584" t="n"/>
      <c r="D150" s="128" t="n"/>
      <c r="E150" s="87" t="n">
        <v>10</v>
      </c>
    </row>
    <row r="151">
      <c r="A151" s="87" t="n">
        <v>1</v>
      </c>
      <c r="B151" s="79" t="n"/>
      <c r="C151" s="584" t="n"/>
      <c r="D151" s="128" t="n"/>
      <c r="E151" s="87" t="n">
        <v>10</v>
      </c>
    </row>
    <row r="152">
      <c r="A152" s="87" t="n">
        <v>2</v>
      </c>
      <c r="B152" s="79" t="n"/>
      <c r="C152" s="584" t="n"/>
      <c r="D152" s="128" t="n"/>
      <c r="E152" s="87" t="n">
        <v>10</v>
      </c>
    </row>
    <row r="153">
      <c r="A153" s="87" t="n">
        <v>3</v>
      </c>
      <c r="B153" s="79" t="n"/>
      <c r="C153" s="584" t="n"/>
      <c r="D153" s="128" t="n"/>
      <c r="E153" s="87" t="n">
        <v>10</v>
      </c>
    </row>
    <row r="154">
      <c r="A154" s="220" t="n">
        <v>4</v>
      </c>
      <c r="B154" s="79" t="n"/>
      <c r="C154" s="584" t="n"/>
      <c r="D154" s="128" t="n"/>
      <c r="E154" s="87" t="n">
        <v>10</v>
      </c>
    </row>
    <row r="155">
      <c r="A155" s="220" t="n">
        <v>5</v>
      </c>
      <c r="B155" s="79" t="n"/>
      <c r="C155" s="584" t="n"/>
      <c r="D155" s="128" t="n"/>
      <c r="E155" s="87" t="n">
        <v>10</v>
      </c>
    </row>
    <row r="156">
      <c r="A156" s="220" t="n">
        <v>6</v>
      </c>
      <c r="B156" s="79" t="n"/>
      <c r="C156" s="584" t="n"/>
      <c r="D156" s="128" t="n"/>
      <c r="E156" s="87" t="n">
        <v>10</v>
      </c>
    </row>
    <row r="157">
      <c r="A157" s="220" t="n">
        <v>7</v>
      </c>
      <c r="B157" s="79" t="n"/>
      <c r="C157" s="584" t="n"/>
      <c r="D157" s="128" t="n"/>
      <c r="E157" s="87" t="n">
        <v>10</v>
      </c>
    </row>
    <row r="158">
      <c r="A158" s="220" t="n">
        <v>8</v>
      </c>
      <c r="B158" s="79" t="n"/>
      <c r="C158" s="584" t="n"/>
      <c r="D158" s="128" t="n"/>
      <c r="E158" s="87" t="n">
        <v>10</v>
      </c>
    </row>
    <row r="159">
      <c r="A159" s="220" t="n">
        <v>9</v>
      </c>
      <c r="B159" s="79" t="n"/>
      <c r="C159" s="584" t="n"/>
      <c r="D159" s="128" t="n"/>
      <c r="E159" s="87" t="n">
        <v>10</v>
      </c>
    </row>
    <row r="160">
      <c r="A160" s="220" t="n">
        <v>10</v>
      </c>
      <c r="B160" s="79" t="n"/>
      <c r="C160" s="584" t="n"/>
      <c r="D160" s="128" t="n"/>
      <c r="E160" s="87" t="n">
        <v>10</v>
      </c>
    </row>
    <row r="161">
      <c r="A161" s="220" t="n">
        <v>11</v>
      </c>
      <c r="B161" s="79" t="n"/>
      <c r="C161" s="584" t="n"/>
      <c r="D161" s="128" t="n"/>
      <c r="E161" s="87" t="n">
        <v>10</v>
      </c>
    </row>
    <row r="162">
      <c r="A162" s="220" t="n">
        <v>12</v>
      </c>
      <c r="B162" s="79" t="n"/>
      <c r="C162" s="584" t="n"/>
      <c r="D162" s="128" t="n"/>
      <c r="E162" s="87" t="n">
        <v>10</v>
      </c>
    </row>
    <row r="163">
      <c r="A163" s="220" t="n">
        <v>13</v>
      </c>
      <c r="B163" s="79" t="n"/>
      <c r="C163" s="584" t="n"/>
      <c r="D163" s="128" t="n"/>
      <c r="E163" s="87" t="n">
        <v>10</v>
      </c>
    </row>
    <row r="164">
      <c r="A164" s="220" t="n">
        <v>14</v>
      </c>
      <c r="B164" s="79" t="n"/>
      <c r="C164" s="584" t="n"/>
      <c r="D164" s="128" t="n"/>
      <c r="E164" s="87" t="n">
        <v>10</v>
      </c>
    </row>
    <row r="165" ht="14.5" customHeight="1" s="252" thickBot="1">
      <c r="A165" s="88" t="n">
        <v>15</v>
      </c>
      <c r="B165" s="81" t="n"/>
      <c r="C165" s="82" t="n"/>
      <c r="D165" s="130" t="n"/>
      <c r="E165" s="88" t="n">
        <v>10</v>
      </c>
    </row>
    <row r="168" ht="14.5" customHeight="1" s="252" thickBot="1"/>
    <row r="169" ht="14.5" customHeight="1" s="252">
      <c r="A169" s="807" t="inlineStr">
        <is>
          <t>Input [dBm]</t>
        </is>
      </c>
      <c r="B169" s="642" t="inlineStr">
        <is>
          <t>2442 MHz</t>
        </is>
      </c>
      <c r="C169" s="768" t="n"/>
      <c r="D169" s="768" t="n"/>
      <c r="E169" s="644" t="inlineStr">
        <is>
          <t>Spec</t>
        </is>
      </c>
    </row>
    <row r="170" ht="15" customHeight="1" s="252" thickBot="1">
      <c r="A170" s="691" t="n"/>
      <c r="B170" s="646" t="inlineStr">
        <is>
          <t>11b_2M</t>
        </is>
      </c>
      <c r="C170" s="875" t="n"/>
      <c r="D170" s="875" t="n"/>
      <c r="E170" s="691" t="n"/>
    </row>
    <row r="171" ht="15" customHeight="1" s="252">
      <c r="A171" s="691" t="n"/>
      <c r="B171" s="95" t="inlineStr">
        <is>
          <t>+25 ℃</t>
        </is>
      </c>
      <c r="C171" s="99" t="inlineStr">
        <is>
          <t>-40 ℃</t>
        </is>
      </c>
      <c r="D171" s="114" t="inlineStr">
        <is>
          <t>+85 ℃</t>
        </is>
      </c>
      <c r="E171" s="691" t="n"/>
    </row>
    <row r="172" ht="15" customHeight="1" s="252" thickBot="1">
      <c r="A172" s="691" t="n"/>
      <c r="B172" s="103" t="inlineStr">
        <is>
          <t>3.3V</t>
        </is>
      </c>
      <c r="C172" s="100" t="inlineStr">
        <is>
          <t>3.6V</t>
        </is>
      </c>
      <c r="D172" s="115" t="inlineStr">
        <is>
          <t>1.8V</t>
        </is>
      </c>
      <c r="E172" s="691" t="n"/>
    </row>
    <row r="173" ht="14.5" customHeight="1" s="252" thickBot="1">
      <c r="A173" s="682" t="n"/>
      <c r="B173" s="76" t="n"/>
      <c r="C173" s="74" t="n"/>
      <c r="D173" s="219" t="n"/>
      <c r="E173" s="681" t="n"/>
    </row>
    <row r="174">
      <c r="A174" s="612" t="inlineStr">
        <is>
          <t>Sens.
[dBm]</t>
        </is>
      </c>
      <c r="B174" s="846">
        <f>INDEX($A$50:$A$90,MATCH(8,B176:B216,-1)+1,1)</f>
        <v/>
      </c>
      <c r="C174" s="848">
        <f>INDEX($A$50:$A$90,MATCH(8,C176:C216,-1)+1,1)</f>
        <v/>
      </c>
      <c r="D174" s="876">
        <f>INDEX($A$50:$A$90,MATCH(8,D176:D216,-1)+1,1)</f>
        <v/>
      </c>
      <c r="E174" s="221" t="n"/>
    </row>
    <row r="175" ht="14.5" customHeight="1" s="252" thickBot="1">
      <c r="A175" s="691" t="n"/>
      <c r="B175" s="849" t="n"/>
      <c r="C175" s="851" t="n"/>
      <c r="D175" s="877" t="n"/>
      <c r="E175" s="221" t="n"/>
    </row>
    <row r="176" ht="14.5" customHeight="1" s="252" thickTop="1">
      <c r="A176" s="91" t="n">
        <v>-100</v>
      </c>
      <c r="B176" s="77" t="n"/>
      <c r="C176" s="73" t="n"/>
      <c r="D176" s="127" t="n"/>
      <c r="E176" s="87" t="n">
        <v>10</v>
      </c>
    </row>
    <row r="177">
      <c r="A177" s="87" t="n">
        <v>-99</v>
      </c>
      <c r="B177" s="79" t="n"/>
      <c r="C177" s="584" t="n"/>
      <c r="D177" s="128" t="n"/>
      <c r="E177" s="87" t="n">
        <v>10</v>
      </c>
    </row>
    <row r="178">
      <c r="A178" s="87" t="n">
        <v>-98</v>
      </c>
      <c r="B178" s="79" t="n"/>
      <c r="C178" s="584" t="n"/>
      <c r="D178" s="128" t="n"/>
      <c r="E178" s="87" t="n">
        <v>10</v>
      </c>
    </row>
    <row r="179">
      <c r="A179" s="87" t="n">
        <v>-97</v>
      </c>
      <c r="B179" s="79" t="n"/>
      <c r="C179" s="584" t="n"/>
      <c r="D179" s="128" t="n"/>
      <c r="E179" s="87" t="n">
        <v>10</v>
      </c>
    </row>
    <row r="180">
      <c r="A180" s="87" t="n">
        <v>-96</v>
      </c>
      <c r="B180" s="79" t="n"/>
      <c r="C180" s="584" t="n"/>
      <c r="D180" s="128" t="n"/>
      <c r="E180" s="87" t="n">
        <v>10</v>
      </c>
    </row>
    <row r="181">
      <c r="A181" s="87" t="n">
        <v>-95</v>
      </c>
      <c r="B181" s="79" t="n"/>
      <c r="C181" s="584" t="n"/>
      <c r="D181" s="128" t="n"/>
      <c r="E181" s="87" t="n">
        <v>10</v>
      </c>
    </row>
    <row r="182">
      <c r="A182" s="87" t="n">
        <v>-94</v>
      </c>
      <c r="B182" s="79" t="n"/>
      <c r="C182" s="584" t="n"/>
      <c r="D182" s="128" t="n"/>
      <c r="E182" s="87" t="n">
        <v>10</v>
      </c>
    </row>
    <row r="183">
      <c r="A183" s="87" t="n">
        <v>-93</v>
      </c>
      <c r="B183" s="79" t="n"/>
      <c r="C183" s="584" t="n"/>
      <c r="D183" s="128" t="n"/>
      <c r="E183" s="87" t="n">
        <v>10</v>
      </c>
    </row>
    <row r="184">
      <c r="A184" s="87" t="n">
        <v>-92</v>
      </c>
      <c r="B184" s="79" t="n"/>
      <c r="C184" s="584" t="n"/>
      <c r="D184" s="128" t="n"/>
      <c r="E184" s="87" t="n">
        <v>10</v>
      </c>
    </row>
    <row r="185">
      <c r="A185" s="87" t="n">
        <v>-91</v>
      </c>
      <c r="B185" s="79" t="n"/>
      <c r="C185" s="584" t="n"/>
      <c r="D185" s="128" t="n"/>
      <c r="E185" s="87" t="n">
        <v>10</v>
      </c>
    </row>
    <row r="186">
      <c r="A186" s="87" t="n">
        <v>-90</v>
      </c>
      <c r="B186" s="79" t="n"/>
      <c r="C186" s="584" t="n"/>
      <c r="D186" s="128" t="n"/>
      <c r="E186" s="87" t="n">
        <v>10</v>
      </c>
    </row>
    <row r="187">
      <c r="A187" s="87" t="n">
        <v>-89</v>
      </c>
      <c r="B187" s="79" t="n"/>
      <c r="C187" s="584" t="n"/>
      <c r="D187" s="128" t="n"/>
      <c r="E187" s="87" t="n">
        <v>10</v>
      </c>
    </row>
    <row r="188">
      <c r="A188" s="87" t="n">
        <v>-88</v>
      </c>
      <c r="B188" s="79" t="n"/>
      <c r="C188" s="584" t="n"/>
      <c r="D188" s="128" t="n"/>
      <c r="E188" s="87" t="n">
        <v>10</v>
      </c>
    </row>
    <row r="189">
      <c r="A189" s="87" t="n">
        <v>-87</v>
      </c>
      <c r="B189" s="79" t="n"/>
      <c r="C189" s="584" t="n"/>
      <c r="D189" s="128" t="n"/>
      <c r="E189" s="87" t="n">
        <v>10</v>
      </c>
    </row>
    <row r="190">
      <c r="A190" s="87" t="n">
        <v>-86</v>
      </c>
      <c r="B190" s="79" t="n"/>
      <c r="C190" s="584" t="n"/>
      <c r="D190" s="128" t="n"/>
      <c r="E190" s="87" t="n">
        <v>10</v>
      </c>
    </row>
    <row r="191">
      <c r="A191" s="87" t="n">
        <v>-85</v>
      </c>
      <c r="B191" s="79" t="n"/>
      <c r="C191" s="584" t="n"/>
      <c r="D191" s="128" t="n"/>
      <c r="E191" s="87" t="n">
        <v>10</v>
      </c>
    </row>
    <row r="192">
      <c r="A192" s="87" t="n">
        <v>-84</v>
      </c>
      <c r="B192" s="79" t="n"/>
      <c r="C192" s="584" t="n"/>
      <c r="D192" s="128" t="n"/>
      <c r="E192" s="87" t="n">
        <v>10</v>
      </c>
    </row>
    <row r="193">
      <c r="A193" s="87" t="n">
        <v>-83</v>
      </c>
      <c r="B193" s="79" t="n"/>
      <c r="C193" s="584" t="n"/>
      <c r="D193" s="128" t="n"/>
      <c r="E193" s="87" t="n">
        <v>10</v>
      </c>
    </row>
    <row r="194">
      <c r="A194" s="87" t="n">
        <v>-82</v>
      </c>
      <c r="B194" s="79" t="n"/>
      <c r="C194" s="584" t="n"/>
      <c r="D194" s="128" t="n"/>
      <c r="E194" s="87" t="n">
        <v>10</v>
      </c>
    </row>
    <row r="195">
      <c r="A195" s="87" t="n">
        <v>-81</v>
      </c>
      <c r="B195" s="79" t="n"/>
      <c r="C195" s="584" t="n"/>
      <c r="D195" s="128" t="n"/>
      <c r="E195" s="87" t="n">
        <v>10</v>
      </c>
    </row>
    <row r="196">
      <c r="A196" s="87" t="n">
        <v>-80</v>
      </c>
      <c r="B196" s="79" t="n"/>
      <c r="C196" s="584" t="n"/>
      <c r="D196" s="128" t="n"/>
      <c r="E196" s="87" t="n">
        <v>10</v>
      </c>
    </row>
    <row r="197">
      <c r="A197" s="87" t="n">
        <v>-79</v>
      </c>
      <c r="B197" s="79" t="n"/>
      <c r="C197" s="584" t="n"/>
      <c r="D197" s="128" t="n"/>
      <c r="E197" s="87" t="n">
        <v>10</v>
      </c>
    </row>
    <row r="198">
      <c r="A198" s="87" t="n">
        <v>-78</v>
      </c>
      <c r="B198" s="79" t="n"/>
      <c r="C198" s="584" t="n"/>
      <c r="D198" s="128" t="n"/>
      <c r="E198" s="87" t="n">
        <v>10</v>
      </c>
    </row>
    <row r="199">
      <c r="A199" s="87" t="n">
        <v>-77</v>
      </c>
      <c r="B199" s="79" t="n"/>
      <c r="C199" s="584" t="n"/>
      <c r="D199" s="128" t="n"/>
      <c r="E199" s="87" t="n">
        <v>10</v>
      </c>
    </row>
    <row r="200">
      <c r="A200" s="87" t="n">
        <v>-76</v>
      </c>
      <c r="B200" s="79" t="n"/>
      <c r="C200" s="584" t="n"/>
      <c r="D200" s="128" t="n"/>
      <c r="E200" s="87" t="n">
        <v>10</v>
      </c>
    </row>
    <row r="201">
      <c r="A201" s="87" t="n">
        <v>-75</v>
      </c>
      <c r="B201" s="79" t="n"/>
      <c r="C201" s="584" t="n"/>
      <c r="D201" s="128" t="n"/>
      <c r="E201" s="87" t="n">
        <v>10</v>
      </c>
    </row>
    <row r="202">
      <c r="A202" s="87" t="n">
        <v>-74</v>
      </c>
      <c r="B202" s="79" t="n"/>
      <c r="C202" s="584" t="n"/>
      <c r="D202" s="128" t="n"/>
      <c r="E202" s="87" t="n">
        <v>10</v>
      </c>
    </row>
    <row r="203">
      <c r="A203" s="87" t="n">
        <v>-73</v>
      </c>
      <c r="B203" s="79" t="n"/>
      <c r="C203" s="584" t="n"/>
      <c r="D203" s="128" t="n"/>
      <c r="E203" s="87" t="n">
        <v>10</v>
      </c>
    </row>
    <row r="204">
      <c r="A204" s="87" t="n">
        <v>-72</v>
      </c>
      <c r="B204" s="79" t="n"/>
      <c r="C204" s="584" t="n"/>
      <c r="D204" s="128" t="n"/>
      <c r="E204" s="87" t="n">
        <v>10</v>
      </c>
    </row>
    <row r="205">
      <c r="A205" s="87" t="n">
        <v>-71</v>
      </c>
      <c r="B205" s="79" t="n"/>
      <c r="C205" s="584" t="n"/>
      <c r="D205" s="128" t="n"/>
      <c r="E205" s="87" t="n">
        <v>10</v>
      </c>
    </row>
    <row r="206">
      <c r="A206" s="87" t="n">
        <v>-70</v>
      </c>
      <c r="B206" s="79" t="n"/>
      <c r="C206" s="584" t="n"/>
      <c r="D206" s="128" t="n"/>
      <c r="E206" s="87" t="n">
        <v>10</v>
      </c>
    </row>
    <row r="207">
      <c r="A207" s="87" t="n">
        <v>-69</v>
      </c>
      <c r="B207" s="79" t="n"/>
      <c r="C207" s="584" t="n"/>
      <c r="D207" s="128" t="n"/>
      <c r="E207" s="87" t="n">
        <v>10</v>
      </c>
    </row>
    <row r="208">
      <c r="A208" s="87" t="n">
        <v>-68</v>
      </c>
      <c r="B208" s="79" t="n"/>
      <c r="C208" s="584" t="n"/>
      <c r="D208" s="128" t="n"/>
      <c r="E208" s="87" t="n">
        <v>10</v>
      </c>
    </row>
    <row r="209">
      <c r="A209" s="87" t="n">
        <v>-67</v>
      </c>
      <c r="B209" s="79" t="n"/>
      <c r="C209" s="584" t="n"/>
      <c r="D209" s="128" t="n"/>
      <c r="E209" s="87" t="n">
        <v>10</v>
      </c>
    </row>
    <row r="210">
      <c r="A210" s="87" t="n">
        <v>-66</v>
      </c>
      <c r="B210" s="79" t="n"/>
      <c r="C210" s="584" t="n"/>
      <c r="D210" s="128" t="n"/>
      <c r="E210" s="87" t="n">
        <v>10</v>
      </c>
    </row>
    <row r="211">
      <c r="A211" s="87" t="n">
        <v>-65</v>
      </c>
      <c r="B211" s="79" t="n"/>
      <c r="C211" s="584" t="n"/>
      <c r="D211" s="128" t="n"/>
      <c r="E211" s="87" t="n">
        <v>10</v>
      </c>
    </row>
    <row r="212">
      <c r="A212" s="87" t="n">
        <v>-64</v>
      </c>
      <c r="B212" s="79" t="n"/>
      <c r="C212" s="584" t="n"/>
      <c r="D212" s="128" t="n"/>
      <c r="E212" s="87" t="n">
        <v>10</v>
      </c>
    </row>
    <row r="213">
      <c r="A213" s="87" t="n">
        <v>-63</v>
      </c>
      <c r="B213" s="79" t="n"/>
      <c r="C213" s="584" t="n"/>
      <c r="D213" s="128" t="n"/>
      <c r="E213" s="87" t="n">
        <v>10</v>
      </c>
    </row>
    <row r="214">
      <c r="A214" s="87" t="n">
        <v>-62</v>
      </c>
      <c r="B214" s="79" t="n"/>
      <c r="C214" s="584" t="n"/>
      <c r="D214" s="128" t="n"/>
      <c r="E214" s="87" t="n">
        <v>10</v>
      </c>
    </row>
    <row r="215">
      <c r="A215" s="87" t="n">
        <v>-61</v>
      </c>
      <c r="B215" s="79" t="n"/>
      <c r="C215" s="584" t="n"/>
      <c r="D215" s="128" t="n"/>
      <c r="E215" s="87" t="n">
        <v>10</v>
      </c>
    </row>
    <row r="216">
      <c r="A216" s="87" t="n">
        <v>-60</v>
      </c>
      <c r="B216" s="79" t="n"/>
      <c r="C216" s="584" t="n"/>
      <c r="D216" s="128" t="n"/>
      <c r="E216" s="87" t="n">
        <v>10</v>
      </c>
    </row>
    <row r="217">
      <c r="A217" s="87" t="n">
        <v>-59</v>
      </c>
      <c r="B217" s="79" t="n"/>
      <c r="C217" s="584" t="n"/>
      <c r="D217" s="128" t="n"/>
      <c r="E217" s="87" t="n">
        <v>10</v>
      </c>
    </row>
    <row r="218">
      <c r="A218" s="87" t="n">
        <v>-58</v>
      </c>
      <c r="B218" s="79" t="n"/>
      <c r="C218" s="584" t="n"/>
      <c r="D218" s="128" t="n"/>
      <c r="E218" s="87" t="n">
        <v>10</v>
      </c>
    </row>
    <row r="219">
      <c r="A219" s="87" t="n">
        <v>-57</v>
      </c>
      <c r="B219" s="79" t="n"/>
      <c r="C219" s="584" t="n"/>
      <c r="D219" s="128" t="n"/>
      <c r="E219" s="87" t="n">
        <v>10</v>
      </c>
    </row>
    <row r="220">
      <c r="A220" s="87" t="n">
        <v>-56</v>
      </c>
      <c r="B220" s="79" t="n"/>
      <c r="C220" s="584" t="n"/>
      <c r="D220" s="128" t="n"/>
      <c r="E220" s="87" t="n">
        <v>10</v>
      </c>
    </row>
    <row r="221">
      <c r="A221" s="87" t="n">
        <v>-55</v>
      </c>
      <c r="B221" s="79" t="n"/>
      <c r="C221" s="584" t="n"/>
      <c r="D221" s="128" t="n"/>
      <c r="E221" s="87" t="n">
        <v>10</v>
      </c>
    </row>
    <row r="222">
      <c r="A222" s="87" t="n">
        <v>-54</v>
      </c>
      <c r="B222" s="79" t="n"/>
      <c r="C222" s="584" t="n"/>
      <c r="D222" s="128" t="n"/>
      <c r="E222" s="87" t="n">
        <v>10</v>
      </c>
    </row>
    <row r="223">
      <c r="A223" s="87" t="n">
        <v>-53</v>
      </c>
      <c r="B223" s="79" t="n"/>
      <c r="C223" s="584" t="n"/>
      <c r="D223" s="128" t="n"/>
      <c r="E223" s="87" t="n">
        <v>10</v>
      </c>
    </row>
    <row r="224">
      <c r="A224" s="87" t="n">
        <v>-52</v>
      </c>
      <c r="B224" s="79" t="n"/>
      <c r="C224" s="584" t="n"/>
      <c r="D224" s="128" t="n"/>
      <c r="E224" s="87" t="n">
        <v>10</v>
      </c>
    </row>
    <row r="225">
      <c r="A225" s="87" t="n">
        <v>-51</v>
      </c>
      <c r="B225" s="79" t="n"/>
      <c r="C225" s="584" t="n"/>
      <c r="D225" s="128" t="n"/>
      <c r="E225" s="87" t="n">
        <v>10</v>
      </c>
    </row>
    <row r="226">
      <c r="A226" s="87" t="n">
        <v>-50</v>
      </c>
      <c r="B226" s="79" t="n"/>
      <c r="C226" s="584" t="n"/>
      <c r="D226" s="128" t="n"/>
      <c r="E226" s="87" t="n">
        <v>10</v>
      </c>
    </row>
    <row r="227">
      <c r="A227" s="87" t="n">
        <v>-49</v>
      </c>
      <c r="B227" s="79" t="n"/>
      <c r="C227" s="584" t="n"/>
      <c r="D227" s="128" t="n"/>
      <c r="E227" s="87" t="n">
        <v>10</v>
      </c>
    </row>
    <row r="228">
      <c r="A228" s="87" t="n">
        <v>-48</v>
      </c>
      <c r="B228" s="79" t="n"/>
      <c r="C228" s="584" t="n"/>
      <c r="D228" s="128" t="n"/>
      <c r="E228" s="87" t="n">
        <v>10</v>
      </c>
    </row>
    <row r="229">
      <c r="A229" s="87" t="n">
        <v>-47</v>
      </c>
      <c r="B229" s="79" t="n"/>
      <c r="C229" s="584" t="n"/>
      <c r="D229" s="128" t="n"/>
      <c r="E229" s="87" t="n">
        <v>10</v>
      </c>
    </row>
    <row r="230">
      <c r="A230" s="87" t="n">
        <v>-46</v>
      </c>
      <c r="B230" s="79" t="n"/>
      <c r="C230" s="584" t="n"/>
      <c r="D230" s="128" t="n"/>
      <c r="E230" s="87" t="n">
        <v>10</v>
      </c>
    </row>
    <row r="231">
      <c r="A231" s="87" t="n">
        <v>-45</v>
      </c>
      <c r="B231" s="79" t="n"/>
      <c r="C231" s="584" t="n"/>
      <c r="D231" s="128" t="n"/>
      <c r="E231" s="87" t="n">
        <v>10</v>
      </c>
    </row>
    <row r="232">
      <c r="A232" s="87" t="n">
        <v>-44</v>
      </c>
      <c r="B232" s="79" t="n"/>
      <c r="C232" s="584" t="n"/>
      <c r="D232" s="128" t="n"/>
      <c r="E232" s="87" t="n">
        <v>10</v>
      </c>
    </row>
    <row r="233">
      <c r="A233" s="87" t="n">
        <v>-43</v>
      </c>
      <c r="B233" s="79" t="n"/>
      <c r="C233" s="584" t="n"/>
      <c r="D233" s="128" t="n"/>
      <c r="E233" s="87" t="n">
        <v>10</v>
      </c>
    </row>
    <row r="234">
      <c r="A234" s="87" t="n">
        <v>-42</v>
      </c>
      <c r="B234" s="79" t="n"/>
      <c r="C234" s="584" t="n"/>
      <c r="D234" s="128" t="n"/>
      <c r="E234" s="87" t="n">
        <v>10</v>
      </c>
    </row>
    <row r="235">
      <c r="A235" s="87" t="n">
        <v>-41</v>
      </c>
      <c r="B235" s="79" t="n"/>
      <c r="C235" s="584" t="n"/>
      <c r="D235" s="128" t="n"/>
      <c r="E235" s="87" t="n">
        <v>10</v>
      </c>
    </row>
    <row r="236">
      <c r="A236" s="87" t="n">
        <v>-40</v>
      </c>
      <c r="B236" s="79" t="n"/>
      <c r="C236" s="584" t="n"/>
      <c r="D236" s="128" t="n"/>
      <c r="E236" s="87" t="n">
        <v>10</v>
      </c>
    </row>
    <row r="237">
      <c r="A237" s="87" t="n">
        <v>-39</v>
      </c>
      <c r="B237" s="79" t="n"/>
      <c r="C237" s="584" t="n"/>
      <c r="D237" s="128" t="n"/>
      <c r="E237" s="87" t="n">
        <v>10</v>
      </c>
    </row>
    <row r="238">
      <c r="A238" s="87" t="n">
        <v>-38</v>
      </c>
      <c r="B238" s="79" t="n"/>
      <c r="C238" s="584" t="n"/>
      <c r="D238" s="128" t="n"/>
      <c r="E238" s="87" t="n">
        <v>10</v>
      </c>
    </row>
    <row r="239">
      <c r="A239" s="87" t="n">
        <v>-37</v>
      </c>
      <c r="B239" s="79" t="n"/>
      <c r="C239" s="584" t="n"/>
      <c r="D239" s="128" t="n"/>
      <c r="E239" s="87" t="n">
        <v>10</v>
      </c>
    </row>
    <row r="240">
      <c r="A240" s="87" t="n">
        <v>-36</v>
      </c>
      <c r="B240" s="79" t="n"/>
      <c r="C240" s="584" t="n"/>
      <c r="D240" s="128" t="n"/>
      <c r="E240" s="87" t="n">
        <v>10</v>
      </c>
    </row>
    <row r="241">
      <c r="A241" s="87" t="n">
        <v>-35</v>
      </c>
      <c r="B241" s="79" t="n"/>
      <c r="C241" s="584" t="n"/>
      <c r="D241" s="128" t="n"/>
      <c r="E241" s="87" t="n">
        <v>10</v>
      </c>
    </row>
    <row r="242">
      <c r="A242" s="87" t="n">
        <v>-34</v>
      </c>
      <c r="B242" s="79" t="n"/>
      <c r="C242" s="584" t="n"/>
      <c r="D242" s="128" t="n"/>
      <c r="E242" s="87" t="n">
        <v>10</v>
      </c>
    </row>
    <row r="243">
      <c r="A243" s="87" t="n">
        <v>-33</v>
      </c>
      <c r="B243" s="79" t="n"/>
      <c r="C243" s="584" t="n"/>
      <c r="D243" s="128" t="n"/>
      <c r="E243" s="87" t="n">
        <v>10</v>
      </c>
    </row>
    <row r="244">
      <c r="A244" s="87" t="n">
        <v>-32</v>
      </c>
      <c r="B244" s="79" t="n"/>
      <c r="C244" s="584" t="n"/>
      <c r="D244" s="128" t="n"/>
      <c r="E244" s="87" t="n">
        <v>10</v>
      </c>
    </row>
    <row r="245">
      <c r="A245" s="87" t="n">
        <v>-31</v>
      </c>
      <c r="B245" s="79" t="n"/>
      <c r="C245" s="584" t="n"/>
      <c r="D245" s="128" t="n"/>
      <c r="E245" s="87" t="n">
        <v>10</v>
      </c>
    </row>
    <row r="246">
      <c r="A246" s="87" t="n">
        <v>-30</v>
      </c>
      <c r="B246" s="79" t="n"/>
      <c r="C246" s="584" t="n"/>
      <c r="D246" s="128" t="n"/>
      <c r="E246" s="87" t="n">
        <v>10</v>
      </c>
    </row>
    <row r="247">
      <c r="A247" s="87" t="n">
        <v>-29</v>
      </c>
      <c r="B247" s="79" t="n"/>
      <c r="C247" s="584" t="n"/>
      <c r="D247" s="128" t="n"/>
      <c r="E247" s="87" t="n">
        <v>10</v>
      </c>
    </row>
    <row r="248">
      <c r="A248" s="87" t="n">
        <v>-28</v>
      </c>
      <c r="B248" s="79" t="n"/>
      <c r="C248" s="584" t="n"/>
      <c r="D248" s="128" t="n"/>
      <c r="E248" s="87" t="n">
        <v>10</v>
      </c>
    </row>
    <row r="249">
      <c r="A249" s="87" t="n">
        <v>-27</v>
      </c>
      <c r="B249" s="79" t="n"/>
      <c r="C249" s="584" t="n"/>
      <c r="D249" s="128" t="n"/>
      <c r="E249" s="87" t="n">
        <v>10</v>
      </c>
    </row>
    <row r="250">
      <c r="A250" s="87" t="n">
        <v>-26</v>
      </c>
      <c r="B250" s="79" t="n"/>
      <c r="C250" s="584" t="n"/>
      <c r="D250" s="128" t="n"/>
      <c r="E250" s="87" t="n">
        <v>10</v>
      </c>
    </row>
    <row r="251">
      <c r="A251" s="87" t="n">
        <v>-25</v>
      </c>
      <c r="B251" s="79" t="n"/>
      <c r="C251" s="584" t="n"/>
      <c r="D251" s="128" t="n"/>
      <c r="E251" s="87" t="n">
        <v>10</v>
      </c>
    </row>
    <row r="252">
      <c r="A252" s="87" t="n">
        <v>-24</v>
      </c>
      <c r="B252" s="79" t="n"/>
      <c r="C252" s="584" t="n"/>
      <c r="D252" s="128" t="n"/>
      <c r="E252" s="87" t="n">
        <v>10</v>
      </c>
    </row>
    <row r="253">
      <c r="A253" s="87" t="n">
        <v>-23</v>
      </c>
      <c r="B253" s="79" t="n"/>
      <c r="C253" s="584" t="n"/>
      <c r="D253" s="128" t="n"/>
      <c r="E253" s="87" t="n">
        <v>10</v>
      </c>
    </row>
    <row r="254">
      <c r="A254" s="87" t="n">
        <v>-22</v>
      </c>
      <c r="B254" s="79" t="n"/>
      <c r="C254" s="584" t="n"/>
      <c r="D254" s="128" t="n"/>
      <c r="E254" s="87" t="n">
        <v>10</v>
      </c>
    </row>
    <row r="255">
      <c r="A255" s="87" t="n">
        <v>-21</v>
      </c>
      <c r="B255" s="79" t="n"/>
      <c r="C255" s="584" t="n"/>
      <c r="D255" s="128" t="n"/>
      <c r="E255" s="87" t="n">
        <v>10</v>
      </c>
    </row>
    <row r="256">
      <c r="A256" s="87" t="n">
        <v>-20</v>
      </c>
      <c r="B256" s="79" t="n"/>
      <c r="C256" s="584" t="n"/>
      <c r="D256" s="128" t="n"/>
      <c r="E256" s="87" t="n">
        <v>10</v>
      </c>
    </row>
    <row r="257">
      <c r="A257" s="87" t="n">
        <v>-19</v>
      </c>
      <c r="B257" s="79" t="n"/>
      <c r="C257" s="584" t="n"/>
      <c r="D257" s="128" t="n"/>
      <c r="E257" s="87" t="n">
        <v>10</v>
      </c>
    </row>
    <row r="258">
      <c r="A258" s="87" t="n">
        <v>-18</v>
      </c>
      <c r="B258" s="79" t="n"/>
      <c r="C258" s="584" t="n"/>
      <c r="D258" s="128" t="n"/>
      <c r="E258" s="87" t="n">
        <v>10</v>
      </c>
    </row>
    <row r="259">
      <c r="A259" s="87" t="n">
        <v>-17</v>
      </c>
      <c r="B259" s="79" t="n"/>
      <c r="C259" s="584" t="n"/>
      <c r="D259" s="128" t="n"/>
      <c r="E259" s="87" t="n">
        <v>10</v>
      </c>
    </row>
    <row r="260">
      <c r="A260" s="87" t="n">
        <v>-16</v>
      </c>
      <c r="B260" s="79" t="n"/>
      <c r="C260" s="584" t="n"/>
      <c r="D260" s="128" t="n"/>
      <c r="E260" s="87" t="n">
        <v>10</v>
      </c>
    </row>
    <row r="261">
      <c r="A261" s="87" t="n">
        <v>-15</v>
      </c>
      <c r="B261" s="79" t="n"/>
      <c r="C261" s="584" t="n"/>
      <c r="D261" s="128" t="n"/>
      <c r="E261" s="87" t="n">
        <v>10</v>
      </c>
    </row>
    <row r="262">
      <c r="A262" s="87" t="n">
        <v>-14</v>
      </c>
      <c r="B262" s="79" t="n"/>
      <c r="C262" s="584" t="n"/>
      <c r="D262" s="128" t="n"/>
      <c r="E262" s="87" t="n">
        <v>10</v>
      </c>
    </row>
    <row r="263">
      <c r="A263" s="87" t="n">
        <v>-13</v>
      </c>
      <c r="B263" s="79" t="n"/>
      <c r="C263" s="584" t="n"/>
      <c r="D263" s="128" t="n"/>
      <c r="E263" s="87" t="n">
        <v>10</v>
      </c>
    </row>
    <row r="264">
      <c r="A264" s="87" t="n">
        <v>-12</v>
      </c>
      <c r="B264" s="79" t="n"/>
      <c r="C264" s="584" t="n"/>
      <c r="D264" s="128" t="n"/>
      <c r="E264" s="87" t="n">
        <v>10</v>
      </c>
    </row>
    <row r="265">
      <c r="A265" s="87" t="n">
        <v>-11</v>
      </c>
      <c r="B265" s="79" t="n"/>
      <c r="C265" s="584" t="n"/>
      <c r="D265" s="128" t="n"/>
      <c r="E265" s="87" t="n">
        <v>10</v>
      </c>
    </row>
    <row r="266">
      <c r="A266" s="87" t="n">
        <v>-10</v>
      </c>
      <c r="B266" s="79" t="n"/>
      <c r="C266" s="584" t="n"/>
      <c r="D266" s="128" t="n"/>
      <c r="E266" s="87" t="n">
        <v>10</v>
      </c>
    </row>
    <row r="267">
      <c r="A267" s="87" t="n">
        <v>-9</v>
      </c>
      <c r="B267" s="79" t="n"/>
      <c r="C267" s="584" t="n"/>
      <c r="D267" s="128" t="n"/>
      <c r="E267" s="87" t="n">
        <v>10</v>
      </c>
    </row>
    <row r="268">
      <c r="A268" s="87" t="n">
        <v>-8</v>
      </c>
      <c r="B268" s="79" t="n"/>
      <c r="C268" s="584" t="n"/>
      <c r="D268" s="128" t="n"/>
      <c r="E268" s="87" t="n">
        <v>10</v>
      </c>
    </row>
    <row r="269">
      <c r="A269" s="87" t="n">
        <v>-7</v>
      </c>
      <c r="B269" s="79" t="n"/>
      <c r="C269" s="584" t="n"/>
      <c r="D269" s="128" t="n"/>
      <c r="E269" s="87" t="n">
        <v>10</v>
      </c>
    </row>
    <row r="270">
      <c r="A270" s="87" t="n">
        <v>-6</v>
      </c>
      <c r="B270" s="79" t="n"/>
      <c r="C270" s="584" t="n"/>
      <c r="D270" s="128" t="n"/>
      <c r="E270" s="87" t="n">
        <v>10</v>
      </c>
    </row>
    <row r="271">
      <c r="A271" s="87" t="n">
        <v>-5</v>
      </c>
      <c r="B271" s="79" t="n"/>
      <c r="C271" s="584" t="n"/>
      <c r="D271" s="128" t="n"/>
      <c r="E271" s="87" t="n">
        <v>10</v>
      </c>
    </row>
    <row r="272">
      <c r="A272" s="87" t="n">
        <v>-4</v>
      </c>
      <c r="B272" s="79" t="n"/>
      <c r="C272" s="584" t="n"/>
      <c r="D272" s="128" t="n"/>
      <c r="E272" s="87" t="n">
        <v>10</v>
      </c>
    </row>
    <row r="273">
      <c r="A273" s="87" t="n">
        <v>-3</v>
      </c>
      <c r="B273" s="79" t="n"/>
      <c r="C273" s="584" t="n"/>
      <c r="D273" s="128" t="n"/>
      <c r="E273" s="87" t="n">
        <v>10</v>
      </c>
    </row>
    <row r="274">
      <c r="A274" s="87" t="n">
        <v>-2</v>
      </c>
      <c r="B274" s="79" t="n"/>
      <c r="C274" s="584" t="n"/>
      <c r="D274" s="128" t="n"/>
      <c r="E274" s="87" t="n">
        <v>10</v>
      </c>
    </row>
    <row r="275">
      <c r="A275" s="87" t="n">
        <v>-1</v>
      </c>
      <c r="B275" s="79" t="n"/>
      <c r="C275" s="584" t="n"/>
      <c r="D275" s="128" t="n"/>
      <c r="E275" s="87" t="n">
        <v>10</v>
      </c>
    </row>
    <row r="276">
      <c r="A276" s="87" t="n">
        <v>0</v>
      </c>
      <c r="B276" s="79" t="n"/>
      <c r="C276" s="584" t="n"/>
      <c r="D276" s="128" t="n"/>
      <c r="E276" s="87" t="n">
        <v>10</v>
      </c>
    </row>
    <row r="277">
      <c r="A277" s="87" t="n">
        <v>1</v>
      </c>
      <c r="B277" s="79" t="n"/>
      <c r="C277" s="584" t="n"/>
      <c r="D277" s="128" t="n"/>
      <c r="E277" s="87" t="n">
        <v>10</v>
      </c>
    </row>
    <row r="278">
      <c r="A278" s="87" t="n">
        <v>2</v>
      </c>
      <c r="B278" s="79" t="n"/>
      <c r="C278" s="584" t="n"/>
      <c r="D278" s="128" t="n"/>
      <c r="E278" s="87" t="n">
        <v>10</v>
      </c>
    </row>
    <row r="279">
      <c r="A279" s="87" t="n">
        <v>3</v>
      </c>
      <c r="B279" s="79" t="n"/>
      <c r="C279" s="584" t="n"/>
      <c r="D279" s="128" t="n"/>
      <c r="E279" s="87" t="n">
        <v>10</v>
      </c>
    </row>
    <row r="280">
      <c r="A280" s="220" t="n">
        <v>4</v>
      </c>
      <c r="B280" s="79" t="n"/>
      <c r="C280" s="584" t="n"/>
      <c r="D280" s="128" t="n"/>
      <c r="E280" s="87" t="n">
        <v>10</v>
      </c>
    </row>
    <row r="281">
      <c r="A281" s="220" t="n">
        <v>5</v>
      </c>
      <c r="B281" s="79" t="n"/>
      <c r="C281" s="584" t="n"/>
      <c r="D281" s="128" t="n"/>
      <c r="E281" s="87" t="n">
        <v>10</v>
      </c>
    </row>
    <row r="282">
      <c r="A282" s="220" t="n">
        <v>6</v>
      </c>
      <c r="B282" s="79" t="n"/>
      <c r="C282" s="584" t="n"/>
      <c r="D282" s="128" t="n"/>
      <c r="E282" s="87" t="n">
        <v>10</v>
      </c>
    </row>
    <row r="283">
      <c r="A283" s="220" t="n">
        <v>7</v>
      </c>
      <c r="B283" s="79" t="n"/>
      <c r="C283" s="584" t="n"/>
      <c r="D283" s="128" t="n"/>
      <c r="E283" s="87" t="n">
        <v>10</v>
      </c>
    </row>
    <row r="284">
      <c r="A284" s="220" t="n">
        <v>8</v>
      </c>
      <c r="B284" s="79" t="n"/>
      <c r="C284" s="584" t="n"/>
      <c r="D284" s="128" t="n"/>
      <c r="E284" s="87" t="n">
        <v>10</v>
      </c>
    </row>
    <row r="285">
      <c r="A285" s="220" t="n">
        <v>9</v>
      </c>
      <c r="B285" s="79" t="n"/>
      <c r="C285" s="584" t="n"/>
      <c r="D285" s="128" t="n"/>
      <c r="E285" s="87" t="n">
        <v>10</v>
      </c>
    </row>
    <row r="286">
      <c r="A286" s="220" t="n">
        <v>10</v>
      </c>
      <c r="B286" s="79" t="n"/>
      <c r="C286" s="584" t="n"/>
      <c r="D286" s="128" t="n"/>
      <c r="E286" s="87" t="n">
        <v>10</v>
      </c>
    </row>
    <row r="287">
      <c r="A287" s="220" t="n">
        <v>11</v>
      </c>
      <c r="B287" s="79" t="n"/>
      <c r="C287" s="584" t="n"/>
      <c r="D287" s="128" t="n"/>
      <c r="E287" s="87" t="n">
        <v>10</v>
      </c>
    </row>
    <row r="288">
      <c r="A288" s="220" t="n">
        <v>12</v>
      </c>
      <c r="B288" s="79" t="n"/>
      <c r="C288" s="584" t="n"/>
      <c r="D288" s="128" t="n"/>
      <c r="E288" s="87" t="n">
        <v>10</v>
      </c>
    </row>
    <row r="289">
      <c r="A289" s="220" t="n">
        <v>13</v>
      </c>
      <c r="B289" s="79" t="n"/>
      <c r="C289" s="584" t="n"/>
      <c r="D289" s="128" t="n"/>
      <c r="E289" s="87" t="n">
        <v>10</v>
      </c>
    </row>
    <row r="290">
      <c r="A290" s="220" t="n">
        <v>14</v>
      </c>
      <c r="B290" s="79" t="n"/>
      <c r="C290" s="584" t="n"/>
      <c r="D290" s="128" t="n"/>
      <c r="E290" s="87" t="n">
        <v>10</v>
      </c>
    </row>
    <row r="291" ht="14.5" customHeight="1" s="252" thickBot="1">
      <c r="A291" s="88" t="n">
        <v>15</v>
      </c>
      <c r="B291" s="81" t="n"/>
      <c r="C291" s="82" t="n"/>
      <c r="D291" s="130" t="n"/>
      <c r="E291" s="88" t="n">
        <v>10</v>
      </c>
    </row>
    <row r="294" ht="14.5" customHeight="1" s="252" thickBot="1"/>
    <row r="295" ht="14.5" customHeight="1" s="252">
      <c r="A295" s="807" t="inlineStr">
        <is>
          <t>Input [dBm]</t>
        </is>
      </c>
      <c r="B295" s="642" t="inlineStr">
        <is>
          <t>2442 MHz</t>
        </is>
      </c>
      <c r="C295" s="768" t="n"/>
      <c r="D295" s="768" t="n"/>
      <c r="E295" s="644" t="inlineStr">
        <is>
          <t>Spec</t>
        </is>
      </c>
    </row>
    <row r="296" ht="15" customHeight="1" s="252" thickBot="1">
      <c r="A296" s="691" t="n"/>
      <c r="B296" s="646" t="inlineStr">
        <is>
          <t>11b_5p5M</t>
        </is>
      </c>
      <c r="C296" s="875" t="n"/>
      <c r="D296" s="875" t="n"/>
      <c r="E296" s="691" t="n"/>
    </row>
    <row r="297" ht="15" customHeight="1" s="252">
      <c r="A297" s="691" t="n"/>
      <c r="B297" s="95" t="inlineStr">
        <is>
          <t>+25 ℃</t>
        </is>
      </c>
      <c r="C297" s="99" t="inlineStr">
        <is>
          <t>-40 ℃</t>
        </is>
      </c>
      <c r="D297" s="114" t="inlineStr">
        <is>
          <t>+85 ℃</t>
        </is>
      </c>
      <c r="E297" s="691" t="n"/>
    </row>
    <row r="298" ht="15" customHeight="1" s="252" thickBot="1">
      <c r="A298" s="691" t="n"/>
      <c r="B298" s="103" t="inlineStr">
        <is>
          <t>3.3V</t>
        </is>
      </c>
      <c r="C298" s="100" t="inlineStr">
        <is>
          <t>3.6V</t>
        </is>
      </c>
      <c r="D298" s="115" t="inlineStr">
        <is>
          <t>1.8V</t>
        </is>
      </c>
      <c r="E298" s="691" t="n"/>
    </row>
    <row r="299" ht="14.5" customHeight="1" s="252" thickBot="1">
      <c r="A299" s="682" t="n"/>
      <c r="B299" s="76" t="n"/>
      <c r="C299" s="74" t="n"/>
      <c r="D299" s="219" t="n"/>
      <c r="E299" s="681" t="n"/>
    </row>
    <row r="300">
      <c r="A300" s="612" t="inlineStr">
        <is>
          <t>Sens.
[dBm]</t>
        </is>
      </c>
      <c r="B300" s="846">
        <f>INDEX($A$50:$A$90,MATCH(8,B302:B342,-1)+1,1)</f>
        <v/>
      </c>
      <c r="C300" s="848">
        <f>INDEX($A$50:$A$90,MATCH(8,C302:C342,-1)+1,1)</f>
        <v/>
      </c>
      <c r="D300" s="876">
        <f>INDEX($A$50:$A$90,MATCH(8,D302:D342,-1)+1,1)</f>
        <v/>
      </c>
      <c r="E300" s="221" t="n"/>
    </row>
    <row r="301" ht="14.5" customHeight="1" s="252" thickBot="1">
      <c r="A301" s="691" t="n"/>
      <c r="B301" s="849" t="n"/>
      <c r="C301" s="851" t="n"/>
      <c r="D301" s="877" t="n"/>
      <c r="E301" s="221" t="n"/>
    </row>
    <row r="302" ht="14.5" customHeight="1" s="252" thickTop="1">
      <c r="A302" s="91" t="n">
        <v>-100</v>
      </c>
      <c r="B302" s="77" t="n"/>
      <c r="C302" s="73" t="n"/>
      <c r="D302" s="127" t="n"/>
      <c r="E302" s="87" t="n">
        <v>10</v>
      </c>
    </row>
    <row r="303">
      <c r="A303" s="87" t="n">
        <v>-99</v>
      </c>
      <c r="B303" s="79" t="n"/>
      <c r="C303" s="584" t="n"/>
      <c r="D303" s="128" t="n"/>
      <c r="E303" s="87" t="n">
        <v>10</v>
      </c>
    </row>
    <row r="304">
      <c r="A304" s="87" t="n">
        <v>-98</v>
      </c>
      <c r="B304" s="79" t="n"/>
      <c r="C304" s="584" t="n"/>
      <c r="D304" s="128" t="n"/>
      <c r="E304" s="87" t="n">
        <v>10</v>
      </c>
    </row>
    <row r="305">
      <c r="A305" s="87" t="n">
        <v>-97</v>
      </c>
      <c r="B305" s="79" t="n"/>
      <c r="C305" s="584" t="n"/>
      <c r="D305" s="128" t="n"/>
      <c r="E305" s="87" t="n">
        <v>10</v>
      </c>
    </row>
    <row r="306">
      <c r="A306" s="87" t="n">
        <v>-96</v>
      </c>
      <c r="B306" s="79" t="n"/>
      <c r="C306" s="584" t="n"/>
      <c r="D306" s="128" t="n"/>
      <c r="E306" s="87" t="n">
        <v>10</v>
      </c>
    </row>
    <row r="307">
      <c r="A307" s="87" t="n">
        <v>-95</v>
      </c>
      <c r="B307" s="79" t="n"/>
      <c r="C307" s="584" t="n"/>
      <c r="D307" s="128" t="n"/>
      <c r="E307" s="87" t="n">
        <v>10</v>
      </c>
    </row>
    <row r="308">
      <c r="A308" s="87" t="n">
        <v>-94</v>
      </c>
      <c r="B308" s="79" t="n"/>
      <c r="C308" s="584" t="n"/>
      <c r="D308" s="128" t="n"/>
      <c r="E308" s="87" t="n">
        <v>10</v>
      </c>
    </row>
    <row r="309">
      <c r="A309" s="87" t="n">
        <v>-93</v>
      </c>
      <c r="B309" s="79" t="n"/>
      <c r="C309" s="584" t="n"/>
      <c r="D309" s="128" t="n"/>
      <c r="E309" s="87" t="n">
        <v>10</v>
      </c>
    </row>
    <row r="310">
      <c r="A310" s="87" t="n">
        <v>-92</v>
      </c>
      <c r="B310" s="79" t="n"/>
      <c r="C310" s="584" t="n"/>
      <c r="D310" s="128" t="n"/>
      <c r="E310" s="87" t="n">
        <v>10</v>
      </c>
    </row>
    <row r="311">
      <c r="A311" s="87" t="n">
        <v>-91</v>
      </c>
      <c r="B311" s="79" t="n"/>
      <c r="C311" s="584" t="n"/>
      <c r="D311" s="128" t="n"/>
      <c r="E311" s="87" t="n">
        <v>10</v>
      </c>
    </row>
    <row r="312">
      <c r="A312" s="87" t="n">
        <v>-90</v>
      </c>
      <c r="B312" s="79" t="n"/>
      <c r="C312" s="584" t="n"/>
      <c r="D312" s="128" t="n"/>
      <c r="E312" s="87" t="n">
        <v>10</v>
      </c>
    </row>
    <row r="313">
      <c r="A313" s="87" t="n">
        <v>-89</v>
      </c>
      <c r="B313" s="79" t="n"/>
      <c r="C313" s="584" t="n"/>
      <c r="D313" s="128" t="n"/>
      <c r="E313" s="87" t="n">
        <v>10</v>
      </c>
    </row>
    <row r="314">
      <c r="A314" s="87" t="n">
        <v>-88</v>
      </c>
      <c r="B314" s="79" t="n"/>
      <c r="C314" s="584" t="n"/>
      <c r="D314" s="128" t="n"/>
      <c r="E314" s="87" t="n">
        <v>10</v>
      </c>
    </row>
    <row r="315">
      <c r="A315" s="87" t="n">
        <v>-87</v>
      </c>
      <c r="B315" s="79" t="n"/>
      <c r="C315" s="584" t="n"/>
      <c r="D315" s="128" t="n"/>
      <c r="E315" s="87" t="n">
        <v>10</v>
      </c>
    </row>
    <row r="316">
      <c r="A316" s="87" t="n">
        <v>-86</v>
      </c>
      <c r="B316" s="79" t="n"/>
      <c r="C316" s="584" t="n"/>
      <c r="D316" s="128" t="n"/>
      <c r="E316" s="87" t="n">
        <v>10</v>
      </c>
    </row>
    <row r="317">
      <c r="A317" s="87" t="n">
        <v>-85</v>
      </c>
      <c r="B317" s="79" t="n"/>
      <c r="C317" s="584" t="n"/>
      <c r="D317" s="128" t="n"/>
      <c r="E317" s="87" t="n">
        <v>10</v>
      </c>
    </row>
    <row r="318">
      <c r="A318" s="87" t="n">
        <v>-84</v>
      </c>
      <c r="B318" s="79" t="n"/>
      <c r="C318" s="584" t="n"/>
      <c r="D318" s="128" t="n"/>
      <c r="E318" s="87" t="n">
        <v>10</v>
      </c>
    </row>
    <row r="319">
      <c r="A319" s="87" t="n">
        <v>-83</v>
      </c>
      <c r="B319" s="79" t="n"/>
      <c r="C319" s="584" t="n"/>
      <c r="D319" s="128" t="n"/>
      <c r="E319" s="87" t="n">
        <v>10</v>
      </c>
    </row>
    <row r="320">
      <c r="A320" s="87" t="n">
        <v>-82</v>
      </c>
      <c r="B320" s="79" t="n"/>
      <c r="C320" s="584" t="n"/>
      <c r="D320" s="128" t="n"/>
      <c r="E320" s="87" t="n">
        <v>10</v>
      </c>
    </row>
    <row r="321">
      <c r="A321" s="87" t="n">
        <v>-81</v>
      </c>
      <c r="B321" s="79" t="n"/>
      <c r="C321" s="584" t="n"/>
      <c r="D321" s="128" t="n"/>
      <c r="E321" s="87" t="n">
        <v>10</v>
      </c>
    </row>
    <row r="322">
      <c r="A322" s="87" t="n">
        <v>-80</v>
      </c>
      <c r="B322" s="79" t="n"/>
      <c r="C322" s="584" t="n"/>
      <c r="D322" s="128" t="n"/>
      <c r="E322" s="87" t="n">
        <v>10</v>
      </c>
    </row>
    <row r="323">
      <c r="A323" s="87" t="n">
        <v>-79</v>
      </c>
      <c r="B323" s="79" t="n"/>
      <c r="C323" s="584" t="n"/>
      <c r="D323" s="128" t="n"/>
      <c r="E323" s="87" t="n">
        <v>10</v>
      </c>
    </row>
    <row r="324">
      <c r="A324" s="87" t="n">
        <v>-78</v>
      </c>
      <c r="B324" s="79" t="n"/>
      <c r="C324" s="584" t="n"/>
      <c r="D324" s="128" t="n"/>
      <c r="E324" s="87" t="n">
        <v>10</v>
      </c>
    </row>
    <row r="325">
      <c r="A325" s="87" t="n">
        <v>-77</v>
      </c>
      <c r="B325" s="79" t="n"/>
      <c r="C325" s="584" t="n"/>
      <c r="D325" s="128" t="n"/>
      <c r="E325" s="87" t="n">
        <v>10</v>
      </c>
    </row>
    <row r="326">
      <c r="A326" s="87" t="n">
        <v>-76</v>
      </c>
      <c r="B326" s="79" t="n"/>
      <c r="C326" s="584" t="n"/>
      <c r="D326" s="128" t="n"/>
      <c r="E326" s="87" t="n">
        <v>10</v>
      </c>
    </row>
    <row r="327">
      <c r="A327" s="87" t="n">
        <v>-75</v>
      </c>
      <c r="B327" s="79" t="n"/>
      <c r="C327" s="584" t="n"/>
      <c r="D327" s="128" t="n"/>
      <c r="E327" s="87" t="n">
        <v>10</v>
      </c>
    </row>
    <row r="328">
      <c r="A328" s="87" t="n">
        <v>-74</v>
      </c>
      <c r="B328" s="79" t="n"/>
      <c r="C328" s="584" t="n"/>
      <c r="D328" s="128" t="n"/>
      <c r="E328" s="87" t="n">
        <v>10</v>
      </c>
    </row>
    <row r="329">
      <c r="A329" s="87" t="n">
        <v>-73</v>
      </c>
      <c r="B329" s="79" t="n"/>
      <c r="C329" s="584" t="n"/>
      <c r="D329" s="128" t="n"/>
      <c r="E329" s="87" t="n">
        <v>10</v>
      </c>
    </row>
    <row r="330">
      <c r="A330" s="87" t="n">
        <v>-72</v>
      </c>
      <c r="B330" s="79" t="n"/>
      <c r="C330" s="584" t="n"/>
      <c r="D330" s="128" t="n"/>
      <c r="E330" s="87" t="n">
        <v>10</v>
      </c>
    </row>
    <row r="331">
      <c r="A331" s="87" t="n">
        <v>-71</v>
      </c>
      <c r="B331" s="79" t="n"/>
      <c r="C331" s="584" t="n"/>
      <c r="D331" s="128" t="n"/>
      <c r="E331" s="87" t="n">
        <v>10</v>
      </c>
    </row>
    <row r="332">
      <c r="A332" s="87" t="n">
        <v>-70</v>
      </c>
      <c r="B332" s="79" t="n"/>
      <c r="C332" s="584" t="n"/>
      <c r="D332" s="128" t="n"/>
      <c r="E332" s="87" t="n">
        <v>10</v>
      </c>
    </row>
    <row r="333">
      <c r="A333" s="87" t="n">
        <v>-69</v>
      </c>
      <c r="B333" s="79" t="n"/>
      <c r="C333" s="584" t="n"/>
      <c r="D333" s="128" t="n"/>
      <c r="E333" s="87" t="n">
        <v>10</v>
      </c>
    </row>
    <row r="334">
      <c r="A334" s="87" t="n">
        <v>-68</v>
      </c>
      <c r="B334" s="79" t="n"/>
      <c r="C334" s="584" t="n"/>
      <c r="D334" s="128" t="n"/>
      <c r="E334" s="87" t="n">
        <v>10</v>
      </c>
    </row>
    <row r="335">
      <c r="A335" s="87" t="n">
        <v>-67</v>
      </c>
      <c r="B335" s="79" t="n"/>
      <c r="C335" s="584" t="n"/>
      <c r="D335" s="128" t="n"/>
      <c r="E335" s="87" t="n">
        <v>10</v>
      </c>
    </row>
    <row r="336">
      <c r="A336" s="87" t="n">
        <v>-66</v>
      </c>
      <c r="B336" s="79" t="n"/>
      <c r="C336" s="584" t="n"/>
      <c r="D336" s="128" t="n"/>
      <c r="E336" s="87" t="n">
        <v>10</v>
      </c>
    </row>
    <row r="337">
      <c r="A337" s="87" t="n">
        <v>-65</v>
      </c>
      <c r="B337" s="79" t="n"/>
      <c r="C337" s="584" t="n"/>
      <c r="D337" s="128" t="n"/>
      <c r="E337" s="87" t="n">
        <v>10</v>
      </c>
    </row>
    <row r="338">
      <c r="A338" s="87" t="n">
        <v>-64</v>
      </c>
      <c r="B338" s="79" t="n"/>
      <c r="C338" s="584" t="n"/>
      <c r="D338" s="128" t="n"/>
      <c r="E338" s="87" t="n">
        <v>10</v>
      </c>
    </row>
    <row r="339">
      <c r="A339" s="87" t="n">
        <v>-63</v>
      </c>
      <c r="B339" s="79" t="n"/>
      <c r="C339" s="584" t="n"/>
      <c r="D339" s="128" t="n"/>
      <c r="E339" s="87" t="n">
        <v>10</v>
      </c>
    </row>
    <row r="340">
      <c r="A340" s="87" t="n">
        <v>-62</v>
      </c>
      <c r="B340" s="79" t="n"/>
      <c r="C340" s="584" t="n"/>
      <c r="D340" s="128" t="n"/>
      <c r="E340" s="87" t="n">
        <v>10</v>
      </c>
    </row>
    <row r="341">
      <c r="A341" s="87" t="n">
        <v>-61</v>
      </c>
      <c r="B341" s="79" t="n"/>
      <c r="C341" s="584" t="n"/>
      <c r="D341" s="128" t="n"/>
      <c r="E341" s="87" t="n">
        <v>10</v>
      </c>
    </row>
    <row r="342">
      <c r="A342" s="87" t="n">
        <v>-60</v>
      </c>
      <c r="B342" s="79" t="n"/>
      <c r="C342" s="584" t="n"/>
      <c r="D342" s="128" t="n"/>
      <c r="E342" s="87" t="n">
        <v>10</v>
      </c>
    </row>
    <row r="343">
      <c r="A343" s="87" t="n">
        <v>-59</v>
      </c>
      <c r="B343" s="79" t="n"/>
      <c r="C343" s="584" t="n"/>
      <c r="D343" s="128" t="n"/>
      <c r="E343" s="87" t="n">
        <v>10</v>
      </c>
    </row>
    <row r="344">
      <c r="A344" s="87" t="n">
        <v>-58</v>
      </c>
      <c r="B344" s="79" t="n"/>
      <c r="C344" s="584" t="n"/>
      <c r="D344" s="128" t="n"/>
      <c r="E344" s="87" t="n">
        <v>10</v>
      </c>
    </row>
    <row r="345">
      <c r="A345" s="87" t="n">
        <v>-57</v>
      </c>
      <c r="B345" s="79" t="n"/>
      <c r="C345" s="584" t="n"/>
      <c r="D345" s="128" t="n"/>
      <c r="E345" s="87" t="n">
        <v>10</v>
      </c>
    </row>
    <row r="346">
      <c r="A346" s="87" t="n">
        <v>-56</v>
      </c>
      <c r="B346" s="79" t="n"/>
      <c r="C346" s="584" t="n"/>
      <c r="D346" s="128" t="n"/>
      <c r="E346" s="87" t="n">
        <v>10</v>
      </c>
    </row>
    <row r="347">
      <c r="A347" s="87" t="n">
        <v>-55</v>
      </c>
      <c r="B347" s="79" t="n"/>
      <c r="C347" s="584" t="n"/>
      <c r="D347" s="128" t="n"/>
      <c r="E347" s="87" t="n">
        <v>10</v>
      </c>
    </row>
    <row r="348">
      <c r="A348" s="87" t="n">
        <v>-54</v>
      </c>
      <c r="B348" s="79" t="n"/>
      <c r="C348" s="584" t="n"/>
      <c r="D348" s="128" t="n"/>
      <c r="E348" s="87" t="n">
        <v>10</v>
      </c>
    </row>
    <row r="349">
      <c r="A349" s="87" t="n">
        <v>-53</v>
      </c>
      <c r="B349" s="79" t="n"/>
      <c r="C349" s="584" t="n"/>
      <c r="D349" s="128" t="n"/>
      <c r="E349" s="87" t="n">
        <v>10</v>
      </c>
    </row>
    <row r="350">
      <c r="A350" s="87" t="n">
        <v>-52</v>
      </c>
      <c r="B350" s="79" t="n"/>
      <c r="C350" s="584" t="n"/>
      <c r="D350" s="128" t="n"/>
      <c r="E350" s="87" t="n">
        <v>10</v>
      </c>
    </row>
    <row r="351">
      <c r="A351" s="87" t="n">
        <v>-51</v>
      </c>
      <c r="B351" s="79" t="n"/>
      <c r="C351" s="584" t="n"/>
      <c r="D351" s="128" t="n"/>
      <c r="E351" s="87" t="n">
        <v>10</v>
      </c>
    </row>
    <row r="352">
      <c r="A352" s="87" t="n">
        <v>-50</v>
      </c>
      <c r="B352" s="79" t="n"/>
      <c r="C352" s="584" t="n"/>
      <c r="D352" s="128" t="n"/>
      <c r="E352" s="87" t="n">
        <v>10</v>
      </c>
    </row>
    <row r="353">
      <c r="A353" s="87" t="n">
        <v>-49</v>
      </c>
      <c r="B353" s="79" t="n"/>
      <c r="C353" s="584" t="n"/>
      <c r="D353" s="128" t="n"/>
      <c r="E353" s="87" t="n">
        <v>10</v>
      </c>
    </row>
    <row r="354">
      <c r="A354" s="87" t="n">
        <v>-48</v>
      </c>
      <c r="B354" s="79" t="n"/>
      <c r="C354" s="584" t="n"/>
      <c r="D354" s="128" t="n"/>
      <c r="E354" s="87" t="n">
        <v>10</v>
      </c>
    </row>
    <row r="355">
      <c r="A355" s="87" t="n">
        <v>-47</v>
      </c>
      <c r="B355" s="79" t="n"/>
      <c r="C355" s="584" t="n"/>
      <c r="D355" s="128" t="n"/>
      <c r="E355" s="87" t="n">
        <v>10</v>
      </c>
    </row>
    <row r="356">
      <c r="A356" s="87" t="n">
        <v>-46</v>
      </c>
      <c r="B356" s="79" t="n"/>
      <c r="C356" s="584" t="n"/>
      <c r="D356" s="128" t="n"/>
      <c r="E356" s="87" t="n">
        <v>10</v>
      </c>
    </row>
    <row r="357">
      <c r="A357" s="87" t="n">
        <v>-45</v>
      </c>
      <c r="B357" s="79" t="n"/>
      <c r="C357" s="584" t="n"/>
      <c r="D357" s="128" t="n"/>
      <c r="E357" s="87" t="n">
        <v>10</v>
      </c>
    </row>
    <row r="358">
      <c r="A358" s="87" t="n">
        <v>-44</v>
      </c>
      <c r="B358" s="79" t="n"/>
      <c r="C358" s="584" t="n"/>
      <c r="D358" s="128" t="n"/>
      <c r="E358" s="87" t="n">
        <v>10</v>
      </c>
    </row>
    <row r="359">
      <c r="A359" s="87" t="n">
        <v>-43</v>
      </c>
      <c r="B359" s="79" t="n"/>
      <c r="C359" s="584" t="n"/>
      <c r="D359" s="128" t="n"/>
      <c r="E359" s="87" t="n">
        <v>10</v>
      </c>
    </row>
    <row r="360">
      <c r="A360" s="87" t="n">
        <v>-42</v>
      </c>
      <c r="B360" s="79" t="n"/>
      <c r="C360" s="584" t="n"/>
      <c r="D360" s="128" t="n"/>
      <c r="E360" s="87" t="n">
        <v>10</v>
      </c>
    </row>
    <row r="361">
      <c r="A361" s="87" t="n">
        <v>-41</v>
      </c>
      <c r="B361" s="79" t="n"/>
      <c r="C361" s="584" t="n"/>
      <c r="D361" s="128" t="n"/>
      <c r="E361" s="87" t="n">
        <v>10</v>
      </c>
    </row>
    <row r="362">
      <c r="A362" s="87" t="n">
        <v>-40</v>
      </c>
      <c r="B362" s="79" t="n"/>
      <c r="C362" s="584" t="n"/>
      <c r="D362" s="128" t="n"/>
      <c r="E362" s="87" t="n">
        <v>10</v>
      </c>
    </row>
    <row r="363">
      <c r="A363" s="87" t="n">
        <v>-39</v>
      </c>
      <c r="B363" s="79" t="n"/>
      <c r="C363" s="584" t="n"/>
      <c r="D363" s="128" t="n"/>
      <c r="E363" s="87" t="n">
        <v>10</v>
      </c>
    </row>
    <row r="364">
      <c r="A364" s="87" t="n">
        <v>-38</v>
      </c>
      <c r="B364" s="79" t="n"/>
      <c r="C364" s="584" t="n"/>
      <c r="D364" s="128" t="n"/>
      <c r="E364" s="87" t="n">
        <v>10</v>
      </c>
    </row>
    <row r="365">
      <c r="A365" s="87" t="n">
        <v>-37</v>
      </c>
      <c r="B365" s="79" t="n"/>
      <c r="C365" s="584" t="n"/>
      <c r="D365" s="128" t="n"/>
      <c r="E365" s="87" t="n">
        <v>10</v>
      </c>
    </row>
    <row r="366">
      <c r="A366" s="87" t="n">
        <v>-36</v>
      </c>
      <c r="B366" s="79" t="n"/>
      <c r="C366" s="584" t="n"/>
      <c r="D366" s="128" t="n"/>
      <c r="E366" s="87" t="n">
        <v>10</v>
      </c>
    </row>
    <row r="367">
      <c r="A367" s="87" t="n">
        <v>-35</v>
      </c>
      <c r="B367" s="79" t="n"/>
      <c r="C367" s="584" t="n"/>
      <c r="D367" s="128" t="n"/>
      <c r="E367" s="87" t="n">
        <v>10</v>
      </c>
    </row>
    <row r="368">
      <c r="A368" s="87" t="n">
        <v>-34</v>
      </c>
      <c r="B368" s="79" t="n"/>
      <c r="C368" s="584" t="n"/>
      <c r="D368" s="128" t="n"/>
      <c r="E368" s="87" t="n">
        <v>10</v>
      </c>
    </row>
    <row r="369">
      <c r="A369" s="87" t="n">
        <v>-33</v>
      </c>
      <c r="B369" s="79" t="n"/>
      <c r="C369" s="584" t="n"/>
      <c r="D369" s="128" t="n"/>
      <c r="E369" s="87" t="n">
        <v>10</v>
      </c>
    </row>
    <row r="370">
      <c r="A370" s="87" t="n">
        <v>-32</v>
      </c>
      <c r="B370" s="79" t="n"/>
      <c r="C370" s="584" t="n"/>
      <c r="D370" s="128" t="n"/>
      <c r="E370" s="87" t="n">
        <v>10</v>
      </c>
    </row>
    <row r="371">
      <c r="A371" s="87" t="n">
        <v>-31</v>
      </c>
      <c r="B371" s="79" t="n"/>
      <c r="C371" s="584" t="n"/>
      <c r="D371" s="128" t="n"/>
      <c r="E371" s="87" t="n">
        <v>10</v>
      </c>
    </row>
    <row r="372">
      <c r="A372" s="87" t="n">
        <v>-30</v>
      </c>
      <c r="B372" s="79" t="n"/>
      <c r="C372" s="584" t="n"/>
      <c r="D372" s="128" t="n"/>
      <c r="E372" s="87" t="n">
        <v>10</v>
      </c>
    </row>
    <row r="373">
      <c r="A373" s="87" t="n">
        <v>-29</v>
      </c>
      <c r="B373" s="79" t="n"/>
      <c r="C373" s="584" t="n"/>
      <c r="D373" s="128" t="n"/>
      <c r="E373" s="87" t="n">
        <v>10</v>
      </c>
    </row>
    <row r="374">
      <c r="A374" s="87" t="n">
        <v>-28</v>
      </c>
      <c r="B374" s="79" t="n"/>
      <c r="C374" s="584" t="n"/>
      <c r="D374" s="128" t="n"/>
      <c r="E374" s="87" t="n">
        <v>10</v>
      </c>
    </row>
    <row r="375">
      <c r="A375" s="87" t="n">
        <v>-27</v>
      </c>
      <c r="B375" s="79" t="n"/>
      <c r="C375" s="584" t="n"/>
      <c r="D375" s="128" t="n"/>
      <c r="E375" s="87" t="n">
        <v>10</v>
      </c>
    </row>
    <row r="376">
      <c r="A376" s="87" t="n">
        <v>-26</v>
      </c>
      <c r="B376" s="79" t="n"/>
      <c r="C376" s="584" t="n"/>
      <c r="D376" s="128" t="n"/>
      <c r="E376" s="87" t="n">
        <v>10</v>
      </c>
    </row>
    <row r="377">
      <c r="A377" s="87" t="n">
        <v>-25</v>
      </c>
      <c r="B377" s="79" t="n"/>
      <c r="C377" s="584" t="n"/>
      <c r="D377" s="128" t="n"/>
      <c r="E377" s="87" t="n">
        <v>10</v>
      </c>
    </row>
    <row r="378">
      <c r="A378" s="87" t="n">
        <v>-24</v>
      </c>
      <c r="B378" s="79" t="n"/>
      <c r="C378" s="584" t="n"/>
      <c r="D378" s="128" t="n"/>
      <c r="E378" s="87" t="n">
        <v>10</v>
      </c>
    </row>
    <row r="379">
      <c r="A379" s="87" t="n">
        <v>-23</v>
      </c>
      <c r="B379" s="79" t="n"/>
      <c r="C379" s="584" t="n"/>
      <c r="D379" s="128" t="n"/>
      <c r="E379" s="87" t="n">
        <v>10</v>
      </c>
    </row>
    <row r="380">
      <c r="A380" s="87" t="n">
        <v>-22</v>
      </c>
      <c r="B380" s="79" t="n"/>
      <c r="C380" s="584" t="n"/>
      <c r="D380" s="128" t="n"/>
      <c r="E380" s="87" t="n">
        <v>10</v>
      </c>
    </row>
    <row r="381">
      <c r="A381" s="87" t="n">
        <v>-21</v>
      </c>
      <c r="B381" s="79" t="n"/>
      <c r="C381" s="584" t="n"/>
      <c r="D381" s="128" t="n"/>
      <c r="E381" s="87" t="n">
        <v>10</v>
      </c>
    </row>
    <row r="382">
      <c r="A382" s="87" t="n">
        <v>-20</v>
      </c>
      <c r="B382" s="79" t="n"/>
      <c r="C382" s="584" t="n"/>
      <c r="D382" s="128" t="n"/>
      <c r="E382" s="87" t="n">
        <v>10</v>
      </c>
    </row>
    <row r="383">
      <c r="A383" s="87" t="n">
        <v>-19</v>
      </c>
      <c r="B383" s="79" t="n"/>
      <c r="C383" s="584" t="n"/>
      <c r="D383" s="128" t="n"/>
      <c r="E383" s="87" t="n">
        <v>10</v>
      </c>
    </row>
    <row r="384">
      <c r="A384" s="87" t="n">
        <v>-18</v>
      </c>
      <c r="B384" s="79" t="n"/>
      <c r="C384" s="584" t="n"/>
      <c r="D384" s="128" t="n"/>
      <c r="E384" s="87" t="n">
        <v>10</v>
      </c>
    </row>
    <row r="385">
      <c r="A385" s="87" t="n">
        <v>-17</v>
      </c>
      <c r="B385" s="79" t="n"/>
      <c r="C385" s="584" t="n"/>
      <c r="D385" s="128" t="n"/>
      <c r="E385" s="87" t="n">
        <v>10</v>
      </c>
    </row>
    <row r="386">
      <c r="A386" s="87" t="n">
        <v>-16</v>
      </c>
      <c r="B386" s="79" t="n"/>
      <c r="C386" s="584" t="n"/>
      <c r="D386" s="128" t="n"/>
      <c r="E386" s="87" t="n">
        <v>10</v>
      </c>
    </row>
    <row r="387">
      <c r="A387" s="87" t="n">
        <v>-15</v>
      </c>
      <c r="B387" s="79" t="n"/>
      <c r="C387" s="584" t="n"/>
      <c r="D387" s="128" t="n"/>
      <c r="E387" s="87" t="n">
        <v>10</v>
      </c>
    </row>
    <row r="388">
      <c r="A388" s="87" t="n">
        <v>-14</v>
      </c>
      <c r="B388" s="79" t="n"/>
      <c r="C388" s="584" t="n"/>
      <c r="D388" s="128" t="n"/>
      <c r="E388" s="87" t="n">
        <v>10</v>
      </c>
    </row>
    <row r="389">
      <c r="A389" s="87" t="n">
        <v>-13</v>
      </c>
      <c r="B389" s="79" t="n"/>
      <c r="C389" s="584" t="n"/>
      <c r="D389" s="128" t="n"/>
      <c r="E389" s="87" t="n">
        <v>10</v>
      </c>
    </row>
    <row r="390">
      <c r="A390" s="87" t="n">
        <v>-12</v>
      </c>
      <c r="B390" s="79" t="n"/>
      <c r="C390" s="584" t="n"/>
      <c r="D390" s="128" t="n"/>
      <c r="E390" s="87" t="n">
        <v>10</v>
      </c>
    </row>
    <row r="391">
      <c r="A391" s="87" t="n">
        <v>-11</v>
      </c>
      <c r="B391" s="79" t="n"/>
      <c r="C391" s="584" t="n"/>
      <c r="D391" s="128" t="n"/>
      <c r="E391" s="87" t="n">
        <v>10</v>
      </c>
    </row>
    <row r="392">
      <c r="A392" s="87" t="n">
        <v>-10</v>
      </c>
      <c r="B392" s="79" t="n"/>
      <c r="C392" s="584" t="n"/>
      <c r="D392" s="128" t="n"/>
      <c r="E392" s="87" t="n">
        <v>10</v>
      </c>
    </row>
    <row r="393">
      <c r="A393" s="87" t="n">
        <v>-9</v>
      </c>
      <c r="B393" s="79" t="n"/>
      <c r="C393" s="584" t="n"/>
      <c r="D393" s="128" t="n"/>
      <c r="E393" s="87" t="n">
        <v>10</v>
      </c>
    </row>
    <row r="394">
      <c r="A394" s="87" t="n">
        <v>-8</v>
      </c>
      <c r="B394" s="79" t="n"/>
      <c r="C394" s="584" t="n"/>
      <c r="D394" s="128" t="n"/>
      <c r="E394" s="87" t="n">
        <v>10</v>
      </c>
    </row>
    <row r="395">
      <c r="A395" s="87" t="n">
        <v>-7</v>
      </c>
      <c r="B395" s="79" t="n"/>
      <c r="C395" s="584" t="n"/>
      <c r="D395" s="128" t="n"/>
      <c r="E395" s="87" t="n">
        <v>10</v>
      </c>
    </row>
    <row r="396">
      <c r="A396" s="87" t="n">
        <v>-6</v>
      </c>
      <c r="B396" s="79" t="n"/>
      <c r="C396" s="584" t="n"/>
      <c r="D396" s="128" t="n"/>
      <c r="E396" s="87" t="n">
        <v>10</v>
      </c>
    </row>
    <row r="397">
      <c r="A397" s="87" t="n">
        <v>-5</v>
      </c>
      <c r="B397" s="79" t="n"/>
      <c r="C397" s="584" t="n"/>
      <c r="D397" s="128" t="n"/>
      <c r="E397" s="87" t="n">
        <v>10</v>
      </c>
    </row>
    <row r="398">
      <c r="A398" s="87" t="n">
        <v>-4</v>
      </c>
      <c r="B398" s="79" t="n"/>
      <c r="C398" s="584" t="n"/>
      <c r="D398" s="128" t="n"/>
      <c r="E398" s="87" t="n">
        <v>10</v>
      </c>
    </row>
    <row r="399">
      <c r="A399" s="87" t="n">
        <v>-3</v>
      </c>
      <c r="B399" s="79" t="n"/>
      <c r="C399" s="584" t="n"/>
      <c r="D399" s="128" t="n"/>
      <c r="E399" s="87" t="n">
        <v>10</v>
      </c>
    </row>
    <row r="400">
      <c r="A400" s="87" t="n">
        <v>-2</v>
      </c>
      <c r="B400" s="79" t="n"/>
      <c r="C400" s="584" t="n"/>
      <c r="D400" s="128" t="n"/>
      <c r="E400" s="87" t="n">
        <v>10</v>
      </c>
    </row>
    <row r="401">
      <c r="A401" s="87" t="n">
        <v>-1</v>
      </c>
      <c r="B401" s="79" t="n"/>
      <c r="C401" s="584" t="n"/>
      <c r="D401" s="128" t="n"/>
      <c r="E401" s="87" t="n">
        <v>10</v>
      </c>
    </row>
    <row r="402">
      <c r="A402" s="87" t="n">
        <v>0</v>
      </c>
      <c r="B402" s="79" t="n"/>
      <c r="C402" s="584" t="n"/>
      <c r="D402" s="128" t="n"/>
      <c r="E402" s="87" t="n">
        <v>10</v>
      </c>
    </row>
    <row r="403">
      <c r="A403" s="87" t="n">
        <v>1</v>
      </c>
      <c r="B403" s="79" t="n"/>
      <c r="C403" s="584" t="n"/>
      <c r="D403" s="128" t="n"/>
      <c r="E403" s="87" t="n">
        <v>10</v>
      </c>
    </row>
    <row r="404">
      <c r="A404" s="87" t="n">
        <v>2</v>
      </c>
      <c r="B404" s="79" t="n"/>
      <c r="C404" s="584" t="n"/>
      <c r="D404" s="128" t="n"/>
      <c r="E404" s="87" t="n">
        <v>10</v>
      </c>
    </row>
    <row r="405">
      <c r="A405" s="87" t="n">
        <v>3</v>
      </c>
      <c r="B405" s="79" t="n"/>
      <c r="C405" s="584" t="n"/>
      <c r="D405" s="128" t="n"/>
      <c r="E405" s="87" t="n">
        <v>10</v>
      </c>
    </row>
    <row r="406">
      <c r="A406" s="220" t="n">
        <v>4</v>
      </c>
      <c r="B406" s="79" t="n"/>
      <c r="C406" s="584" t="n"/>
      <c r="D406" s="128" t="n"/>
      <c r="E406" s="87" t="n">
        <v>10</v>
      </c>
    </row>
    <row r="407">
      <c r="A407" s="220" t="n">
        <v>5</v>
      </c>
      <c r="B407" s="79" t="n"/>
      <c r="C407" s="584" t="n"/>
      <c r="D407" s="128" t="n"/>
      <c r="E407" s="87" t="n">
        <v>10</v>
      </c>
    </row>
    <row r="408">
      <c r="A408" s="220" t="n">
        <v>6</v>
      </c>
      <c r="B408" s="79" t="n"/>
      <c r="C408" s="584" t="n"/>
      <c r="D408" s="128" t="n"/>
      <c r="E408" s="87" t="n">
        <v>10</v>
      </c>
    </row>
    <row r="409">
      <c r="A409" s="220" t="n">
        <v>7</v>
      </c>
      <c r="B409" s="79" t="n"/>
      <c r="C409" s="584" t="n"/>
      <c r="D409" s="128" t="n"/>
      <c r="E409" s="87" t="n">
        <v>10</v>
      </c>
    </row>
    <row r="410">
      <c r="A410" s="220" t="n">
        <v>8</v>
      </c>
      <c r="B410" s="79" t="n"/>
      <c r="C410" s="584" t="n"/>
      <c r="D410" s="128" t="n"/>
      <c r="E410" s="87" t="n">
        <v>10</v>
      </c>
    </row>
    <row r="411">
      <c r="A411" s="220" t="n">
        <v>9</v>
      </c>
      <c r="B411" s="79" t="n"/>
      <c r="C411" s="584" t="n"/>
      <c r="D411" s="128" t="n"/>
      <c r="E411" s="87" t="n">
        <v>10</v>
      </c>
    </row>
    <row r="412">
      <c r="A412" s="220" t="n">
        <v>10</v>
      </c>
      <c r="B412" s="79" t="n"/>
      <c r="C412" s="584" t="n"/>
      <c r="D412" s="128" t="n"/>
      <c r="E412" s="87" t="n">
        <v>10</v>
      </c>
    </row>
    <row r="413">
      <c r="A413" s="220" t="n">
        <v>11</v>
      </c>
      <c r="B413" s="79" t="n"/>
      <c r="C413" s="584" t="n"/>
      <c r="D413" s="128" t="n"/>
      <c r="E413" s="87" t="n">
        <v>10</v>
      </c>
    </row>
    <row r="414">
      <c r="A414" s="220" t="n">
        <v>12</v>
      </c>
      <c r="B414" s="79" t="n"/>
      <c r="C414" s="584" t="n"/>
      <c r="D414" s="128" t="n"/>
      <c r="E414" s="87" t="n">
        <v>10</v>
      </c>
    </row>
    <row r="415">
      <c r="A415" s="220" t="n">
        <v>13</v>
      </c>
      <c r="B415" s="79" t="n"/>
      <c r="C415" s="584" t="n"/>
      <c r="D415" s="128" t="n"/>
      <c r="E415" s="87" t="n">
        <v>10</v>
      </c>
    </row>
    <row r="416">
      <c r="A416" s="220" t="n">
        <v>14</v>
      </c>
      <c r="B416" s="79" t="n"/>
      <c r="C416" s="584" t="n"/>
      <c r="D416" s="128" t="n"/>
      <c r="E416" s="87" t="n">
        <v>10</v>
      </c>
    </row>
    <row r="417" ht="14.5" customHeight="1" s="252" thickBot="1">
      <c r="A417" s="88" t="n">
        <v>15</v>
      </c>
      <c r="B417" s="81" t="n"/>
      <c r="C417" s="82" t="n"/>
      <c r="D417" s="130" t="n"/>
      <c r="E417" s="88" t="n">
        <v>10</v>
      </c>
    </row>
    <row r="420" ht="14.5" customHeight="1" s="252" thickBot="1"/>
    <row r="421" ht="14.5" customHeight="1" s="252">
      <c r="A421" s="807" t="inlineStr">
        <is>
          <t>Input [dBm]</t>
        </is>
      </c>
      <c r="B421" s="642" t="inlineStr">
        <is>
          <t>2442 MHz</t>
        </is>
      </c>
      <c r="C421" s="768" t="n"/>
      <c r="D421" s="768" t="n"/>
      <c r="E421" s="644" t="inlineStr">
        <is>
          <t>Spec</t>
        </is>
      </c>
    </row>
    <row r="422" ht="15" customHeight="1" s="252" thickBot="1">
      <c r="A422" s="691" t="n"/>
      <c r="B422" s="646" t="inlineStr">
        <is>
          <t>11b_11M</t>
        </is>
      </c>
      <c r="C422" s="875" t="n"/>
      <c r="D422" s="875" t="n"/>
      <c r="E422" s="691" t="n"/>
    </row>
    <row r="423" ht="15" customHeight="1" s="252">
      <c r="A423" s="691" t="n"/>
      <c r="B423" s="95" t="inlineStr">
        <is>
          <t>+25 ℃</t>
        </is>
      </c>
      <c r="C423" s="99" t="inlineStr">
        <is>
          <t>-40 ℃</t>
        </is>
      </c>
      <c r="D423" s="114" t="inlineStr">
        <is>
          <t>+85 ℃</t>
        </is>
      </c>
      <c r="E423" s="691" t="n"/>
    </row>
    <row r="424" ht="15" customHeight="1" s="252" thickBot="1">
      <c r="A424" s="691" t="n"/>
      <c r="B424" s="103" t="inlineStr">
        <is>
          <t>3.3V</t>
        </is>
      </c>
      <c r="C424" s="100" t="inlineStr">
        <is>
          <t>3.6V</t>
        </is>
      </c>
      <c r="D424" s="115" t="inlineStr">
        <is>
          <t>1.8V</t>
        </is>
      </c>
      <c r="E424" s="691" t="n"/>
    </row>
    <row r="425" ht="14.5" customHeight="1" s="252" thickBot="1">
      <c r="A425" s="682" t="n"/>
      <c r="B425" s="76" t="n"/>
      <c r="C425" s="74" t="n"/>
      <c r="D425" s="219" t="n"/>
      <c r="E425" s="681" t="n"/>
    </row>
    <row r="426">
      <c r="A426" s="612" t="inlineStr">
        <is>
          <t>Sens.
[dBm]</t>
        </is>
      </c>
      <c r="B426" s="846">
        <f>INDEX($A$50:$A$90,MATCH(8,B428:B468,-1)+1,1)</f>
        <v/>
      </c>
      <c r="C426" s="848">
        <f>INDEX($A$50:$A$90,MATCH(8,C428:C468,-1)+1,1)</f>
        <v/>
      </c>
      <c r="D426" s="876">
        <f>INDEX($A$50:$A$90,MATCH(8,D428:D468,-1)+1,1)</f>
        <v/>
      </c>
      <c r="E426" s="221" t="n"/>
    </row>
    <row r="427" ht="14.5" customHeight="1" s="252" thickBot="1">
      <c r="A427" s="691" t="n"/>
      <c r="B427" s="849" t="n"/>
      <c r="C427" s="851" t="n"/>
      <c r="D427" s="877" t="n"/>
      <c r="E427" s="221" t="n"/>
    </row>
    <row r="428" ht="14.5" customHeight="1" s="252" thickTop="1">
      <c r="A428" s="91" t="n">
        <v>-100</v>
      </c>
      <c r="B428" s="77" t="n"/>
      <c r="C428" s="73" t="n"/>
      <c r="D428" s="127" t="n"/>
      <c r="E428" s="87" t="n">
        <v>10</v>
      </c>
    </row>
    <row r="429">
      <c r="A429" s="87" t="n">
        <v>-99</v>
      </c>
      <c r="B429" s="79" t="n"/>
      <c r="C429" s="584" t="n"/>
      <c r="D429" s="128" t="n"/>
      <c r="E429" s="87" t="n">
        <v>10</v>
      </c>
    </row>
    <row r="430">
      <c r="A430" s="87" t="n">
        <v>-98</v>
      </c>
      <c r="B430" s="79" t="n"/>
      <c r="C430" s="584" t="n"/>
      <c r="D430" s="128" t="n"/>
      <c r="E430" s="87" t="n">
        <v>10</v>
      </c>
    </row>
    <row r="431">
      <c r="A431" s="87" t="n">
        <v>-97</v>
      </c>
      <c r="B431" s="79" t="n"/>
      <c r="C431" s="584" t="n"/>
      <c r="D431" s="128" t="n"/>
      <c r="E431" s="87" t="n">
        <v>10</v>
      </c>
    </row>
    <row r="432">
      <c r="A432" s="87" t="n">
        <v>-96</v>
      </c>
      <c r="B432" s="79" t="n"/>
      <c r="C432" s="584" t="n"/>
      <c r="D432" s="128" t="n"/>
      <c r="E432" s="87" t="n">
        <v>10</v>
      </c>
    </row>
    <row r="433">
      <c r="A433" s="87" t="n">
        <v>-95</v>
      </c>
      <c r="B433" s="79" t="n"/>
      <c r="C433" s="584" t="n"/>
      <c r="D433" s="128" t="n"/>
      <c r="E433" s="87" t="n">
        <v>10</v>
      </c>
    </row>
    <row r="434">
      <c r="A434" s="87" t="n">
        <v>-94</v>
      </c>
      <c r="B434" s="79" t="n"/>
      <c r="C434" s="584" t="n"/>
      <c r="D434" s="128" t="n"/>
      <c r="E434" s="87" t="n">
        <v>10</v>
      </c>
    </row>
    <row r="435">
      <c r="A435" s="87" t="n">
        <v>-93</v>
      </c>
      <c r="B435" s="79" t="n"/>
      <c r="C435" s="584" t="n"/>
      <c r="D435" s="128" t="n"/>
      <c r="E435" s="87" t="n">
        <v>10</v>
      </c>
    </row>
    <row r="436">
      <c r="A436" s="87" t="n">
        <v>-92</v>
      </c>
      <c r="B436" s="79" t="n"/>
      <c r="C436" s="584" t="n"/>
      <c r="D436" s="128" t="n"/>
      <c r="E436" s="87" t="n">
        <v>10</v>
      </c>
    </row>
    <row r="437">
      <c r="A437" s="87" t="n">
        <v>-91</v>
      </c>
      <c r="B437" s="79" t="n"/>
      <c r="C437" s="584" t="n"/>
      <c r="D437" s="128" t="n"/>
      <c r="E437" s="87" t="n">
        <v>10</v>
      </c>
    </row>
    <row r="438">
      <c r="A438" s="87" t="n">
        <v>-90</v>
      </c>
      <c r="B438" s="79" t="n"/>
      <c r="C438" s="584" t="n"/>
      <c r="D438" s="128" t="n"/>
      <c r="E438" s="87" t="n">
        <v>10</v>
      </c>
    </row>
    <row r="439">
      <c r="A439" s="87" t="n">
        <v>-89</v>
      </c>
      <c r="B439" s="79" t="n"/>
      <c r="C439" s="584" t="n"/>
      <c r="D439" s="128" t="n"/>
      <c r="E439" s="87" t="n">
        <v>10</v>
      </c>
    </row>
    <row r="440">
      <c r="A440" s="87" t="n">
        <v>-88</v>
      </c>
      <c r="B440" s="79" t="n"/>
      <c r="C440" s="584" t="n"/>
      <c r="D440" s="128" t="n"/>
      <c r="E440" s="87" t="n">
        <v>10</v>
      </c>
    </row>
    <row r="441">
      <c r="A441" s="87" t="n">
        <v>-87</v>
      </c>
      <c r="B441" s="79" t="n"/>
      <c r="C441" s="584" t="n"/>
      <c r="D441" s="128" t="n"/>
      <c r="E441" s="87" t="n">
        <v>10</v>
      </c>
    </row>
    <row r="442">
      <c r="A442" s="87" t="n">
        <v>-86</v>
      </c>
      <c r="B442" s="79" t="n"/>
      <c r="C442" s="584" t="n"/>
      <c r="D442" s="128" t="n"/>
      <c r="E442" s="87" t="n">
        <v>10</v>
      </c>
    </row>
    <row r="443">
      <c r="A443" s="87" t="n">
        <v>-85</v>
      </c>
      <c r="B443" s="79" t="n"/>
      <c r="C443" s="584" t="n"/>
      <c r="D443" s="128" t="n"/>
      <c r="E443" s="87" t="n">
        <v>10</v>
      </c>
    </row>
    <row r="444">
      <c r="A444" s="87" t="n">
        <v>-84</v>
      </c>
      <c r="B444" s="79" t="n"/>
      <c r="C444" s="584" t="n"/>
      <c r="D444" s="128" t="n"/>
      <c r="E444" s="87" t="n">
        <v>10</v>
      </c>
    </row>
    <row r="445">
      <c r="A445" s="87" t="n">
        <v>-83</v>
      </c>
      <c r="B445" s="79" t="n"/>
      <c r="C445" s="584" t="n"/>
      <c r="D445" s="128" t="n"/>
      <c r="E445" s="87" t="n">
        <v>10</v>
      </c>
    </row>
    <row r="446">
      <c r="A446" s="87" t="n">
        <v>-82</v>
      </c>
      <c r="B446" s="79" t="n"/>
      <c r="C446" s="584" t="n"/>
      <c r="D446" s="128" t="n"/>
      <c r="E446" s="87" t="n">
        <v>10</v>
      </c>
    </row>
    <row r="447">
      <c r="A447" s="87" t="n">
        <v>-81</v>
      </c>
      <c r="B447" s="79" t="n"/>
      <c r="C447" s="584" t="n"/>
      <c r="D447" s="128" t="n"/>
      <c r="E447" s="87" t="n">
        <v>10</v>
      </c>
    </row>
    <row r="448">
      <c r="A448" s="87" t="n">
        <v>-80</v>
      </c>
      <c r="B448" s="79" t="n"/>
      <c r="C448" s="584" t="n"/>
      <c r="D448" s="128" t="n"/>
      <c r="E448" s="87" t="n">
        <v>10</v>
      </c>
    </row>
    <row r="449">
      <c r="A449" s="87" t="n">
        <v>-79</v>
      </c>
      <c r="B449" s="79" t="n"/>
      <c r="C449" s="584" t="n"/>
      <c r="D449" s="128" t="n"/>
      <c r="E449" s="87" t="n">
        <v>10</v>
      </c>
    </row>
    <row r="450">
      <c r="A450" s="87" t="n">
        <v>-78</v>
      </c>
      <c r="B450" s="79" t="n"/>
      <c r="C450" s="584" t="n"/>
      <c r="D450" s="128" t="n"/>
      <c r="E450" s="87" t="n">
        <v>10</v>
      </c>
    </row>
    <row r="451">
      <c r="A451" s="87" t="n">
        <v>-77</v>
      </c>
      <c r="B451" s="79" t="n"/>
      <c r="C451" s="584" t="n"/>
      <c r="D451" s="128" t="n"/>
      <c r="E451" s="87" t="n">
        <v>10</v>
      </c>
    </row>
    <row r="452">
      <c r="A452" s="87" t="n">
        <v>-76</v>
      </c>
      <c r="B452" s="79" t="n"/>
      <c r="C452" s="584" t="n"/>
      <c r="D452" s="128" t="n"/>
      <c r="E452" s="87" t="n">
        <v>10</v>
      </c>
    </row>
    <row r="453">
      <c r="A453" s="87" t="n">
        <v>-75</v>
      </c>
      <c r="B453" s="79" t="n"/>
      <c r="C453" s="584" t="n"/>
      <c r="D453" s="128" t="n"/>
      <c r="E453" s="87" t="n">
        <v>10</v>
      </c>
    </row>
    <row r="454">
      <c r="A454" s="87" t="n">
        <v>-74</v>
      </c>
      <c r="B454" s="79" t="n"/>
      <c r="C454" s="584" t="n"/>
      <c r="D454" s="128" t="n"/>
      <c r="E454" s="87" t="n">
        <v>10</v>
      </c>
    </row>
    <row r="455">
      <c r="A455" s="87" t="n">
        <v>-73</v>
      </c>
      <c r="B455" s="79" t="n"/>
      <c r="C455" s="584" t="n"/>
      <c r="D455" s="128" t="n"/>
      <c r="E455" s="87" t="n">
        <v>10</v>
      </c>
    </row>
    <row r="456">
      <c r="A456" s="87" t="n">
        <v>-72</v>
      </c>
      <c r="B456" s="79" t="n"/>
      <c r="C456" s="584" t="n"/>
      <c r="D456" s="128" t="n"/>
      <c r="E456" s="87" t="n">
        <v>10</v>
      </c>
    </row>
    <row r="457">
      <c r="A457" s="87" t="n">
        <v>-71</v>
      </c>
      <c r="B457" s="79" t="n"/>
      <c r="C457" s="584" t="n"/>
      <c r="D457" s="128" t="n"/>
      <c r="E457" s="87" t="n">
        <v>10</v>
      </c>
    </row>
    <row r="458">
      <c r="A458" s="87" t="n">
        <v>-70</v>
      </c>
      <c r="B458" s="79" t="n"/>
      <c r="C458" s="584" t="n"/>
      <c r="D458" s="128" t="n"/>
      <c r="E458" s="87" t="n">
        <v>10</v>
      </c>
    </row>
    <row r="459">
      <c r="A459" s="87" t="n">
        <v>-69</v>
      </c>
      <c r="B459" s="79" t="n"/>
      <c r="C459" s="584" t="n"/>
      <c r="D459" s="128" t="n"/>
      <c r="E459" s="87" t="n">
        <v>10</v>
      </c>
    </row>
    <row r="460">
      <c r="A460" s="87" t="n">
        <v>-68</v>
      </c>
      <c r="B460" s="79" t="n"/>
      <c r="C460" s="584" t="n"/>
      <c r="D460" s="128" t="n"/>
      <c r="E460" s="87" t="n">
        <v>10</v>
      </c>
    </row>
    <row r="461">
      <c r="A461" s="87" t="n">
        <v>-67</v>
      </c>
      <c r="B461" s="79" t="n"/>
      <c r="C461" s="584" t="n"/>
      <c r="D461" s="128" t="n"/>
      <c r="E461" s="87" t="n">
        <v>10</v>
      </c>
    </row>
    <row r="462">
      <c r="A462" s="87" t="n">
        <v>-66</v>
      </c>
      <c r="B462" s="79" t="n"/>
      <c r="C462" s="584" t="n"/>
      <c r="D462" s="128" t="n"/>
      <c r="E462" s="87" t="n">
        <v>10</v>
      </c>
    </row>
    <row r="463">
      <c r="A463" s="87" t="n">
        <v>-65</v>
      </c>
      <c r="B463" s="79" t="n"/>
      <c r="C463" s="584" t="n"/>
      <c r="D463" s="128" t="n"/>
      <c r="E463" s="87" t="n">
        <v>10</v>
      </c>
    </row>
    <row r="464">
      <c r="A464" s="87" t="n">
        <v>-64</v>
      </c>
      <c r="B464" s="79" t="n"/>
      <c r="C464" s="584" t="n"/>
      <c r="D464" s="128" t="n"/>
      <c r="E464" s="87" t="n">
        <v>10</v>
      </c>
    </row>
    <row r="465">
      <c r="A465" s="87" t="n">
        <v>-63</v>
      </c>
      <c r="B465" s="79" t="n"/>
      <c r="C465" s="584" t="n"/>
      <c r="D465" s="128" t="n"/>
      <c r="E465" s="87" t="n">
        <v>10</v>
      </c>
    </row>
    <row r="466">
      <c r="A466" s="87" t="n">
        <v>-62</v>
      </c>
      <c r="B466" s="79" t="n"/>
      <c r="C466" s="584" t="n"/>
      <c r="D466" s="128" t="n"/>
      <c r="E466" s="87" t="n">
        <v>10</v>
      </c>
    </row>
    <row r="467">
      <c r="A467" s="87" t="n">
        <v>-61</v>
      </c>
      <c r="B467" s="79" t="n"/>
      <c r="C467" s="584" t="n"/>
      <c r="D467" s="128" t="n"/>
      <c r="E467" s="87" t="n">
        <v>10</v>
      </c>
    </row>
    <row r="468">
      <c r="A468" s="87" t="n">
        <v>-60</v>
      </c>
      <c r="B468" s="79" t="n"/>
      <c r="C468" s="584" t="n"/>
      <c r="D468" s="128" t="n"/>
      <c r="E468" s="87" t="n">
        <v>10</v>
      </c>
    </row>
    <row r="469">
      <c r="A469" s="87" t="n">
        <v>-59</v>
      </c>
      <c r="B469" s="79" t="n"/>
      <c r="C469" s="584" t="n"/>
      <c r="D469" s="128" t="n"/>
      <c r="E469" s="87" t="n">
        <v>10</v>
      </c>
    </row>
    <row r="470">
      <c r="A470" s="87" t="n">
        <v>-58</v>
      </c>
      <c r="B470" s="79" t="n"/>
      <c r="C470" s="584" t="n"/>
      <c r="D470" s="128" t="n"/>
      <c r="E470" s="87" t="n">
        <v>10</v>
      </c>
    </row>
    <row r="471">
      <c r="A471" s="87" t="n">
        <v>-57</v>
      </c>
      <c r="B471" s="79" t="n"/>
      <c r="C471" s="584" t="n"/>
      <c r="D471" s="128" t="n"/>
      <c r="E471" s="87" t="n">
        <v>10</v>
      </c>
    </row>
    <row r="472">
      <c r="A472" s="87" t="n">
        <v>-56</v>
      </c>
      <c r="B472" s="79" t="n"/>
      <c r="C472" s="584" t="n"/>
      <c r="D472" s="128" t="n"/>
      <c r="E472" s="87" t="n">
        <v>10</v>
      </c>
    </row>
    <row r="473">
      <c r="A473" s="87" t="n">
        <v>-55</v>
      </c>
      <c r="B473" s="79" t="n"/>
      <c r="C473" s="584" t="n"/>
      <c r="D473" s="128" t="n"/>
      <c r="E473" s="87" t="n">
        <v>10</v>
      </c>
    </row>
    <row r="474">
      <c r="A474" s="87" t="n">
        <v>-54</v>
      </c>
      <c r="B474" s="79" t="n"/>
      <c r="C474" s="584" t="n"/>
      <c r="D474" s="128" t="n"/>
      <c r="E474" s="87" t="n">
        <v>10</v>
      </c>
    </row>
    <row r="475">
      <c r="A475" s="87" t="n">
        <v>-53</v>
      </c>
      <c r="B475" s="79" t="n"/>
      <c r="C475" s="584" t="n"/>
      <c r="D475" s="128" t="n"/>
      <c r="E475" s="87" t="n">
        <v>10</v>
      </c>
    </row>
    <row r="476">
      <c r="A476" s="87" t="n">
        <v>-52</v>
      </c>
      <c r="B476" s="79" t="n"/>
      <c r="C476" s="584" t="n"/>
      <c r="D476" s="128" t="n"/>
      <c r="E476" s="87" t="n">
        <v>10</v>
      </c>
    </row>
    <row r="477">
      <c r="A477" s="87" t="n">
        <v>-51</v>
      </c>
      <c r="B477" s="79" t="n"/>
      <c r="C477" s="584" t="n"/>
      <c r="D477" s="128" t="n"/>
      <c r="E477" s="87" t="n">
        <v>10</v>
      </c>
    </row>
    <row r="478">
      <c r="A478" s="87" t="n">
        <v>-50</v>
      </c>
      <c r="B478" s="79" t="n"/>
      <c r="C478" s="584" t="n"/>
      <c r="D478" s="128" t="n"/>
      <c r="E478" s="87" t="n">
        <v>10</v>
      </c>
    </row>
    <row r="479">
      <c r="A479" s="87" t="n">
        <v>-49</v>
      </c>
      <c r="B479" s="79" t="n"/>
      <c r="C479" s="584" t="n"/>
      <c r="D479" s="128" t="n"/>
      <c r="E479" s="87" t="n">
        <v>10</v>
      </c>
    </row>
    <row r="480">
      <c r="A480" s="87" t="n">
        <v>-48</v>
      </c>
      <c r="B480" s="79" t="n"/>
      <c r="C480" s="584" t="n"/>
      <c r="D480" s="128" t="n"/>
      <c r="E480" s="87" t="n">
        <v>10</v>
      </c>
    </row>
    <row r="481">
      <c r="A481" s="87" t="n">
        <v>-47</v>
      </c>
      <c r="B481" s="79" t="n"/>
      <c r="C481" s="584" t="n"/>
      <c r="D481" s="128" t="n"/>
      <c r="E481" s="87" t="n">
        <v>10</v>
      </c>
    </row>
    <row r="482">
      <c r="A482" s="87" t="n">
        <v>-46</v>
      </c>
      <c r="B482" s="79" t="n"/>
      <c r="C482" s="584" t="n"/>
      <c r="D482" s="128" t="n"/>
      <c r="E482" s="87" t="n">
        <v>10</v>
      </c>
    </row>
    <row r="483">
      <c r="A483" s="87" t="n">
        <v>-45</v>
      </c>
      <c r="B483" s="79" t="n"/>
      <c r="C483" s="584" t="n"/>
      <c r="D483" s="128" t="n"/>
      <c r="E483" s="87" t="n">
        <v>10</v>
      </c>
    </row>
    <row r="484">
      <c r="A484" s="87" t="n">
        <v>-44</v>
      </c>
      <c r="B484" s="79" t="n"/>
      <c r="C484" s="584" t="n"/>
      <c r="D484" s="128" t="n"/>
      <c r="E484" s="87" t="n">
        <v>10</v>
      </c>
    </row>
    <row r="485">
      <c r="A485" s="87" t="n">
        <v>-43</v>
      </c>
      <c r="B485" s="79" t="n"/>
      <c r="C485" s="584" t="n"/>
      <c r="D485" s="128" t="n"/>
      <c r="E485" s="87" t="n">
        <v>10</v>
      </c>
    </row>
    <row r="486">
      <c r="A486" s="87" t="n">
        <v>-42</v>
      </c>
      <c r="B486" s="79" t="n"/>
      <c r="C486" s="584" t="n"/>
      <c r="D486" s="128" t="n"/>
      <c r="E486" s="87" t="n">
        <v>10</v>
      </c>
    </row>
    <row r="487">
      <c r="A487" s="87" t="n">
        <v>-41</v>
      </c>
      <c r="B487" s="79" t="n"/>
      <c r="C487" s="584" t="n"/>
      <c r="D487" s="128" t="n"/>
      <c r="E487" s="87" t="n">
        <v>10</v>
      </c>
    </row>
    <row r="488">
      <c r="A488" s="87" t="n">
        <v>-40</v>
      </c>
      <c r="B488" s="79" t="n"/>
      <c r="C488" s="584" t="n"/>
      <c r="D488" s="128" t="n"/>
      <c r="E488" s="87" t="n">
        <v>10</v>
      </c>
    </row>
    <row r="489">
      <c r="A489" s="87" t="n">
        <v>-39</v>
      </c>
      <c r="B489" s="79" t="n"/>
      <c r="C489" s="584" t="n"/>
      <c r="D489" s="128" t="n"/>
      <c r="E489" s="87" t="n">
        <v>10</v>
      </c>
    </row>
    <row r="490">
      <c r="A490" s="87" t="n">
        <v>-38</v>
      </c>
      <c r="B490" s="79" t="n"/>
      <c r="C490" s="584" t="n"/>
      <c r="D490" s="128" t="n"/>
      <c r="E490" s="87" t="n">
        <v>10</v>
      </c>
    </row>
    <row r="491">
      <c r="A491" s="87" t="n">
        <v>-37</v>
      </c>
      <c r="B491" s="79" t="n"/>
      <c r="C491" s="584" t="n"/>
      <c r="D491" s="128" t="n"/>
      <c r="E491" s="87" t="n">
        <v>10</v>
      </c>
    </row>
    <row r="492">
      <c r="A492" s="87" t="n">
        <v>-36</v>
      </c>
      <c r="B492" s="79" t="n"/>
      <c r="C492" s="584" t="n"/>
      <c r="D492" s="128" t="n"/>
      <c r="E492" s="87" t="n">
        <v>10</v>
      </c>
    </row>
    <row r="493">
      <c r="A493" s="87" t="n">
        <v>-35</v>
      </c>
      <c r="B493" s="79" t="n"/>
      <c r="C493" s="584" t="n"/>
      <c r="D493" s="128" t="n"/>
      <c r="E493" s="87" t="n">
        <v>10</v>
      </c>
    </row>
    <row r="494">
      <c r="A494" s="87" t="n">
        <v>-34</v>
      </c>
      <c r="B494" s="79" t="n"/>
      <c r="C494" s="584" t="n"/>
      <c r="D494" s="128" t="n"/>
      <c r="E494" s="87" t="n">
        <v>10</v>
      </c>
    </row>
    <row r="495">
      <c r="A495" s="87" t="n">
        <v>-33</v>
      </c>
      <c r="B495" s="79" t="n"/>
      <c r="C495" s="584" t="n"/>
      <c r="D495" s="128" t="n"/>
      <c r="E495" s="87" t="n">
        <v>10</v>
      </c>
    </row>
    <row r="496">
      <c r="A496" s="87" t="n">
        <v>-32</v>
      </c>
      <c r="B496" s="79" t="n"/>
      <c r="C496" s="584" t="n"/>
      <c r="D496" s="128" t="n"/>
      <c r="E496" s="87" t="n">
        <v>10</v>
      </c>
    </row>
    <row r="497">
      <c r="A497" s="87" t="n">
        <v>-31</v>
      </c>
      <c r="B497" s="79" t="n"/>
      <c r="C497" s="584" t="n"/>
      <c r="D497" s="128" t="n"/>
      <c r="E497" s="87" t="n">
        <v>10</v>
      </c>
    </row>
    <row r="498">
      <c r="A498" s="87" t="n">
        <v>-30</v>
      </c>
      <c r="B498" s="79" t="n"/>
      <c r="C498" s="584" t="n"/>
      <c r="D498" s="128" t="n"/>
      <c r="E498" s="87" t="n">
        <v>10</v>
      </c>
    </row>
    <row r="499">
      <c r="A499" s="87" t="n">
        <v>-29</v>
      </c>
      <c r="B499" s="79" t="n"/>
      <c r="C499" s="584" t="n"/>
      <c r="D499" s="128" t="n"/>
      <c r="E499" s="87" t="n">
        <v>10</v>
      </c>
    </row>
    <row r="500">
      <c r="A500" s="87" t="n">
        <v>-28</v>
      </c>
      <c r="B500" s="79" t="n"/>
      <c r="C500" s="584" t="n"/>
      <c r="D500" s="128" t="n"/>
      <c r="E500" s="87" t="n">
        <v>10</v>
      </c>
    </row>
    <row r="501">
      <c r="A501" s="87" t="n">
        <v>-27</v>
      </c>
      <c r="B501" s="79" t="n"/>
      <c r="C501" s="584" t="n"/>
      <c r="D501" s="128" t="n"/>
      <c r="E501" s="87" t="n">
        <v>10</v>
      </c>
    </row>
    <row r="502">
      <c r="A502" s="87" t="n">
        <v>-26</v>
      </c>
      <c r="B502" s="79" t="n"/>
      <c r="C502" s="584" t="n"/>
      <c r="D502" s="128" t="n"/>
      <c r="E502" s="87" t="n">
        <v>10</v>
      </c>
    </row>
    <row r="503">
      <c r="A503" s="87" t="n">
        <v>-25</v>
      </c>
      <c r="B503" s="79" t="n"/>
      <c r="C503" s="584" t="n"/>
      <c r="D503" s="128" t="n"/>
      <c r="E503" s="87" t="n">
        <v>10</v>
      </c>
    </row>
    <row r="504">
      <c r="A504" s="87" t="n">
        <v>-24</v>
      </c>
      <c r="B504" s="79" t="n"/>
      <c r="C504" s="584" t="n"/>
      <c r="D504" s="128" t="n"/>
      <c r="E504" s="87" t="n">
        <v>10</v>
      </c>
    </row>
    <row r="505">
      <c r="A505" s="87" t="n">
        <v>-23</v>
      </c>
      <c r="B505" s="79" t="n"/>
      <c r="C505" s="584" t="n"/>
      <c r="D505" s="128" t="n"/>
      <c r="E505" s="87" t="n">
        <v>10</v>
      </c>
    </row>
    <row r="506">
      <c r="A506" s="87" t="n">
        <v>-22</v>
      </c>
      <c r="B506" s="79" t="n"/>
      <c r="C506" s="584" t="n"/>
      <c r="D506" s="128" t="n"/>
      <c r="E506" s="87" t="n">
        <v>10</v>
      </c>
    </row>
    <row r="507">
      <c r="A507" s="87" t="n">
        <v>-21</v>
      </c>
      <c r="B507" s="79" t="n"/>
      <c r="C507" s="584" t="n"/>
      <c r="D507" s="128" t="n"/>
      <c r="E507" s="87" t="n">
        <v>10</v>
      </c>
    </row>
    <row r="508">
      <c r="A508" s="87" t="n">
        <v>-20</v>
      </c>
      <c r="B508" s="79" t="n"/>
      <c r="C508" s="584" t="n"/>
      <c r="D508" s="128" t="n"/>
      <c r="E508" s="87" t="n">
        <v>10</v>
      </c>
    </row>
    <row r="509">
      <c r="A509" s="87" t="n">
        <v>-19</v>
      </c>
      <c r="B509" s="79" t="n"/>
      <c r="C509" s="584" t="n"/>
      <c r="D509" s="128" t="n"/>
      <c r="E509" s="87" t="n">
        <v>10</v>
      </c>
    </row>
    <row r="510">
      <c r="A510" s="87" t="n">
        <v>-18</v>
      </c>
      <c r="B510" s="79" t="n"/>
      <c r="C510" s="584" t="n"/>
      <c r="D510" s="128" t="n"/>
      <c r="E510" s="87" t="n">
        <v>10</v>
      </c>
    </row>
    <row r="511">
      <c r="A511" s="87" t="n">
        <v>-17</v>
      </c>
      <c r="B511" s="79" t="n"/>
      <c r="C511" s="584" t="n"/>
      <c r="D511" s="128" t="n"/>
      <c r="E511" s="87" t="n">
        <v>10</v>
      </c>
    </row>
    <row r="512">
      <c r="A512" s="87" t="n">
        <v>-16</v>
      </c>
      <c r="B512" s="79" t="n"/>
      <c r="C512" s="584" t="n"/>
      <c r="D512" s="128" t="n"/>
      <c r="E512" s="87" t="n">
        <v>10</v>
      </c>
    </row>
    <row r="513">
      <c r="A513" s="87" t="n">
        <v>-15</v>
      </c>
      <c r="B513" s="79" t="n"/>
      <c r="C513" s="584" t="n"/>
      <c r="D513" s="128" t="n"/>
      <c r="E513" s="87" t="n">
        <v>10</v>
      </c>
    </row>
    <row r="514">
      <c r="A514" s="87" t="n">
        <v>-14</v>
      </c>
      <c r="B514" s="79" t="n"/>
      <c r="C514" s="584" t="n"/>
      <c r="D514" s="128" t="n"/>
      <c r="E514" s="87" t="n">
        <v>10</v>
      </c>
    </row>
    <row r="515">
      <c r="A515" s="87" t="n">
        <v>-13</v>
      </c>
      <c r="B515" s="79" t="n"/>
      <c r="C515" s="584" t="n"/>
      <c r="D515" s="128" t="n"/>
      <c r="E515" s="87" t="n">
        <v>10</v>
      </c>
    </row>
    <row r="516">
      <c r="A516" s="87" t="n">
        <v>-12</v>
      </c>
      <c r="B516" s="79" t="n"/>
      <c r="C516" s="584" t="n"/>
      <c r="D516" s="128" t="n"/>
      <c r="E516" s="87" t="n">
        <v>10</v>
      </c>
    </row>
    <row r="517">
      <c r="A517" s="87" t="n">
        <v>-11</v>
      </c>
      <c r="B517" s="79" t="n"/>
      <c r="C517" s="584" t="n"/>
      <c r="D517" s="128" t="n"/>
      <c r="E517" s="87" t="n">
        <v>10</v>
      </c>
    </row>
    <row r="518">
      <c r="A518" s="87" t="n">
        <v>-10</v>
      </c>
      <c r="B518" s="79" t="n"/>
      <c r="C518" s="584" t="n"/>
      <c r="D518" s="128" t="n"/>
      <c r="E518" s="87" t="n">
        <v>10</v>
      </c>
    </row>
    <row r="519">
      <c r="A519" s="87" t="n">
        <v>-9</v>
      </c>
      <c r="B519" s="79" t="n"/>
      <c r="C519" s="584" t="n"/>
      <c r="D519" s="128" t="n"/>
      <c r="E519" s="87" t="n">
        <v>10</v>
      </c>
    </row>
    <row r="520">
      <c r="A520" s="87" t="n">
        <v>-8</v>
      </c>
      <c r="B520" s="79" t="n"/>
      <c r="C520" s="584" t="n"/>
      <c r="D520" s="128" t="n"/>
      <c r="E520" s="87" t="n">
        <v>10</v>
      </c>
    </row>
    <row r="521">
      <c r="A521" s="87" t="n">
        <v>-7</v>
      </c>
      <c r="B521" s="79" t="n"/>
      <c r="C521" s="584" t="n"/>
      <c r="D521" s="128" t="n"/>
      <c r="E521" s="87" t="n">
        <v>10</v>
      </c>
    </row>
    <row r="522">
      <c r="A522" s="87" t="n">
        <v>-6</v>
      </c>
      <c r="B522" s="79" t="n"/>
      <c r="C522" s="584" t="n"/>
      <c r="D522" s="128" t="n"/>
      <c r="E522" s="87" t="n">
        <v>10</v>
      </c>
    </row>
    <row r="523">
      <c r="A523" s="87" t="n">
        <v>-5</v>
      </c>
      <c r="B523" s="79" t="n"/>
      <c r="C523" s="584" t="n"/>
      <c r="D523" s="128" t="n"/>
      <c r="E523" s="87" t="n">
        <v>10</v>
      </c>
    </row>
    <row r="524">
      <c r="A524" s="87" t="n">
        <v>-4</v>
      </c>
      <c r="B524" s="79" t="n"/>
      <c r="C524" s="584" t="n"/>
      <c r="D524" s="128" t="n"/>
      <c r="E524" s="87" t="n">
        <v>10</v>
      </c>
    </row>
    <row r="525">
      <c r="A525" s="87" t="n">
        <v>-3</v>
      </c>
      <c r="B525" s="79" t="n"/>
      <c r="C525" s="584" t="n"/>
      <c r="D525" s="128" t="n"/>
      <c r="E525" s="87" t="n">
        <v>10</v>
      </c>
    </row>
    <row r="526">
      <c r="A526" s="87" t="n">
        <v>-2</v>
      </c>
      <c r="B526" s="79" t="n"/>
      <c r="C526" s="584" t="n"/>
      <c r="D526" s="128" t="n"/>
      <c r="E526" s="87" t="n">
        <v>10</v>
      </c>
    </row>
    <row r="527">
      <c r="A527" s="87" t="n">
        <v>-1</v>
      </c>
      <c r="B527" s="79" t="n"/>
      <c r="C527" s="584" t="n"/>
      <c r="D527" s="128" t="n"/>
      <c r="E527" s="87" t="n">
        <v>10</v>
      </c>
    </row>
    <row r="528">
      <c r="A528" s="87" t="n">
        <v>0</v>
      </c>
      <c r="B528" s="79" t="n"/>
      <c r="C528" s="584" t="n"/>
      <c r="D528" s="128" t="n"/>
      <c r="E528" s="87" t="n">
        <v>10</v>
      </c>
    </row>
    <row r="529">
      <c r="A529" s="87" t="n">
        <v>1</v>
      </c>
      <c r="B529" s="79" t="n"/>
      <c r="C529" s="584" t="n"/>
      <c r="D529" s="128" t="n"/>
      <c r="E529" s="87" t="n">
        <v>10</v>
      </c>
    </row>
    <row r="530">
      <c r="A530" s="87" t="n">
        <v>2</v>
      </c>
      <c r="B530" s="79" t="n"/>
      <c r="C530" s="584" t="n"/>
      <c r="D530" s="128" t="n"/>
      <c r="E530" s="87" t="n">
        <v>10</v>
      </c>
    </row>
    <row r="531">
      <c r="A531" s="87" t="n">
        <v>3</v>
      </c>
      <c r="B531" s="79" t="n"/>
      <c r="C531" s="584" t="n"/>
      <c r="D531" s="128" t="n"/>
      <c r="E531" s="87" t="n">
        <v>10</v>
      </c>
    </row>
    <row r="532">
      <c r="A532" s="220" t="n">
        <v>4</v>
      </c>
      <c r="B532" s="79" t="n"/>
      <c r="C532" s="584" t="n"/>
      <c r="D532" s="128" t="n"/>
      <c r="E532" s="87" t="n">
        <v>10</v>
      </c>
    </row>
    <row r="533">
      <c r="A533" s="220" t="n">
        <v>5</v>
      </c>
      <c r="B533" s="79" t="n"/>
      <c r="C533" s="584" t="n"/>
      <c r="D533" s="128" t="n"/>
      <c r="E533" s="87" t="n">
        <v>10</v>
      </c>
    </row>
    <row r="534">
      <c r="A534" s="220" t="n">
        <v>6</v>
      </c>
      <c r="B534" s="79" t="n"/>
      <c r="C534" s="584" t="n"/>
      <c r="D534" s="128" t="n"/>
      <c r="E534" s="87" t="n">
        <v>10</v>
      </c>
    </row>
    <row r="535">
      <c r="A535" s="220" t="n">
        <v>7</v>
      </c>
      <c r="B535" s="79" t="n"/>
      <c r="C535" s="584" t="n"/>
      <c r="D535" s="128" t="n"/>
      <c r="E535" s="87" t="n">
        <v>10</v>
      </c>
    </row>
    <row r="536">
      <c r="A536" s="220" t="n">
        <v>8</v>
      </c>
      <c r="B536" s="79" t="n"/>
      <c r="C536" s="584" t="n"/>
      <c r="D536" s="128" t="n"/>
      <c r="E536" s="87" t="n">
        <v>10</v>
      </c>
    </row>
    <row r="537">
      <c r="A537" s="220" t="n">
        <v>9</v>
      </c>
      <c r="B537" s="79" t="n"/>
      <c r="C537" s="584" t="n"/>
      <c r="D537" s="128" t="n"/>
      <c r="E537" s="87" t="n">
        <v>10</v>
      </c>
    </row>
    <row r="538">
      <c r="A538" s="220" t="n">
        <v>10</v>
      </c>
      <c r="B538" s="79" t="n"/>
      <c r="C538" s="584" t="n"/>
      <c r="D538" s="128" t="n"/>
      <c r="E538" s="87" t="n">
        <v>10</v>
      </c>
    </row>
    <row r="539">
      <c r="A539" s="220" t="n">
        <v>11</v>
      </c>
      <c r="B539" s="79" t="n"/>
      <c r="C539" s="584" t="n"/>
      <c r="D539" s="128" t="n"/>
      <c r="E539" s="87" t="n">
        <v>10</v>
      </c>
    </row>
    <row r="540">
      <c r="A540" s="220" t="n">
        <v>12</v>
      </c>
      <c r="B540" s="79" t="n"/>
      <c r="C540" s="584" t="n"/>
      <c r="D540" s="128" t="n"/>
      <c r="E540" s="87" t="n">
        <v>10</v>
      </c>
    </row>
    <row r="541">
      <c r="A541" s="220" t="n">
        <v>13</v>
      </c>
      <c r="B541" s="79" t="n"/>
      <c r="C541" s="584" t="n"/>
      <c r="D541" s="128" t="n"/>
      <c r="E541" s="87" t="n">
        <v>10</v>
      </c>
    </row>
    <row r="542">
      <c r="A542" s="220" t="n">
        <v>14</v>
      </c>
      <c r="B542" s="79" t="n"/>
      <c r="C542" s="584" t="n"/>
      <c r="D542" s="128" t="n"/>
      <c r="E542" s="87" t="n">
        <v>10</v>
      </c>
    </row>
    <row r="543" ht="14.5" customHeight="1" s="252" thickBot="1">
      <c r="A543" s="88" t="n">
        <v>15</v>
      </c>
      <c r="B543" s="81" t="n"/>
      <c r="C543" s="82" t="n"/>
      <c r="D543" s="130" t="n"/>
      <c r="E543" s="88" t="n">
        <v>10</v>
      </c>
    </row>
    <row r="546" ht="14.5" customHeight="1" s="252" thickBot="1"/>
    <row r="547" ht="14.5" customHeight="1" s="252">
      <c r="A547" s="807" t="inlineStr">
        <is>
          <t>Input [dBm]</t>
        </is>
      </c>
      <c r="B547" s="642" t="inlineStr">
        <is>
          <t>2442 MHz</t>
        </is>
      </c>
      <c r="C547" s="768" t="n"/>
      <c r="D547" s="768" t="n"/>
      <c r="E547" s="644" t="inlineStr">
        <is>
          <t>Spec</t>
        </is>
      </c>
    </row>
    <row r="548" ht="15" customHeight="1" s="252" thickBot="1">
      <c r="A548" s="691" t="n"/>
      <c r="B548" s="646" t="inlineStr">
        <is>
          <t>11g_6M</t>
        </is>
      </c>
      <c r="C548" s="875" t="n"/>
      <c r="D548" s="875" t="n"/>
      <c r="E548" s="691" t="n"/>
    </row>
    <row r="549" ht="15" customHeight="1" s="252">
      <c r="A549" s="691" t="n"/>
      <c r="B549" s="95" t="inlineStr">
        <is>
          <t>+25 ℃</t>
        </is>
      </c>
      <c r="C549" s="99" t="inlineStr">
        <is>
          <t>-40 ℃</t>
        </is>
      </c>
      <c r="D549" s="114" t="inlineStr">
        <is>
          <t>+85 ℃</t>
        </is>
      </c>
      <c r="E549" s="691" t="n"/>
    </row>
    <row r="550" ht="15" customHeight="1" s="252" thickBot="1">
      <c r="A550" s="691" t="n"/>
      <c r="B550" s="103" t="inlineStr">
        <is>
          <t>3.3V</t>
        </is>
      </c>
      <c r="C550" s="100" t="inlineStr">
        <is>
          <t>3.6V</t>
        </is>
      </c>
      <c r="D550" s="115" t="inlineStr">
        <is>
          <t>1.8V</t>
        </is>
      </c>
      <c r="E550" s="691" t="n"/>
    </row>
    <row r="551" ht="14.5" customHeight="1" s="252" thickBot="1">
      <c r="A551" s="682" t="n"/>
      <c r="B551" s="76" t="n"/>
      <c r="C551" s="74" t="n"/>
      <c r="D551" s="219" t="n"/>
      <c r="E551" s="681" t="n"/>
    </row>
    <row r="552">
      <c r="A552" s="612" t="inlineStr">
        <is>
          <t>Sens.
[dBm]</t>
        </is>
      </c>
      <c r="B552" s="846">
        <f>INDEX($A$50:$A$90,MATCH(8,B554:B594,-1)+1,1)</f>
        <v/>
      </c>
      <c r="C552" s="848">
        <f>INDEX($A$50:$A$90,MATCH(8,C554:C594,-1)+1,1)</f>
        <v/>
      </c>
      <c r="D552" s="876">
        <f>INDEX($A$50:$A$90,MATCH(8,D554:D594,-1)+1,1)</f>
        <v/>
      </c>
      <c r="E552" s="221" t="n"/>
    </row>
    <row r="553" ht="14.5" customHeight="1" s="252" thickBot="1">
      <c r="A553" s="691" t="n"/>
      <c r="B553" s="849" t="n"/>
      <c r="C553" s="851" t="n"/>
      <c r="D553" s="877" t="n"/>
      <c r="E553" s="221" t="n"/>
    </row>
    <row r="554" ht="14.5" customHeight="1" s="252" thickTop="1">
      <c r="A554" s="91" t="n">
        <v>-100</v>
      </c>
      <c r="B554" s="77" t="n"/>
      <c r="C554" s="73" t="n"/>
      <c r="D554" s="127" t="n"/>
      <c r="E554" s="87" t="n">
        <v>10</v>
      </c>
    </row>
    <row r="555">
      <c r="A555" s="87" t="n">
        <v>-99</v>
      </c>
      <c r="B555" s="79" t="n"/>
      <c r="C555" s="584" t="n"/>
      <c r="D555" s="128" t="n"/>
      <c r="E555" s="87" t="n">
        <v>10</v>
      </c>
    </row>
    <row r="556">
      <c r="A556" s="87" t="n">
        <v>-98</v>
      </c>
      <c r="B556" s="79" t="n"/>
      <c r="C556" s="584" t="n"/>
      <c r="D556" s="128" t="n"/>
      <c r="E556" s="87" t="n">
        <v>10</v>
      </c>
    </row>
    <row r="557">
      <c r="A557" s="87" t="n">
        <v>-97</v>
      </c>
      <c r="B557" s="79" t="n"/>
      <c r="C557" s="584" t="n"/>
      <c r="D557" s="128" t="n"/>
      <c r="E557" s="87" t="n">
        <v>10</v>
      </c>
    </row>
    <row r="558">
      <c r="A558" s="87" t="n">
        <v>-96</v>
      </c>
      <c r="B558" s="79" t="n"/>
      <c r="C558" s="584" t="n"/>
      <c r="D558" s="128" t="n"/>
      <c r="E558" s="87" t="n">
        <v>10</v>
      </c>
    </row>
    <row r="559">
      <c r="A559" s="87" t="n">
        <v>-95</v>
      </c>
      <c r="B559" s="79" t="n"/>
      <c r="C559" s="584" t="n"/>
      <c r="D559" s="128" t="n"/>
      <c r="E559" s="87" t="n">
        <v>10</v>
      </c>
    </row>
    <row r="560">
      <c r="A560" s="87" t="n">
        <v>-94</v>
      </c>
      <c r="B560" s="79" t="n"/>
      <c r="C560" s="584" t="n"/>
      <c r="D560" s="128" t="n"/>
      <c r="E560" s="87" t="n">
        <v>10</v>
      </c>
    </row>
    <row r="561">
      <c r="A561" s="87" t="n">
        <v>-93</v>
      </c>
      <c r="B561" s="79" t="n"/>
      <c r="C561" s="584" t="n"/>
      <c r="D561" s="128" t="n"/>
      <c r="E561" s="87" t="n">
        <v>10</v>
      </c>
    </row>
    <row r="562">
      <c r="A562" s="87" t="n">
        <v>-92</v>
      </c>
      <c r="B562" s="79" t="n"/>
      <c r="C562" s="584" t="n"/>
      <c r="D562" s="128" t="n"/>
      <c r="E562" s="87" t="n">
        <v>10</v>
      </c>
    </row>
    <row r="563">
      <c r="A563" s="87" t="n">
        <v>-91</v>
      </c>
      <c r="B563" s="79" t="n"/>
      <c r="C563" s="584" t="n"/>
      <c r="D563" s="128" t="n"/>
      <c r="E563" s="87" t="n">
        <v>10</v>
      </c>
    </row>
    <row r="564">
      <c r="A564" s="87" t="n">
        <v>-90</v>
      </c>
      <c r="B564" s="79" t="n"/>
      <c r="C564" s="584" t="n"/>
      <c r="D564" s="128" t="n"/>
      <c r="E564" s="87" t="n">
        <v>10</v>
      </c>
    </row>
    <row r="565">
      <c r="A565" s="87" t="n">
        <v>-89</v>
      </c>
      <c r="B565" s="79" t="n"/>
      <c r="C565" s="584" t="n"/>
      <c r="D565" s="128" t="n"/>
      <c r="E565" s="87" t="n">
        <v>10</v>
      </c>
    </row>
    <row r="566">
      <c r="A566" s="87" t="n">
        <v>-88</v>
      </c>
      <c r="B566" s="79" t="n"/>
      <c r="C566" s="584" t="n"/>
      <c r="D566" s="128" t="n"/>
      <c r="E566" s="87" t="n">
        <v>10</v>
      </c>
    </row>
    <row r="567">
      <c r="A567" s="87" t="n">
        <v>-87</v>
      </c>
      <c r="B567" s="79" t="n"/>
      <c r="C567" s="584" t="n"/>
      <c r="D567" s="128" t="n"/>
      <c r="E567" s="87" t="n">
        <v>10</v>
      </c>
    </row>
    <row r="568">
      <c r="A568" s="87" t="n">
        <v>-86</v>
      </c>
      <c r="B568" s="79" t="n"/>
      <c r="C568" s="584" t="n"/>
      <c r="D568" s="128" t="n"/>
      <c r="E568" s="87" t="n">
        <v>10</v>
      </c>
    </row>
    <row r="569">
      <c r="A569" s="87" t="n">
        <v>-85</v>
      </c>
      <c r="B569" s="79" t="n"/>
      <c r="C569" s="584" t="n"/>
      <c r="D569" s="128" t="n"/>
      <c r="E569" s="87" t="n">
        <v>10</v>
      </c>
    </row>
    <row r="570">
      <c r="A570" s="87" t="n">
        <v>-84</v>
      </c>
      <c r="B570" s="79" t="n"/>
      <c r="C570" s="584" t="n"/>
      <c r="D570" s="128" t="n"/>
      <c r="E570" s="87" t="n">
        <v>10</v>
      </c>
    </row>
    <row r="571">
      <c r="A571" s="87" t="n">
        <v>-83</v>
      </c>
      <c r="B571" s="79" t="n"/>
      <c r="C571" s="584" t="n"/>
      <c r="D571" s="128" t="n"/>
      <c r="E571" s="87" t="n">
        <v>10</v>
      </c>
    </row>
    <row r="572">
      <c r="A572" s="87" t="n">
        <v>-82</v>
      </c>
      <c r="B572" s="79" t="n"/>
      <c r="C572" s="584" t="n"/>
      <c r="D572" s="128" t="n"/>
      <c r="E572" s="87" t="n">
        <v>10</v>
      </c>
    </row>
    <row r="573">
      <c r="A573" s="87" t="n">
        <v>-81</v>
      </c>
      <c r="B573" s="79" t="n"/>
      <c r="C573" s="584" t="n"/>
      <c r="D573" s="128" t="n"/>
      <c r="E573" s="87" t="n">
        <v>10</v>
      </c>
    </row>
    <row r="574">
      <c r="A574" s="87" t="n">
        <v>-80</v>
      </c>
      <c r="B574" s="79" t="n"/>
      <c r="C574" s="584" t="n"/>
      <c r="D574" s="128" t="n"/>
      <c r="E574" s="87" t="n">
        <v>10</v>
      </c>
    </row>
    <row r="575">
      <c r="A575" s="87" t="n">
        <v>-79</v>
      </c>
      <c r="B575" s="79" t="n"/>
      <c r="C575" s="584" t="n"/>
      <c r="D575" s="128" t="n"/>
      <c r="E575" s="87" t="n">
        <v>10</v>
      </c>
    </row>
    <row r="576">
      <c r="A576" s="87" t="n">
        <v>-78</v>
      </c>
      <c r="B576" s="79" t="n"/>
      <c r="C576" s="584" t="n"/>
      <c r="D576" s="128" t="n"/>
      <c r="E576" s="87" t="n">
        <v>10</v>
      </c>
    </row>
    <row r="577">
      <c r="A577" s="87" t="n">
        <v>-77</v>
      </c>
      <c r="B577" s="79" t="n"/>
      <c r="C577" s="584" t="n"/>
      <c r="D577" s="128" t="n"/>
      <c r="E577" s="87" t="n">
        <v>10</v>
      </c>
    </row>
    <row r="578">
      <c r="A578" s="87" t="n">
        <v>-76</v>
      </c>
      <c r="B578" s="79" t="n"/>
      <c r="C578" s="584" t="n"/>
      <c r="D578" s="128" t="n"/>
      <c r="E578" s="87" t="n">
        <v>10</v>
      </c>
    </row>
    <row r="579">
      <c r="A579" s="87" t="n">
        <v>-75</v>
      </c>
      <c r="B579" s="79" t="n"/>
      <c r="C579" s="584" t="n"/>
      <c r="D579" s="128" t="n"/>
      <c r="E579" s="87" t="n">
        <v>10</v>
      </c>
    </row>
    <row r="580">
      <c r="A580" s="87" t="n">
        <v>-74</v>
      </c>
      <c r="B580" s="79" t="n"/>
      <c r="C580" s="584" t="n"/>
      <c r="D580" s="128" t="n"/>
      <c r="E580" s="87" t="n">
        <v>10</v>
      </c>
    </row>
    <row r="581">
      <c r="A581" s="87" t="n">
        <v>-73</v>
      </c>
      <c r="B581" s="79" t="n"/>
      <c r="C581" s="584" t="n"/>
      <c r="D581" s="128" t="n"/>
      <c r="E581" s="87" t="n">
        <v>10</v>
      </c>
    </row>
    <row r="582">
      <c r="A582" s="87" t="n">
        <v>-72</v>
      </c>
      <c r="B582" s="79" t="n"/>
      <c r="C582" s="584" t="n"/>
      <c r="D582" s="128" t="n"/>
      <c r="E582" s="87" t="n">
        <v>10</v>
      </c>
    </row>
    <row r="583">
      <c r="A583" s="87" t="n">
        <v>-71</v>
      </c>
      <c r="B583" s="79" t="n"/>
      <c r="C583" s="584" t="n"/>
      <c r="D583" s="128" t="n"/>
      <c r="E583" s="87" t="n">
        <v>10</v>
      </c>
    </row>
    <row r="584">
      <c r="A584" s="87" t="n">
        <v>-70</v>
      </c>
      <c r="B584" s="79" t="n"/>
      <c r="C584" s="584" t="n"/>
      <c r="D584" s="128" t="n"/>
      <c r="E584" s="87" t="n">
        <v>10</v>
      </c>
    </row>
    <row r="585">
      <c r="A585" s="87" t="n">
        <v>-69</v>
      </c>
      <c r="B585" s="79" t="n"/>
      <c r="C585" s="584" t="n"/>
      <c r="D585" s="128" t="n"/>
      <c r="E585" s="87" t="n">
        <v>10</v>
      </c>
    </row>
    <row r="586">
      <c r="A586" s="87" t="n">
        <v>-68</v>
      </c>
      <c r="B586" s="79" t="n"/>
      <c r="C586" s="584" t="n"/>
      <c r="D586" s="128" t="n"/>
      <c r="E586" s="87" t="n">
        <v>10</v>
      </c>
    </row>
    <row r="587">
      <c r="A587" s="87" t="n">
        <v>-67</v>
      </c>
      <c r="B587" s="79" t="n"/>
      <c r="C587" s="584" t="n"/>
      <c r="D587" s="128" t="n"/>
      <c r="E587" s="87" t="n">
        <v>10</v>
      </c>
    </row>
    <row r="588">
      <c r="A588" s="87" t="n">
        <v>-66</v>
      </c>
      <c r="B588" s="79" t="n"/>
      <c r="C588" s="584" t="n"/>
      <c r="D588" s="128" t="n"/>
      <c r="E588" s="87" t="n">
        <v>10</v>
      </c>
    </row>
    <row r="589">
      <c r="A589" s="87" t="n">
        <v>-65</v>
      </c>
      <c r="B589" s="79" t="n"/>
      <c r="C589" s="584" t="n"/>
      <c r="D589" s="128" t="n"/>
      <c r="E589" s="87" t="n">
        <v>10</v>
      </c>
    </row>
    <row r="590">
      <c r="A590" s="87" t="n">
        <v>-64</v>
      </c>
      <c r="B590" s="79" t="n"/>
      <c r="C590" s="584" t="n"/>
      <c r="D590" s="128" t="n"/>
      <c r="E590" s="87" t="n">
        <v>10</v>
      </c>
    </row>
    <row r="591">
      <c r="A591" s="87" t="n">
        <v>-63</v>
      </c>
      <c r="B591" s="79" t="n"/>
      <c r="C591" s="584" t="n"/>
      <c r="D591" s="128" t="n"/>
      <c r="E591" s="87" t="n">
        <v>10</v>
      </c>
    </row>
    <row r="592">
      <c r="A592" s="87" t="n">
        <v>-62</v>
      </c>
      <c r="B592" s="79" t="n"/>
      <c r="C592" s="584" t="n"/>
      <c r="D592" s="128" t="n"/>
      <c r="E592" s="87" t="n">
        <v>10</v>
      </c>
    </row>
    <row r="593">
      <c r="A593" s="87" t="n">
        <v>-61</v>
      </c>
      <c r="B593" s="79" t="n"/>
      <c r="C593" s="584" t="n"/>
      <c r="D593" s="128" t="n"/>
      <c r="E593" s="87" t="n">
        <v>10</v>
      </c>
    </row>
    <row r="594">
      <c r="A594" s="87" t="n">
        <v>-60</v>
      </c>
      <c r="B594" s="79" t="n"/>
      <c r="C594" s="584" t="n"/>
      <c r="D594" s="128" t="n"/>
      <c r="E594" s="87" t="n">
        <v>10</v>
      </c>
    </row>
    <row r="595">
      <c r="A595" s="87" t="n">
        <v>-59</v>
      </c>
      <c r="B595" s="79" t="n"/>
      <c r="C595" s="584" t="n"/>
      <c r="D595" s="128" t="n"/>
      <c r="E595" s="87" t="n">
        <v>10</v>
      </c>
    </row>
    <row r="596">
      <c r="A596" s="87" t="n">
        <v>-58</v>
      </c>
      <c r="B596" s="79" t="n"/>
      <c r="C596" s="584" t="n"/>
      <c r="D596" s="128" t="n"/>
      <c r="E596" s="87" t="n">
        <v>10</v>
      </c>
    </row>
    <row r="597">
      <c r="A597" s="87" t="n">
        <v>-57</v>
      </c>
      <c r="B597" s="79" t="n"/>
      <c r="C597" s="584" t="n"/>
      <c r="D597" s="128" t="n"/>
      <c r="E597" s="87" t="n">
        <v>10</v>
      </c>
    </row>
    <row r="598">
      <c r="A598" s="87" t="n">
        <v>-56</v>
      </c>
      <c r="B598" s="79" t="n"/>
      <c r="C598" s="584" t="n"/>
      <c r="D598" s="128" t="n"/>
      <c r="E598" s="87" t="n">
        <v>10</v>
      </c>
    </row>
    <row r="599">
      <c r="A599" s="87" t="n">
        <v>-55</v>
      </c>
      <c r="B599" s="79" t="n"/>
      <c r="C599" s="584" t="n"/>
      <c r="D599" s="128" t="n"/>
      <c r="E599" s="87" t="n">
        <v>10</v>
      </c>
    </row>
    <row r="600">
      <c r="A600" s="87" t="n">
        <v>-54</v>
      </c>
      <c r="B600" s="79" t="n"/>
      <c r="C600" s="584" t="n"/>
      <c r="D600" s="128" t="n"/>
      <c r="E600" s="87" t="n">
        <v>10</v>
      </c>
    </row>
    <row r="601">
      <c r="A601" s="87" t="n">
        <v>-53</v>
      </c>
      <c r="B601" s="79" t="n"/>
      <c r="C601" s="584" t="n"/>
      <c r="D601" s="128" t="n"/>
      <c r="E601" s="87" t="n">
        <v>10</v>
      </c>
    </row>
    <row r="602">
      <c r="A602" s="87" t="n">
        <v>-52</v>
      </c>
      <c r="B602" s="79" t="n"/>
      <c r="C602" s="584" t="n"/>
      <c r="D602" s="128" t="n"/>
      <c r="E602" s="87" t="n">
        <v>10</v>
      </c>
    </row>
    <row r="603">
      <c r="A603" s="87" t="n">
        <v>-51</v>
      </c>
      <c r="B603" s="79" t="n"/>
      <c r="C603" s="584" t="n"/>
      <c r="D603" s="128" t="n"/>
      <c r="E603" s="87" t="n">
        <v>10</v>
      </c>
    </row>
    <row r="604">
      <c r="A604" s="87" t="n">
        <v>-50</v>
      </c>
      <c r="B604" s="79" t="n"/>
      <c r="C604" s="584" t="n"/>
      <c r="D604" s="128" t="n"/>
      <c r="E604" s="87" t="n">
        <v>10</v>
      </c>
    </row>
    <row r="605">
      <c r="A605" s="87" t="n">
        <v>-49</v>
      </c>
      <c r="B605" s="79" t="n"/>
      <c r="C605" s="584" t="n"/>
      <c r="D605" s="128" t="n"/>
      <c r="E605" s="87" t="n">
        <v>10</v>
      </c>
    </row>
    <row r="606">
      <c r="A606" s="87" t="n">
        <v>-48</v>
      </c>
      <c r="B606" s="79" t="n"/>
      <c r="C606" s="584" t="n"/>
      <c r="D606" s="128" t="n"/>
      <c r="E606" s="87" t="n">
        <v>10</v>
      </c>
    </row>
    <row r="607">
      <c r="A607" s="87" t="n">
        <v>-47</v>
      </c>
      <c r="B607" s="79" t="n"/>
      <c r="C607" s="584" t="n"/>
      <c r="D607" s="128" t="n"/>
      <c r="E607" s="87" t="n">
        <v>10</v>
      </c>
    </row>
    <row r="608">
      <c r="A608" s="87" t="n">
        <v>-46</v>
      </c>
      <c r="B608" s="79" t="n"/>
      <c r="C608" s="584" t="n"/>
      <c r="D608" s="128" t="n"/>
      <c r="E608" s="87" t="n">
        <v>10</v>
      </c>
    </row>
    <row r="609">
      <c r="A609" s="87" t="n">
        <v>-45</v>
      </c>
      <c r="B609" s="79" t="n"/>
      <c r="C609" s="584" t="n"/>
      <c r="D609" s="128" t="n"/>
      <c r="E609" s="87" t="n">
        <v>10</v>
      </c>
    </row>
    <row r="610">
      <c r="A610" s="87" t="n">
        <v>-44</v>
      </c>
      <c r="B610" s="79" t="n"/>
      <c r="C610" s="584" t="n"/>
      <c r="D610" s="128" t="n"/>
      <c r="E610" s="87" t="n">
        <v>10</v>
      </c>
    </row>
    <row r="611">
      <c r="A611" s="87" t="n">
        <v>-43</v>
      </c>
      <c r="B611" s="79" t="n"/>
      <c r="C611" s="584" t="n"/>
      <c r="D611" s="128" t="n"/>
      <c r="E611" s="87" t="n">
        <v>10</v>
      </c>
    </row>
    <row r="612">
      <c r="A612" s="87" t="n">
        <v>-42</v>
      </c>
      <c r="B612" s="79" t="n"/>
      <c r="C612" s="584" t="n"/>
      <c r="D612" s="128" t="n"/>
      <c r="E612" s="87" t="n">
        <v>10</v>
      </c>
    </row>
    <row r="613">
      <c r="A613" s="87" t="n">
        <v>-41</v>
      </c>
      <c r="B613" s="79" t="n"/>
      <c r="C613" s="584" t="n"/>
      <c r="D613" s="128" t="n"/>
      <c r="E613" s="87" t="n">
        <v>10</v>
      </c>
    </row>
    <row r="614">
      <c r="A614" s="87" t="n">
        <v>-40</v>
      </c>
      <c r="B614" s="79" t="n"/>
      <c r="C614" s="584" t="n"/>
      <c r="D614" s="128" t="n"/>
      <c r="E614" s="87" t="n">
        <v>10</v>
      </c>
    </row>
    <row r="615">
      <c r="A615" s="87" t="n">
        <v>-39</v>
      </c>
      <c r="B615" s="79" t="n"/>
      <c r="C615" s="584" t="n"/>
      <c r="D615" s="128" t="n"/>
      <c r="E615" s="87" t="n">
        <v>10</v>
      </c>
    </row>
    <row r="616">
      <c r="A616" s="87" t="n">
        <v>-38</v>
      </c>
      <c r="B616" s="79" t="n"/>
      <c r="C616" s="584" t="n"/>
      <c r="D616" s="128" t="n"/>
      <c r="E616" s="87" t="n">
        <v>10</v>
      </c>
    </row>
    <row r="617">
      <c r="A617" s="87" t="n">
        <v>-37</v>
      </c>
      <c r="B617" s="79" t="n"/>
      <c r="C617" s="584" t="n"/>
      <c r="D617" s="128" t="n"/>
      <c r="E617" s="87" t="n">
        <v>10</v>
      </c>
    </row>
    <row r="618">
      <c r="A618" s="87" t="n">
        <v>-36</v>
      </c>
      <c r="B618" s="79" t="n"/>
      <c r="C618" s="584" t="n"/>
      <c r="D618" s="128" t="n"/>
      <c r="E618" s="87" t="n">
        <v>10</v>
      </c>
    </row>
    <row r="619">
      <c r="A619" s="87" t="n">
        <v>-35</v>
      </c>
      <c r="B619" s="79" t="n"/>
      <c r="C619" s="584" t="n"/>
      <c r="D619" s="128" t="n"/>
      <c r="E619" s="87" t="n">
        <v>10</v>
      </c>
    </row>
    <row r="620">
      <c r="A620" s="87" t="n">
        <v>-34</v>
      </c>
      <c r="B620" s="79" t="n"/>
      <c r="C620" s="584" t="n"/>
      <c r="D620" s="128" t="n"/>
      <c r="E620" s="87" t="n">
        <v>10</v>
      </c>
    </row>
    <row r="621">
      <c r="A621" s="87" t="n">
        <v>-33</v>
      </c>
      <c r="B621" s="79" t="n"/>
      <c r="C621" s="584" t="n"/>
      <c r="D621" s="128" t="n"/>
      <c r="E621" s="87" t="n">
        <v>10</v>
      </c>
    </row>
    <row r="622">
      <c r="A622" s="87" t="n">
        <v>-32</v>
      </c>
      <c r="B622" s="79" t="n"/>
      <c r="C622" s="584" t="n"/>
      <c r="D622" s="128" t="n"/>
      <c r="E622" s="87" t="n">
        <v>10</v>
      </c>
    </row>
    <row r="623">
      <c r="A623" s="87" t="n">
        <v>-31</v>
      </c>
      <c r="B623" s="79" t="n"/>
      <c r="C623" s="584" t="n"/>
      <c r="D623" s="128" t="n"/>
      <c r="E623" s="87" t="n">
        <v>10</v>
      </c>
    </row>
    <row r="624">
      <c r="A624" s="87" t="n">
        <v>-30</v>
      </c>
      <c r="B624" s="79" t="n"/>
      <c r="C624" s="584" t="n"/>
      <c r="D624" s="128" t="n"/>
      <c r="E624" s="87" t="n">
        <v>10</v>
      </c>
    </row>
    <row r="625">
      <c r="A625" s="87" t="n">
        <v>-29</v>
      </c>
      <c r="B625" s="79" t="n"/>
      <c r="C625" s="584" t="n"/>
      <c r="D625" s="128" t="n"/>
      <c r="E625" s="87" t="n">
        <v>10</v>
      </c>
    </row>
    <row r="626">
      <c r="A626" s="87" t="n">
        <v>-28</v>
      </c>
      <c r="B626" s="79" t="n"/>
      <c r="C626" s="584" t="n"/>
      <c r="D626" s="128" t="n"/>
      <c r="E626" s="87" t="n">
        <v>10</v>
      </c>
    </row>
    <row r="627">
      <c r="A627" s="87" t="n">
        <v>-27</v>
      </c>
      <c r="B627" s="79" t="n"/>
      <c r="C627" s="584" t="n"/>
      <c r="D627" s="128" t="n"/>
      <c r="E627" s="87" t="n">
        <v>10</v>
      </c>
    </row>
    <row r="628">
      <c r="A628" s="87" t="n">
        <v>-26</v>
      </c>
      <c r="B628" s="79" t="n"/>
      <c r="C628" s="584" t="n"/>
      <c r="D628" s="128" t="n"/>
      <c r="E628" s="87" t="n">
        <v>10</v>
      </c>
    </row>
    <row r="629">
      <c r="A629" s="87" t="n">
        <v>-25</v>
      </c>
      <c r="B629" s="79" t="n"/>
      <c r="C629" s="584" t="n"/>
      <c r="D629" s="128" t="n"/>
      <c r="E629" s="87" t="n">
        <v>10</v>
      </c>
    </row>
    <row r="630">
      <c r="A630" s="87" t="n">
        <v>-24</v>
      </c>
      <c r="B630" s="79" t="n"/>
      <c r="C630" s="584" t="n"/>
      <c r="D630" s="128" t="n"/>
      <c r="E630" s="87" t="n">
        <v>10</v>
      </c>
    </row>
    <row r="631">
      <c r="A631" s="87" t="n">
        <v>-23</v>
      </c>
      <c r="B631" s="79" t="n"/>
      <c r="C631" s="584" t="n"/>
      <c r="D631" s="128" t="n"/>
      <c r="E631" s="87" t="n">
        <v>10</v>
      </c>
    </row>
    <row r="632">
      <c r="A632" s="87" t="n">
        <v>-22</v>
      </c>
      <c r="B632" s="79" t="n"/>
      <c r="C632" s="584" t="n"/>
      <c r="D632" s="128" t="n"/>
      <c r="E632" s="87" t="n">
        <v>10</v>
      </c>
    </row>
    <row r="633">
      <c r="A633" s="87" t="n">
        <v>-21</v>
      </c>
      <c r="B633" s="79" t="n"/>
      <c r="C633" s="584" t="n"/>
      <c r="D633" s="128" t="n"/>
      <c r="E633" s="87" t="n">
        <v>10</v>
      </c>
    </row>
    <row r="634">
      <c r="A634" s="87" t="n">
        <v>-20</v>
      </c>
      <c r="B634" s="79" t="n"/>
      <c r="C634" s="584" t="n"/>
      <c r="D634" s="128" t="n"/>
      <c r="E634" s="87" t="n">
        <v>10</v>
      </c>
    </row>
    <row r="635">
      <c r="A635" s="87" t="n">
        <v>-19</v>
      </c>
      <c r="B635" s="79" t="n"/>
      <c r="C635" s="584" t="n"/>
      <c r="D635" s="128" t="n"/>
      <c r="E635" s="87" t="n">
        <v>10</v>
      </c>
    </row>
    <row r="636">
      <c r="A636" s="87" t="n">
        <v>-18</v>
      </c>
      <c r="B636" s="79" t="n"/>
      <c r="C636" s="584" t="n"/>
      <c r="D636" s="128" t="n"/>
      <c r="E636" s="87" t="n">
        <v>10</v>
      </c>
    </row>
    <row r="637">
      <c r="A637" s="87" t="n">
        <v>-17</v>
      </c>
      <c r="B637" s="79" t="n"/>
      <c r="C637" s="584" t="n"/>
      <c r="D637" s="128" t="n"/>
      <c r="E637" s="87" t="n">
        <v>10</v>
      </c>
    </row>
    <row r="638">
      <c r="A638" s="87" t="n">
        <v>-16</v>
      </c>
      <c r="B638" s="79" t="n"/>
      <c r="C638" s="584" t="n"/>
      <c r="D638" s="128" t="n"/>
      <c r="E638" s="87" t="n">
        <v>10</v>
      </c>
    </row>
    <row r="639">
      <c r="A639" s="87" t="n">
        <v>-15</v>
      </c>
      <c r="B639" s="79" t="n"/>
      <c r="C639" s="584" t="n"/>
      <c r="D639" s="128" t="n"/>
      <c r="E639" s="87" t="n">
        <v>10</v>
      </c>
    </row>
    <row r="640">
      <c r="A640" s="87" t="n">
        <v>-14</v>
      </c>
      <c r="B640" s="79" t="n"/>
      <c r="C640" s="584" t="n"/>
      <c r="D640" s="128" t="n"/>
      <c r="E640" s="87" t="n">
        <v>10</v>
      </c>
    </row>
    <row r="641">
      <c r="A641" s="87" t="n">
        <v>-13</v>
      </c>
      <c r="B641" s="79" t="n"/>
      <c r="C641" s="584" t="n"/>
      <c r="D641" s="128" t="n"/>
      <c r="E641" s="87" t="n">
        <v>10</v>
      </c>
    </row>
    <row r="642">
      <c r="A642" s="87" t="n">
        <v>-12</v>
      </c>
      <c r="B642" s="79" t="n"/>
      <c r="C642" s="584" t="n"/>
      <c r="D642" s="128" t="n"/>
      <c r="E642" s="87" t="n">
        <v>10</v>
      </c>
    </row>
    <row r="643">
      <c r="A643" s="87" t="n">
        <v>-11</v>
      </c>
      <c r="B643" s="79" t="n"/>
      <c r="C643" s="584" t="n"/>
      <c r="D643" s="128" t="n"/>
      <c r="E643" s="87" t="n">
        <v>10</v>
      </c>
    </row>
    <row r="644">
      <c r="A644" s="87" t="n">
        <v>-10</v>
      </c>
      <c r="B644" s="79" t="n"/>
      <c r="C644" s="584" t="n"/>
      <c r="D644" s="128" t="n"/>
      <c r="E644" s="87" t="n">
        <v>10</v>
      </c>
    </row>
    <row r="645">
      <c r="A645" s="87" t="n">
        <v>-9</v>
      </c>
      <c r="B645" s="79" t="n"/>
      <c r="C645" s="584" t="n"/>
      <c r="D645" s="128" t="n"/>
      <c r="E645" s="87" t="n">
        <v>10</v>
      </c>
    </row>
    <row r="646">
      <c r="A646" s="87" t="n">
        <v>-8</v>
      </c>
      <c r="B646" s="79" t="n"/>
      <c r="C646" s="584" t="n"/>
      <c r="D646" s="128" t="n"/>
      <c r="E646" s="87" t="n">
        <v>10</v>
      </c>
    </row>
    <row r="647">
      <c r="A647" s="87" t="n">
        <v>-7</v>
      </c>
      <c r="B647" s="79" t="n"/>
      <c r="C647" s="584" t="n"/>
      <c r="D647" s="128" t="n"/>
      <c r="E647" s="87" t="n">
        <v>10</v>
      </c>
    </row>
    <row r="648">
      <c r="A648" s="87" t="n">
        <v>-6</v>
      </c>
      <c r="B648" s="79" t="n"/>
      <c r="C648" s="584" t="n"/>
      <c r="D648" s="128" t="n"/>
      <c r="E648" s="87" t="n">
        <v>10</v>
      </c>
    </row>
    <row r="649">
      <c r="A649" s="87" t="n">
        <v>-5</v>
      </c>
      <c r="B649" s="79" t="n"/>
      <c r="C649" s="584" t="n"/>
      <c r="D649" s="128" t="n"/>
      <c r="E649" s="87" t="n">
        <v>10</v>
      </c>
    </row>
    <row r="650">
      <c r="A650" s="87" t="n">
        <v>-4</v>
      </c>
      <c r="B650" s="79" t="n"/>
      <c r="C650" s="584" t="n"/>
      <c r="D650" s="128" t="n"/>
      <c r="E650" s="87" t="n">
        <v>10</v>
      </c>
    </row>
    <row r="651">
      <c r="A651" s="87" t="n">
        <v>-3</v>
      </c>
      <c r="B651" s="79" t="n"/>
      <c r="C651" s="584" t="n"/>
      <c r="D651" s="128" t="n"/>
      <c r="E651" s="87" t="n">
        <v>10</v>
      </c>
    </row>
    <row r="652">
      <c r="A652" s="87" t="n">
        <v>-2</v>
      </c>
      <c r="B652" s="79" t="n"/>
      <c r="C652" s="584" t="n"/>
      <c r="D652" s="128" t="n"/>
      <c r="E652" s="87" t="n">
        <v>10</v>
      </c>
    </row>
    <row r="653">
      <c r="A653" s="87" t="n">
        <v>-1</v>
      </c>
      <c r="B653" s="79" t="n"/>
      <c r="C653" s="584" t="n"/>
      <c r="D653" s="128" t="n"/>
      <c r="E653" s="87" t="n">
        <v>10</v>
      </c>
    </row>
    <row r="654" ht="14.5" customHeight="1" s="252" thickBot="1">
      <c r="A654" s="88" t="n">
        <v>0</v>
      </c>
      <c r="B654" s="81" t="n"/>
      <c r="C654" s="82" t="n"/>
      <c r="D654" s="130" t="n"/>
      <c r="E654" s="88" t="n">
        <v>10</v>
      </c>
    </row>
    <row r="657" ht="14.5" customHeight="1" s="252" thickBot="1"/>
    <row r="658" ht="14.5" customHeight="1" s="252">
      <c r="A658" s="807" t="inlineStr">
        <is>
          <t>Input [dBm]</t>
        </is>
      </c>
      <c r="B658" s="642" t="inlineStr">
        <is>
          <t>2442 MHz</t>
        </is>
      </c>
      <c r="C658" s="768" t="n"/>
      <c r="D658" s="768" t="n"/>
      <c r="E658" s="644" t="inlineStr">
        <is>
          <t>Spec</t>
        </is>
      </c>
    </row>
    <row r="659" ht="15" customHeight="1" s="252" thickBot="1">
      <c r="A659" s="691" t="n"/>
      <c r="B659" s="646" t="inlineStr">
        <is>
          <t>11g_9M</t>
        </is>
      </c>
      <c r="C659" s="875" t="n"/>
      <c r="D659" s="875" t="n"/>
      <c r="E659" s="691" t="n"/>
    </row>
    <row r="660" ht="15" customHeight="1" s="252">
      <c r="A660" s="691" t="n"/>
      <c r="B660" s="95" t="inlineStr">
        <is>
          <t>+25 ℃</t>
        </is>
      </c>
      <c r="C660" s="99" t="inlineStr">
        <is>
          <t>-40 ℃</t>
        </is>
      </c>
      <c r="D660" s="114" t="inlineStr">
        <is>
          <t>+85 ℃</t>
        </is>
      </c>
      <c r="E660" s="691" t="n"/>
    </row>
    <row r="661" ht="15" customHeight="1" s="252" thickBot="1">
      <c r="A661" s="691" t="n"/>
      <c r="B661" s="103" t="inlineStr">
        <is>
          <t>3.3V</t>
        </is>
      </c>
      <c r="C661" s="100" t="inlineStr">
        <is>
          <t>3.6V</t>
        </is>
      </c>
      <c r="D661" s="115" t="inlineStr">
        <is>
          <t>1.8V</t>
        </is>
      </c>
      <c r="E661" s="691" t="n"/>
    </row>
    <row r="662" ht="14.5" customHeight="1" s="252" thickBot="1">
      <c r="A662" s="682" t="n"/>
      <c r="B662" s="76" t="n"/>
      <c r="C662" s="74" t="n"/>
      <c r="D662" s="219" t="n"/>
      <c r="E662" s="681" t="n"/>
    </row>
    <row r="663">
      <c r="A663" s="612" t="inlineStr">
        <is>
          <t>Sens.
[dBm]</t>
        </is>
      </c>
      <c r="B663" s="846">
        <f>INDEX($A$50:$A$90,MATCH(8,B665:B705,-1)+1,1)</f>
        <v/>
      </c>
      <c r="C663" s="848">
        <f>INDEX($A$50:$A$90,MATCH(8,C665:C705,-1)+1,1)</f>
        <v/>
      </c>
      <c r="D663" s="876">
        <f>INDEX($A$50:$A$90,MATCH(8,D665:D705,-1)+1,1)</f>
        <v/>
      </c>
      <c r="E663" s="221" t="n"/>
    </row>
    <row r="664" ht="14.5" customHeight="1" s="252" thickBot="1">
      <c r="A664" s="691" t="n"/>
      <c r="B664" s="849" t="n"/>
      <c r="C664" s="851" t="n"/>
      <c r="D664" s="877" t="n"/>
      <c r="E664" s="221" t="n"/>
    </row>
    <row r="665" ht="14.5" customHeight="1" s="252" thickTop="1">
      <c r="A665" s="91" t="n">
        <v>-100</v>
      </c>
      <c r="B665" s="77" t="n"/>
      <c r="C665" s="73" t="n"/>
      <c r="D665" s="127" t="n"/>
      <c r="E665" s="87" t="n">
        <v>10</v>
      </c>
    </row>
    <row r="666">
      <c r="A666" s="87" t="n">
        <v>-99</v>
      </c>
      <c r="B666" s="79" t="n"/>
      <c r="C666" s="584" t="n"/>
      <c r="D666" s="128" t="n"/>
      <c r="E666" s="87" t="n">
        <v>10</v>
      </c>
    </row>
    <row r="667">
      <c r="A667" s="87" t="n">
        <v>-98</v>
      </c>
      <c r="B667" s="79" t="n"/>
      <c r="C667" s="584" t="n"/>
      <c r="D667" s="128" t="n"/>
      <c r="E667" s="87" t="n">
        <v>10</v>
      </c>
    </row>
    <row r="668">
      <c r="A668" s="87" t="n">
        <v>-97</v>
      </c>
      <c r="B668" s="79" t="n"/>
      <c r="C668" s="584" t="n"/>
      <c r="D668" s="128" t="n"/>
      <c r="E668" s="87" t="n">
        <v>10</v>
      </c>
    </row>
    <row r="669">
      <c r="A669" s="87" t="n">
        <v>-96</v>
      </c>
      <c r="B669" s="79" t="n"/>
      <c r="C669" s="584" t="n"/>
      <c r="D669" s="128" t="n"/>
      <c r="E669" s="87" t="n">
        <v>10</v>
      </c>
    </row>
    <row r="670">
      <c r="A670" s="87" t="n">
        <v>-95</v>
      </c>
      <c r="B670" s="79" t="n"/>
      <c r="C670" s="584" t="n"/>
      <c r="D670" s="128" t="n"/>
      <c r="E670" s="87" t="n">
        <v>10</v>
      </c>
    </row>
    <row r="671">
      <c r="A671" s="87" t="n">
        <v>-94</v>
      </c>
      <c r="B671" s="79" t="n"/>
      <c r="C671" s="584" t="n"/>
      <c r="D671" s="128" t="n"/>
      <c r="E671" s="87" t="n">
        <v>10</v>
      </c>
    </row>
    <row r="672">
      <c r="A672" s="87" t="n">
        <v>-93</v>
      </c>
      <c r="B672" s="79" t="n"/>
      <c r="C672" s="584" t="n"/>
      <c r="D672" s="128" t="n"/>
      <c r="E672" s="87" t="n">
        <v>10</v>
      </c>
    </row>
    <row r="673">
      <c r="A673" s="87" t="n">
        <v>-92</v>
      </c>
      <c r="B673" s="79" t="n"/>
      <c r="C673" s="584" t="n"/>
      <c r="D673" s="128" t="n"/>
      <c r="E673" s="87" t="n">
        <v>10</v>
      </c>
    </row>
    <row r="674">
      <c r="A674" s="87" t="n">
        <v>-91</v>
      </c>
      <c r="B674" s="79" t="n"/>
      <c r="C674" s="584" t="n"/>
      <c r="D674" s="128" t="n"/>
      <c r="E674" s="87" t="n">
        <v>10</v>
      </c>
    </row>
    <row r="675">
      <c r="A675" s="87" t="n">
        <v>-90</v>
      </c>
      <c r="B675" s="79" t="n"/>
      <c r="C675" s="584" t="n"/>
      <c r="D675" s="128" t="n"/>
      <c r="E675" s="87" t="n">
        <v>10</v>
      </c>
    </row>
    <row r="676">
      <c r="A676" s="87" t="n">
        <v>-89</v>
      </c>
      <c r="B676" s="79" t="n"/>
      <c r="C676" s="584" t="n"/>
      <c r="D676" s="128" t="n"/>
      <c r="E676" s="87" t="n">
        <v>10</v>
      </c>
    </row>
    <row r="677">
      <c r="A677" s="87" t="n">
        <v>-88</v>
      </c>
      <c r="B677" s="79" t="n"/>
      <c r="C677" s="584" t="n"/>
      <c r="D677" s="128" t="n"/>
      <c r="E677" s="87" t="n">
        <v>10</v>
      </c>
    </row>
    <row r="678">
      <c r="A678" s="87" t="n">
        <v>-87</v>
      </c>
      <c r="B678" s="79" t="n"/>
      <c r="C678" s="584" t="n"/>
      <c r="D678" s="128" t="n"/>
      <c r="E678" s="87" t="n">
        <v>10</v>
      </c>
    </row>
    <row r="679">
      <c r="A679" s="87" t="n">
        <v>-86</v>
      </c>
      <c r="B679" s="79" t="n"/>
      <c r="C679" s="584" t="n"/>
      <c r="D679" s="128" t="n"/>
      <c r="E679" s="87" t="n">
        <v>10</v>
      </c>
    </row>
    <row r="680">
      <c r="A680" s="87" t="n">
        <v>-85</v>
      </c>
      <c r="B680" s="79" t="n"/>
      <c r="C680" s="584" t="n"/>
      <c r="D680" s="128" t="n"/>
      <c r="E680" s="87" t="n">
        <v>10</v>
      </c>
    </row>
    <row r="681">
      <c r="A681" s="87" t="n">
        <v>-84</v>
      </c>
      <c r="B681" s="79" t="n"/>
      <c r="C681" s="584" t="n"/>
      <c r="D681" s="128" t="n"/>
      <c r="E681" s="87" t="n">
        <v>10</v>
      </c>
    </row>
    <row r="682">
      <c r="A682" s="87" t="n">
        <v>-83</v>
      </c>
      <c r="B682" s="79" t="n"/>
      <c r="C682" s="584" t="n"/>
      <c r="D682" s="128" t="n"/>
      <c r="E682" s="87" t="n">
        <v>10</v>
      </c>
    </row>
    <row r="683">
      <c r="A683" s="87" t="n">
        <v>-82</v>
      </c>
      <c r="B683" s="79" t="n"/>
      <c r="C683" s="584" t="n"/>
      <c r="D683" s="128" t="n"/>
      <c r="E683" s="87" t="n">
        <v>10</v>
      </c>
    </row>
    <row r="684">
      <c r="A684" s="87" t="n">
        <v>-81</v>
      </c>
      <c r="B684" s="79" t="n"/>
      <c r="C684" s="584" t="n"/>
      <c r="D684" s="128" t="n"/>
      <c r="E684" s="87" t="n">
        <v>10</v>
      </c>
    </row>
    <row r="685">
      <c r="A685" s="87" t="n">
        <v>-80</v>
      </c>
      <c r="B685" s="79" t="n"/>
      <c r="C685" s="584" t="n"/>
      <c r="D685" s="128" t="n"/>
      <c r="E685" s="87" t="n">
        <v>10</v>
      </c>
    </row>
    <row r="686">
      <c r="A686" s="87" t="n">
        <v>-79</v>
      </c>
      <c r="B686" s="79" t="n"/>
      <c r="C686" s="584" t="n"/>
      <c r="D686" s="128" t="n"/>
      <c r="E686" s="87" t="n">
        <v>10</v>
      </c>
    </row>
    <row r="687">
      <c r="A687" s="87" t="n">
        <v>-78</v>
      </c>
      <c r="B687" s="79" t="n"/>
      <c r="C687" s="584" t="n"/>
      <c r="D687" s="128" t="n"/>
      <c r="E687" s="87" t="n">
        <v>10</v>
      </c>
    </row>
    <row r="688">
      <c r="A688" s="87" t="n">
        <v>-77</v>
      </c>
      <c r="B688" s="79" t="n"/>
      <c r="C688" s="584" t="n"/>
      <c r="D688" s="128" t="n"/>
      <c r="E688" s="87" t="n">
        <v>10</v>
      </c>
    </row>
    <row r="689">
      <c r="A689" s="87" t="n">
        <v>-76</v>
      </c>
      <c r="B689" s="79" t="n"/>
      <c r="C689" s="584" t="n"/>
      <c r="D689" s="128" t="n"/>
      <c r="E689" s="87" t="n">
        <v>10</v>
      </c>
    </row>
    <row r="690">
      <c r="A690" s="87" t="n">
        <v>-75</v>
      </c>
      <c r="B690" s="79" t="n"/>
      <c r="C690" s="584" t="n"/>
      <c r="D690" s="128" t="n"/>
      <c r="E690" s="87" t="n">
        <v>10</v>
      </c>
    </row>
    <row r="691">
      <c r="A691" s="87" t="n">
        <v>-74</v>
      </c>
      <c r="B691" s="79" t="n"/>
      <c r="C691" s="584" t="n"/>
      <c r="D691" s="128" t="n"/>
      <c r="E691" s="87" t="n">
        <v>10</v>
      </c>
    </row>
    <row r="692">
      <c r="A692" s="87" t="n">
        <v>-73</v>
      </c>
      <c r="B692" s="79" t="n"/>
      <c r="C692" s="584" t="n"/>
      <c r="D692" s="128" t="n"/>
      <c r="E692" s="87" t="n">
        <v>10</v>
      </c>
    </row>
    <row r="693">
      <c r="A693" s="87" t="n">
        <v>-72</v>
      </c>
      <c r="B693" s="79" t="n"/>
      <c r="C693" s="584" t="n"/>
      <c r="D693" s="128" t="n"/>
      <c r="E693" s="87" t="n">
        <v>10</v>
      </c>
    </row>
    <row r="694">
      <c r="A694" s="87" t="n">
        <v>-71</v>
      </c>
      <c r="B694" s="79" t="n"/>
      <c r="C694" s="584" t="n"/>
      <c r="D694" s="128" t="n"/>
      <c r="E694" s="87" t="n">
        <v>10</v>
      </c>
    </row>
    <row r="695">
      <c r="A695" s="87" t="n">
        <v>-70</v>
      </c>
      <c r="B695" s="79" t="n"/>
      <c r="C695" s="584" t="n"/>
      <c r="D695" s="128" t="n"/>
      <c r="E695" s="87" t="n">
        <v>10</v>
      </c>
    </row>
    <row r="696">
      <c r="A696" s="87" t="n">
        <v>-69</v>
      </c>
      <c r="B696" s="79" t="n"/>
      <c r="C696" s="584" t="n"/>
      <c r="D696" s="128" t="n"/>
      <c r="E696" s="87" t="n">
        <v>10</v>
      </c>
    </row>
    <row r="697">
      <c r="A697" s="87" t="n">
        <v>-68</v>
      </c>
      <c r="B697" s="79" t="n"/>
      <c r="C697" s="584" t="n"/>
      <c r="D697" s="128" t="n"/>
      <c r="E697" s="87" t="n">
        <v>10</v>
      </c>
    </row>
    <row r="698">
      <c r="A698" s="87" t="n">
        <v>-67</v>
      </c>
      <c r="B698" s="79" t="n"/>
      <c r="C698" s="584" t="n"/>
      <c r="D698" s="128" t="n"/>
      <c r="E698" s="87" t="n">
        <v>10</v>
      </c>
    </row>
    <row r="699">
      <c r="A699" s="87" t="n">
        <v>-66</v>
      </c>
      <c r="B699" s="79" t="n"/>
      <c r="C699" s="584" t="n"/>
      <c r="D699" s="128" t="n"/>
      <c r="E699" s="87" t="n">
        <v>10</v>
      </c>
    </row>
    <row r="700">
      <c r="A700" s="87" t="n">
        <v>-65</v>
      </c>
      <c r="B700" s="79" t="n"/>
      <c r="C700" s="584" t="n"/>
      <c r="D700" s="128" t="n"/>
      <c r="E700" s="87" t="n">
        <v>10</v>
      </c>
    </row>
    <row r="701">
      <c r="A701" s="87" t="n">
        <v>-64</v>
      </c>
      <c r="B701" s="79" t="n"/>
      <c r="C701" s="584" t="n"/>
      <c r="D701" s="128" t="n"/>
      <c r="E701" s="87" t="n">
        <v>10</v>
      </c>
    </row>
    <row r="702">
      <c r="A702" s="87" t="n">
        <v>-63</v>
      </c>
      <c r="B702" s="79" t="n"/>
      <c r="C702" s="584" t="n"/>
      <c r="D702" s="128" t="n"/>
      <c r="E702" s="87" t="n">
        <v>10</v>
      </c>
    </row>
    <row r="703">
      <c r="A703" s="87" t="n">
        <v>-62</v>
      </c>
      <c r="B703" s="79" t="n"/>
      <c r="C703" s="584" t="n"/>
      <c r="D703" s="128" t="n"/>
      <c r="E703" s="87" t="n">
        <v>10</v>
      </c>
    </row>
    <row r="704">
      <c r="A704" s="87" t="n">
        <v>-61</v>
      </c>
      <c r="B704" s="79" t="n"/>
      <c r="C704" s="584" t="n"/>
      <c r="D704" s="128" t="n"/>
      <c r="E704" s="87" t="n">
        <v>10</v>
      </c>
    </row>
    <row r="705">
      <c r="A705" s="87" t="n">
        <v>-60</v>
      </c>
      <c r="B705" s="79" t="n"/>
      <c r="C705" s="584" t="n"/>
      <c r="D705" s="128" t="n"/>
      <c r="E705" s="87" t="n">
        <v>10</v>
      </c>
    </row>
    <row r="706">
      <c r="A706" s="87" t="n">
        <v>-59</v>
      </c>
      <c r="B706" s="79" t="n"/>
      <c r="C706" s="584" t="n"/>
      <c r="D706" s="128" t="n"/>
      <c r="E706" s="87" t="n">
        <v>10</v>
      </c>
    </row>
    <row r="707">
      <c r="A707" s="87" t="n">
        <v>-58</v>
      </c>
      <c r="B707" s="79" t="n"/>
      <c r="C707" s="584" t="n"/>
      <c r="D707" s="128" t="n"/>
      <c r="E707" s="87" t="n">
        <v>10</v>
      </c>
    </row>
    <row r="708">
      <c r="A708" s="87" t="n">
        <v>-57</v>
      </c>
      <c r="B708" s="79" t="n"/>
      <c r="C708" s="584" t="n"/>
      <c r="D708" s="128" t="n"/>
      <c r="E708" s="87" t="n">
        <v>10</v>
      </c>
    </row>
    <row r="709">
      <c r="A709" s="87" t="n">
        <v>-56</v>
      </c>
      <c r="B709" s="79" t="n"/>
      <c r="C709" s="584" t="n"/>
      <c r="D709" s="128" t="n"/>
      <c r="E709" s="87" t="n">
        <v>10</v>
      </c>
    </row>
    <row r="710">
      <c r="A710" s="87" t="n">
        <v>-55</v>
      </c>
      <c r="B710" s="79" t="n"/>
      <c r="C710" s="584" t="n"/>
      <c r="D710" s="128" t="n"/>
      <c r="E710" s="87" t="n">
        <v>10</v>
      </c>
    </row>
    <row r="711">
      <c r="A711" s="87" t="n">
        <v>-54</v>
      </c>
      <c r="B711" s="79" t="n"/>
      <c r="C711" s="584" t="n"/>
      <c r="D711" s="128" t="n"/>
      <c r="E711" s="87" t="n">
        <v>10</v>
      </c>
    </row>
    <row r="712">
      <c r="A712" s="87" t="n">
        <v>-53</v>
      </c>
      <c r="B712" s="79" t="n"/>
      <c r="C712" s="584" t="n"/>
      <c r="D712" s="128" t="n"/>
      <c r="E712" s="87" t="n">
        <v>10</v>
      </c>
    </row>
    <row r="713">
      <c r="A713" s="87" t="n">
        <v>-52</v>
      </c>
      <c r="B713" s="79" t="n"/>
      <c r="C713" s="584" t="n"/>
      <c r="D713" s="128" t="n"/>
      <c r="E713" s="87" t="n">
        <v>10</v>
      </c>
    </row>
    <row r="714">
      <c r="A714" s="87" t="n">
        <v>-51</v>
      </c>
      <c r="B714" s="79" t="n"/>
      <c r="C714" s="584" t="n"/>
      <c r="D714" s="128" t="n"/>
      <c r="E714" s="87" t="n">
        <v>10</v>
      </c>
    </row>
    <row r="715">
      <c r="A715" s="87" t="n">
        <v>-50</v>
      </c>
      <c r="B715" s="79" t="n"/>
      <c r="C715" s="584" t="n"/>
      <c r="D715" s="128" t="n"/>
      <c r="E715" s="87" t="n">
        <v>10</v>
      </c>
    </row>
    <row r="716">
      <c r="A716" s="87" t="n">
        <v>-49</v>
      </c>
      <c r="B716" s="79" t="n"/>
      <c r="C716" s="584" t="n"/>
      <c r="D716" s="128" t="n"/>
      <c r="E716" s="87" t="n">
        <v>10</v>
      </c>
    </row>
    <row r="717">
      <c r="A717" s="87" t="n">
        <v>-48</v>
      </c>
      <c r="B717" s="79" t="n"/>
      <c r="C717" s="584" t="n"/>
      <c r="D717" s="128" t="n"/>
      <c r="E717" s="87" t="n">
        <v>10</v>
      </c>
    </row>
    <row r="718">
      <c r="A718" s="87" t="n">
        <v>-47</v>
      </c>
      <c r="B718" s="79" t="n"/>
      <c r="C718" s="584" t="n"/>
      <c r="D718" s="128" t="n"/>
      <c r="E718" s="87" t="n">
        <v>10</v>
      </c>
    </row>
    <row r="719">
      <c r="A719" s="87" t="n">
        <v>-46</v>
      </c>
      <c r="B719" s="79" t="n"/>
      <c r="C719" s="584" t="n"/>
      <c r="D719" s="128" t="n"/>
      <c r="E719" s="87" t="n">
        <v>10</v>
      </c>
    </row>
    <row r="720">
      <c r="A720" s="87" t="n">
        <v>-45</v>
      </c>
      <c r="B720" s="79" t="n"/>
      <c r="C720" s="584" t="n"/>
      <c r="D720" s="128" t="n"/>
      <c r="E720" s="87" t="n">
        <v>10</v>
      </c>
    </row>
    <row r="721">
      <c r="A721" s="87" t="n">
        <v>-44</v>
      </c>
      <c r="B721" s="79" t="n"/>
      <c r="C721" s="584" t="n"/>
      <c r="D721" s="128" t="n"/>
      <c r="E721" s="87" t="n">
        <v>10</v>
      </c>
    </row>
    <row r="722">
      <c r="A722" s="87" t="n">
        <v>-43</v>
      </c>
      <c r="B722" s="79" t="n"/>
      <c r="C722" s="584" t="n"/>
      <c r="D722" s="128" t="n"/>
      <c r="E722" s="87" t="n">
        <v>10</v>
      </c>
    </row>
    <row r="723">
      <c r="A723" s="87" t="n">
        <v>-42</v>
      </c>
      <c r="B723" s="79" t="n"/>
      <c r="C723" s="584" t="n"/>
      <c r="D723" s="128" t="n"/>
      <c r="E723" s="87" t="n">
        <v>10</v>
      </c>
    </row>
    <row r="724">
      <c r="A724" s="87" t="n">
        <v>-41</v>
      </c>
      <c r="B724" s="79" t="n"/>
      <c r="C724" s="584" t="n"/>
      <c r="D724" s="128" t="n"/>
      <c r="E724" s="87" t="n">
        <v>10</v>
      </c>
    </row>
    <row r="725">
      <c r="A725" s="87" t="n">
        <v>-40</v>
      </c>
      <c r="B725" s="79" t="n"/>
      <c r="C725" s="584" t="n"/>
      <c r="D725" s="128" t="n"/>
      <c r="E725" s="87" t="n">
        <v>10</v>
      </c>
    </row>
    <row r="726">
      <c r="A726" s="87" t="n">
        <v>-39</v>
      </c>
      <c r="B726" s="79" t="n"/>
      <c r="C726" s="584" t="n"/>
      <c r="D726" s="128" t="n"/>
      <c r="E726" s="87" t="n">
        <v>10</v>
      </c>
    </row>
    <row r="727">
      <c r="A727" s="87" t="n">
        <v>-38</v>
      </c>
      <c r="B727" s="79" t="n"/>
      <c r="C727" s="584" t="n"/>
      <c r="D727" s="128" t="n"/>
      <c r="E727" s="87" t="n">
        <v>10</v>
      </c>
    </row>
    <row r="728">
      <c r="A728" s="87" t="n">
        <v>-37</v>
      </c>
      <c r="B728" s="79" t="n"/>
      <c r="C728" s="584" t="n"/>
      <c r="D728" s="128" t="n"/>
      <c r="E728" s="87" t="n">
        <v>10</v>
      </c>
    </row>
    <row r="729">
      <c r="A729" s="87" t="n">
        <v>-36</v>
      </c>
      <c r="B729" s="79" t="n"/>
      <c r="C729" s="584" t="n"/>
      <c r="D729" s="128" t="n"/>
      <c r="E729" s="87" t="n">
        <v>10</v>
      </c>
    </row>
    <row r="730">
      <c r="A730" s="87" t="n">
        <v>-35</v>
      </c>
      <c r="B730" s="79" t="n"/>
      <c r="C730" s="584" t="n"/>
      <c r="D730" s="128" t="n"/>
      <c r="E730" s="87" t="n">
        <v>10</v>
      </c>
    </row>
    <row r="731">
      <c r="A731" s="87" t="n">
        <v>-34</v>
      </c>
      <c r="B731" s="79" t="n"/>
      <c r="C731" s="584" t="n"/>
      <c r="D731" s="128" t="n"/>
      <c r="E731" s="87" t="n">
        <v>10</v>
      </c>
    </row>
    <row r="732">
      <c r="A732" s="87" t="n">
        <v>-33</v>
      </c>
      <c r="B732" s="79" t="n"/>
      <c r="C732" s="584" t="n"/>
      <c r="D732" s="128" t="n"/>
      <c r="E732" s="87" t="n">
        <v>10</v>
      </c>
    </row>
    <row r="733">
      <c r="A733" s="87" t="n">
        <v>-32</v>
      </c>
      <c r="B733" s="79" t="n"/>
      <c r="C733" s="584" t="n"/>
      <c r="D733" s="128" t="n"/>
      <c r="E733" s="87" t="n">
        <v>10</v>
      </c>
    </row>
    <row r="734">
      <c r="A734" s="87" t="n">
        <v>-31</v>
      </c>
      <c r="B734" s="79" t="n"/>
      <c r="C734" s="584" t="n"/>
      <c r="D734" s="128" t="n"/>
      <c r="E734" s="87" t="n">
        <v>10</v>
      </c>
    </row>
    <row r="735">
      <c r="A735" s="87" t="n">
        <v>-30</v>
      </c>
      <c r="B735" s="79" t="n"/>
      <c r="C735" s="584" t="n"/>
      <c r="D735" s="128" t="n"/>
      <c r="E735" s="87" t="n">
        <v>10</v>
      </c>
    </row>
    <row r="736">
      <c r="A736" s="87" t="n">
        <v>-29</v>
      </c>
      <c r="B736" s="79" t="n"/>
      <c r="C736" s="584" t="n"/>
      <c r="D736" s="128" t="n"/>
      <c r="E736" s="87" t="n">
        <v>10</v>
      </c>
    </row>
    <row r="737">
      <c r="A737" s="87" t="n">
        <v>-28</v>
      </c>
      <c r="B737" s="79" t="n"/>
      <c r="C737" s="584" t="n"/>
      <c r="D737" s="128" t="n"/>
      <c r="E737" s="87" t="n">
        <v>10</v>
      </c>
    </row>
    <row r="738">
      <c r="A738" s="87" t="n">
        <v>-27</v>
      </c>
      <c r="B738" s="79" t="n"/>
      <c r="C738" s="584" t="n"/>
      <c r="D738" s="128" t="n"/>
      <c r="E738" s="87" t="n">
        <v>10</v>
      </c>
    </row>
    <row r="739">
      <c r="A739" s="87" t="n">
        <v>-26</v>
      </c>
      <c r="B739" s="79" t="n"/>
      <c r="C739" s="584" t="n"/>
      <c r="D739" s="128" t="n"/>
      <c r="E739" s="87" t="n">
        <v>10</v>
      </c>
    </row>
    <row r="740">
      <c r="A740" s="87" t="n">
        <v>-25</v>
      </c>
      <c r="B740" s="79" t="n"/>
      <c r="C740" s="584" t="n"/>
      <c r="D740" s="128" t="n"/>
      <c r="E740" s="87" t="n">
        <v>10</v>
      </c>
    </row>
    <row r="741">
      <c r="A741" s="87" t="n">
        <v>-24</v>
      </c>
      <c r="B741" s="79" t="n"/>
      <c r="C741" s="584" t="n"/>
      <c r="D741" s="128" t="n"/>
      <c r="E741" s="87" t="n">
        <v>10</v>
      </c>
    </row>
    <row r="742">
      <c r="A742" s="87" t="n">
        <v>-23</v>
      </c>
      <c r="B742" s="79" t="n"/>
      <c r="C742" s="584" t="n"/>
      <c r="D742" s="128" t="n"/>
      <c r="E742" s="87" t="n">
        <v>10</v>
      </c>
    </row>
    <row r="743">
      <c r="A743" s="87" t="n">
        <v>-22</v>
      </c>
      <c r="B743" s="79" t="n"/>
      <c r="C743" s="584" t="n"/>
      <c r="D743" s="128" t="n"/>
      <c r="E743" s="87" t="n">
        <v>10</v>
      </c>
    </row>
    <row r="744">
      <c r="A744" s="87" t="n">
        <v>-21</v>
      </c>
      <c r="B744" s="79" t="n"/>
      <c r="C744" s="584" t="n"/>
      <c r="D744" s="128" t="n"/>
      <c r="E744" s="87" t="n">
        <v>10</v>
      </c>
    </row>
    <row r="745">
      <c r="A745" s="87" t="n">
        <v>-20</v>
      </c>
      <c r="B745" s="79" t="n"/>
      <c r="C745" s="584" t="n"/>
      <c r="D745" s="128" t="n"/>
      <c r="E745" s="87" t="n">
        <v>10</v>
      </c>
    </row>
    <row r="746">
      <c r="A746" s="87" t="n">
        <v>-19</v>
      </c>
      <c r="B746" s="79" t="n"/>
      <c r="C746" s="584" t="n"/>
      <c r="D746" s="128" t="n"/>
      <c r="E746" s="87" t="n">
        <v>10</v>
      </c>
    </row>
    <row r="747">
      <c r="A747" s="87" t="n">
        <v>-18</v>
      </c>
      <c r="B747" s="79" t="n"/>
      <c r="C747" s="584" t="n"/>
      <c r="D747" s="128" t="n"/>
      <c r="E747" s="87" t="n">
        <v>10</v>
      </c>
    </row>
    <row r="748">
      <c r="A748" s="87" t="n">
        <v>-17</v>
      </c>
      <c r="B748" s="79" t="n"/>
      <c r="C748" s="584" t="n"/>
      <c r="D748" s="128" t="n"/>
      <c r="E748" s="87" t="n">
        <v>10</v>
      </c>
    </row>
    <row r="749">
      <c r="A749" s="87" t="n">
        <v>-16</v>
      </c>
      <c r="B749" s="79" t="n"/>
      <c r="C749" s="584" t="n"/>
      <c r="D749" s="128" t="n"/>
      <c r="E749" s="87" t="n">
        <v>10</v>
      </c>
    </row>
    <row r="750">
      <c r="A750" s="87" t="n">
        <v>-15</v>
      </c>
      <c r="B750" s="79" t="n"/>
      <c r="C750" s="584" t="n"/>
      <c r="D750" s="128" t="n"/>
      <c r="E750" s="87" t="n">
        <v>10</v>
      </c>
    </row>
    <row r="751">
      <c r="A751" s="87" t="n">
        <v>-14</v>
      </c>
      <c r="B751" s="79" t="n"/>
      <c r="C751" s="584" t="n"/>
      <c r="D751" s="128" t="n"/>
      <c r="E751" s="87" t="n">
        <v>10</v>
      </c>
    </row>
    <row r="752">
      <c r="A752" s="87" t="n">
        <v>-13</v>
      </c>
      <c r="B752" s="79" t="n"/>
      <c r="C752" s="584" t="n"/>
      <c r="D752" s="128" t="n"/>
      <c r="E752" s="87" t="n">
        <v>10</v>
      </c>
    </row>
    <row r="753">
      <c r="A753" s="87" t="n">
        <v>-12</v>
      </c>
      <c r="B753" s="79" t="n"/>
      <c r="C753" s="584" t="n"/>
      <c r="D753" s="128" t="n"/>
      <c r="E753" s="87" t="n">
        <v>10</v>
      </c>
    </row>
    <row r="754">
      <c r="A754" s="87" t="n">
        <v>-11</v>
      </c>
      <c r="B754" s="79" t="n"/>
      <c r="C754" s="584" t="n"/>
      <c r="D754" s="128" t="n"/>
      <c r="E754" s="87" t="n">
        <v>10</v>
      </c>
    </row>
    <row r="755">
      <c r="A755" s="87" t="n">
        <v>-10</v>
      </c>
      <c r="B755" s="79" t="n"/>
      <c r="C755" s="584" t="n"/>
      <c r="D755" s="128" t="n"/>
      <c r="E755" s="87" t="n">
        <v>10</v>
      </c>
    </row>
    <row r="756">
      <c r="A756" s="87" t="n">
        <v>-9</v>
      </c>
      <c r="B756" s="79" t="n"/>
      <c r="C756" s="584" t="n"/>
      <c r="D756" s="128" t="n"/>
      <c r="E756" s="87" t="n">
        <v>10</v>
      </c>
    </row>
    <row r="757">
      <c r="A757" s="87" t="n">
        <v>-8</v>
      </c>
      <c r="B757" s="79" t="n"/>
      <c r="C757" s="584" t="n"/>
      <c r="D757" s="128" t="n"/>
      <c r="E757" s="87" t="n">
        <v>10</v>
      </c>
    </row>
    <row r="758">
      <c r="A758" s="87" t="n">
        <v>-7</v>
      </c>
      <c r="B758" s="79" t="n"/>
      <c r="C758" s="584" t="n"/>
      <c r="D758" s="128" t="n"/>
      <c r="E758" s="87" t="n">
        <v>10</v>
      </c>
    </row>
    <row r="759">
      <c r="A759" s="87" t="n">
        <v>-6</v>
      </c>
      <c r="B759" s="79" t="n"/>
      <c r="C759" s="584" t="n"/>
      <c r="D759" s="128" t="n"/>
      <c r="E759" s="87" t="n">
        <v>10</v>
      </c>
    </row>
    <row r="760">
      <c r="A760" s="87" t="n">
        <v>-5</v>
      </c>
      <c r="B760" s="79" t="n"/>
      <c r="C760" s="584" t="n"/>
      <c r="D760" s="128" t="n"/>
      <c r="E760" s="87" t="n">
        <v>10</v>
      </c>
    </row>
    <row r="761">
      <c r="A761" s="87" t="n">
        <v>-4</v>
      </c>
      <c r="B761" s="79" t="n"/>
      <c r="C761" s="584" t="n"/>
      <c r="D761" s="128" t="n"/>
      <c r="E761" s="87" t="n">
        <v>10</v>
      </c>
    </row>
    <row r="762">
      <c r="A762" s="87" t="n">
        <v>-3</v>
      </c>
      <c r="B762" s="79" t="n"/>
      <c r="C762" s="584" t="n"/>
      <c r="D762" s="128" t="n"/>
      <c r="E762" s="87" t="n">
        <v>10</v>
      </c>
    </row>
    <row r="763">
      <c r="A763" s="87" t="n">
        <v>-2</v>
      </c>
      <c r="B763" s="79" t="n"/>
      <c r="C763" s="584" t="n"/>
      <c r="D763" s="128" t="n"/>
      <c r="E763" s="87" t="n">
        <v>10</v>
      </c>
    </row>
    <row r="764">
      <c r="A764" s="87" t="n">
        <v>-1</v>
      </c>
      <c r="B764" s="79" t="n"/>
      <c r="C764" s="584" t="n"/>
      <c r="D764" s="128" t="n"/>
      <c r="E764" s="87" t="n">
        <v>10</v>
      </c>
    </row>
    <row r="765" ht="14.5" customHeight="1" s="252" thickBot="1">
      <c r="A765" s="88" t="n">
        <v>0</v>
      </c>
      <c r="B765" s="81" t="n"/>
      <c r="C765" s="82" t="n"/>
      <c r="D765" s="130" t="n"/>
      <c r="E765" s="88" t="n">
        <v>10</v>
      </c>
    </row>
    <row r="768" ht="14.5" customHeight="1" s="252" thickBot="1"/>
    <row r="769" ht="14.5" customHeight="1" s="252">
      <c r="A769" s="807" t="inlineStr">
        <is>
          <t>Input [dBm]</t>
        </is>
      </c>
      <c r="B769" s="642" t="inlineStr">
        <is>
          <t>2442 MHz</t>
        </is>
      </c>
      <c r="C769" s="768" t="n"/>
      <c r="D769" s="768" t="n"/>
      <c r="E769" s="644" t="inlineStr">
        <is>
          <t>Spec</t>
        </is>
      </c>
    </row>
    <row r="770" ht="15" customHeight="1" s="252" thickBot="1">
      <c r="A770" s="691" t="n"/>
      <c r="B770" s="646" t="inlineStr">
        <is>
          <t>11g_12M</t>
        </is>
      </c>
      <c r="C770" s="875" t="n"/>
      <c r="D770" s="875" t="n"/>
      <c r="E770" s="691" t="n"/>
    </row>
    <row r="771" ht="15" customHeight="1" s="252">
      <c r="A771" s="691" t="n"/>
      <c r="B771" s="95" t="inlineStr">
        <is>
          <t>+25 ℃</t>
        </is>
      </c>
      <c r="C771" s="99" t="inlineStr">
        <is>
          <t>-40 ℃</t>
        </is>
      </c>
      <c r="D771" s="114" t="inlineStr">
        <is>
          <t>+85 ℃</t>
        </is>
      </c>
      <c r="E771" s="691" t="n"/>
    </row>
    <row r="772" ht="15" customHeight="1" s="252" thickBot="1">
      <c r="A772" s="691" t="n"/>
      <c r="B772" s="103" t="inlineStr">
        <is>
          <t>3.3V</t>
        </is>
      </c>
      <c r="C772" s="100" t="inlineStr">
        <is>
          <t>3.6V</t>
        </is>
      </c>
      <c r="D772" s="115" t="inlineStr">
        <is>
          <t>1.8V</t>
        </is>
      </c>
      <c r="E772" s="691" t="n"/>
    </row>
    <row r="773" ht="14.5" customHeight="1" s="252" thickBot="1">
      <c r="A773" s="682" t="n"/>
      <c r="B773" s="76" t="n"/>
      <c r="C773" s="74" t="n"/>
      <c r="D773" s="219" t="n"/>
      <c r="E773" s="681" t="n"/>
    </row>
    <row r="774">
      <c r="A774" s="612" t="inlineStr">
        <is>
          <t>Sens.
[dBm]</t>
        </is>
      </c>
      <c r="B774" s="846">
        <f>INDEX($A$50:$A$90,MATCH(8,B776:B816,-1)+1,1)</f>
        <v/>
      </c>
      <c r="C774" s="848">
        <f>INDEX($A$50:$A$90,MATCH(8,C776:C816,-1)+1,1)</f>
        <v/>
      </c>
      <c r="D774" s="876">
        <f>INDEX($A$50:$A$90,MATCH(8,D776:D816,-1)+1,1)</f>
        <v/>
      </c>
      <c r="E774" s="221" t="n"/>
    </row>
    <row r="775" ht="14.5" customHeight="1" s="252" thickBot="1">
      <c r="A775" s="691" t="n"/>
      <c r="B775" s="849" t="n"/>
      <c r="C775" s="851" t="n"/>
      <c r="D775" s="877" t="n"/>
      <c r="E775" s="221" t="n"/>
    </row>
    <row r="776" ht="14.5" customHeight="1" s="252" thickTop="1">
      <c r="A776" s="91" t="n">
        <v>-100</v>
      </c>
      <c r="B776" s="77" t="n"/>
      <c r="C776" s="73" t="n"/>
      <c r="D776" s="127" t="n"/>
      <c r="E776" s="87" t="n">
        <v>10</v>
      </c>
    </row>
    <row r="777">
      <c r="A777" s="87" t="n">
        <v>-99</v>
      </c>
      <c r="B777" s="79" t="n"/>
      <c r="C777" s="584" t="n"/>
      <c r="D777" s="128" t="n"/>
      <c r="E777" s="87" t="n">
        <v>10</v>
      </c>
    </row>
    <row r="778">
      <c r="A778" s="87" t="n">
        <v>-98</v>
      </c>
      <c r="B778" s="79" t="n"/>
      <c r="C778" s="584" t="n"/>
      <c r="D778" s="128" t="n"/>
      <c r="E778" s="87" t="n">
        <v>10</v>
      </c>
    </row>
    <row r="779">
      <c r="A779" s="87" t="n">
        <v>-97</v>
      </c>
      <c r="B779" s="79" t="n"/>
      <c r="C779" s="584" t="n"/>
      <c r="D779" s="128" t="n"/>
      <c r="E779" s="87" t="n">
        <v>10</v>
      </c>
    </row>
    <row r="780">
      <c r="A780" s="87" t="n">
        <v>-96</v>
      </c>
      <c r="B780" s="79" t="n"/>
      <c r="C780" s="584" t="n"/>
      <c r="D780" s="128" t="n"/>
      <c r="E780" s="87" t="n">
        <v>10</v>
      </c>
    </row>
    <row r="781">
      <c r="A781" s="87" t="n">
        <v>-95</v>
      </c>
      <c r="B781" s="79" t="n"/>
      <c r="C781" s="584" t="n"/>
      <c r="D781" s="128" t="n"/>
      <c r="E781" s="87" t="n">
        <v>10</v>
      </c>
    </row>
    <row r="782">
      <c r="A782" s="87" t="n">
        <v>-94</v>
      </c>
      <c r="B782" s="79" t="n"/>
      <c r="C782" s="584" t="n"/>
      <c r="D782" s="128" t="n"/>
      <c r="E782" s="87" t="n">
        <v>10</v>
      </c>
    </row>
    <row r="783">
      <c r="A783" s="87" t="n">
        <v>-93</v>
      </c>
      <c r="B783" s="79" t="n"/>
      <c r="C783" s="584" t="n"/>
      <c r="D783" s="128" t="n"/>
      <c r="E783" s="87" t="n">
        <v>10</v>
      </c>
    </row>
    <row r="784">
      <c r="A784" s="87" t="n">
        <v>-92</v>
      </c>
      <c r="B784" s="79" t="n"/>
      <c r="C784" s="584" t="n"/>
      <c r="D784" s="128" t="n"/>
      <c r="E784" s="87" t="n">
        <v>10</v>
      </c>
    </row>
    <row r="785">
      <c r="A785" s="87" t="n">
        <v>-91</v>
      </c>
      <c r="B785" s="79" t="n"/>
      <c r="C785" s="584" t="n"/>
      <c r="D785" s="128" t="n"/>
      <c r="E785" s="87" t="n">
        <v>10</v>
      </c>
    </row>
    <row r="786">
      <c r="A786" s="87" t="n">
        <v>-90</v>
      </c>
      <c r="B786" s="79" t="n"/>
      <c r="C786" s="584" t="n"/>
      <c r="D786" s="128" t="n"/>
      <c r="E786" s="87" t="n">
        <v>10</v>
      </c>
    </row>
    <row r="787">
      <c r="A787" s="87" t="n">
        <v>-89</v>
      </c>
      <c r="B787" s="79" t="n"/>
      <c r="C787" s="584" t="n"/>
      <c r="D787" s="128" t="n"/>
      <c r="E787" s="87" t="n">
        <v>10</v>
      </c>
    </row>
    <row r="788">
      <c r="A788" s="87" t="n">
        <v>-88</v>
      </c>
      <c r="B788" s="79" t="n"/>
      <c r="C788" s="584" t="n"/>
      <c r="D788" s="128" t="n"/>
      <c r="E788" s="87" t="n">
        <v>10</v>
      </c>
    </row>
    <row r="789">
      <c r="A789" s="87" t="n">
        <v>-87</v>
      </c>
      <c r="B789" s="79" t="n"/>
      <c r="C789" s="584" t="n"/>
      <c r="D789" s="128" t="n"/>
      <c r="E789" s="87" t="n">
        <v>10</v>
      </c>
    </row>
    <row r="790">
      <c r="A790" s="87" t="n">
        <v>-86</v>
      </c>
      <c r="B790" s="79" t="n"/>
      <c r="C790" s="584" t="n"/>
      <c r="D790" s="128" t="n"/>
      <c r="E790" s="87" t="n">
        <v>10</v>
      </c>
    </row>
    <row r="791">
      <c r="A791" s="87" t="n">
        <v>-85</v>
      </c>
      <c r="B791" s="79" t="n"/>
      <c r="C791" s="584" t="n"/>
      <c r="D791" s="128" t="n"/>
      <c r="E791" s="87" t="n">
        <v>10</v>
      </c>
    </row>
    <row r="792">
      <c r="A792" s="87" t="n">
        <v>-84</v>
      </c>
      <c r="B792" s="79" t="n"/>
      <c r="C792" s="584" t="n"/>
      <c r="D792" s="128" t="n"/>
      <c r="E792" s="87" t="n">
        <v>10</v>
      </c>
    </row>
    <row r="793">
      <c r="A793" s="87" t="n">
        <v>-83</v>
      </c>
      <c r="B793" s="79" t="n"/>
      <c r="C793" s="584" t="n"/>
      <c r="D793" s="128" t="n"/>
      <c r="E793" s="87" t="n">
        <v>10</v>
      </c>
    </row>
    <row r="794">
      <c r="A794" s="87" t="n">
        <v>-82</v>
      </c>
      <c r="B794" s="79" t="n"/>
      <c r="C794" s="584" t="n"/>
      <c r="D794" s="128" t="n"/>
      <c r="E794" s="87" t="n">
        <v>10</v>
      </c>
    </row>
    <row r="795">
      <c r="A795" s="87" t="n">
        <v>-81</v>
      </c>
      <c r="B795" s="79" t="n"/>
      <c r="C795" s="584" t="n"/>
      <c r="D795" s="128" t="n"/>
      <c r="E795" s="87" t="n">
        <v>10</v>
      </c>
    </row>
    <row r="796">
      <c r="A796" s="87" t="n">
        <v>-80</v>
      </c>
      <c r="B796" s="79" t="n"/>
      <c r="C796" s="584" t="n"/>
      <c r="D796" s="128" t="n"/>
      <c r="E796" s="87" t="n">
        <v>10</v>
      </c>
    </row>
    <row r="797">
      <c r="A797" s="87" t="n">
        <v>-79</v>
      </c>
      <c r="B797" s="79" t="n"/>
      <c r="C797" s="584" t="n"/>
      <c r="D797" s="128" t="n"/>
      <c r="E797" s="87" t="n">
        <v>10</v>
      </c>
    </row>
    <row r="798">
      <c r="A798" s="87" t="n">
        <v>-78</v>
      </c>
      <c r="B798" s="79" t="n"/>
      <c r="C798" s="584" t="n"/>
      <c r="D798" s="128" t="n"/>
      <c r="E798" s="87" t="n">
        <v>10</v>
      </c>
    </row>
    <row r="799">
      <c r="A799" s="87" t="n">
        <v>-77</v>
      </c>
      <c r="B799" s="79" t="n"/>
      <c r="C799" s="584" t="n"/>
      <c r="D799" s="128" t="n"/>
      <c r="E799" s="87" t="n">
        <v>10</v>
      </c>
    </row>
    <row r="800">
      <c r="A800" s="87" t="n">
        <v>-76</v>
      </c>
      <c r="B800" s="79" t="n"/>
      <c r="C800" s="584" t="n"/>
      <c r="D800" s="128" t="n"/>
      <c r="E800" s="87" t="n">
        <v>10</v>
      </c>
    </row>
    <row r="801">
      <c r="A801" s="87" t="n">
        <v>-75</v>
      </c>
      <c r="B801" s="79" t="n"/>
      <c r="C801" s="584" t="n"/>
      <c r="D801" s="128" t="n"/>
      <c r="E801" s="87" t="n">
        <v>10</v>
      </c>
    </row>
    <row r="802">
      <c r="A802" s="87" t="n">
        <v>-74</v>
      </c>
      <c r="B802" s="79" t="n"/>
      <c r="C802" s="584" t="n"/>
      <c r="D802" s="128" t="n"/>
      <c r="E802" s="87" t="n">
        <v>10</v>
      </c>
    </row>
    <row r="803">
      <c r="A803" s="87" t="n">
        <v>-73</v>
      </c>
      <c r="B803" s="79" t="n"/>
      <c r="C803" s="584" t="n"/>
      <c r="D803" s="128" t="n"/>
      <c r="E803" s="87" t="n">
        <v>10</v>
      </c>
    </row>
    <row r="804">
      <c r="A804" s="87" t="n">
        <v>-72</v>
      </c>
      <c r="B804" s="79" t="n"/>
      <c r="C804" s="584" t="n"/>
      <c r="D804" s="128" t="n"/>
      <c r="E804" s="87" t="n">
        <v>10</v>
      </c>
    </row>
    <row r="805">
      <c r="A805" s="87" t="n">
        <v>-71</v>
      </c>
      <c r="B805" s="79" t="n"/>
      <c r="C805" s="584" t="n"/>
      <c r="D805" s="128" t="n"/>
      <c r="E805" s="87" t="n">
        <v>10</v>
      </c>
    </row>
    <row r="806">
      <c r="A806" s="87" t="n">
        <v>-70</v>
      </c>
      <c r="B806" s="79" t="n"/>
      <c r="C806" s="584" t="n"/>
      <c r="D806" s="128" t="n"/>
      <c r="E806" s="87" t="n">
        <v>10</v>
      </c>
    </row>
    <row r="807">
      <c r="A807" s="87" t="n">
        <v>-69</v>
      </c>
      <c r="B807" s="79" t="n"/>
      <c r="C807" s="584" t="n"/>
      <c r="D807" s="128" t="n"/>
      <c r="E807" s="87" t="n">
        <v>10</v>
      </c>
    </row>
    <row r="808">
      <c r="A808" s="87" t="n">
        <v>-68</v>
      </c>
      <c r="B808" s="79" t="n"/>
      <c r="C808" s="584" t="n"/>
      <c r="D808" s="128" t="n"/>
      <c r="E808" s="87" t="n">
        <v>10</v>
      </c>
    </row>
    <row r="809">
      <c r="A809" s="87" t="n">
        <v>-67</v>
      </c>
      <c r="B809" s="79" t="n"/>
      <c r="C809" s="584" t="n"/>
      <c r="D809" s="128" t="n"/>
      <c r="E809" s="87" t="n">
        <v>10</v>
      </c>
    </row>
    <row r="810">
      <c r="A810" s="87" t="n">
        <v>-66</v>
      </c>
      <c r="B810" s="79" t="n"/>
      <c r="C810" s="584" t="n"/>
      <c r="D810" s="128" t="n"/>
      <c r="E810" s="87" t="n">
        <v>10</v>
      </c>
    </row>
    <row r="811">
      <c r="A811" s="87" t="n">
        <v>-65</v>
      </c>
      <c r="B811" s="79" t="n"/>
      <c r="C811" s="584" t="n"/>
      <c r="D811" s="128" t="n"/>
      <c r="E811" s="87" t="n">
        <v>10</v>
      </c>
    </row>
    <row r="812">
      <c r="A812" s="87" t="n">
        <v>-64</v>
      </c>
      <c r="B812" s="79" t="n"/>
      <c r="C812" s="584" t="n"/>
      <c r="D812" s="128" t="n"/>
      <c r="E812" s="87" t="n">
        <v>10</v>
      </c>
    </row>
    <row r="813">
      <c r="A813" s="87" t="n">
        <v>-63</v>
      </c>
      <c r="B813" s="79" t="n"/>
      <c r="C813" s="584" t="n"/>
      <c r="D813" s="128" t="n"/>
      <c r="E813" s="87" t="n">
        <v>10</v>
      </c>
    </row>
    <row r="814">
      <c r="A814" s="87" t="n">
        <v>-62</v>
      </c>
      <c r="B814" s="79" t="n"/>
      <c r="C814" s="584" t="n"/>
      <c r="D814" s="128" t="n"/>
      <c r="E814" s="87" t="n">
        <v>10</v>
      </c>
    </row>
    <row r="815">
      <c r="A815" s="87" t="n">
        <v>-61</v>
      </c>
      <c r="B815" s="79" t="n"/>
      <c r="C815" s="584" t="n"/>
      <c r="D815" s="128" t="n"/>
      <c r="E815" s="87" t="n">
        <v>10</v>
      </c>
    </row>
    <row r="816">
      <c r="A816" s="87" t="n">
        <v>-60</v>
      </c>
      <c r="B816" s="79" t="n"/>
      <c r="C816" s="584" t="n"/>
      <c r="D816" s="128" t="n"/>
      <c r="E816" s="87" t="n">
        <v>10</v>
      </c>
    </row>
    <row r="817">
      <c r="A817" s="87" t="n">
        <v>-59</v>
      </c>
      <c r="B817" s="79" t="n"/>
      <c r="C817" s="584" t="n"/>
      <c r="D817" s="128" t="n"/>
      <c r="E817" s="87" t="n">
        <v>10</v>
      </c>
    </row>
    <row r="818">
      <c r="A818" s="87" t="n">
        <v>-58</v>
      </c>
      <c r="B818" s="79" t="n"/>
      <c r="C818" s="584" t="n"/>
      <c r="D818" s="128" t="n"/>
      <c r="E818" s="87" t="n">
        <v>10</v>
      </c>
    </row>
    <row r="819">
      <c r="A819" s="87" t="n">
        <v>-57</v>
      </c>
      <c r="B819" s="79" t="n"/>
      <c r="C819" s="584" t="n"/>
      <c r="D819" s="128" t="n"/>
      <c r="E819" s="87" t="n">
        <v>10</v>
      </c>
    </row>
    <row r="820">
      <c r="A820" s="87" t="n">
        <v>-56</v>
      </c>
      <c r="B820" s="79" t="n"/>
      <c r="C820" s="584" t="n"/>
      <c r="D820" s="128" t="n"/>
      <c r="E820" s="87" t="n">
        <v>10</v>
      </c>
    </row>
    <row r="821">
      <c r="A821" s="87" t="n">
        <v>-55</v>
      </c>
      <c r="B821" s="79" t="n"/>
      <c r="C821" s="584" t="n"/>
      <c r="D821" s="128" t="n"/>
      <c r="E821" s="87" t="n">
        <v>10</v>
      </c>
    </row>
    <row r="822">
      <c r="A822" s="87" t="n">
        <v>-54</v>
      </c>
      <c r="B822" s="79" t="n"/>
      <c r="C822" s="584" t="n"/>
      <c r="D822" s="128" t="n"/>
      <c r="E822" s="87" t="n">
        <v>10</v>
      </c>
    </row>
    <row r="823">
      <c r="A823" s="87" t="n">
        <v>-53</v>
      </c>
      <c r="B823" s="79" t="n"/>
      <c r="C823" s="584" t="n"/>
      <c r="D823" s="128" t="n"/>
      <c r="E823" s="87" t="n">
        <v>10</v>
      </c>
    </row>
    <row r="824">
      <c r="A824" s="87" t="n">
        <v>-52</v>
      </c>
      <c r="B824" s="79" t="n"/>
      <c r="C824" s="584" t="n"/>
      <c r="D824" s="128" t="n"/>
      <c r="E824" s="87" t="n">
        <v>10</v>
      </c>
    </row>
    <row r="825">
      <c r="A825" s="87" t="n">
        <v>-51</v>
      </c>
      <c r="B825" s="79" t="n"/>
      <c r="C825" s="584" t="n"/>
      <c r="D825" s="128" t="n"/>
      <c r="E825" s="87" t="n">
        <v>10</v>
      </c>
    </row>
    <row r="826">
      <c r="A826" s="87" t="n">
        <v>-50</v>
      </c>
      <c r="B826" s="79" t="n"/>
      <c r="C826" s="584" t="n"/>
      <c r="D826" s="128" t="n"/>
      <c r="E826" s="87" t="n">
        <v>10</v>
      </c>
    </row>
    <row r="827">
      <c r="A827" s="87" t="n">
        <v>-49</v>
      </c>
      <c r="B827" s="79" t="n"/>
      <c r="C827" s="584" t="n"/>
      <c r="D827" s="128" t="n"/>
      <c r="E827" s="87" t="n">
        <v>10</v>
      </c>
    </row>
    <row r="828">
      <c r="A828" s="87" t="n">
        <v>-48</v>
      </c>
      <c r="B828" s="79" t="n"/>
      <c r="C828" s="584" t="n"/>
      <c r="D828" s="128" t="n"/>
      <c r="E828" s="87" t="n">
        <v>10</v>
      </c>
    </row>
    <row r="829">
      <c r="A829" s="87" t="n">
        <v>-47</v>
      </c>
      <c r="B829" s="79" t="n"/>
      <c r="C829" s="584" t="n"/>
      <c r="D829" s="128" t="n"/>
      <c r="E829" s="87" t="n">
        <v>10</v>
      </c>
    </row>
    <row r="830">
      <c r="A830" s="87" t="n">
        <v>-46</v>
      </c>
      <c r="B830" s="79" t="n"/>
      <c r="C830" s="584" t="n"/>
      <c r="D830" s="128" t="n"/>
      <c r="E830" s="87" t="n">
        <v>10</v>
      </c>
    </row>
    <row r="831">
      <c r="A831" s="87" t="n">
        <v>-45</v>
      </c>
      <c r="B831" s="79" t="n"/>
      <c r="C831" s="584" t="n"/>
      <c r="D831" s="128" t="n"/>
      <c r="E831" s="87" t="n">
        <v>10</v>
      </c>
    </row>
    <row r="832">
      <c r="A832" s="87" t="n">
        <v>-44</v>
      </c>
      <c r="B832" s="79" t="n"/>
      <c r="C832" s="584" t="n"/>
      <c r="D832" s="128" t="n"/>
      <c r="E832" s="87" t="n">
        <v>10</v>
      </c>
    </row>
    <row r="833">
      <c r="A833" s="87" t="n">
        <v>-43</v>
      </c>
      <c r="B833" s="79" t="n"/>
      <c r="C833" s="584" t="n"/>
      <c r="D833" s="128" t="n"/>
      <c r="E833" s="87" t="n">
        <v>10</v>
      </c>
    </row>
    <row r="834">
      <c r="A834" s="87" t="n">
        <v>-42</v>
      </c>
      <c r="B834" s="79" t="n"/>
      <c r="C834" s="584" t="n"/>
      <c r="D834" s="128" t="n"/>
      <c r="E834" s="87" t="n">
        <v>10</v>
      </c>
    </row>
    <row r="835">
      <c r="A835" s="87" t="n">
        <v>-41</v>
      </c>
      <c r="B835" s="79" t="n"/>
      <c r="C835" s="584" t="n"/>
      <c r="D835" s="128" t="n"/>
      <c r="E835" s="87" t="n">
        <v>10</v>
      </c>
    </row>
    <row r="836">
      <c r="A836" s="87" t="n">
        <v>-40</v>
      </c>
      <c r="B836" s="79" t="n"/>
      <c r="C836" s="584" t="n"/>
      <c r="D836" s="128" t="n"/>
      <c r="E836" s="87" t="n">
        <v>10</v>
      </c>
    </row>
    <row r="837">
      <c r="A837" s="87" t="n">
        <v>-39</v>
      </c>
      <c r="B837" s="79" t="n"/>
      <c r="C837" s="584" t="n"/>
      <c r="D837" s="128" t="n"/>
      <c r="E837" s="87" t="n">
        <v>10</v>
      </c>
    </row>
    <row r="838">
      <c r="A838" s="87" t="n">
        <v>-38</v>
      </c>
      <c r="B838" s="79" t="n"/>
      <c r="C838" s="584" t="n"/>
      <c r="D838" s="128" t="n"/>
      <c r="E838" s="87" t="n">
        <v>10</v>
      </c>
    </row>
    <row r="839">
      <c r="A839" s="87" t="n">
        <v>-37</v>
      </c>
      <c r="B839" s="79" t="n"/>
      <c r="C839" s="584" t="n"/>
      <c r="D839" s="128" t="n"/>
      <c r="E839" s="87" t="n">
        <v>10</v>
      </c>
    </row>
    <row r="840">
      <c r="A840" s="87" t="n">
        <v>-36</v>
      </c>
      <c r="B840" s="79" t="n"/>
      <c r="C840" s="584" t="n"/>
      <c r="D840" s="128" t="n"/>
      <c r="E840" s="87" t="n">
        <v>10</v>
      </c>
    </row>
    <row r="841">
      <c r="A841" s="87" t="n">
        <v>-35</v>
      </c>
      <c r="B841" s="79" t="n"/>
      <c r="C841" s="584" t="n"/>
      <c r="D841" s="128" t="n"/>
      <c r="E841" s="87" t="n">
        <v>10</v>
      </c>
    </row>
    <row r="842">
      <c r="A842" s="87" t="n">
        <v>-34</v>
      </c>
      <c r="B842" s="79" t="n"/>
      <c r="C842" s="584" t="n"/>
      <c r="D842" s="128" t="n"/>
      <c r="E842" s="87" t="n">
        <v>10</v>
      </c>
    </row>
    <row r="843">
      <c r="A843" s="87" t="n">
        <v>-33</v>
      </c>
      <c r="B843" s="79" t="n"/>
      <c r="C843" s="584" t="n"/>
      <c r="D843" s="128" t="n"/>
      <c r="E843" s="87" t="n">
        <v>10</v>
      </c>
    </row>
    <row r="844">
      <c r="A844" s="87" t="n">
        <v>-32</v>
      </c>
      <c r="B844" s="79" t="n"/>
      <c r="C844" s="584" t="n"/>
      <c r="D844" s="128" t="n"/>
      <c r="E844" s="87" t="n">
        <v>10</v>
      </c>
    </row>
    <row r="845">
      <c r="A845" s="87" t="n">
        <v>-31</v>
      </c>
      <c r="B845" s="79" t="n"/>
      <c r="C845" s="584" t="n"/>
      <c r="D845" s="128" t="n"/>
      <c r="E845" s="87" t="n">
        <v>10</v>
      </c>
    </row>
    <row r="846">
      <c r="A846" s="87" t="n">
        <v>-30</v>
      </c>
      <c r="B846" s="79" t="n"/>
      <c r="C846" s="584" t="n"/>
      <c r="D846" s="128" t="n"/>
      <c r="E846" s="87" t="n">
        <v>10</v>
      </c>
    </row>
    <row r="847">
      <c r="A847" s="87" t="n">
        <v>-29</v>
      </c>
      <c r="B847" s="79" t="n"/>
      <c r="C847" s="584" t="n"/>
      <c r="D847" s="128" t="n"/>
      <c r="E847" s="87" t="n">
        <v>10</v>
      </c>
    </row>
    <row r="848">
      <c r="A848" s="87" t="n">
        <v>-28</v>
      </c>
      <c r="B848" s="79" t="n"/>
      <c r="C848" s="584" t="n"/>
      <c r="D848" s="128" t="n"/>
      <c r="E848" s="87" t="n">
        <v>10</v>
      </c>
    </row>
    <row r="849">
      <c r="A849" s="87" t="n">
        <v>-27</v>
      </c>
      <c r="B849" s="79" t="n"/>
      <c r="C849" s="584" t="n"/>
      <c r="D849" s="128" t="n"/>
      <c r="E849" s="87" t="n">
        <v>10</v>
      </c>
    </row>
    <row r="850">
      <c r="A850" s="87" t="n">
        <v>-26</v>
      </c>
      <c r="B850" s="79" t="n"/>
      <c r="C850" s="584" t="n"/>
      <c r="D850" s="128" t="n"/>
      <c r="E850" s="87" t="n">
        <v>10</v>
      </c>
    </row>
    <row r="851">
      <c r="A851" s="87" t="n">
        <v>-25</v>
      </c>
      <c r="B851" s="79" t="n"/>
      <c r="C851" s="584" t="n"/>
      <c r="D851" s="128" t="n"/>
      <c r="E851" s="87" t="n">
        <v>10</v>
      </c>
    </row>
    <row r="852">
      <c r="A852" s="87" t="n">
        <v>-24</v>
      </c>
      <c r="B852" s="79" t="n"/>
      <c r="C852" s="584" t="n"/>
      <c r="D852" s="128" t="n"/>
      <c r="E852" s="87" t="n">
        <v>10</v>
      </c>
    </row>
    <row r="853">
      <c r="A853" s="87" t="n">
        <v>-23</v>
      </c>
      <c r="B853" s="79" t="n"/>
      <c r="C853" s="584" t="n"/>
      <c r="D853" s="128" t="n"/>
      <c r="E853" s="87" t="n">
        <v>10</v>
      </c>
    </row>
    <row r="854">
      <c r="A854" s="87" t="n">
        <v>-22</v>
      </c>
      <c r="B854" s="79" t="n"/>
      <c r="C854" s="584" t="n"/>
      <c r="D854" s="128" t="n"/>
      <c r="E854" s="87" t="n">
        <v>10</v>
      </c>
    </row>
    <row r="855">
      <c r="A855" s="87" t="n">
        <v>-21</v>
      </c>
      <c r="B855" s="79" t="n"/>
      <c r="C855" s="584" t="n"/>
      <c r="D855" s="128" t="n"/>
      <c r="E855" s="87" t="n">
        <v>10</v>
      </c>
    </row>
    <row r="856">
      <c r="A856" s="87" t="n">
        <v>-20</v>
      </c>
      <c r="B856" s="79" t="n"/>
      <c r="C856" s="584" t="n"/>
      <c r="D856" s="128" t="n"/>
      <c r="E856" s="87" t="n">
        <v>10</v>
      </c>
    </row>
    <row r="857">
      <c r="A857" s="87" t="n">
        <v>-19</v>
      </c>
      <c r="B857" s="79" t="n"/>
      <c r="C857" s="584" t="n"/>
      <c r="D857" s="128" t="n"/>
      <c r="E857" s="87" t="n">
        <v>10</v>
      </c>
    </row>
    <row r="858">
      <c r="A858" s="87" t="n">
        <v>-18</v>
      </c>
      <c r="B858" s="79" t="n"/>
      <c r="C858" s="584" t="n"/>
      <c r="D858" s="128" t="n"/>
      <c r="E858" s="87" t="n">
        <v>10</v>
      </c>
    </row>
    <row r="859">
      <c r="A859" s="87" t="n">
        <v>-17</v>
      </c>
      <c r="B859" s="79" t="n"/>
      <c r="C859" s="584" t="n"/>
      <c r="D859" s="128" t="n"/>
      <c r="E859" s="87" t="n">
        <v>10</v>
      </c>
    </row>
    <row r="860">
      <c r="A860" s="87" t="n">
        <v>-16</v>
      </c>
      <c r="B860" s="79" t="n"/>
      <c r="C860" s="584" t="n"/>
      <c r="D860" s="128" t="n"/>
      <c r="E860" s="87" t="n">
        <v>10</v>
      </c>
    </row>
    <row r="861">
      <c r="A861" s="87" t="n">
        <v>-15</v>
      </c>
      <c r="B861" s="79" t="n"/>
      <c r="C861" s="584" t="n"/>
      <c r="D861" s="128" t="n"/>
      <c r="E861" s="87" t="n">
        <v>10</v>
      </c>
    </row>
    <row r="862">
      <c r="A862" s="87" t="n">
        <v>-14</v>
      </c>
      <c r="B862" s="79" t="n"/>
      <c r="C862" s="584" t="n"/>
      <c r="D862" s="128" t="n"/>
      <c r="E862" s="87" t="n">
        <v>10</v>
      </c>
    </row>
    <row r="863">
      <c r="A863" s="87" t="n">
        <v>-13</v>
      </c>
      <c r="B863" s="79" t="n"/>
      <c r="C863" s="584" t="n"/>
      <c r="D863" s="128" t="n"/>
      <c r="E863" s="87" t="n">
        <v>10</v>
      </c>
    </row>
    <row r="864">
      <c r="A864" s="87" t="n">
        <v>-12</v>
      </c>
      <c r="B864" s="79" t="n"/>
      <c r="C864" s="584" t="n"/>
      <c r="D864" s="128" t="n"/>
      <c r="E864" s="87" t="n">
        <v>10</v>
      </c>
    </row>
    <row r="865">
      <c r="A865" s="87" t="n">
        <v>-11</v>
      </c>
      <c r="B865" s="79" t="n"/>
      <c r="C865" s="584" t="n"/>
      <c r="D865" s="128" t="n"/>
      <c r="E865" s="87" t="n">
        <v>10</v>
      </c>
    </row>
    <row r="866">
      <c r="A866" s="87" t="n">
        <v>-10</v>
      </c>
      <c r="B866" s="79" t="n"/>
      <c r="C866" s="584" t="n"/>
      <c r="D866" s="128" t="n"/>
      <c r="E866" s="87" t="n">
        <v>10</v>
      </c>
    </row>
    <row r="867">
      <c r="A867" s="87" t="n">
        <v>-9</v>
      </c>
      <c r="B867" s="79" t="n"/>
      <c r="C867" s="584" t="n"/>
      <c r="D867" s="128" t="n"/>
      <c r="E867" s="87" t="n">
        <v>10</v>
      </c>
    </row>
    <row r="868">
      <c r="A868" s="87" t="n">
        <v>-8</v>
      </c>
      <c r="B868" s="79" t="n"/>
      <c r="C868" s="584" t="n"/>
      <c r="D868" s="128" t="n"/>
      <c r="E868" s="87" t="n">
        <v>10</v>
      </c>
    </row>
    <row r="869">
      <c r="A869" s="87" t="n">
        <v>-7</v>
      </c>
      <c r="B869" s="79" t="n"/>
      <c r="C869" s="584" t="n"/>
      <c r="D869" s="128" t="n"/>
      <c r="E869" s="87" t="n">
        <v>10</v>
      </c>
    </row>
    <row r="870">
      <c r="A870" s="87" t="n">
        <v>-6</v>
      </c>
      <c r="B870" s="79" t="n"/>
      <c r="C870" s="584" t="n"/>
      <c r="D870" s="128" t="n"/>
      <c r="E870" s="87" t="n">
        <v>10</v>
      </c>
    </row>
    <row r="871">
      <c r="A871" s="87" t="n">
        <v>-5</v>
      </c>
      <c r="B871" s="79" t="n"/>
      <c r="C871" s="584" t="n"/>
      <c r="D871" s="128" t="n"/>
      <c r="E871" s="87" t="n">
        <v>10</v>
      </c>
    </row>
    <row r="872">
      <c r="A872" s="87" t="n">
        <v>-4</v>
      </c>
      <c r="B872" s="79" t="n"/>
      <c r="C872" s="584" t="n"/>
      <c r="D872" s="128" t="n"/>
      <c r="E872" s="87" t="n">
        <v>10</v>
      </c>
    </row>
    <row r="873">
      <c r="A873" s="87" t="n">
        <v>-3</v>
      </c>
      <c r="B873" s="79" t="n"/>
      <c r="C873" s="584" t="n"/>
      <c r="D873" s="128" t="n"/>
      <c r="E873" s="87" t="n">
        <v>10</v>
      </c>
    </row>
    <row r="874">
      <c r="A874" s="87" t="n">
        <v>-2</v>
      </c>
      <c r="B874" s="79" t="n"/>
      <c r="C874" s="584" t="n"/>
      <c r="D874" s="128" t="n"/>
      <c r="E874" s="87" t="n">
        <v>10</v>
      </c>
    </row>
    <row r="875">
      <c r="A875" s="87" t="n">
        <v>-1</v>
      </c>
      <c r="B875" s="79" t="n"/>
      <c r="C875" s="584" t="n"/>
      <c r="D875" s="128" t="n"/>
      <c r="E875" s="87" t="n">
        <v>10</v>
      </c>
    </row>
    <row r="876" ht="14.5" customHeight="1" s="252" thickBot="1">
      <c r="A876" s="88" t="n">
        <v>0</v>
      </c>
      <c r="B876" s="81" t="n"/>
      <c r="C876" s="82" t="n"/>
      <c r="D876" s="130" t="n"/>
      <c r="E876" s="88" t="n">
        <v>10</v>
      </c>
    </row>
    <row r="879" ht="14.5" customHeight="1" s="252" thickBot="1"/>
    <row r="880" ht="14.5" customHeight="1" s="252">
      <c r="A880" s="807" t="inlineStr">
        <is>
          <t>Input [dBm]</t>
        </is>
      </c>
      <c r="B880" s="642" t="inlineStr">
        <is>
          <t>2442 MHz</t>
        </is>
      </c>
      <c r="C880" s="768" t="n"/>
      <c r="D880" s="768" t="n"/>
      <c r="E880" s="644" t="inlineStr">
        <is>
          <t>Spec</t>
        </is>
      </c>
    </row>
    <row r="881" ht="15" customHeight="1" s="252" thickBot="1">
      <c r="A881" s="691" t="n"/>
      <c r="B881" s="646" t="inlineStr">
        <is>
          <t>11g_18M</t>
        </is>
      </c>
      <c r="C881" s="875" t="n"/>
      <c r="D881" s="875" t="n"/>
      <c r="E881" s="691" t="n"/>
    </row>
    <row r="882" ht="15" customHeight="1" s="252">
      <c r="A882" s="691" t="n"/>
      <c r="B882" s="95" t="inlineStr">
        <is>
          <t>+25 ℃</t>
        </is>
      </c>
      <c r="C882" s="99" t="inlineStr">
        <is>
          <t>-40 ℃</t>
        </is>
      </c>
      <c r="D882" s="114" t="inlineStr">
        <is>
          <t>+85 ℃</t>
        </is>
      </c>
      <c r="E882" s="691" t="n"/>
    </row>
    <row r="883" ht="15" customHeight="1" s="252" thickBot="1">
      <c r="A883" s="691" t="n"/>
      <c r="B883" s="103" t="inlineStr">
        <is>
          <t>3.3V</t>
        </is>
      </c>
      <c r="C883" s="100" t="inlineStr">
        <is>
          <t>3.6V</t>
        </is>
      </c>
      <c r="D883" s="115" t="inlineStr">
        <is>
          <t>1.8V</t>
        </is>
      </c>
      <c r="E883" s="691" t="n"/>
    </row>
    <row r="884" ht="14.5" customHeight="1" s="252" thickBot="1">
      <c r="A884" s="682" t="n"/>
      <c r="B884" s="76" t="n"/>
      <c r="C884" s="74" t="n"/>
      <c r="D884" s="219" t="n"/>
      <c r="E884" s="681" t="n"/>
    </row>
    <row r="885">
      <c r="A885" s="612" t="inlineStr">
        <is>
          <t>Sens.
[dBm]</t>
        </is>
      </c>
      <c r="B885" s="846">
        <f>INDEX($A$50:$A$90,MATCH(8,B887:B927,-1)+1,1)</f>
        <v/>
      </c>
      <c r="C885" s="848">
        <f>INDEX($A$50:$A$90,MATCH(8,C887:C927,-1)+1,1)</f>
        <v/>
      </c>
      <c r="D885" s="876">
        <f>INDEX($A$50:$A$90,MATCH(8,D887:D927,-1)+1,1)</f>
        <v/>
      </c>
      <c r="E885" s="221" t="n"/>
    </row>
    <row r="886" ht="14.5" customHeight="1" s="252" thickBot="1">
      <c r="A886" s="691" t="n"/>
      <c r="B886" s="849" t="n"/>
      <c r="C886" s="851" t="n"/>
      <c r="D886" s="877" t="n"/>
      <c r="E886" s="221" t="n"/>
    </row>
    <row r="887" ht="14.5" customHeight="1" s="252" thickTop="1">
      <c r="A887" s="91" t="n">
        <v>-100</v>
      </c>
      <c r="B887" s="77" t="n"/>
      <c r="C887" s="73" t="n"/>
      <c r="D887" s="127" t="n"/>
      <c r="E887" s="87" t="n">
        <v>10</v>
      </c>
    </row>
    <row r="888">
      <c r="A888" s="87" t="n">
        <v>-99</v>
      </c>
      <c r="B888" s="79" t="n"/>
      <c r="C888" s="584" t="n"/>
      <c r="D888" s="128" t="n"/>
      <c r="E888" s="87" t="n">
        <v>10</v>
      </c>
    </row>
    <row r="889">
      <c r="A889" s="87" t="n">
        <v>-98</v>
      </c>
      <c r="B889" s="79" t="n"/>
      <c r="C889" s="584" t="n"/>
      <c r="D889" s="128" t="n"/>
      <c r="E889" s="87" t="n">
        <v>10</v>
      </c>
    </row>
    <row r="890">
      <c r="A890" s="87" t="n">
        <v>-97</v>
      </c>
      <c r="B890" s="79" t="n"/>
      <c r="C890" s="584" t="n"/>
      <c r="D890" s="128" t="n"/>
      <c r="E890" s="87" t="n">
        <v>10</v>
      </c>
    </row>
    <row r="891">
      <c r="A891" s="87" t="n">
        <v>-96</v>
      </c>
      <c r="B891" s="79" t="n"/>
      <c r="C891" s="584" t="n"/>
      <c r="D891" s="128" t="n"/>
      <c r="E891" s="87" t="n">
        <v>10</v>
      </c>
    </row>
    <row r="892">
      <c r="A892" s="87" t="n">
        <v>-95</v>
      </c>
      <c r="B892" s="79" t="n"/>
      <c r="C892" s="584" t="n"/>
      <c r="D892" s="128" t="n"/>
      <c r="E892" s="87" t="n">
        <v>10</v>
      </c>
    </row>
    <row r="893">
      <c r="A893" s="87" t="n">
        <v>-94</v>
      </c>
      <c r="B893" s="79" t="n"/>
      <c r="C893" s="584" t="n"/>
      <c r="D893" s="128" t="n"/>
      <c r="E893" s="87" t="n">
        <v>10</v>
      </c>
    </row>
    <row r="894">
      <c r="A894" s="87" t="n">
        <v>-93</v>
      </c>
      <c r="B894" s="79" t="n"/>
      <c r="C894" s="584" t="n"/>
      <c r="D894" s="128" t="n"/>
      <c r="E894" s="87" t="n">
        <v>10</v>
      </c>
    </row>
    <row r="895">
      <c r="A895" s="87" t="n">
        <v>-92</v>
      </c>
      <c r="B895" s="79" t="n"/>
      <c r="C895" s="584" t="n"/>
      <c r="D895" s="128" t="n"/>
      <c r="E895" s="87" t="n">
        <v>10</v>
      </c>
    </row>
    <row r="896">
      <c r="A896" s="87" t="n">
        <v>-91</v>
      </c>
      <c r="B896" s="79" t="n"/>
      <c r="C896" s="584" t="n"/>
      <c r="D896" s="128" t="n"/>
      <c r="E896" s="87" t="n">
        <v>10</v>
      </c>
    </row>
    <row r="897">
      <c r="A897" s="87" t="n">
        <v>-90</v>
      </c>
      <c r="B897" s="79" t="n"/>
      <c r="C897" s="584" t="n"/>
      <c r="D897" s="128" t="n"/>
      <c r="E897" s="87" t="n">
        <v>10</v>
      </c>
    </row>
    <row r="898">
      <c r="A898" s="87" t="n">
        <v>-89</v>
      </c>
      <c r="B898" s="79" t="n"/>
      <c r="C898" s="584" t="n"/>
      <c r="D898" s="128" t="n"/>
      <c r="E898" s="87" t="n">
        <v>10</v>
      </c>
    </row>
    <row r="899">
      <c r="A899" s="87" t="n">
        <v>-88</v>
      </c>
      <c r="B899" s="79" t="n"/>
      <c r="C899" s="584" t="n"/>
      <c r="D899" s="128" t="n"/>
      <c r="E899" s="87" t="n">
        <v>10</v>
      </c>
    </row>
    <row r="900">
      <c r="A900" s="87" t="n">
        <v>-87</v>
      </c>
      <c r="B900" s="79" t="n"/>
      <c r="C900" s="584" t="n"/>
      <c r="D900" s="128" t="n"/>
      <c r="E900" s="87" t="n">
        <v>10</v>
      </c>
    </row>
    <row r="901">
      <c r="A901" s="87" t="n">
        <v>-86</v>
      </c>
      <c r="B901" s="79" t="n"/>
      <c r="C901" s="584" t="n"/>
      <c r="D901" s="128" t="n"/>
      <c r="E901" s="87" t="n">
        <v>10</v>
      </c>
    </row>
    <row r="902">
      <c r="A902" s="87" t="n">
        <v>-85</v>
      </c>
      <c r="B902" s="79" t="n"/>
      <c r="C902" s="584" t="n"/>
      <c r="D902" s="128" t="n"/>
      <c r="E902" s="87" t="n">
        <v>10</v>
      </c>
    </row>
    <row r="903">
      <c r="A903" s="87" t="n">
        <v>-84</v>
      </c>
      <c r="B903" s="79" t="n"/>
      <c r="C903" s="584" t="n"/>
      <c r="D903" s="128" t="n"/>
      <c r="E903" s="87" t="n">
        <v>10</v>
      </c>
    </row>
    <row r="904">
      <c r="A904" s="87" t="n">
        <v>-83</v>
      </c>
      <c r="B904" s="79" t="n"/>
      <c r="C904" s="584" t="n"/>
      <c r="D904" s="128" t="n"/>
      <c r="E904" s="87" t="n">
        <v>10</v>
      </c>
    </row>
    <row r="905">
      <c r="A905" s="87" t="n">
        <v>-82</v>
      </c>
      <c r="B905" s="79" t="n"/>
      <c r="C905" s="584" t="n"/>
      <c r="D905" s="128" t="n"/>
      <c r="E905" s="87" t="n">
        <v>10</v>
      </c>
    </row>
    <row r="906">
      <c r="A906" s="87" t="n">
        <v>-81</v>
      </c>
      <c r="B906" s="79" t="n"/>
      <c r="C906" s="584" t="n"/>
      <c r="D906" s="128" t="n"/>
      <c r="E906" s="87" t="n">
        <v>10</v>
      </c>
    </row>
    <row r="907">
      <c r="A907" s="87" t="n">
        <v>-80</v>
      </c>
      <c r="B907" s="79" t="n"/>
      <c r="C907" s="584" t="n"/>
      <c r="D907" s="128" t="n"/>
      <c r="E907" s="87" t="n">
        <v>10</v>
      </c>
    </row>
    <row r="908">
      <c r="A908" s="87" t="n">
        <v>-79</v>
      </c>
      <c r="B908" s="79" t="n"/>
      <c r="C908" s="584" t="n"/>
      <c r="D908" s="128" t="n"/>
      <c r="E908" s="87" t="n">
        <v>10</v>
      </c>
    </row>
    <row r="909">
      <c r="A909" s="87" t="n">
        <v>-78</v>
      </c>
      <c r="B909" s="79" t="n"/>
      <c r="C909" s="584" t="n"/>
      <c r="D909" s="128" t="n"/>
      <c r="E909" s="87" t="n">
        <v>10</v>
      </c>
    </row>
    <row r="910">
      <c r="A910" s="87" t="n">
        <v>-77</v>
      </c>
      <c r="B910" s="79" t="n"/>
      <c r="C910" s="584" t="n"/>
      <c r="D910" s="128" t="n"/>
      <c r="E910" s="87" t="n">
        <v>10</v>
      </c>
    </row>
    <row r="911">
      <c r="A911" s="87" t="n">
        <v>-76</v>
      </c>
      <c r="B911" s="79" t="n"/>
      <c r="C911" s="584" t="n"/>
      <c r="D911" s="128" t="n"/>
      <c r="E911" s="87" t="n">
        <v>10</v>
      </c>
    </row>
    <row r="912">
      <c r="A912" s="87" t="n">
        <v>-75</v>
      </c>
      <c r="B912" s="79" t="n"/>
      <c r="C912" s="584" t="n"/>
      <c r="D912" s="128" t="n"/>
      <c r="E912" s="87" t="n">
        <v>10</v>
      </c>
    </row>
    <row r="913">
      <c r="A913" s="87" t="n">
        <v>-74</v>
      </c>
      <c r="B913" s="79" t="n"/>
      <c r="C913" s="584" t="n"/>
      <c r="D913" s="128" t="n"/>
      <c r="E913" s="87" t="n">
        <v>10</v>
      </c>
    </row>
    <row r="914">
      <c r="A914" s="87" t="n">
        <v>-73</v>
      </c>
      <c r="B914" s="79" t="n"/>
      <c r="C914" s="584" t="n"/>
      <c r="D914" s="128" t="n"/>
      <c r="E914" s="87" t="n">
        <v>10</v>
      </c>
    </row>
    <row r="915">
      <c r="A915" s="87" t="n">
        <v>-72</v>
      </c>
      <c r="B915" s="79" t="n"/>
      <c r="C915" s="584" t="n"/>
      <c r="D915" s="128" t="n"/>
      <c r="E915" s="87" t="n">
        <v>10</v>
      </c>
    </row>
    <row r="916">
      <c r="A916" s="87" t="n">
        <v>-71</v>
      </c>
      <c r="B916" s="79" t="n"/>
      <c r="C916" s="584" t="n"/>
      <c r="D916" s="128" t="n"/>
      <c r="E916" s="87" t="n">
        <v>10</v>
      </c>
    </row>
    <row r="917">
      <c r="A917" s="87" t="n">
        <v>-70</v>
      </c>
      <c r="B917" s="79" t="n"/>
      <c r="C917" s="584" t="n"/>
      <c r="D917" s="128" t="n"/>
      <c r="E917" s="87" t="n">
        <v>10</v>
      </c>
    </row>
    <row r="918">
      <c r="A918" s="87" t="n">
        <v>-69</v>
      </c>
      <c r="B918" s="79" t="n"/>
      <c r="C918" s="584" t="n"/>
      <c r="D918" s="128" t="n"/>
      <c r="E918" s="87" t="n">
        <v>10</v>
      </c>
    </row>
    <row r="919">
      <c r="A919" s="87" t="n">
        <v>-68</v>
      </c>
      <c r="B919" s="79" t="n"/>
      <c r="C919" s="584" t="n"/>
      <c r="D919" s="128" t="n"/>
      <c r="E919" s="87" t="n">
        <v>10</v>
      </c>
    </row>
    <row r="920">
      <c r="A920" s="87" t="n">
        <v>-67</v>
      </c>
      <c r="B920" s="79" t="n"/>
      <c r="C920" s="584" t="n"/>
      <c r="D920" s="128" t="n"/>
      <c r="E920" s="87" t="n">
        <v>10</v>
      </c>
    </row>
    <row r="921">
      <c r="A921" s="87" t="n">
        <v>-66</v>
      </c>
      <c r="B921" s="79" t="n"/>
      <c r="C921" s="584" t="n"/>
      <c r="D921" s="128" t="n"/>
      <c r="E921" s="87" t="n">
        <v>10</v>
      </c>
    </row>
    <row r="922">
      <c r="A922" s="87" t="n">
        <v>-65</v>
      </c>
      <c r="B922" s="79" t="n"/>
      <c r="C922" s="584" t="n"/>
      <c r="D922" s="128" t="n"/>
      <c r="E922" s="87" t="n">
        <v>10</v>
      </c>
    </row>
    <row r="923">
      <c r="A923" s="87" t="n">
        <v>-64</v>
      </c>
      <c r="B923" s="79" t="n"/>
      <c r="C923" s="584" t="n"/>
      <c r="D923" s="128" t="n"/>
      <c r="E923" s="87" t="n">
        <v>10</v>
      </c>
    </row>
    <row r="924">
      <c r="A924" s="87" t="n">
        <v>-63</v>
      </c>
      <c r="B924" s="79" t="n"/>
      <c r="C924" s="584" t="n"/>
      <c r="D924" s="128" t="n"/>
      <c r="E924" s="87" t="n">
        <v>10</v>
      </c>
    </row>
    <row r="925">
      <c r="A925" s="87" t="n">
        <v>-62</v>
      </c>
      <c r="B925" s="79" t="n"/>
      <c r="C925" s="584" t="n"/>
      <c r="D925" s="128" t="n"/>
      <c r="E925" s="87" t="n">
        <v>10</v>
      </c>
    </row>
    <row r="926">
      <c r="A926" s="87" t="n">
        <v>-61</v>
      </c>
      <c r="B926" s="79" t="n"/>
      <c r="C926" s="584" t="n"/>
      <c r="D926" s="128" t="n"/>
      <c r="E926" s="87" t="n">
        <v>10</v>
      </c>
    </row>
    <row r="927">
      <c r="A927" s="87" t="n">
        <v>-60</v>
      </c>
      <c r="B927" s="79" t="n"/>
      <c r="C927" s="584" t="n"/>
      <c r="D927" s="128" t="n"/>
      <c r="E927" s="87" t="n">
        <v>10</v>
      </c>
    </row>
    <row r="928">
      <c r="A928" s="87" t="n">
        <v>-59</v>
      </c>
      <c r="B928" s="79" t="n"/>
      <c r="C928" s="584" t="n"/>
      <c r="D928" s="128" t="n"/>
      <c r="E928" s="87" t="n">
        <v>10</v>
      </c>
    </row>
    <row r="929">
      <c r="A929" s="87" t="n">
        <v>-58</v>
      </c>
      <c r="B929" s="79" t="n"/>
      <c r="C929" s="584" t="n"/>
      <c r="D929" s="128" t="n"/>
      <c r="E929" s="87" t="n">
        <v>10</v>
      </c>
    </row>
    <row r="930">
      <c r="A930" s="87" t="n">
        <v>-57</v>
      </c>
      <c r="B930" s="79" t="n"/>
      <c r="C930" s="584" t="n"/>
      <c r="D930" s="128" t="n"/>
      <c r="E930" s="87" t="n">
        <v>10</v>
      </c>
    </row>
    <row r="931">
      <c r="A931" s="87" t="n">
        <v>-56</v>
      </c>
      <c r="B931" s="79" t="n"/>
      <c r="C931" s="584" t="n"/>
      <c r="D931" s="128" t="n"/>
      <c r="E931" s="87" t="n">
        <v>10</v>
      </c>
    </row>
    <row r="932">
      <c r="A932" s="87" t="n">
        <v>-55</v>
      </c>
      <c r="B932" s="79" t="n"/>
      <c r="C932" s="584" t="n"/>
      <c r="D932" s="128" t="n"/>
      <c r="E932" s="87" t="n">
        <v>10</v>
      </c>
    </row>
    <row r="933">
      <c r="A933" s="87" t="n">
        <v>-54</v>
      </c>
      <c r="B933" s="79" t="n"/>
      <c r="C933" s="584" t="n"/>
      <c r="D933" s="128" t="n"/>
      <c r="E933" s="87" t="n">
        <v>10</v>
      </c>
    </row>
    <row r="934">
      <c r="A934" s="87" t="n">
        <v>-53</v>
      </c>
      <c r="B934" s="79" t="n"/>
      <c r="C934" s="584" t="n"/>
      <c r="D934" s="128" t="n"/>
      <c r="E934" s="87" t="n">
        <v>10</v>
      </c>
    </row>
    <row r="935">
      <c r="A935" s="87" t="n">
        <v>-52</v>
      </c>
      <c r="B935" s="79" t="n"/>
      <c r="C935" s="584" t="n"/>
      <c r="D935" s="128" t="n"/>
      <c r="E935" s="87" t="n">
        <v>10</v>
      </c>
    </row>
    <row r="936">
      <c r="A936" s="87" t="n">
        <v>-51</v>
      </c>
      <c r="B936" s="79" t="n"/>
      <c r="C936" s="584" t="n"/>
      <c r="D936" s="128" t="n"/>
      <c r="E936" s="87" t="n">
        <v>10</v>
      </c>
    </row>
    <row r="937">
      <c r="A937" s="87" t="n">
        <v>-50</v>
      </c>
      <c r="B937" s="79" t="n"/>
      <c r="C937" s="584" t="n"/>
      <c r="D937" s="128" t="n"/>
      <c r="E937" s="87" t="n">
        <v>10</v>
      </c>
    </row>
    <row r="938">
      <c r="A938" s="87" t="n">
        <v>-49</v>
      </c>
      <c r="B938" s="79" t="n"/>
      <c r="C938" s="584" t="n"/>
      <c r="D938" s="128" t="n"/>
      <c r="E938" s="87" t="n">
        <v>10</v>
      </c>
    </row>
    <row r="939">
      <c r="A939" s="87" t="n">
        <v>-48</v>
      </c>
      <c r="B939" s="79" t="n"/>
      <c r="C939" s="584" t="n"/>
      <c r="D939" s="128" t="n"/>
      <c r="E939" s="87" t="n">
        <v>10</v>
      </c>
    </row>
    <row r="940">
      <c r="A940" s="87" t="n">
        <v>-47</v>
      </c>
      <c r="B940" s="79" t="n"/>
      <c r="C940" s="584" t="n"/>
      <c r="D940" s="128" t="n"/>
      <c r="E940" s="87" t="n">
        <v>10</v>
      </c>
    </row>
    <row r="941">
      <c r="A941" s="87" t="n">
        <v>-46</v>
      </c>
      <c r="B941" s="79" t="n"/>
      <c r="C941" s="584" t="n"/>
      <c r="D941" s="128" t="n"/>
      <c r="E941" s="87" t="n">
        <v>10</v>
      </c>
    </row>
    <row r="942">
      <c r="A942" s="87" t="n">
        <v>-45</v>
      </c>
      <c r="B942" s="79" t="n"/>
      <c r="C942" s="584" t="n"/>
      <c r="D942" s="128" t="n"/>
      <c r="E942" s="87" t="n">
        <v>10</v>
      </c>
    </row>
    <row r="943">
      <c r="A943" s="87" t="n">
        <v>-44</v>
      </c>
      <c r="B943" s="79" t="n"/>
      <c r="C943" s="584" t="n"/>
      <c r="D943" s="128" t="n"/>
      <c r="E943" s="87" t="n">
        <v>10</v>
      </c>
    </row>
    <row r="944">
      <c r="A944" s="87" t="n">
        <v>-43</v>
      </c>
      <c r="B944" s="79" t="n"/>
      <c r="C944" s="584" t="n"/>
      <c r="D944" s="128" t="n"/>
      <c r="E944" s="87" t="n">
        <v>10</v>
      </c>
    </row>
    <row r="945">
      <c r="A945" s="87" t="n">
        <v>-42</v>
      </c>
      <c r="B945" s="79" t="n"/>
      <c r="C945" s="584" t="n"/>
      <c r="D945" s="128" t="n"/>
      <c r="E945" s="87" t="n">
        <v>10</v>
      </c>
    </row>
    <row r="946">
      <c r="A946" s="87" t="n">
        <v>-41</v>
      </c>
      <c r="B946" s="79" t="n"/>
      <c r="C946" s="584" t="n"/>
      <c r="D946" s="128" t="n"/>
      <c r="E946" s="87" t="n">
        <v>10</v>
      </c>
    </row>
    <row r="947">
      <c r="A947" s="87" t="n">
        <v>-40</v>
      </c>
      <c r="B947" s="79" t="n"/>
      <c r="C947" s="584" t="n"/>
      <c r="D947" s="128" t="n"/>
      <c r="E947" s="87" t="n">
        <v>10</v>
      </c>
    </row>
    <row r="948">
      <c r="A948" s="87" t="n">
        <v>-39</v>
      </c>
      <c r="B948" s="79" t="n"/>
      <c r="C948" s="584" t="n"/>
      <c r="D948" s="128" t="n"/>
      <c r="E948" s="87" t="n">
        <v>10</v>
      </c>
    </row>
    <row r="949">
      <c r="A949" s="87" t="n">
        <v>-38</v>
      </c>
      <c r="B949" s="79" t="n"/>
      <c r="C949" s="584" t="n"/>
      <c r="D949" s="128" t="n"/>
      <c r="E949" s="87" t="n">
        <v>10</v>
      </c>
    </row>
    <row r="950">
      <c r="A950" s="87" t="n">
        <v>-37</v>
      </c>
      <c r="B950" s="79" t="n"/>
      <c r="C950" s="584" t="n"/>
      <c r="D950" s="128" t="n"/>
      <c r="E950" s="87" t="n">
        <v>10</v>
      </c>
    </row>
    <row r="951">
      <c r="A951" s="87" t="n">
        <v>-36</v>
      </c>
      <c r="B951" s="79" t="n"/>
      <c r="C951" s="584" t="n"/>
      <c r="D951" s="128" t="n"/>
      <c r="E951" s="87" t="n">
        <v>10</v>
      </c>
    </row>
    <row r="952">
      <c r="A952" s="87" t="n">
        <v>-35</v>
      </c>
      <c r="B952" s="79" t="n"/>
      <c r="C952" s="584" t="n"/>
      <c r="D952" s="128" t="n"/>
      <c r="E952" s="87" t="n">
        <v>10</v>
      </c>
    </row>
    <row r="953">
      <c r="A953" s="87" t="n">
        <v>-34</v>
      </c>
      <c r="B953" s="79" t="n"/>
      <c r="C953" s="584" t="n"/>
      <c r="D953" s="128" t="n"/>
      <c r="E953" s="87" t="n">
        <v>10</v>
      </c>
    </row>
    <row r="954">
      <c r="A954" s="87" t="n">
        <v>-33</v>
      </c>
      <c r="B954" s="79" t="n"/>
      <c r="C954" s="584" t="n"/>
      <c r="D954" s="128" t="n"/>
      <c r="E954" s="87" t="n">
        <v>10</v>
      </c>
    </row>
    <row r="955">
      <c r="A955" s="87" t="n">
        <v>-32</v>
      </c>
      <c r="B955" s="79" t="n"/>
      <c r="C955" s="584" t="n"/>
      <c r="D955" s="128" t="n"/>
      <c r="E955" s="87" t="n">
        <v>10</v>
      </c>
    </row>
    <row r="956">
      <c r="A956" s="87" t="n">
        <v>-31</v>
      </c>
      <c r="B956" s="79" t="n"/>
      <c r="C956" s="584" t="n"/>
      <c r="D956" s="128" t="n"/>
      <c r="E956" s="87" t="n">
        <v>10</v>
      </c>
    </row>
    <row r="957">
      <c r="A957" s="87" t="n">
        <v>-30</v>
      </c>
      <c r="B957" s="79" t="n"/>
      <c r="C957" s="584" t="n"/>
      <c r="D957" s="128" t="n"/>
      <c r="E957" s="87" t="n">
        <v>10</v>
      </c>
    </row>
    <row r="958">
      <c r="A958" s="87" t="n">
        <v>-29</v>
      </c>
      <c r="B958" s="79" t="n"/>
      <c r="C958" s="584" t="n"/>
      <c r="D958" s="128" t="n"/>
      <c r="E958" s="87" t="n">
        <v>10</v>
      </c>
    </row>
    <row r="959">
      <c r="A959" s="87" t="n">
        <v>-28</v>
      </c>
      <c r="B959" s="79" t="n"/>
      <c r="C959" s="584" t="n"/>
      <c r="D959" s="128" t="n"/>
      <c r="E959" s="87" t="n">
        <v>10</v>
      </c>
    </row>
    <row r="960">
      <c r="A960" s="87" t="n">
        <v>-27</v>
      </c>
      <c r="B960" s="79" t="n"/>
      <c r="C960" s="584" t="n"/>
      <c r="D960" s="128" t="n"/>
      <c r="E960" s="87" t="n">
        <v>10</v>
      </c>
    </row>
    <row r="961">
      <c r="A961" s="87" t="n">
        <v>-26</v>
      </c>
      <c r="B961" s="79" t="n"/>
      <c r="C961" s="584" t="n"/>
      <c r="D961" s="128" t="n"/>
      <c r="E961" s="87" t="n">
        <v>10</v>
      </c>
    </row>
    <row r="962">
      <c r="A962" s="87" t="n">
        <v>-25</v>
      </c>
      <c r="B962" s="79" t="n"/>
      <c r="C962" s="584" t="n"/>
      <c r="D962" s="128" t="n"/>
      <c r="E962" s="87" t="n">
        <v>10</v>
      </c>
    </row>
    <row r="963">
      <c r="A963" s="87" t="n">
        <v>-24</v>
      </c>
      <c r="B963" s="79" t="n"/>
      <c r="C963" s="584" t="n"/>
      <c r="D963" s="128" t="n"/>
      <c r="E963" s="87" t="n">
        <v>10</v>
      </c>
    </row>
    <row r="964">
      <c r="A964" s="87" t="n">
        <v>-23</v>
      </c>
      <c r="B964" s="79" t="n"/>
      <c r="C964" s="584" t="n"/>
      <c r="D964" s="128" t="n"/>
      <c r="E964" s="87" t="n">
        <v>10</v>
      </c>
    </row>
    <row r="965">
      <c r="A965" s="87" t="n">
        <v>-22</v>
      </c>
      <c r="B965" s="79" t="n"/>
      <c r="C965" s="584" t="n"/>
      <c r="D965" s="128" t="n"/>
      <c r="E965" s="87" t="n">
        <v>10</v>
      </c>
    </row>
    <row r="966">
      <c r="A966" s="87" t="n">
        <v>-21</v>
      </c>
      <c r="B966" s="79" t="n"/>
      <c r="C966" s="584" t="n"/>
      <c r="D966" s="128" t="n"/>
      <c r="E966" s="87" t="n">
        <v>10</v>
      </c>
    </row>
    <row r="967">
      <c r="A967" s="87" t="n">
        <v>-20</v>
      </c>
      <c r="B967" s="79" t="n"/>
      <c r="C967" s="584" t="n"/>
      <c r="D967" s="128" t="n"/>
      <c r="E967" s="87" t="n">
        <v>10</v>
      </c>
    </row>
    <row r="968">
      <c r="A968" s="87" t="n">
        <v>-19</v>
      </c>
      <c r="B968" s="79" t="n"/>
      <c r="C968" s="584" t="n"/>
      <c r="D968" s="128" t="n"/>
      <c r="E968" s="87" t="n">
        <v>10</v>
      </c>
    </row>
    <row r="969">
      <c r="A969" s="87" t="n">
        <v>-18</v>
      </c>
      <c r="B969" s="79" t="n"/>
      <c r="C969" s="584" t="n"/>
      <c r="D969" s="128" t="n"/>
      <c r="E969" s="87" t="n">
        <v>10</v>
      </c>
    </row>
    <row r="970">
      <c r="A970" s="87" t="n">
        <v>-17</v>
      </c>
      <c r="B970" s="79" t="n"/>
      <c r="C970" s="584" t="n"/>
      <c r="D970" s="128" t="n"/>
      <c r="E970" s="87" t="n">
        <v>10</v>
      </c>
    </row>
    <row r="971">
      <c r="A971" s="87" t="n">
        <v>-16</v>
      </c>
      <c r="B971" s="79" t="n"/>
      <c r="C971" s="584" t="n"/>
      <c r="D971" s="128" t="n"/>
      <c r="E971" s="87" t="n">
        <v>10</v>
      </c>
    </row>
    <row r="972">
      <c r="A972" s="87" t="n">
        <v>-15</v>
      </c>
      <c r="B972" s="79" t="n"/>
      <c r="C972" s="584" t="n"/>
      <c r="D972" s="128" t="n"/>
      <c r="E972" s="87" t="n">
        <v>10</v>
      </c>
    </row>
    <row r="973">
      <c r="A973" s="87" t="n">
        <v>-14</v>
      </c>
      <c r="B973" s="79" t="n"/>
      <c r="C973" s="584" t="n"/>
      <c r="D973" s="128" t="n"/>
      <c r="E973" s="87" t="n">
        <v>10</v>
      </c>
    </row>
    <row r="974">
      <c r="A974" s="87" t="n">
        <v>-13</v>
      </c>
      <c r="B974" s="79" t="n"/>
      <c r="C974" s="584" t="n"/>
      <c r="D974" s="128" t="n"/>
      <c r="E974" s="87" t="n">
        <v>10</v>
      </c>
    </row>
    <row r="975">
      <c r="A975" s="87" t="n">
        <v>-12</v>
      </c>
      <c r="B975" s="79" t="n"/>
      <c r="C975" s="584" t="n"/>
      <c r="D975" s="128" t="n"/>
      <c r="E975" s="87" t="n">
        <v>10</v>
      </c>
    </row>
    <row r="976">
      <c r="A976" s="87" t="n">
        <v>-11</v>
      </c>
      <c r="B976" s="79" t="n"/>
      <c r="C976" s="584" t="n"/>
      <c r="D976" s="128" t="n"/>
      <c r="E976" s="87" t="n">
        <v>10</v>
      </c>
    </row>
    <row r="977">
      <c r="A977" s="87" t="n">
        <v>-10</v>
      </c>
      <c r="B977" s="79" t="n"/>
      <c r="C977" s="584" t="n"/>
      <c r="D977" s="128" t="n"/>
      <c r="E977" s="87" t="n">
        <v>10</v>
      </c>
    </row>
    <row r="978">
      <c r="A978" s="87" t="n">
        <v>-9</v>
      </c>
      <c r="B978" s="79" t="n"/>
      <c r="C978" s="584" t="n"/>
      <c r="D978" s="128" t="n"/>
      <c r="E978" s="87" t="n">
        <v>10</v>
      </c>
    </row>
    <row r="979">
      <c r="A979" s="87" t="n">
        <v>-8</v>
      </c>
      <c r="B979" s="79" t="n"/>
      <c r="C979" s="584" t="n"/>
      <c r="D979" s="128" t="n"/>
      <c r="E979" s="87" t="n">
        <v>10</v>
      </c>
    </row>
    <row r="980">
      <c r="A980" s="87" t="n">
        <v>-7</v>
      </c>
      <c r="B980" s="79" t="n"/>
      <c r="C980" s="584" t="n"/>
      <c r="D980" s="128" t="n"/>
      <c r="E980" s="87" t="n">
        <v>10</v>
      </c>
    </row>
    <row r="981">
      <c r="A981" s="87" t="n">
        <v>-6</v>
      </c>
      <c r="B981" s="79" t="n"/>
      <c r="C981" s="584" t="n"/>
      <c r="D981" s="128" t="n"/>
      <c r="E981" s="87" t="n">
        <v>10</v>
      </c>
    </row>
    <row r="982">
      <c r="A982" s="87" t="n">
        <v>-5</v>
      </c>
      <c r="B982" s="79" t="n"/>
      <c r="C982" s="584" t="n"/>
      <c r="D982" s="128" t="n"/>
      <c r="E982" s="87" t="n">
        <v>10</v>
      </c>
    </row>
    <row r="983">
      <c r="A983" s="87" t="n">
        <v>-4</v>
      </c>
      <c r="B983" s="79" t="n"/>
      <c r="C983" s="584" t="n"/>
      <c r="D983" s="128" t="n"/>
      <c r="E983" s="87" t="n">
        <v>10</v>
      </c>
    </row>
    <row r="984">
      <c r="A984" s="87" t="n">
        <v>-3</v>
      </c>
      <c r="B984" s="79" t="n"/>
      <c r="C984" s="584" t="n"/>
      <c r="D984" s="128" t="n"/>
      <c r="E984" s="87" t="n">
        <v>10</v>
      </c>
    </row>
    <row r="985">
      <c r="A985" s="87" t="n">
        <v>-2</v>
      </c>
      <c r="B985" s="79" t="n"/>
      <c r="C985" s="584" t="n"/>
      <c r="D985" s="128" t="n"/>
      <c r="E985" s="87" t="n">
        <v>10</v>
      </c>
    </row>
    <row r="986">
      <c r="A986" s="87" t="n">
        <v>-1</v>
      </c>
      <c r="B986" s="79" t="n"/>
      <c r="C986" s="584" t="n"/>
      <c r="D986" s="128" t="n"/>
      <c r="E986" s="87" t="n">
        <v>10</v>
      </c>
    </row>
    <row r="987" ht="14.5" customHeight="1" s="252" thickBot="1">
      <c r="A987" s="88" t="n">
        <v>0</v>
      </c>
      <c r="B987" s="81" t="n"/>
      <c r="C987" s="82" t="n"/>
      <c r="D987" s="130" t="n"/>
      <c r="E987" s="88" t="n">
        <v>10</v>
      </c>
    </row>
    <row r="990" ht="14.5" customHeight="1" s="252" thickBot="1"/>
    <row r="991" ht="14.5" customHeight="1" s="252">
      <c r="A991" s="807" t="inlineStr">
        <is>
          <t>Input [dBm]</t>
        </is>
      </c>
      <c r="B991" s="642" t="inlineStr">
        <is>
          <t>2442 MHz</t>
        </is>
      </c>
      <c r="C991" s="768" t="n"/>
      <c r="D991" s="768" t="n"/>
      <c r="E991" s="644" t="inlineStr">
        <is>
          <t>Spec</t>
        </is>
      </c>
    </row>
    <row r="992" ht="15" customHeight="1" s="252" thickBot="1">
      <c r="A992" s="691" t="n"/>
      <c r="B992" s="646" t="inlineStr">
        <is>
          <t>11g_24M</t>
        </is>
      </c>
      <c r="C992" s="875" t="n"/>
      <c r="D992" s="875" t="n"/>
      <c r="E992" s="691" t="n"/>
    </row>
    <row r="993" ht="15" customHeight="1" s="252">
      <c r="A993" s="691" t="n"/>
      <c r="B993" s="95" t="inlineStr">
        <is>
          <t>+25 ℃</t>
        </is>
      </c>
      <c r="C993" s="99" t="inlineStr">
        <is>
          <t>-40 ℃</t>
        </is>
      </c>
      <c r="D993" s="114" t="inlineStr">
        <is>
          <t>+85 ℃</t>
        </is>
      </c>
      <c r="E993" s="691" t="n"/>
    </row>
    <row r="994" ht="15" customHeight="1" s="252" thickBot="1">
      <c r="A994" s="691" t="n"/>
      <c r="B994" s="103" t="inlineStr">
        <is>
          <t>3.3V</t>
        </is>
      </c>
      <c r="C994" s="100" t="inlineStr">
        <is>
          <t>3.6V</t>
        </is>
      </c>
      <c r="D994" s="115" t="inlineStr">
        <is>
          <t>1.8V</t>
        </is>
      </c>
      <c r="E994" s="691" t="n"/>
    </row>
    <row r="995" ht="14.5" customHeight="1" s="252" thickBot="1">
      <c r="A995" s="682" t="n"/>
      <c r="B995" s="76" t="n"/>
      <c r="C995" s="74" t="n"/>
      <c r="D995" s="219" t="n"/>
      <c r="E995" s="681" t="n"/>
    </row>
    <row r="996">
      <c r="A996" s="612" t="inlineStr">
        <is>
          <t>Sens.
[dBm]</t>
        </is>
      </c>
      <c r="B996" s="846">
        <f>INDEX($A$50:$A$90,MATCH(8,B998:B1038,-1)+1,1)</f>
        <v/>
      </c>
      <c r="C996" s="848">
        <f>INDEX($A$50:$A$90,MATCH(8,C998:C1038,-1)+1,1)</f>
        <v/>
      </c>
      <c r="D996" s="876">
        <f>INDEX($A$50:$A$90,MATCH(8,D998:D1038,-1)+1,1)</f>
        <v/>
      </c>
      <c r="E996" s="221" t="n"/>
    </row>
    <row r="997" ht="14.5" customHeight="1" s="252" thickBot="1">
      <c r="A997" s="691" t="n"/>
      <c r="B997" s="849" t="n"/>
      <c r="C997" s="851" t="n"/>
      <c r="D997" s="877" t="n"/>
      <c r="E997" s="221" t="n"/>
    </row>
    <row r="998" ht="14.5" customHeight="1" s="252" thickTop="1">
      <c r="A998" s="91" t="n">
        <v>-100</v>
      </c>
      <c r="B998" s="77" t="n"/>
      <c r="C998" s="73" t="n"/>
      <c r="D998" s="127" t="n"/>
      <c r="E998" s="87" t="n">
        <v>10</v>
      </c>
    </row>
    <row r="999">
      <c r="A999" s="87" t="n">
        <v>-99</v>
      </c>
      <c r="B999" s="79" t="n"/>
      <c r="C999" s="584" t="n"/>
      <c r="D999" s="128" t="n"/>
      <c r="E999" s="87" t="n">
        <v>10</v>
      </c>
    </row>
    <row r="1000">
      <c r="A1000" s="87" t="n">
        <v>-98</v>
      </c>
      <c r="B1000" s="79" t="n"/>
      <c r="C1000" s="584" t="n"/>
      <c r="D1000" s="128" t="n"/>
      <c r="E1000" s="87" t="n">
        <v>10</v>
      </c>
    </row>
    <row r="1001">
      <c r="A1001" s="87" t="n">
        <v>-97</v>
      </c>
      <c r="B1001" s="79" t="n"/>
      <c r="C1001" s="584" t="n"/>
      <c r="D1001" s="128" t="n"/>
      <c r="E1001" s="87" t="n">
        <v>10</v>
      </c>
    </row>
    <row r="1002">
      <c r="A1002" s="87" t="n">
        <v>-96</v>
      </c>
      <c r="B1002" s="79" t="n"/>
      <c r="C1002" s="584" t="n"/>
      <c r="D1002" s="128" t="n"/>
      <c r="E1002" s="87" t="n">
        <v>10</v>
      </c>
    </row>
    <row r="1003">
      <c r="A1003" s="87" t="n">
        <v>-95</v>
      </c>
      <c r="B1003" s="79" t="n"/>
      <c r="C1003" s="584" t="n"/>
      <c r="D1003" s="128" t="n"/>
      <c r="E1003" s="87" t="n">
        <v>10</v>
      </c>
    </row>
    <row r="1004">
      <c r="A1004" s="87" t="n">
        <v>-94</v>
      </c>
      <c r="B1004" s="79" t="n"/>
      <c r="C1004" s="584" t="n"/>
      <c r="D1004" s="128" t="n"/>
      <c r="E1004" s="87" t="n">
        <v>10</v>
      </c>
    </row>
    <row r="1005">
      <c r="A1005" s="87" t="n">
        <v>-93</v>
      </c>
      <c r="B1005" s="79" t="n"/>
      <c r="C1005" s="584" t="n"/>
      <c r="D1005" s="128" t="n"/>
      <c r="E1005" s="87" t="n">
        <v>10</v>
      </c>
    </row>
    <row r="1006">
      <c r="A1006" s="87" t="n">
        <v>-92</v>
      </c>
      <c r="B1006" s="79" t="n"/>
      <c r="C1006" s="584" t="n"/>
      <c r="D1006" s="128" t="n"/>
      <c r="E1006" s="87" t="n">
        <v>10</v>
      </c>
    </row>
    <row r="1007">
      <c r="A1007" s="87" t="n">
        <v>-91</v>
      </c>
      <c r="B1007" s="79" t="n"/>
      <c r="C1007" s="584" t="n"/>
      <c r="D1007" s="128" t="n"/>
      <c r="E1007" s="87" t="n">
        <v>10</v>
      </c>
    </row>
    <row r="1008">
      <c r="A1008" s="87" t="n">
        <v>-90</v>
      </c>
      <c r="B1008" s="79" t="n"/>
      <c r="C1008" s="584" t="n"/>
      <c r="D1008" s="128" t="n"/>
      <c r="E1008" s="87" t="n">
        <v>10</v>
      </c>
    </row>
    <row r="1009">
      <c r="A1009" s="87" t="n">
        <v>-89</v>
      </c>
      <c r="B1009" s="79" t="n"/>
      <c r="C1009" s="584" t="n"/>
      <c r="D1009" s="128" t="n"/>
      <c r="E1009" s="87" t="n">
        <v>10</v>
      </c>
    </row>
    <row r="1010">
      <c r="A1010" s="87" t="n">
        <v>-88</v>
      </c>
      <c r="B1010" s="79" t="n"/>
      <c r="C1010" s="584" t="n"/>
      <c r="D1010" s="128" t="n"/>
      <c r="E1010" s="87" t="n">
        <v>10</v>
      </c>
    </row>
    <row r="1011">
      <c r="A1011" s="87" t="n">
        <v>-87</v>
      </c>
      <c r="B1011" s="79" t="n"/>
      <c r="C1011" s="584" t="n"/>
      <c r="D1011" s="128" t="n"/>
      <c r="E1011" s="87" t="n">
        <v>10</v>
      </c>
    </row>
    <row r="1012">
      <c r="A1012" s="87" t="n">
        <v>-86</v>
      </c>
      <c r="B1012" s="79" t="n"/>
      <c r="C1012" s="584" t="n"/>
      <c r="D1012" s="128" t="n"/>
      <c r="E1012" s="87" t="n">
        <v>10</v>
      </c>
    </row>
    <row r="1013">
      <c r="A1013" s="87" t="n">
        <v>-85</v>
      </c>
      <c r="B1013" s="79" t="n"/>
      <c r="C1013" s="584" t="n"/>
      <c r="D1013" s="128" t="n"/>
      <c r="E1013" s="87" t="n">
        <v>10</v>
      </c>
    </row>
    <row r="1014">
      <c r="A1014" s="87" t="n">
        <v>-84</v>
      </c>
      <c r="B1014" s="79" t="n"/>
      <c r="C1014" s="584" t="n"/>
      <c r="D1014" s="128" t="n"/>
      <c r="E1014" s="87" t="n">
        <v>10</v>
      </c>
    </row>
    <row r="1015">
      <c r="A1015" s="87" t="n">
        <v>-83</v>
      </c>
      <c r="B1015" s="79" t="n"/>
      <c r="C1015" s="584" t="n"/>
      <c r="D1015" s="128" t="n"/>
      <c r="E1015" s="87" t="n">
        <v>10</v>
      </c>
    </row>
    <row r="1016">
      <c r="A1016" s="87" t="n">
        <v>-82</v>
      </c>
      <c r="B1016" s="79" t="n"/>
      <c r="C1016" s="584" t="n"/>
      <c r="D1016" s="128" t="n"/>
      <c r="E1016" s="87" t="n">
        <v>10</v>
      </c>
    </row>
    <row r="1017">
      <c r="A1017" s="87" t="n">
        <v>-81</v>
      </c>
      <c r="B1017" s="79" t="n"/>
      <c r="C1017" s="584" t="n"/>
      <c r="D1017" s="128" t="n"/>
      <c r="E1017" s="87" t="n">
        <v>10</v>
      </c>
    </row>
    <row r="1018">
      <c r="A1018" s="87" t="n">
        <v>-80</v>
      </c>
      <c r="B1018" s="79" t="n"/>
      <c r="C1018" s="584" t="n"/>
      <c r="D1018" s="128" t="n"/>
      <c r="E1018" s="87" t="n">
        <v>10</v>
      </c>
    </row>
    <row r="1019">
      <c r="A1019" s="87" t="n">
        <v>-79</v>
      </c>
      <c r="B1019" s="79" t="n"/>
      <c r="C1019" s="584" t="n"/>
      <c r="D1019" s="128" t="n"/>
      <c r="E1019" s="87" t="n">
        <v>10</v>
      </c>
    </row>
    <row r="1020">
      <c r="A1020" s="87" t="n">
        <v>-78</v>
      </c>
      <c r="B1020" s="79" t="n"/>
      <c r="C1020" s="584" t="n"/>
      <c r="D1020" s="128" t="n"/>
      <c r="E1020" s="87" t="n">
        <v>10</v>
      </c>
    </row>
    <row r="1021">
      <c r="A1021" s="87" t="n">
        <v>-77</v>
      </c>
      <c r="B1021" s="79" t="n"/>
      <c r="C1021" s="584" t="n"/>
      <c r="D1021" s="128" t="n"/>
      <c r="E1021" s="87" t="n">
        <v>10</v>
      </c>
    </row>
    <row r="1022">
      <c r="A1022" s="87" t="n">
        <v>-76</v>
      </c>
      <c r="B1022" s="79" t="n"/>
      <c r="C1022" s="584" t="n"/>
      <c r="D1022" s="128" t="n"/>
      <c r="E1022" s="87" t="n">
        <v>10</v>
      </c>
    </row>
    <row r="1023">
      <c r="A1023" s="87" t="n">
        <v>-75</v>
      </c>
      <c r="B1023" s="79" t="n"/>
      <c r="C1023" s="584" t="n"/>
      <c r="D1023" s="128" t="n"/>
      <c r="E1023" s="87" t="n">
        <v>10</v>
      </c>
    </row>
    <row r="1024">
      <c r="A1024" s="87" t="n">
        <v>-74</v>
      </c>
      <c r="B1024" s="79" t="n"/>
      <c r="C1024" s="584" t="n"/>
      <c r="D1024" s="128" t="n"/>
      <c r="E1024" s="87" t="n">
        <v>10</v>
      </c>
    </row>
    <row r="1025">
      <c r="A1025" s="87" t="n">
        <v>-73</v>
      </c>
      <c r="B1025" s="79" t="n"/>
      <c r="C1025" s="584" t="n"/>
      <c r="D1025" s="128" t="n"/>
      <c r="E1025" s="87" t="n">
        <v>10</v>
      </c>
    </row>
    <row r="1026">
      <c r="A1026" s="87" t="n">
        <v>-72</v>
      </c>
      <c r="B1026" s="79" t="n"/>
      <c r="C1026" s="584" t="n"/>
      <c r="D1026" s="128" t="n"/>
      <c r="E1026" s="87" t="n">
        <v>10</v>
      </c>
    </row>
    <row r="1027">
      <c r="A1027" s="87" t="n">
        <v>-71</v>
      </c>
      <c r="B1027" s="79" t="n"/>
      <c r="C1027" s="584" t="n"/>
      <c r="D1027" s="128" t="n"/>
      <c r="E1027" s="87" t="n">
        <v>10</v>
      </c>
    </row>
    <row r="1028">
      <c r="A1028" s="87" t="n">
        <v>-70</v>
      </c>
      <c r="B1028" s="79" t="n"/>
      <c r="C1028" s="584" t="n"/>
      <c r="D1028" s="128" t="n"/>
      <c r="E1028" s="87" t="n">
        <v>10</v>
      </c>
    </row>
    <row r="1029">
      <c r="A1029" s="87" t="n">
        <v>-69</v>
      </c>
      <c r="B1029" s="79" t="n"/>
      <c r="C1029" s="584" t="n"/>
      <c r="D1029" s="128" t="n"/>
      <c r="E1029" s="87" t="n">
        <v>10</v>
      </c>
    </row>
    <row r="1030">
      <c r="A1030" s="87" t="n">
        <v>-68</v>
      </c>
      <c r="B1030" s="79" t="n"/>
      <c r="C1030" s="584" t="n"/>
      <c r="D1030" s="128" t="n"/>
      <c r="E1030" s="87" t="n">
        <v>10</v>
      </c>
    </row>
    <row r="1031">
      <c r="A1031" s="87" t="n">
        <v>-67</v>
      </c>
      <c r="B1031" s="79" t="n"/>
      <c r="C1031" s="584" t="n"/>
      <c r="D1031" s="128" t="n"/>
      <c r="E1031" s="87" t="n">
        <v>10</v>
      </c>
    </row>
    <row r="1032">
      <c r="A1032" s="87" t="n">
        <v>-66</v>
      </c>
      <c r="B1032" s="79" t="n"/>
      <c r="C1032" s="584" t="n"/>
      <c r="D1032" s="128" t="n"/>
      <c r="E1032" s="87" t="n">
        <v>10</v>
      </c>
    </row>
    <row r="1033">
      <c r="A1033" s="87" t="n">
        <v>-65</v>
      </c>
      <c r="B1033" s="79" t="n"/>
      <c r="C1033" s="584" t="n"/>
      <c r="D1033" s="128" t="n"/>
      <c r="E1033" s="87" t="n">
        <v>10</v>
      </c>
    </row>
    <row r="1034">
      <c r="A1034" s="87" t="n">
        <v>-64</v>
      </c>
      <c r="B1034" s="79" t="n"/>
      <c r="C1034" s="584" t="n"/>
      <c r="D1034" s="128" t="n"/>
      <c r="E1034" s="87" t="n">
        <v>10</v>
      </c>
    </row>
    <row r="1035">
      <c r="A1035" s="87" t="n">
        <v>-63</v>
      </c>
      <c r="B1035" s="79" t="n"/>
      <c r="C1035" s="584" t="n"/>
      <c r="D1035" s="128" t="n"/>
      <c r="E1035" s="87" t="n">
        <v>10</v>
      </c>
    </row>
    <row r="1036">
      <c r="A1036" s="87" t="n">
        <v>-62</v>
      </c>
      <c r="B1036" s="79" t="n"/>
      <c r="C1036" s="584" t="n"/>
      <c r="D1036" s="128" t="n"/>
      <c r="E1036" s="87" t="n">
        <v>10</v>
      </c>
    </row>
    <row r="1037">
      <c r="A1037" s="87" t="n">
        <v>-61</v>
      </c>
      <c r="B1037" s="79" t="n"/>
      <c r="C1037" s="584" t="n"/>
      <c r="D1037" s="128" t="n"/>
      <c r="E1037" s="87" t="n">
        <v>10</v>
      </c>
    </row>
    <row r="1038">
      <c r="A1038" s="87" t="n">
        <v>-60</v>
      </c>
      <c r="B1038" s="79" t="n"/>
      <c r="C1038" s="584" t="n"/>
      <c r="D1038" s="128" t="n"/>
      <c r="E1038" s="87" t="n">
        <v>10</v>
      </c>
    </row>
    <row r="1039">
      <c r="A1039" s="87" t="n">
        <v>-59</v>
      </c>
      <c r="B1039" s="79" t="n"/>
      <c r="C1039" s="584" t="n"/>
      <c r="D1039" s="128" t="n"/>
      <c r="E1039" s="87" t="n">
        <v>10</v>
      </c>
    </row>
    <row r="1040">
      <c r="A1040" s="87" t="n">
        <v>-58</v>
      </c>
      <c r="B1040" s="79" t="n"/>
      <c r="C1040" s="584" t="n"/>
      <c r="D1040" s="128" t="n"/>
      <c r="E1040" s="87" t="n">
        <v>10</v>
      </c>
    </row>
    <row r="1041">
      <c r="A1041" s="87" t="n">
        <v>-57</v>
      </c>
      <c r="B1041" s="79" t="n"/>
      <c r="C1041" s="584" t="n"/>
      <c r="D1041" s="128" t="n"/>
      <c r="E1041" s="87" t="n">
        <v>10</v>
      </c>
    </row>
    <row r="1042">
      <c r="A1042" s="87" t="n">
        <v>-56</v>
      </c>
      <c r="B1042" s="79" t="n"/>
      <c r="C1042" s="584" t="n"/>
      <c r="D1042" s="128" t="n"/>
      <c r="E1042" s="87" t="n">
        <v>10</v>
      </c>
    </row>
    <row r="1043">
      <c r="A1043" s="87" t="n">
        <v>-55</v>
      </c>
      <c r="B1043" s="79" t="n"/>
      <c r="C1043" s="584" t="n"/>
      <c r="D1043" s="128" t="n"/>
      <c r="E1043" s="87" t="n">
        <v>10</v>
      </c>
    </row>
    <row r="1044">
      <c r="A1044" s="87" t="n">
        <v>-54</v>
      </c>
      <c r="B1044" s="79" t="n"/>
      <c r="C1044" s="584" t="n"/>
      <c r="D1044" s="128" t="n"/>
      <c r="E1044" s="87" t="n">
        <v>10</v>
      </c>
    </row>
    <row r="1045">
      <c r="A1045" s="87" t="n">
        <v>-53</v>
      </c>
      <c r="B1045" s="79" t="n"/>
      <c r="C1045" s="584" t="n"/>
      <c r="D1045" s="128" t="n"/>
      <c r="E1045" s="87" t="n">
        <v>10</v>
      </c>
    </row>
    <row r="1046">
      <c r="A1046" s="87" t="n">
        <v>-52</v>
      </c>
      <c r="B1046" s="79" t="n"/>
      <c r="C1046" s="584" t="n"/>
      <c r="D1046" s="128" t="n"/>
      <c r="E1046" s="87" t="n">
        <v>10</v>
      </c>
    </row>
    <row r="1047">
      <c r="A1047" s="87" t="n">
        <v>-51</v>
      </c>
      <c r="B1047" s="79" t="n"/>
      <c r="C1047" s="584" t="n"/>
      <c r="D1047" s="128" t="n"/>
      <c r="E1047" s="87" t="n">
        <v>10</v>
      </c>
    </row>
    <row r="1048">
      <c r="A1048" s="87" t="n">
        <v>-50</v>
      </c>
      <c r="B1048" s="79" t="n"/>
      <c r="C1048" s="584" t="n"/>
      <c r="D1048" s="128" t="n"/>
      <c r="E1048" s="87" t="n">
        <v>10</v>
      </c>
    </row>
    <row r="1049">
      <c r="A1049" s="87" t="n">
        <v>-49</v>
      </c>
      <c r="B1049" s="79" t="n"/>
      <c r="C1049" s="584" t="n"/>
      <c r="D1049" s="128" t="n"/>
      <c r="E1049" s="87" t="n">
        <v>10</v>
      </c>
    </row>
    <row r="1050">
      <c r="A1050" s="87" t="n">
        <v>-48</v>
      </c>
      <c r="B1050" s="79" t="n"/>
      <c r="C1050" s="584" t="n"/>
      <c r="D1050" s="128" t="n"/>
      <c r="E1050" s="87" t="n">
        <v>10</v>
      </c>
    </row>
    <row r="1051">
      <c r="A1051" s="87" t="n">
        <v>-47</v>
      </c>
      <c r="B1051" s="79" t="n"/>
      <c r="C1051" s="584" t="n"/>
      <c r="D1051" s="128" t="n"/>
      <c r="E1051" s="87" t="n">
        <v>10</v>
      </c>
    </row>
    <row r="1052">
      <c r="A1052" s="87" t="n">
        <v>-46</v>
      </c>
      <c r="B1052" s="79" t="n"/>
      <c r="C1052" s="584" t="n"/>
      <c r="D1052" s="128" t="n"/>
      <c r="E1052" s="87" t="n">
        <v>10</v>
      </c>
    </row>
    <row r="1053">
      <c r="A1053" s="87" t="n">
        <v>-45</v>
      </c>
      <c r="B1053" s="79" t="n"/>
      <c r="C1053" s="584" t="n"/>
      <c r="D1053" s="128" t="n"/>
      <c r="E1053" s="87" t="n">
        <v>10</v>
      </c>
    </row>
    <row r="1054">
      <c r="A1054" s="87" t="n">
        <v>-44</v>
      </c>
      <c r="B1054" s="79" t="n"/>
      <c r="C1054" s="584" t="n"/>
      <c r="D1054" s="128" t="n"/>
      <c r="E1054" s="87" t="n">
        <v>10</v>
      </c>
    </row>
    <row r="1055">
      <c r="A1055" s="87" t="n">
        <v>-43</v>
      </c>
      <c r="B1055" s="79" t="n"/>
      <c r="C1055" s="584" t="n"/>
      <c r="D1055" s="128" t="n"/>
      <c r="E1055" s="87" t="n">
        <v>10</v>
      </c>
    </row>
    <row r="1056">
      <c r="A1056" s="87" t="n">
        <v>-42</v>
      </c>
      <c r="B1056" s="79" t="n"/>
      <c r="C1056" s="584" t="n"/>
      <c r="D1056" s="128" t="n"/>
      <c r="E1056" s="87" t="n">
        <v>10</v>
      </c>
    </row>
    <row r="1057">
      <c r="A1057" s="87" t="n">
        <v>-41</v>
      </c>
      <c r="B1057" s="79" t="n"/>
      <c r="C1057" s="584" t="n"/>
      <c r="D1057" s="128" t="n"/>
      <c r="E1057" s="87" t="n">
        <v>10</v>
      </c>
    </row>
    <row r="1058">
      <c r="A1058" s="87" t="n">
        <v>-40</v>
      </c>
      <c r="B1058" s="79" t="n"/>
      <c r="C1058" s="584" t="n"/>
      <c r="D1058" s="128" t="n"/>
      <c r="E1058" s="87" t="n">
        <v>10</v>
      </c>
    </row>
    <row r="1059">
      <c r="A1059" s="87" t="n">
        <v>-39</v>
      </c>
      <c r="B1059" s="79" t="n"/>
      <c r="C1059" s="584" t="n"/>
      <c r="D1059" s="128" t="n"/>
      <c r="E1059" s="87" t="n">
        <v>10</v>
      </c>
    </row>
    <row r="1060">
      <c r="A1060" s="87" t="n">
        <v>-38</v>
      </c>
      <c r="B1060" s="79" t="n"/>
      <c r="C1060" s="584" t="n"/>
      <c r="D1060" s="128" t="n"/>
      <c r="E1060" s="87" t="n">
        <v>10</v>
      </c>
    </row>
    <row r="1061">
      <c r="A1061" s="87" t="n">
        <v>-37</v>
      </c>
      <c r="B1061" s="79" t="n"/>
      <c r="C1061" s="584" t="n"/>
      <c r="D1061" s="128" t="n"/>
      <c r="E1061" s="87" t="n">
        <v>10</v>
      </c>
    </row>
    <row r="1062">
      <c r="A1062" s="87" t="n">
        <v>-36</v>
      </c>
      <c r="B1062" s="79" t="n"/>
      <c r="C1062" s="584" t="n"/>
      <c r="D1062" s="128" t="n"/>
      <c r="E1062" s="87" t="n">
        <v>10</v>
      </c>
    </row>
    <row r="1063">
      <c r="A1063" s="87" t="n">
        <v>-35</v>
      </c>
      <c r="B1063" s="79" t="n"/>
      <c r="C1063" s="584" t="n"/>
      <c r="D1063" s="128" t="n"/>
      <c r="E1063" s="87" t="n">
        <v>10</v>
      </c>
    </row>
    <row r="1064">
      <c r="A1064" s="87" t="n">
        <v>-34</v>
      </c>
      <c r="B1064" s="79" t="n"/>
      <c r="C1064" s="584" t="n"/>
      <c r="D1064" s="128" t="n"/>
      <c r="E1064" s="87" t="n">
        <v>10</v>
      </c>
    </row>
    <row r="1065">
      <c r="A1065" s="87" t="n">
        <v>-33</v>
      </c>
      <c r="B1065" s="79" t="n"/>
      <c r="C1065" s="584" t="n"/>
      <c r="D1065" s="128" t="n"/>
      <c r="E1065" s="87" t="n">
        <v>10</v>
      </c>
    </row>
    <row r="1066">
      <c r="A1066" s="87" t="n">
        <v>-32</v>
      </c>
      <c r="B1066" s="79" t="n"/>
      <c r="C1066" s="584" t="n"/>
      <c r="D1066" s="128" t="n"/>
      <c r="E1066" s="87" t="n">
        <v>10</v>
      </c>
    </row>
    <row r="1067">
      <c r="A1067" s="87" t="n">
        <v>-31</v>
      </c>
      <c r="B1067" s="79" t="n"/>
      <c r="C1067" s="584" t="n"/>
      <c r="D1067" s="128" t="n"/>
      <c r="E1067" s="87" t="n">
        <v>10</v>
      </c>
    </row>
    <row r="1068">
      <c r="A1068" s="87" t="n">
        <v>-30</v>
      </c>
      <c r="B1068" s="79" t="n"/>
      <c r="C1068" s="584" t="n"/>
      <c r="D1068" s="128" t="n"/>
      <c r="E1068" s="87" t="n">
        <v>10</v>
      </c>
    </row>
    <row r="1069">
      <c r="A1069" s="87" t="n">
        <v>-29</v>
      </c>
      <c r="B1069" s="79" t="n"/>
      <c r="C1069" s="584" t="n"/>
      <c r="D1069" s="128" t="n"/>
      <c r="E1069" s="87" t="n">
        <v>10</v>
      </c>
    </row>
    <row r="1070">
      <c r="A1070" s="87" t="n">
        <v>-28</v>
      </c>
      <c r="B1070" s="79" t="n"/>
      <c r="C1070" s="584" t="n"/>
      <c r="D1070" s="128" t="n"/>
      <c r="E1070" s="87" t="n">
        <v>10</v>
      </c>
    </row>
    <row r="1071">
      <c r="A1071" s="87" t="n">
        <v>-27</v>
      </c>
      <c r="B1071" s="79" t="n"/>
      <c r="C1071" s="584" t="n"/>
      <c r="D1071" s="128" t="n"/>
      <c r="E1071" s="87" t="n">
        <v>10</v>
      </c>
    </row>
    <row r="1072">
      <c r="A1072" s="87" t="n">
        <v>-26</v>
      </c>
      <c r="B1072" s="79" t="n"/>
      <c r="C1072" s="584" t="n"/>
      <c r="D1072" s="128" t="n"/>
      <c r="E1072" s="87" t="n">
        <v>10</v>
      </c>
    </row>
    <row r="1073">
      <c r="A1073" s="87" t="n">
        <v>-25</v>
      </c>
      <c r="B1073" s="79" t="n"/>
      <c r="C1073" s="584" t="n"/>
      <c r="D1073" s="128" t="n"/>
      <c r="E1073" s="87" t="n">
        <v>10</v>
      </c>
    </row>
    <row r="1074">
      <c r="A1074" s="87" t="n">
        <v>-24</v>
      </c>
      <c r="B1074" s="79" t="n"/>
      <c r="C1074" s="584" t="n"/>
      <c r="D1074" s="128" t="n"/>
      <c r="E1074" s="87" t="n">
        <v>10</v>
      </c>
    </row>
    <row r="1075">
      <c r="A1075" s="87" t="n">
        <v>-23</v>
      </c>
      <c r="B1075" s="79" t="n"/>
      <c r="C1075" s="584" t="n"/>
      <c r="D1075" s="128" t="n"/>
      <c r="E1075" s="87" t="n">
        <v>10</v>
      </c>
    </row>
    <row r="1076">
      <c r="A1076" s="87" t="n">
        <v>-22</v>
      </c>
      <c r="B1076" s="79" t="n"/>
      <c r="C1076" s="584" t="n"/>
      <c r="D1076" s="128" t="n"/>
      <c r="E1076" s="87" t="n">
        <v>10</v>
      </c>
    </row>
    <row r="1077">
      <c r="A1077" s="87" t="n">
        <v>-21</v>
      </c>
      <c r="B1077" s="79" t="n"/>
      <c r="C1077" s="584" t="n"/>
      <c r="D1077" s="128" t="n"/>
      <c r="E1077" s="87" t="n">
        <v>10</v>
      </c>
    </row>
    <row r="1078">
      <c r="A1078" s="87" t="n">
        <v>-20</v>
      </c>
      <c r="B1078" s="79" t="n"/>
      <c r="C1078" s="584" t="n"/>
      <c r="D1078" s="128" t="n"/>
      <c r="E1078" s="87" t="n">
        <v>10</v>
      </c>
    </row>
    <row r="1079">
      <c r="A1079" s="87" t="n">
        <v>-19</v>
      </c>
      <c r="B1079" s="79" t="n"/>
      <c r="C1079" s="584" t="n"/>
      <c r="D1079" s="128" t="n"/>
      <c r="E1079" s="87" t="n">
        <v>10</v>
      </c>
    </row>
    <row r="1080">
      <c r="A1080" s="87" t="n">
        <v>-18</v>
      </c>
      <c r="B1080" s="79" t="n"/>
      <c r="C1080" s="584" t="n"/>
      <c r="D1080" s="128" t="n"/>
      <c r="E1080" s="87" t="n">
        <v>10</v>
      </c>
    </row>
    <row r="1081">
      <c r="A1081" s="87" t="n">
        <v>-17</v>
      </c>
      <c r="B1081" s="79" t="n"/>
      <c r="C1081" s="584" t="n"/>
      <c r="D1081" s="128" t="n"/>
      <c r="E1081" s="87" t="n">
        <v>10</v>
      </c>
    </row>
    <row r="1082">
      <c r="A1082" s="87" t="n">
        <v>-16</v>
      </c>
      <c r="B1082" s="79" t="n"/>
      <c r="C1082" s="584" t="n"/>
      <c r="D1082" s="128" t="n"/>
      <c r="E1082" s="87" t="n">
        <v>10</v>
      </c>
    </row>
    <row r="1083">
      <c r="A1083" s="87" t="n">
        <v>-15</v>
      </c>
      <c r="B1083" s="79" t="n"/>
      <c r="C1083" s="584" t="n"/>
      <c r="D1083" s="128" t="n"/>
      <c r="E1083" s="87" t="n">
        <v>10</v>
      </c>
    </row>
    <row r="1084">
      <c r="A1084" s="87" t="n">
        <v>-14</v>
      </c>
      <c r="B1084" s="79" t="n"/>
      <c r="C1084" s="584" t="n"/>
      <c r="D1084" s="128" t="n"/>
      <c r="E1084" s="87" t="n">
        <v>10</v>
      </c>
    </row>
    <row r="1085">
      <c r="A1085" s="87" t="n">
        <v>-13</v>
      </c>
      <c r="B1085" s="79" t="n"/>
      <c r="C1085" s="584" t="n"/>
      <c r="D1085" s="128" t="n"/>
      <c r="E1085" s="87" t="n">
        <v>10</v>
      </c>
    </row>
    <row r="1086">
      <c r="A1086" s="87" t="n">
        <v>-12</v>
      </c>
      <c r="B1086" s="79" t="n"/>
      <c r="C1086" s="584" t="n"/>
      <c r="D1086" s="128" t="n"/>
      <c r="E1086" s="87" t="n">
        <v>10</v>
      </c>
    </row>
    <row r="1087">
      <c r="A1087" s="87" t="n">
        <v>-11</v>
      </c>
      <c r="B1087" s="79" t="n"/>
      <c r="C1087" s="584" t="n"/>
      <c r="D1087" s="128" t="n"/>
      <c r="E1087" s="87" t="n">
        <v>10</v>
      </c>
    </row>
    <row r="1088">
      <c r="A1088" s="87" t="n">
        <v>-10</v>
      </c>
      <c r="B1088" s="79" t="n"/>
      <c r="C1088" s="584" t="n"/>
      <c r="D1088" s="128" t="n"/>
      <c r="E1088" s="87" t="n">
        <v>10</v>
      </c>
    </row>
    <row r="1089">
      <c r="A1089" s="87" t="n">
        <v>-9</v>
      </c>
      <c r="B1089" s="79" t="n"/>
      <c r="C1089" s="584" t="n"/>
      <c r="D1089" s="128" t="n"/>
      <c r="E1089" s="87" t="n">
        <v>10</v>
      </c>
    </row>
    <row r="1090">
      <c r="A1090" s="87" t="n">
        <v>-8</v>
      </c>
      <c r="B1090" s="79" t="n"/>
      <c r="C1090" s="584" t="n"/>
      <c r="D1090" s="128" t="n"/>
      <c r="E1090" s="87" t="n">
        <v>10</v>
      </c>
    </row>
    <row r="1091">
      <c r="A1091" s="87" t="n">
        <v>-7</v>
      </c>
      <c r="B1091" s="79" t="n"/>
      <c r="C1091" s="584" t="n"/>
      <c r="D1091" s="128" t="n"/>
      <c r="E1091" s="87" t="n">
        <v>10</v>
      </c>
    </row>
    <row r="1092">
      <c r="A1092" s="87" t="n">
        <v>-6</v>
      </c>
      <c r="B1092" s="79" t="n"/>
      <c r="C1092" s="584" t="n"/>
      <c r="D1092" s="128" t="n"/>
      <c r="E1092" s="87" t="n">
        <v>10</v>
      </c>
    </row>
    <row r="1093">
      <c r="A1093" s="87" t="n">
        <v>-5</v>
      </c>
      <c r="B1093" s="79" t="n"/>
      <c r="C1093" s="584" t="n"/>
      <c r="D1093" s="128" t="n"/>
      <c r="E1093" s="87" t="n">
        <v>10</v>
      </c>
    </row>
    <row r="1094">
      <c r="A1094" s="87" t="n">
        <v>-4</v>
      </c>
      <c r="B1094" s="79" t="n"/>
      <c r="C1094" s="584" t="n"/>
      <c r="D1094" s="128" t="n"/>
      <c r="E1094" s="87" t="n">
        <v>10</v>
      </c>
    </row>
    <row r="1095">
      <c r="A1095" s="87" t="n">
        <v>-3</v>
      </c>
      <c r="B1095" s="79" t="n"/>
      <c r="C1095" s="584" t="n"/>
      <c r="D1095" s="128" t="n"/>
      <c r="E1095" s="87" t="n">
        <v>10</v>
      </c>
    </row>
    <row r="1096">
      <c r="A1096" s="87" t="n">
        <v>-2</v>
      </c>
      <c r="B1096" s="79" t="n"/>
      <c r="C1096" s="584" t="n"/>
      <c r="D1096" s="128" t="n"/>
      <c r="E1096" s="87" t="n">
        <v>10</v>
      </c>
    </row>
    <row r="1097">
      <c r="A1097" s="87" t="n">
        <v>-1</v>
      </c>
      <c r="B1097" s="79" t="n"/>
      <c r="C1097" s="584" t="n"/>
      <c r="D1097" s="128" t="n"/>
      <c r="E1097" s="87" t="n">
        <v>10</v>
      </c>
    </row>
    <row r="1098" ht="14.5" customHeight="1" s="252" thickBot="1">
      <c r="A1098" s="88" t="n">
        <v>0</v>
      </c>
      <c r="B1098" s="81" t="n"/>
      <c r="C1098" s="82" t="n"/>
      <c r="D1098" s="130" t="n"/>
      <c r="E1098" s="88" t="n">
        <v>10</v>
      </c>
    </row>
    <row r="1101" ht="14.5" customHeight="1" s="252" thickBot="1"/>
    <row r="1102" ht="14.5" customHeight="1" s="252">
      <c r="A1102" s="807" t="inlineStr">
        <is>
          <t>Input [dBm]</t>
        </is>
      </c>
      <c r="B1102" s="642" t="inlineStr">
        <is>
          <t>2442 MHz</t>
        </is>
      </c>
      <c r="C1102" s="768" t="n"/>
      <c r="D1102" s="768" t="n"/>
      <c r="E1102" s="644" t="inlineStr">
        <is>
          <t>Spec</t>
        </is>
      </c>
    </row>
    <row r="1103" ht="15" customHeight="1" s="252" thickBot="1">
      <c r="A1103" s="691" t="n"/>
      <c r="B1103" s="646" t="inlineStr">
        <is>
          <t>11g_36M</t>
        </is>
      </c>
      <c r="C1103" s="875" t="n"/>
      <c r="D1103" s="875" t="n"/>
      <c r="E1103" s="691" t="n"/>
    </row>
    <row r="1104" ht="15" customHeight="1" s="252">
      <c r="A1104" s="691" t="n"/>
      <c r="B1104" s="95" t="inlineStr">
        <is>
          <t>+25 ℃</t>
        </is>
      </c>
      <c r="C1104" s="99" t="inlineStr">
        <is>
          <t>-40 ℃</t>
        </is>
      </c>
      <c r="D1104" s="114" t="inlineStr">
        <is>
          <t>+85 ℃</t>
        </is>
      </c>
      <c r="E1104" s="691" t="n"/>
    </row>
    <row r="1105" ht="15" customHeight="1" s="252" thickBot="1">
      <c r="A1105" s="691" t="n"/>
      <c r="B1105" s="103" t="inlineStr">
        <is>
          <t>3.3V</t>
        </is>
      </c>
      <c r="C1105" s="100" t="inlineStr">
        <is>
          <t>3.6V</t>
        </is>
      </c>
      <c r="D1105" s="115" t="inlineStr">
        <is>
          <t>1.8V</t>
        </is>
      </c>
      <c r="E1105" s="691" t="n"/>
    </row>
    <row r="1106" ht="14.5" customHeight="1" s="252" thickBot="1">
      <c r="A1106" s="682" t="n"/>
      <c r="B1106" s="76" t="n"/>
      <c r="C1106" s="74" t="n"/>
      <c r="D1106" s="219" t="n"/>
      <c r="E1106" s="681" t="n"/>
    </row>
    <row r="1107">
      <c r="A1107" s="612" t="inlineStr">
        <is>
          <t>Sens.
[dBm]</t>
        </is>
      </c>
      <c r="B1107" s="846">
        <f>INDEX($A$50:$A$90,MATCH(8,B1109:B1149,-1)+1,1)</f>
        <v/>
      </c>
      <c r="C1107" s="848">
        <f>INDEX($A$50:$A$90,MATCH(8,C1109:C1149,-1)+1,1)</f>
        <v/>
      </c>
      <c r="D1107" s="876">
        <f>INDEX($A$50:$A$90,MATCH(8,D1109:D1149,-1)+1,1)</f>
        <v/>
      </c>
      <c r="E1107" s="221" t="n"/>
    </row>
    <row r="1108" ht="14.5" customHeight="1" s="252" thickBot="1">
      <c r="A1108" s="691" t="n"/>
      <c r="B1108" s="849" t="n"/>
      <c r="C1108" s="851" t="n"/>
      <c r="D1108" s="877" t="n"/>
      <c r="E1108" s="221" t="n"/>
    </row>
    <row r="1109" ht="14.5" customHeight="1" s="252" thickTop="1">
      <c r="A1109" s="91" t="n">
        <v>-100</v>
      </c>
      <c r="B1109" s="77" t="n"/>
      <c r="C1109" s="73" t="n"/>
      <c r="D1109" s="127" t="n"/>
      <c r="E1109" s="87" t="n">
        <v>10</v>
      </c>
    </row>
    <row r="1110">
      <c r="A1110" s="87" t="n">
        <v>-99</v>
      </c>
      <c r="B1110" s="79" t="n"/>
      <c r="C1110" s="584" t="n"/>
      <c r="D1110" s="128" t="n"/>
      <c r="E1110" s="87" t="n">
        <v>10</v>
      </c>
    </row>
    <row r="1111">
      <c r="A1111" s="87" t="n">
        <v>-98</v>
      </c>
      <c r="B1111" s="79" t="n"/>
      <c r="C1111" s="584" t="n"/>
      <c r="D1111" s="128" t="n"/>
      <c r="E1111" s="87" t="n">
        <v>10</v>
      </c>
    </row>
    <row r="1112">
      <c r="A1112" s="87" t="n">
        <v>-97</v>
      </c>
      <c r="B1112" s="79" t="n"/>
      <c r="C1112" s="584" t="n"/>
      <c r="D1112" s="128" t="n"/>
      <c r="E1112" s="87" t="n">
        <v>10</v>
      </c>
    </row>
    <row r="1113">
      <c r="A1113" s="87" t="n">
        <v>-96</v>
      </c>
      <c r="B1113" s="79" t="n"/>
      <c r="C1113" s="584" t="n"/>
      <c r="D1113" s="128" t="n"/>
      <c r="E1113" s="87" t="n">
        <v>10</v>
      </c>
    </row>
    <row r="1114">
      <c r="A1114" s="87" t="n">
        <v>-95</v>
      </c>
      <c r="B1114" s="79" t="n"/>
      <c r="C1114" s="584" t="n"/>
      <c r="D1114" s="128" t="n"/>
      <c r="E1114" s="87" t="n">
        <v>10</v>
      </c>
    </row>
    <row r="1115">
      <c r="A1115" s="87" t="n">
        <v>-94</v>
      </c>
      <c r="B1115" s="79" t="n"/>
      <c r="C1115" s="584" t="n"/>
      <c r="D1115" s="128" t="n"/>
      <c r="E1115" s="87" t="n">
        <v>10</v>
      </c>
    </row>
    <row r="1116">
      <c r="A1116" s="87" t="n">
        <v>-93</v>
      </c>
      <c r="B1116" s="79" t="n"/>
      <c r="C1116" s="584" t="n"/>
      <c r="D1116" s="128" t="n"/>
      <c r="E1116" s="87" t="n">
        <v>10</v>
      </c>
    </row>
    <row r="1117">
      <c r="A1117" s="87" t="n">
        <v>-92</v>
      </c>
      <c r="B1117" s="79" t="n"/>
      <c r="C1117" s="584" t="n"/>
      <c r="D1117" s="128" t="n"/>
      <c r="E1117" s="87" t="n">
        <v>10</v>
      </c>
    </row>
    <row r="1118">
      <c r="A1118" s="87" t="n">
        <v>-91</v>
      </c>
      <c r="B1118" s="79" t="n"/>
      <c r="C1118" s="584" t="n"/>
      <c r="D1118" s="128" t="n"/>
      <c r="E1118" s="87" t="n">
        <v>10</v>
      </c>
    </row>
    <row r="1119">
      <c r="A1119" s="87" t="n">
        <v>-90</v>
      </c>
      <c r="B1119" s="79" t="n"/>
      <c r="C1119" s="584" t="n"/>
      <c r="D1119" s="128" t="n"/>
      <c r="E1119" s="87" t="n">
        <v>10</v>
      </c>
    </row>
    <row r="1120">
      <c r="A1120" s="87" t="n">
        <v>-89</v>
      </c>
      <c r="B1120" s="79" t="n"/>
      <c r="C1120" s="584" t="n"/>
      <c r="D1120" s="128" t="n"/>
      <c r="E1120" s="87" t="n">
        <v>10</v>
      </c>
    </row>
    <row r="1121">
      <c r="A1121" s="87" t="n">
        <v>-88</v>
      </c>
      <c r="B1121" s="79" t="n"/>
      <c r="C1121" s="584" t="n"/>
      <c r="D1121" s="128" t="n"/>
      <c r="E1121" s="87" t="n">
        <v>10</v>
      </c>
    </row>
    <row r="1122">
      <c r="A1122" s="87" t="n">
        <v>-87</v>
      </c>
      <c r="B1122" s="79" t="n"/>
      <c r="C1122" s="584" t="n"/>
      <c r="D1122" s="128" t="n"/>
      <c r="E1122" s="87" t="n">
        <v>10</v>
      </c>
    </row>
    <row r="1123">
      <c r="A1123" s="87" t="n">
        <v>-86</v>
      </c>
      <c r="B1123" s="79" t="n"/>
      <c r="C1123" s="584" t="n"/>
      <c r="D1123" s="128" t="n"/>
      <c r="E1123" s="87" t="n">
        <v>10</v>
      </c>
    </row>
    <row r="1124">
      <c r="A1124" s="87" t="n">
        <v>-85</v>
      </c>
      <c r="B1124" s="79" t="n"/>
      <c r="C1124" s="584" t="n"/>
      <c r="D1124" s="128" t="n"/>
      <c r="E1124" s="87" t="n">
        <v>10</v>
      </c>
    </row>
    <row r="1125">
      <c r="A1125" s="87" t="n">
        <v>-84</v>
      </c>
      <c r="B1125" s="79" t="n"/>
      <c r="C1125" s="584" t="n"/>
      <c r="D1125" s="128" t="n"/>
      <c r="E1125" s="87" t="n">
        <v>10</v>
      </c>
    </row>
    <row r="1126">
      <c r="A1126" s="87" t="n">
        <v>-83</v>
      </c>
      <c r="B1126" s="79" t="n"/>
      <c r="C1126" s="584" t="n"/>
      <c r="D1126" s="128" t="n"/>
      <c r="E1126" s="87" t="n">
        <v>10</v>
      </c>
    </row>
    <row r="1127">
      <c r="A1127" s="87" t="n">
        <v>-82</v>
      </c>
      <c r="B1127" s="79" t="n"/>
      <c r="C1127" s="584" t="n"/>
      <c r="D1127" s="128" t="n"/>
      <c r="E1127" s="87" t="n">
        <v>10</v>
      </c>
    </row>
    <row r="1128">
      <c r="A1128" s="87" t="n">
        <v>-81</v>
      </c>
      <c r="B1128" s="79" t="n"/>
      <c r="C1128" s="584" t="n"/>
      <c r="D1128" s="128" t="n"/>
      <c r="E1128" s="87" t="n">
        <v>10</v>
      </c>
    </row>
    <row r="1129">
      <c r="A1129" s="87" t="n">
        <v>-80</v>
      </c>
      <c r="B1129" s="79" t="n"/>
      <c r="C1129" s="584" t="n"/>
      <c r="D1129" s="128" t="n"/>
      <c r="E1129" s="87" t="n">
        <v>10</v>
      </c>
    </row>
    <row r="1130">
      <c r="A1130" s="87" t="n">
        <v>-79</v>
      </c>
      <c r="B1130" s="79" t="n"/>
      <c r="C1130" s="584" t="n"/>
      <c r="D1130" s="128" t="n"/>
      <c r="E1130" s="87" t="n">
        <v>10</v>
      </c>
    </row>
    <row r="1131">
      <c r="A1131" s="87" t="n">
        <v>-78</v>
      </c>
      <c r="B1131" s="79" t="n"/>
      <c r="C1131" s="584" t="n"/>
      <c r="D1131" s="128" t="n"/>
      <c r="E1131" s="87" t="n">
        <v>10</v>
      </c>
    </row>
    <row r="1132">
      <c r="A1132" s="87" t="n">
        <v>-77</v>
      </c>
      <c r="B1132" s="79" t="n"/>
      <c r="C1132" s="584" t="n"/>
      <c r="D1132" s="128" t="n"/>
      <c r="E1132" s="87" t="n">
        <v>10</v>
      </c>
    </row>
    <row r="1133">
      <c r="A1133" s="87" t="n">
        <v>-76</v>
      </c>
      <c r="B1133" s="79" t="n"/>
      <c r="C1133" s="584" t="n"/>
      <c r="D1133" s="128" t="n"/>
      <c r="E1133" s="87" t="n">
        <v>10</v>
      </c>
    </row>
    <row r="1134">
      <c r="A1134" s="87" t="n">
        <v>-75</v>
      </c>
      <c r="B1134" s="79" t="n"/>
      <c r="C1134" s="584" t="n"/>
      <c r="D1134" s="128" t="n"/>
      <c r="E1134" s="87" t="n">
        <v>10</v>
      </c>
    </row>
    <row r="1135">
      <c r="A1135" s="87" t="n">
        <v>-74</v>
      </c>
      <c r="B1135" s="79" t="n"/>
      <c r="C1135" s="584" t="n"/>
      <c r="D1135" s="128" t="n"/>
      <c r="E1135" s="87" t="n">
        <v>10</v>
      </c>
    </row>
    <row r="1136">
      <c r="A1136" s="87" t="n">
        <v>-73</v>
      </c>
      <c r="B1136" s="79" t="n"/>
      <c r="C1136" s="584" t="n"/>
      <c r="D1136" s="128" t="n"/>
      <c r="E1136" s="87" t="n">
        <v>10</v>
      </c>
    </row>
    <row r="1137">
      <c r="A1137" s="87" t="n">
        <v>-72</v>
      </c>
      <c r="B1137" s="79" t="n"/>
      <c r="C1137" s="584" t="n"/>
      <c r="D1137" s="128" t="n"/>
      <c r="E1137" s="87" t="n">
        <v>10</v>
      </c>
    </row>
    <row r="1138">
      <c r="A1138" s="87" t="n">
        <v>-71</v>
      </c>
      <c r="B1138" s="79" t="n"/>
      <c r="C1138" s="584" t="n"/>
      <c r="D1138" s="128" t="n"/>
      <c r="E1138" s="87" t="n">
        <v>10</v>
      </c>
    </row>
    <row r="1139">
      <c r="A1139" s="87" t="n">
        <v>-70</v>
      </c>
      <c r="B1139" s="79" t="n"/>
      <c r="C1139" s="584" t="n"/>
      <c r="D1139" s="128" t="n"/>
      <c r="E1139" s="87" t="n">
        <v>10</v>
      </c>
    </row>
    <row r="1140">
      <c r="A1140" s="87" t="n">
        <v>-69</v>
      </c>
      <c r="B1140" s="79" t="n"/>
      <c r="C1140" s="584" t="n"/>
      <c r="D1140" s="128" t="n"/>
      <c r="E1140" s="87" t="n">
        <v>10</v>
      </c>
    </row>
    <row r="1141">
      <c r="A1141" s="87" t="n">
        <v>-68</v>
      </c>
      <c r="B1141" s="79" t="n"/>
      <c r="C1141" s="584" t="n"/>
      <c r="D1141" s="128" t="n"/>
      <c r="E1141" s="87" t="n">
        <v>10</v>
      </c>
    </row>
    <row r="1142">
      <c r="A1142" s="87" t="n">
        <v>-67</v>
      </c>
      <c r="B1142" s="79" t="n"/>
      <c r="C1142" s="584" t="n"/>
      <c r="D1142" s="128" t="n"/>
      <c r="E1142" s="87" t="n">
        <v>10</v>
      </c>
    </row>
    <row r="1143">
      <c r="A1143" s="87" t="n">
        <v>-66</v>
      </c>
      <c r="B1143" s="79" t="n"/>
      <c r="C1143" s="584" t="n"/>
      <c r="D1143" s="128" t="n"/>
      <c r="E1143" s="87" t="n">
        <v>10</v>
      </c>
    </row>
    <row r="1144">
      <c r="A1144" s="87" t="n">
        <v>-65</v>
      </c>
      <c r="B1144" s="79" t="n"/>
      <c r="C1144" s="584" t="n"/>
      <c r="D1144" s="128" t="n"/>
      <c r="E1144" s="87" t="n">
        <v>10</v>
      </c>
    </row>
    <row r="1145">
      <c r="A1145" s="87" t="n">
        <v>-64</v>
      </c>
      <c r="B1145" s="79" t="n"/>
      <c r="C1145" s="584" t="n"/>
      <c r="D1145" s="128" t="n"/>
      <c r="E1145" s="87" t="n">
        <v>10</v>
      </c>
    </row>
    <row r="1146">
      <c r="A1146" s="87" t="n">
        <v>-63</v>
      </c>
      <c r="B1146" s="79" t="n"/>
      <c r="C1146" s="584" t="n"/>
      <c r="D1146" s="128" t="n"/>
      <c r="E1146" s="87" t="n">
        <v>10</v>
      </c>
    </row>
    <row r="1147">
      <c r="A1147" s="87" t="n">
        <v>-62</v>
      </c>
      <c r="B1147" s="79" t="n"/>
      <c r="C1147" s="584" t="n"/>
      <c r="D1147" s="128" t="n"/>
      <c r="E1147" s="87" t="n">
        <v>10</v>
      </c>
    </row>
    <row r="1148">
      <c r="A1148" s="87" t="n">
        <v>-61</v>
      </c>
      <c r="B1148" s="79" t="n"/>
      <c r="C1148" s="584" t="n"/>
      <c r="D1148" s="128" t="n"/>
      <c r="E1148" s="87" t="n">
        <v>10</v>
      </c>
    </row>
    <row r="1149">
      <c r="A1149" s="87" t="n">
        <v>-60</v>
      </c>
      <c r="B1149" s="79" t="n"/>
      <c r="C1149" s="584" t="n"/>
      <c r="D1149" s="128" t="n"/>
      <c r="E1149" s="87" t="n">
        <v>10</v>
      </c>
    </row>
    <row r="1150">
      <c r="A1150" s="87" t="n">
        <v>-59</v>
      </c>
      <c r="B1150" s="79" t="n"/>
      <c r="C1150" s="584" t="n"/>
      <c r="D1150" s="128" t="n"/>
      <c r="E1150" s="87" t="n">
        <v>10</v>
      </c>
    </row>
    <row r="1151">
      <c r="A1151" s="87" t="n">
        <v>-58</v>
      </c>
      <c r="B1151" s="79" t="n"/>
      <c r="C1151" s="584" t="n"/>
      <c r="D1151" s="128" t="n"/>
      <c r="E1151" s="87" t="n">
        <v>10</v>
      </c>
    </row>
    <row r="1152">
      <c r="A1152" s="87" t="n">
        <v>-57</v>
      </c>
      <c r="B1152" s="79" t="n"/>
      <c r="C1152" s="584" t="n"/>
      <c r="D1152" s="128" t="n"/>
      <c r="E1152" s="87" t="n">
        <v>10</v>
      </c>
    </row>
    <row r="1153">
      <c r="A1153" s="87" t="n">
        <v>-56</v>
      </c>
      <c r="B1153" s="79" t="n"/>
      <c r="C1153" s="584" t="n"/>
      <c r="D1153" s="128" t="n"/>
      <c r="E1153" s="87" t="n">
        <v>10</v>
      </c>
    </row>
    <row r="1154">
      <c r="A1154" s="87" t="n">
        <v>-55</v>
      </c>
      <c r="B1154" s="79" t="n"/>
      <c r="C1154" s="584" t="n"/>
      <c r="D1154" s="128" t="n"/>
      <c r="E1154" s="87" t="n">
        <v>10</v>
      </c>
    </row>
    <row r="1155">
      <c r="A1155" s="87" t="n">
        <v>-54</v>
      </c>
      <c r="B1155" s="79" t="n"/>
      <c r="C1155" s="584" t="n"/>
      <c r="D1155" s="128" t="n"/>
      <c r="E1155" s="87" t="n">
        <v>10</v>
      </c>
    </row>
    <row r="1156">
      <c r="A1156" s="87" t="n">
        <v>-53</v>
      </c>
      <c r="B1156" s="79" t="n"/>
      <c r="C1156" s="584" t="n"/>
      <c r="D1156" s="128" t="n"/>
      <c r="E1156" s="87" t="n">
        <v>10</v>
      </c>
    </row>
    <row r="1157">
      <c r="A1157" s="87" t="n">
        <v>-52</v>
      </c>
      <c r="B1157" s="79" t="n"/>
      <c r="C1157" s="584" t="n"/>
      <c r="D1157" s="128" t="n"/>
      <c r="E1157" s="87" t="n">
        <v>10</v>
      </c>
    </row>
    <row r="1158">
      <c r="A1158" s="87" t="n">
        <v>-51</v>
      </c>
      <c r="B1158" s="79" t="n"/>
      <c r="C1158" s="584" t="n"/>
      <c r="D1158" s="128" t="n"/>
      <c r="E1158" s="87" t="n">
        <v>10</v>
      </c>
    </row>
    <row r="1159">
      <c r="A1159" s="87" t="n">
        <v>-50</v>
      </c>
      <c r="B1159" s="79" t="n"/>
      <c r="C1159" s="584" t="n"/>
      <c r="D1159" s="128" t="n"/>
      <c r="E1159" s="87" t="n">
        <v>10</v>
      </c>
    </row>
    <row r="1160">
      <c r="A1160" s="87" t="n">
        <v>-49</v>
      </c>
      <c r="B1160" s="79" t="n"/>
      <c r="C1160" s="584" t="n"/>
      <c r="D1160" s="128" t="n"/>
      <c r="E1160" s="87" t="n">
        <v>10</v>
      </c>
    </row>
    <row r="1161">
      <c r="A1161" s="87" t="n">
        <v>-48</v>
      </c>
      <c r="B1161" s="79" t="n"/>
      <c r="C1161" s="584" t="n"/>
      <c r="D1161" s="128" t="n"/>
      <c r="E1161" s="87" t="n">
        <v>10</v>
      </c>
    </row>
    <row r="1162">
      <c r="A1162" s="87" t="n">
        <v>-47</v>
      </c>
      <c r="B1162" s="79" t="n"/>
      <c r="C1162" s="584" t="n"/>
      <c r="D1162" s="128" t="n"/>
      <c r="E1162" s="87" t="n">
        <v>10</v>
      </c>
    </row>
    <row r="1163">
      <c r="A1163" s="87" t="n">
        <v>-46</v>
      </c>
      <c r="B1163" s="79" t="n"/>
      <c r="C1163" s="584" t="n"/>
      <c r="D1163" s="128" t="n"/>
      <c r="E1163" s="87" t="n">
        <v>10</v>
      </c>
    </row>
    <row r="1164">
      <c r="A1164" s="87" t="n">
        <v>-45</v>
      </c>
      <c r="B1164" s="79" t="n"/>
      <c r="C1164" s="584" t="n"/>
      <c r="D1164" s="128" t="n"/>
      <c r="E1164" s="87" t="n">
        <v>10</v>
      </c>
    </row>
    <row r="1165">
      <c r="A1165" s="87" t="n">
        <v>-44</v>
      </c>
      <c r="B1165" s="79" t="n"/>
      <c r="C1165" s="584" t="n"/>
      <c r="D1165" s="128" t="n"/>
      <c r="E1165" s="87" t="n">
        <v>10</v>
      </c>
    </row>
    <row r="1166">
      <c r="A1166" s="87" t="n">
        <v>-43</v>
      </c>
      <c r="B1166" s="79" t="n"/>
      <c r="C1166" s="584" t="n"/>
      <c r="D1166" s="128" t="n"/>
      <c r="E1166" s="87" t="n">
        <v>10</v>
      </c>
    </row>
    <row r="1167">
      <c r="A1167" s="87" t="n">
        <v>-42</v>
      </c>
      <c r="B1167" s="79" t="n"/>
      <c r="C1167" s="584" t="n"/>
      <c r="D1167" s="128" t="n"/>
      <c r="E1167" s="87" t="n">
        <v>10</v>
      </c>
    </row>
    <row r="1168">
      <c r="A1168" s="87" t="n">
        <v>-41</v>
      </c>
      <c r="B1168" s="79" t="n"/>
      <c r="C1168" s="584" t="n"/>
      <c r="D1168" s="128" t="n"/>
      <c r="E1168" s="87" t="n">
        <v>10</v>
      </c>
    </row>
    <row r="1169">
      <c r="A1169" s="87" t="n">
        <v>-40</v>
      </c>
      <c r="B1169" s="79" t="n"/>
      <c r="C1169" s="584" t="n"/>
      <c r="D1169" s="128" t="n"/>
      <c r="E1169" s="87" t="n">
        <v>10</v>
      </c>
    </row>
    <row r="1170">
      <c r="A1170" s="87" t="n">
        <v>-39</v>
      </c>
      <c r="B1170" s="79" t="n"/>
      <c r="C1170" s="584" t="n"/>
      <c r="D1170" s="128" t="n"/>
      <c r="E1170" s="87" t="n">
        <v>10</v>
      </c>
    </row>
    <row r="1171">
      <c r="A1171" s="87" t="n">
        <v>-38</v>
      </c>
      <c r="B1171" s="79" t="n"/>
      <c r="C1171" s="584" t="n"/>
      <c r="D1171" s="128" t="n"/>
      <c r="E1171" s="87" t="n">
        <v>10</v>
      </c>
    </row>
    <row r="1172">
      <c r="A1172" s="87" t="n">
        <v>-37</v>
      </c>
      <c r="B1172" s="79" t="n"/>
      <c r="C1172" s="584" t="n"/>
      <c r="D1172" s="128" t="n"/>
      <c r="E1172" s="87" t="n">
        <v>10</v>
      </c>
    </row>
    <row r="1173">
      <c r="A1173" s="87" t="n">
        <v>-36</v>
      </c>
      <c r="B1173" s="79" t="n"/>
      <c r="C1173" s="584" t="n"/>
      <c r="D1173" s="128" t="n"/>
      <c r="E1173" s="87" t="n">
        <v>10</v>
      </c>
    </row>
    <row r="1174">
      <c r="A1174" s="87" t="n">
        <v>-35</v>
      </c>
      <c r="B1174" s="79" t="n"/>
      <c r="C1174" s="584" t="n"/>
      <c r="D1174" s="128" t="n"/>
      <c r="E1174" s="87" t="n">
        <v>10</v>
      </c>
    </row>
    <row r="1175">
      <c r="A1175" s="87" t="n">
        <v>-34</v>
      </c>
      <c r="B1175" s="79" t="n"/>
      <c r="C1175" s="584" t="n"/>
      <c r="D1175" s="128" t="n"/>
      <c r="E1175" s="87" t="n">
        <v>10</v>
      </c>
    </row>
    <row r="1176">
      <c r="A1176" s="87" t="n">
        <v>-33</v>
      </c>
      <c r="B1176" s="79" t="n"/>
      <c r="C1176" s="584" t="n"/>
      <c r="D1176" s="128" t="n"/>
      <c r="E1176" s="87" t="n">
        <v>10</v>
      </c>
    </row>
    <row r="1177">
      <c r="A1177" s="87" t="n">
        <v>-32</v>
      </c>
      <c r="B1177" s="79" t="n"/>
      <c r="C1177" s="584" t="n"/>
      <c r="D1177" s="128" t="n"/>
      <c r="E1177" s="87" t="n">
        <v>10</v>
      </c>
    </row>
    <row r="1178">
      <c r="A1178" s="87" t="n">
        <v>-31</v>
      </c>
      <c r="B1178" s="79" t="n"/>
      <c r="C1178" s="584" t="n"/>
      <c r="D1178" s="128" t="n"/>
      <c r="E1178" s="87" t="n">
        <v>10</v>
      </c>
    </row>
    <row r="1179">
      <c r="A1179" s="87" t="n">
        <v>-30</v>
      </c>
      <c r="B1179" s="79" t="n"/>
      <c r="C1179" s="584" t="n"/>
      <c r="D1179" s="128" t="n"/>
      <c r="E1179" s="87" t="n">
        <v>10</v>
      </c>
    </row>
    <row r="1180">
      <c r="A1180" s="87" t="n">
        <v>-29</v>
      </c>
      <c r="B1180" s="79" t="n"/>
      <c r="C1180" s="584" t="n"/>
      <c r="D1180" s="128" t="n"/>
      <c r="E1180" s="87" t="n">
        <v>10</v>
      </c>
    </row>
    <row r="1181">
      <c r="A1181" s="87" t="n">
        <v>-28</v>
      </c>
      <c r="B1181" s="79" t="n"/>
      <c r="C1181" s="584" t="n"/>
      <c r="D1181" s="128" t="n"/>
      <c r="E1181" s="87" t="n">
        <v>10</v>
      </c>
    </row>
    <row r="1182">
      <c r="A1182" s="87" t="n">
        <v>-27</v>
      </c>
      <c r="B1182" s="79" t="n"/>
      <c r="C1182" s="584" t="n"/>
      <c r="D1182" s="128" t="n"/>
      <c r="E1182" s="87" t="n">
        <v>10</v>
      </c>
    </row>
    <row r="1183">
      <c r="A1183" s="87" t="n">
        <v>-26</v>
      </c>
      <c r="B1183" s="79" t="n"/>
      <c r="C1183" s="584" t="n"/>
      <c r="D1183" s="128" t="n"/>
      <c r="E1183" s="87" t="n">
        <v>10</v>
      </c>
    </row>
    <row r="1184">
      <c r="A1184" s="87" t="n">
        <v>-25</v>
      </c>
      <c r="B1184" s="79" t="n"/>
      <c r="C1184" s="584" t="n"/>
      <c r="D1184" s="128" t="n"/>
      <c r="E1184" s="87" t="n">
        <v>10</v>
      </c>
    </row>
    <row r="1185">
      <c r="A1185" s="87" t="n">
        <v>-24</v>
      </c>
      <c r="B1185" s="79" t="n"/>
      <c r="C1185" s="584" t="n"/>
      <c r="D1185" s="128" t="n"/>
      <c r="E1185" s="87" t="n">
        <v>10</v>
      </c>
    </row>
    <row r="1186">
      <c r="A1186" s="87" t="n">
        <v>-23</v>
      </c>
      <c r="B1186" s="79" t="n"/>
      <c r="C1186" s="584" t="n"/>
      <c r="D1186" s="128" t="n"/>
      <c r="E1186" s="87" t="n">
        <v>10</v>
      </c>
    </row>
    <row r="1187">
      <c r="A1187" s="87" t="n">
        <v>-22</v>
      </c>
      <c r="B1187" s="79" t="n"/>
      <c r="C1187" s="584" t="n"/>
      <c r="D1187" s="128" t="n"/>
      <c r="E1187" s="87" t="n">
        <v>10</v>
      </c>
    </row>
    <row r="1188">
      <c r="A1188" s="87" t="n">
        <v>-21</v>
      </c>
      <c r="B1188" s="79" t="n"/>
      <c r="C1188" s="584" t="n"/>
      <c r="D1188" s="128" t="n"/>
      <c r="E1188" s="87" t="n">
        <v>10</v>
      </c>
    </row>
    <row r="1189">
      <c r="A1189" s="87" t="n">
        <v>-20</v>
      </c>
      <c r="B1189" s="79" t="n"/>
      <c r="C1189" s="584" t="n"/>
      <c r="D1189" s="128" t="n"/>
      <c r="E1189" s="87" t="n">
        <v>10</v>
      </c>
    </row>
    <row r="1190">
      <c r="A1190" s="87" t="n">
        <v>-19</v>
      </c>
      <c r="B1190" s="79" t="n"/>
      <c r="C1190" s="584" t="n"/>
      <c r="D1190" s="128" t="n"/>
      <c r="E1190" s="87" t="n">
        <v>10</v>
      </c>
    </row>
    <row r="1191">
      <c r="A1191" s="87" t="n">
        <v>-18</v>
      </c>
      <c r="B1191" s="79" t="n"/>
      <c r="C1191" s="584" t="n"/>
      <c r="D1191" s="128" t="n"/>
      <c r="E1191" s="87" t="n">
        <v>10</v>
      </c>
    </row>
    <row r="1192">
      <c r="A1192" s="87" t="n">
        <v>-17</v>
      </c>
      <c r="B1192" s="79" t="n"/>
      <c r="C1192" s="584" t="n"/>
      <c r="D1192" s="128" t="n"/>
      <c r="E1192" s="87" t="n">
        <v>10</v>
      </c>
    </row>
    <row r="1193">
      <c r="A1193" s="87" t="n">
        <v>-16</v>
      </c>
      <c r="B1193" s="79" t="n"/>
      <c r="C1193" s="584" t="n"/>
      <c r="D1193" s="128" t="n"/>
      <c r="E1193" s="87" t="n">
        <v>10</v>
      </c>
    </row>
    <row r="1194">
      <c r="A1194" s="87" t="n">
        <v>-15</v>
      </c>
      <c r="B1194" s="79" t="n"/>
      <c r="C1194" s="584" t="n"/>
      <c r="D1194" s="128" t="n"/>
      <c r="E1194" s="87" t="n">
        <v>10</v>
      </c>
    </row>
    <row r="1195">
      <c r="A1195" s="87" t="n">
        <v>-14</v>
      </c>
      <c r="B1195" s="79" t="n"/>
      <c r="C1195" s="584" t="n"/>
      <c r="D1195" s="128" t="n"/>
      <c r="E1195" s="87" t="n">
        <v>10</v>
      </c>
    </row>
    <row r="1196">
      <c r="A1196" s="87" t="n">
        <v>-13</v>
      </c>
      <c r="B1196" s="79" t="n"/>
      <c r="C1196" s="584" t="n"/>
      <c r="D1196" s="128" t="n"/>
      <c r="E1196" s="87" t="n">
        <v>10</v>
      </c>
    </row>
    <row r="1197">
      <c r="A1197" s="87" t="n">
        <v>-12</v>
      </c>
      <c r="B1197" s="79" t="n"/>
      <c r="C1197" s="584" t="n"/>
      <c r="D1197" s="128" t="n"/>
      <c r="E1197" s="87" t="n">
        <v>10</v>
      </c>
    </row>
    <row r="1198">
      <c r="A1198" s="87" t="n">
        <v>-11</v>
      </c>
      <c r="B1198" s="79" t="n"/>
      <c r="C1198" s="584" t="n"/>
      <c r="D1198" s="128" t="n"/>
      <c r="E1198" s="87" t="n">
        <v>10</v>
      </c>
    </row>
    <row r="1199">
      <c r="A1199" s="87" t="n">
        <v>-10</v>
      </c>
      <c r="B1199" s="79" t="n"/>
      <c r="C1199" s="584" t="n"/>
      <c r="D1199" s="128" t="n"/>
      <c r="E1199" s="87" t="n">
        <v>10</v>
      </c>
    </row>
    <row r="1200">
      <c r="A1200" s="87" t="n">
        <v>-9</v>
      </c>
      <c r="B1200" s="79" t="n"/>
      <c r="C1200" s="584" t="n"/>
      <c r="D1200" s="128" t="n"/>
      <c r="E1200" s="87" t="n">
        <v>10</v>
      </c>
    </row>
    <row r="1201">
      <c r="A1201" s="87" t="n">
        <v>-8</v>
      </c>
      <c r="B1201" s="79" t="n"/>
      <c r="C1201" s="584" t="n"/>
      <c r="D1201" s="128" t="n"/>
      <c r="E1201" s="87" t="n">
        <v>10</v>
      </c>
    </row>
    <row r="1202">
      <c r="A1202" s="87" t="n">
        <v>-7</v>
      </c>
      <c r="B1202" s="79" t="n"/>
      <c r="C1202" s="584" t="n"/>
      <c r="D1202" s="128" t="n"/>
      <c r="E1202" s="87" t="n">
        <v>10</v>
      </c>
    </row>
    <row r="1203">
      <c r="A1203" s="87" t="n">
        <v>-6</v>
      </c>
      <c r="B1203" s="79" t="n"/>
      <c r="C1203" s="584" t="n"/>
      <c r="D1203" s="128" t="n"/>
      <c r="E1203" s="87" t="n">
        <v>10</v>
      </c>
    </row>
    <row r="1204">
      <c r="A1204" s="87" t="n">
        <v>-5</v>
      </c>
      <c r="B1204" s="79" t="n"/>
      <c r="C1204" s="584" t="n"/>
      <c r="D1204" s="128" t="n"/>
      <c r="E1204" s="87" t="n">
        <v>10</v>
      </c>
    </row>
    <row r="1205">
      <c r="A1205" s="87" t="n">
        <v>-4</v>
      </c>
      <c r="B1205" s="79" t="n"/>
      <c r="C1205" s="584" t="n"/>
      <c r="D1205" s="128" t="n"/>
      <c r="E1205" s="87" t="n">
        <v>10</v>
      </c>
    </row>
    <row r="1206">
      <c r="A1206" s="87" t="n">
        <v>-3</v>
      </c>
      <c r="B1206" s="79" t="n"/>
      <c r="C1206" s="584" t="n"/>
      <c r="D1206" s="128" t="n"/>
      <c r="E1206" s="87" t="n">
        <v>10</v>
      </c>
    </row>
    <row r="1207">
      <c r="A1207" s="87" t="n">
        <v>-2</v>
      </c>
      <c r="B1207" s="79" t="n"/>
      <c r="C1207" s="584" t="n"/>
      <c r="D1207" s="128" t="n"/>
      <c r="E1207" s="87" t="n">
        <v>10</v>
      </c>
    </row>
    <row r="1208">
      <c r="A1208" s="87" t="n">
        <v>-1</v>
      </c>
      <c r="B1208" s="79" t="n"/>
      <c r="C1208" s="584" t="n"/>
      <c r="D1208" s="128" t="n"/>
      <c r="E1208" s="87" t="n">
        <v>10</v>
      </c>
    </row>
    <row r="1209" ht="14.5" customHeight="1" s="252" thickBot="1">
      <c r="A1209" s="88" t="n">
        <v>0</v>
      </c>
      <c r="B1209" s="81" t="n"/>
      <c r="C1209" s="82" t="n"/>
      <c r="D1209" s="130" t="n"/>
      <c r="E1209" s="88" t="n">
        <v>10</v>
      </c>
    </row>
    <row r="1212" ht="14.5" customHeight="1" s="252" thickBot="1"/>
    <row r="1213" ht="14.5" customHeight="1" s="252">
      <c r="A1213" s="807" t="inlineStr">
        <is>
          <t>Input [dBm]</t>
        </is>
      </c>
      <c r="B1213" s="642" t="inlineStr">
        <is>
          <t>2442 MHz</t>
        </is>
      </c>
      <c r="C1213" s="768" t="n"/>
      <c r="D1213" s="768" t="n"/>
      <c r="E1213" s="644" t="inlineStr">
        <is>
          <t>Spec</t>
        </is>
      </c>
    </row>
    <row r="1214" ht="15" customHeight="1" s="252" thickBot="1">
      <c r="A1214" s="691" t="n"/>
      <c r="B1214" s="646" t="inlineStr">
        <is>
          <t>11g_48M</t>
        </is>
      </c>
      <c r="C1214" s="875" t="n"/>
      <c r="D1214" s="875" t="n"/>
      <c r="E1214" s="691" t="n"/>
    </row>
    <row r="1215" ht="15" customHeight="1" s="252">
      <c r="A1215" s="691" t="n"/>
      <c r="B1215" s="95" t="inlineStr">
        <is>
          <t>+25 ℃</t>
        </is>
      </c>
      <c r="C1215" s="99" t="inlineStr">
        <is>
          <t>-40 ℃</t>
        </is>
      </c>
      <c r="D1215" s="114" t="inlineStr">
        <is>
          <t>+85 ℃</t>
        </is>
      </c>
      <c r="E1215" s="691" t="n"/>
    </row>
    <row r="1216" ht="15" customHeight="1" s="252" thickBot="1">
      <c r="A1216" s="691" t="n"/>
      <c r="B1216" s="103" t="inlineStr">
        <is>
          <t>3.3V</t>
        </is>
      </c>
      <c r="C1216" s="100" t="inlineStr">
        <is>
          <t>3.6V</t>
        </is>
      </c>
      <c r="D1216" s="115" t="inlineStr">
        <is>
          <t>1.8V</t>
        </is>
      </c>
      <c r="E1216" s="691" t="n"/>
    </row>
    <row r="1217" ht="14.5" customHeight="1" s="252" thickBot="1">
      <c r="A1217" s="682" t="n"/>
      <c r="B1217" s="76" t="n"/>
      <c r="C1217" s="74" t="n"/>
      <c r="D1217" s="219" t="n"/>
      <c r="E1217" s="681" t="n"/>
    </row>
    <row r="1218">
      <c r="A1218" s="612" t="inlineStr">
        <is>
          <t>Sens.
[dBm]</t>
        </is>
      </c>
      <c r="B1218" s="846">
        <f>INDEX($A$50:$A$90,MATCH(8,B1220:B1260,-1)+1,1)</f>
        <v/>
      </c>
      <c r="C1218" s="848">
        <f>INDEX($A$50:$A$90,MATCH(8,C1220:C1260,-1)+1,1)</f>
        <v/>
      </c>
      <c r="D1218" s="876">
        <f>INDEX($A$50:$A$90,MATCH(8,D1220:D1260,-1)+1,1)</f>
        <v/>
      </c>
      <c r="E1218" s="221" t="n"/>
    </row>
    <row r="1219" ht="14.5" customHeight="1" s="252" thickBot="1">
      <c r="A1219" s="691" t="n"/>
      <c r="B1219" s="849" t="n"/>
      <c r="C1219" s="851" t="n"/>
      <c r="D1219" s="877" t="n"/>
      <c r="E1219" s="221" t="n"/>
    </row>
    <row r="1220" ht="14.5" customHeight="1" s="252" thickTop="1">
      <c r="A1220" s="91" t="n">
        <v>-100</v>
      </c>
      <c r="B1220" s="77" t="n"/>
      <c r="C1220" s="73" t="n"/>
      <c r="D1220" s="127" t="n"/>
      <c r="E1220" s="87" t="n">
        <v>10</v>
      </c>
    </row>
    <row r="1221">
      <c r="A1221" s="87" t="n">
        <v>-99</v>
      </c>
      <c r="B1221" s="79" t="n"/>
      <c r="C1221" s="584" t="n"/>
      <c r="D1221" s="128" t="n"/>
      <c r="E1221" s="87" t="n">
        <v>10</v>
      </c>
    </row>
    <row r="1222">
      <c r="A1222" s="87" t="n">
        <v>-98</v>
      </c>
      <c r="B1222" s="79" t="n"/>
      <c r="C1222" s="584" t="n"/>
      <c r="D1222" s="128" t="n"/>
      <c r="E1222" s="87" t="n">
        <v>10</v>
      </c>
    </row>
    <row r="1223">
      <c r="A1223" s="87" t="n">
        <v>-97</v>
      </c>
      <c r="B1223" s="79" t="n"/>
      <c r="C1223" s="584" t="n"/>
      <c r="D1223" s="128" t="n"/>
      <c r="E1223" s="87" t="n">
        <v>10</v>
      </c>
    </row>
    <row r="1224">
      <c r="A1224" s="87" t="n">
        <v>-96</v>
      </c>
      <c r="B1224" s="79" t="n"/>
      <c r="C1224" s="584" t="n"/>
      <c r="D1224" s="128" t="n"/>
      <c r="E1224" s="87" t="n">
        <v>10</v>
      </c>
    </row>
    <row r="1225">
      <c r="A1225" s="87" t="n">
        <v>-95</v>
      </c>
      <c r="B1225" s="79" t="n"/>
      <c r="C1225" s="584" t="n"/>
      <c r="D1225" s="128" t="n"/>
      <c r="E1225" s="87" t="n">
        <v>10</v>
      </c>
    </row>
    <row r="1226">
      <c r="A1226" s="87" t="n">
        <v>-94</v>
      </c>
      <c r="B1226" s="79" t="n"/>
      <c r="C1226" s="584" t="n"/>
      <c r="D1226" s="128" t="n"/>
      <c r="E1226" s="87" t="n">
        <v>10</v>
      </c>
    </row>
    <row r="1227">
      <c r="A1227" s="87" t="n">
        <v>-93</v>
      </c>
      <c r="B1227" s="79" t="n"/>
      <c r="C1227" s="584" t="n"/>
      <c r="D1227" s="128" t="n"/>
      <c r="E1227" s="87" t="n">
        <v>10</v>
      </c>
    </row>
    <row r="1228">
      <c r="A1228" s="87" t="n">
        <v>-92</v>
      </c>
      <c r="B1228" s="79" t="n"/>
      <c r="C1228" s="584" t="n"/>
      <c r="D1228" s="128" t="n"/>
      <c r="E1228" s="87" t="n">
        <v>10</v>
      </c>
    </row>
    <row r="1229">
      <c r="A1229" s="87" t="n">
        <v>-91</v>
      </c>
      <c r="B1229" s="79" t="n"/>
      <c r="C1229" s="584" t="n"/>
      <c r="D1229" s="128" t="n"/>
      <c r="E1229" s="87" t="n">
        <v>10</v>
      </c>
    </row>
    <row r="1230">
      <c r="A1230" s="87" t="n">
        <v>-90</v>
      </c>
      <c r="B1230" s="79" t="n"/>
      <c r="C1230" s="584" t="n"/>
      <c r="D1230" s="128" t="n"/>
      <c r="E1230" s="87" t="n">
        <v>10</v>
      </c>
    </row>
    <row r="1231">
      <c r="A1231" s="87" t="n">
        <v>-89</v>
      </c>
      <c r="B1231" s="79" t="n"/>
      <c r="C1231" s="584" t="n"/>
      <c r="D1231" s="128" t="n"/>
      <c r="E1231" s="87" t="n">
        <v>10</v>
      </c>
    </row>
    <row r="1232">
      <c r="A1232" s="87" t="n">
        <v>-88</v>
      </c>
      <c r="B1232" s="79" t="n"/>
      <c r="C1232" s="584" t="n"/>
      <c r="D1232" s="128" t="n"/>
      <c r="E1232" s="87" t="n">
        <v>10</v>
      </c>
    </row>
    <row r="1233">
      <c r="A1233" s="87" t="n">
        <v>-87</v>
      </c>
      <c r="B1233" s="79" t="n"/>
      <c r="C1233" s="584" t="n"/>
      <c r="D1233" s="128" t="n"/>
      <c r="E1233" s="87" t="n">
        <v>10</v>
      </c>
    </row>
    <row r="1234">
      <c r="A1234" s="87" t="n">
        <v>-86</v>
      </c>
      <c r="B1234" s="79" t="n"/>
      <c r="C1234" s="584" t="n"/>
      <c r="D1234" s="128" t="n"/>
      <c r="E1234" s="87" t="n">
        <v>10</v>
      </c>
    </row>
    <row r="1235">
      <c r="A1235" s="87" t="n">
        <v>-85</v>
      </c>
      <c r="B1235" s="79" t="n"/>
      <c r="C1235" s="584" t="n"/>
      <c r="D1235" s="128" t="n"/>
      <c r="E1235" s="87" t="n">
        <v>10</v>
      </c>
    </row>
    <row r="1236">
      <c r="A1236" s="87" t="n">
        <v>-84</v>
      </c>
      <c r="B1236" s="79" t="n"/>
      <c r="C1236" s="584" t="n"/>
      <c r="D1236" s="128" t="n"/>
      <c r="E1236" s="87" t="n">
        <v>10</v>
      </c>
    </row>
    <row r="1237">
      <c r="A1237" s="87" t="n">
        <v>-83</v>
      </c>
      <c r="B1237" s="79" t="n"/>
      <c r="C1237" s="584" t="n"/>
      <c r="D1237" s="128" t="n"/>
      <c r="E1237" s="87" t="n">
        <v>10</v>
      </c>
    </row>
    <row r="1238">
      <c r="A1238" s="87" t="n">
        <v>-82</v>
      </c>
      <c r="B1238" s="79" t="n"/>
      <c r="C1238" s="584" t="n"/>
      <c r="D1238" s="128" t="n"/>
      <c r="E1238" s="87" t="n">
        <v>10</v>
      </c>
    </row>
    <row r="1239">
      <c r="A1239" s="87" t="n">
        <v>-81</v>
      </c>
      <c r="B1239" s="79" t="n"/>
      <c r="C1239" s="584" t="n"/>
      <c r="D1239" s="128" t="n"/>
      <c r="E1239" s="87" t="n">
        <v>10</v>
      </c>
    </row>
    <row r="1240">
      <c r="A1240" s="87" t="n">
        <v>-80</v>
      </c>
      <c r="B1240" s="79" t="n"/>
      <c r="C1240" s="584" t="n"/>
      <c r="D1240" s="128" t="n"/>
      <c r="E1240" s="87" t="n">
        <v>10</v>
      </c>
    </row>
    <row r="1241">
      <c r="A1241" s="87" t="n">
        <v>-79</v>
      </c>
      <c r="B1241" s="79" t="n"/>
      <c r="C1241" s="584" t="n"/>
      <c r="D1241" s="128" t="n"/>
      <c r="E1241" s="87" t="n">
        <v>10</v>
      </c>
    </row>
    <row r="1242">
      <c r="A1242" s="87" t="n">
        <v>-78</v>
      </c>
      <c r="B1242" s="79" t="n"/>
      <c r="C1242" s="584" t="n"/>
      <c r="D1242" s="128" t="n"/>
      <c r="E1242" s="87" t="n">
        <v>10</v>
      </c>
    </row>
    <row r="1243">
      <c r="A1243" s="87" t="n">
        <v>-77</v>
      </c>
      <c r="B1243" s="79" t="n"/>
      <c r="C1243" s="584" t="n"/>
      <c r="D1243" s="128" t="n"/>
      <c r="E1243" s="87" t="n">
        <v>10</v>
      </c>
    </row>
    <row r="1244">
      <c r="A1244" s="87" t="n">
        <v>-76</v>
      </c>
      <c r="B1244" s="79" t="n"/>
      <c r="C1244" s="584" t="n"/>
      <c r="D1244" s="128" t="n"/>
      <c r="E1244" s="87" t="n">
        <v>10</v>
      </c>
    </row>
    <row r="1245">
      <c r="A1245" s="87" t="n">
        <v>-75</v>
      </c>
      <c r="B1245" s="79" t="n"/>
      <c r="C1245" s="584" t="n"/>
      <c r="D1245" s="128" t="n"/>
      <c r="E1245" s="87" t="n">
        <v>10</v>
      </c>
    </row>
    <row r="1246">
      <c r="A1246" s="87" t="n">
        <v>-74</v>
      </c>
      <c r="B1246" s="79" t="n"/>
      <c r="C1246" s="584" t="n"/>
      <c r="D1246" s="128" t="n"/>
      <c r="E1246" s="87" t="n">
        <v>10</v>
      </c>
    </row>
    <row r="1247">
      <c r="A1247" s="87" t="n">
        <v>-73</v>
      </c>
      <c r="B1247" s="79" t="n"/>
      <c r="C1247" s="584" t="n"/>
      <c r="D1247" s="128" t="n"/>
      <c r="E1247" s="87" t="n">
        <v>10</v>
      </c>
    </row>
    <row r="1248">
      <c r="A1248" s="87" t="n">
        <v>-72</v>
      </c>
      <c r="B1248" s="79" t="n"/>
      <c r="C1248" s="584" t="n"/>
      <c r="D1248" s="128" t="n"/>
      <c r="E1248" s="87" t="n">
        <v>10</v>
      </c>
    </row>
    <row r="1249">
      <c r="A1249" s="87" t="n">
        <v>-71</v>
      </c>
      <c r="B1249" s="79" t="n"/>
      <c r="C1249" s="584" t="n"/>
      <c r="D1249" s="128" t="n"/>
      <c r="E1249" s="87" t="n">
        <v>10</v>
      </c>
    </row>
    <row r="1250">
      <c r="A1250" s="87" t="n">
        <v>-70</v>
      </c>
      <c r="B1250" s="79" t="n"/>
      <c r="C1250" s="584" t="n"/>
      <c r="D1250" s="128" t="n"/>
      <c r="E1250" s="87" t="n">
        <v>10</v>
      </c>
    </row>
    <row r="1251">
      <c r="A1251" s="87" t="n">
        <v>-69</v>
      </c>
      <c r="B1251" s="79" t="n"/>
      <c r="C1251" s="584" t="n"/>
      <c r="D1251" s="128" t="n"/>
      <c r="E1251" s="87" t="n">
        <v>10</v>
      </c>
    </row>
    <row r="1252">
      <c r="A1252" s="87" t="n">
        <v>-68</v>
      </c>
      <c r="B1252" s="79" t="n"/>
      <c r="C1252" s="584" t="n"/>
      <c r="D1252" s="128" t="n"/>
      <c r="E1252" s="87" t="n">
        <v>10</v>
      </c>
    </row>
    <row r="1253">
      <c r="A1253" s="87" t="n">
        <v>-67</v>
      </c>
      <c r="B1253" s="79" t="n"/>
      <c r="C1253" s="584" t="n"/>
      <c r="D1253" s="128" t="n"/>
      <c r="E1253" s="87" t="n">
        <v>10</v>
      </c>
    </row>
    <row r="1254">
      <c r="A1254" s="87" t="n">
        <v>-66</v>
      </c>
      <c r="B1254" s="79" t="n"/>
      <c r="C1254" s="584" t="n"/>
      <c r="D1254" s="128" t="n"/>
      <c r="E1254" s="87" t="n">
        <v>10</v>
      </c>
    </row>
    <row r="1255">
      <c r="A1255" s="87" t="n">
        <v>-65</v>
      </c>
      <c r="B1255" s="79" t="n"/>
      <c r="C1255" s="584" t="n"/>
      <c r="D1255" s="128" t="n"/>
      <c r="E1255" s="87" t="n">
        <v>10</v>
      </c>
    </row>
    <row r="1256">
      <c r="A1256" s="87" t="n">
        <v>-64</v>
      </c>
      <c r="B1256" s="79" t="n"/>
      <c r="C1256" s="584" t="n"/>
      <c r="D1256" s="128" t="n"/>
      <c r="E1256" s="87" t="n">
        <v>10</v>
      </c>
    </row>
    <row r="1257">
      <c r="A1257" s="87" t="n">
        <v>-63</v>
      </c>
      <c r="B1257" s="79" t="n"/>
      <c r="C1257" s="584" t="n"/>
      <c r="D1257" s="128" t="n"/>
      <c r="E1257" s="87" t="n">
        <v>10</v>
      </c>
    </row>
    <row r="1258">
      <c r="A1258" s="87" t="n">
        <v>-62</v>
      </c>
      <c r="B1258" s="79" t="n"/>
      <c r="C1258" s="584" t="n"/>
      <c r="D1258" s="128" t="n"/>
      <c r="E1258" s="87" t="n">
        <v>10</v>
      </c>
    </row>
    <row r="1259">
      <c r="A1259" s="87" t="n">
        <v>-61</v>
      </c>
      <c r="B1259" s="79" t="n"/>
      <c r="C1259" s="584" t="n"/>
      <c r="D1259" s="128" t="n"/>
      <c r="E1259" s="87" t="n">
        <v>10</v>
      </c>
    </row>
    <row r="1260">
      <c r="A1260" s="87" t="n">
        <v>-60</v>
      </c>
      <c r="B1260" s="79" t="n"/>
      <c r="C1260" s="584" t="n"/>
      <c r="D1260" s="128" t="n"/>
      <c r="E1260" s="87" t="n">
        <v>10</v>
      </c>
    </row>
    <row r="1261">
      <c r="A1261" s="87" t="n">
        <v>-59</v>
      </c>
      <c r="B1261" s="79" t="n"/>
      <c r="C1261" s="584" t="n"/>
      <c r="D1261" s="128" t="n"/>
      <c r="E1261" s="87" t="n">
        <v>10</v>
      </c>
    </row>
    <row r="1262">
      <c r="A1262" s="87" t="n">
        <v>-58</v>
      </c>
      <c r="B1262" s="79" t="n"/>
      <c r="C1262" s="584" t="n"/>
      <c r="D1262" s="128" t="n"/>
      <c r="E1262" s="87" t="n">
        <v>10</v>
      </c>
    </row>
    <row r="1263">
      <c r="A1263" s="87" t="n">
        <v>-57</v>
      </c>
      <c r="B1263" s="79" t="n"/>
      <c r="C1263" s="584" t="n"/>
      <c r="D1263" s="128" t="n"/>
      <c r="E1263" s="87" t="n">
        <v>10</v>
      </c>
    </row>
    <row r="1264">
      <c r="A1264" s="87" t="n">
        <v>-56</v>
      </c>
      <c r="B1264" s="79" t="n"/>
      <c r="C1264" s="584" t="n"/>
      <c r="D1264" s="128" t="n"/>
      <c r="E1264" s="87" t="n">
        <v>10</v>
      </c>
    </row>
    <row r="1265">
      <c r="A1265" s="87" t="n">
        <v>-55</v>
      </c>
      <c r="B1265" s="79" t="n"/>
      <c r="C1265" s="584" t="n"/>
      <c r="D1265" s="128" t="n"/>
      <c r="E1265" s="87" t="n">
        <v>10</v>
      </c>
    </row>
    <row r="1266">
      <c r="A1266" s="87" t="n">
        <v>-54</v>
      </c>
      <c r="B1266" s="79" t="n"/>
      <c r="C1266" s="584" t="n"/>
      <c r="D1266" s="128" t="n"/>
      <c r="E1266" s="87" t="n">
        <v>10</v>
      </c>
    </row>
    <row r="1267">
      <c r="A1267" s="87" t="n">
        <v>-53</v>
      </c>
      <c r="B1267" s="79" t="n"/>
      <c r="C1267" s="584" t="n"/>
      <c r="D1267" s="128" t="n"/>
      <c r="E1267" s="87" t="n">
        <v>10</v>
      </c>
    </row>
    <row r="1268">
      <c r="A1268" s="87" t="n">
        <v>-52</v>
      </c>
      <c r="B1268" s="79" t="n"/>
      <c r="C1268" s="584" t="n"/>
      <c r="D1268" s="128" t="n"/>
      <c r="E1268" s="87" t="n">
        <v>10</v>
      </c>
    </row>
    <row r="1269">
      <c r="A1269" s="87" t="n">
        <v>-51</v>
      </c>
      <c r="B1269" s="79" t="n"/>
      <c r="C1269" s="584" t="n"/>
      <c r="D1269" s="128" t="n"/>
      <c r="E1269" s="87" t="n">
        <v>10</v>
      </c>
    </row>
    <row r="1270">
      <c r="A1270" s="87" t="n">
        <v>-50</v>
      </c>
      <c r="B1270" s="79" t="n"/>
      <c r="C1270" s="584" t="n"/>
      <c r="D1270" s="128" t="n"/>
      <c r="E1270" s="87" t="n">
        <v>10</v>
      </c>
    </row>
    <row r="1271">
      <c r="A1271" s="87" t="n">
        <v>-49</v>
      </c>
      <c r="B1271" s="79" t="n"/>
      <c r="C1271" s="584" t="n"/>
      <c r="D1271" s="128" t="n"/>
      <c r="E1271" s="87" t="n">
        <v>10</v>
      </c>
    </row>
    <row r="1272">
      <c r="A1272" s="87" t="n">
        <v>-48</v>
      </c>
      <c r="B1272" s="79" t="n"/>
      <c r="C1272" s="584" t="n"/>
      <c r="D1272" s="128" t="n"/>
      <c r="E1272" s="87" t="n">
        <v>10</v>
      </c>
    </row>
    <row r="1273">
      <c r="A1273" s="87" t="n">
        <v>-47</v>
      </c>
      <c r="B1273" s="79" t="n"/>
      <c r="C1273" s="584" t="n"/>
      <c r="D1273" s="128" t="n"/>
      <c r="E1273" s="87" t="n">
        <v>10</v>
      </c>
    </row>
    <row r="1274">
      <c r="A1274" s="87" t="n">
        <v>-46</v>
      </c>
      <c r="B1274" s="79" t="n"/>
      <c r="C1274" s="584" t="n"/>
      <c r="D1274" s="128" t="n"/>
      <c r="E1274" s="87" t="n">
        <v>10</v>
      </c>
    </row>
    <row r="1275">
      <c r="A1275" s="87" t="n">
        <v>-45</v>
      </c>
      <c r="B1275" s="79" t="n"/>
      <c r="C1275" s="584" t="n"/>
      <c r="D1275" s="128" t="n"/>
      <c r="E1275" s="87" t="n">
        <v>10</v>
      </c>
    </row>
    <row r="1276">
      <c r="A1276" s="87" t="n">
        <v>-44</v>
      </c>
      <c r="B1276" s="79" t="n"/>
      <c r="C1276" s="584" t="n"/>
      <c r="D1276" s="128" t="n"/>
      <c r="E1276" s="87" t="n">
        <v>10</v>
      </c>
    </row>
    <row r="1277">
      <c r="A1277" s="87" t="n">
        <v>-43</v>
      </c>
      <c r="B1277" s="79" t="n"/>
      <c r="C1277" s="584" t="n"/>
      <c r="D1277" s="128" t="n"/>
      <c r="E1277" s="87" t="n">
        <v>10</v>
      </c>
    </row>
    <row r="1278">
      <c r="A1278" s="87" t="n">
        <v>-42</v>
      </c>
      <c r="B1278" s="79" t="n"/>
      <c r="C1278" s="584" t="n"/>
      <c r="D1278" s="128" t="n"/>
      <c r="E1278" s="87" t="n">
        <v>10</v>
      </c>
    </row>
    <row r="1279">
      <c r="A1279" s="87" t="n">
        <v>-41</v>
      </c>
      <c r="B1279" s="79" t="n"/>
      <c r="C1279" s="584" t="n"/>
      <c r="D1279" s="128" t="n"/>
      <c r="E1279" s="87" t="n">
        <v>10</v>
      </c>
    </row>
    <row r="1280">
      <c r="A1280" s="87" t="n">
        <v>-40</v>
      </c>
      <c r="B1280" s="79" t="n"/>
      <c r="C1280" s="584" t="n"/>
      <c r="D1280" s="128" t="n"/>
      <c r="E1280" s="87" t="n">
        <v>10</v>
      </c>
    </row>
    <row r="1281">
      <c r="A1281" s="87" t="n">
        <v>-39</v>
      </c>
      <c r="B1281" s="79" t="n"/>
      <c r="C1281" s="584" t="n"/>
      <c r="D1281" s="128" t="n"/>
      <c r="E1281" s="87" t="n">
        <v>10</v>
      </c>
    </row>
    <row r="1282">
      <c r="A1282" s="87" t="n">
        <v>-38</v>
      </c>
      <c r="B1282" s="79" t="n"/>
      <c r="C1282" s="584" t="n"/>
      <c r="D1282" s="128" t="n"/>
      <c r="E1282" s="87" t="n">
        <v>10</v>
      </c>
    </row>
    <row r="1283">
      <c r="A1283" s="87" t="n">
        <v>-37</v>
      </c>
      <c r="B1283" s="79" t="n"/>
      <c r="C1283" s="584" t="n"/>
      <c r="D1283" s="128" t="n"/>
      <c r="E1283" s="87" t="n">
        <v>10</v>
      </c>
    </row>
    <row r="1284">
      <c r="A1284" s="87" t="n">
        <v>-36</v>
      </c>
      <c r="B1284" s="79" t="n"/>
      <c r="C1284" s="584" t="n"/>
      <c r="D1284" s="128" t="n"/>
      <c r="E1284" s="87" t="n">
        <v>10</v>
      </c>
    </row>
    <row r="1285">
      <c r="A1285" s="87" t="n">
        <v>-35</v>
      </c>
      <c r="B1285" s="79" t="n"/>
      <c r="C1285" s="584" t="n"/>
      <c r="D1285" s="128" t="n"/>
      <c r="E1285" s="87" t="n">
        <v>10</v>
      </c>
    </row>
    <row r="1286">
      <c r="A1286" s="87" t="n">
        <v>-34</v>
      </c>
      <c r="B1286" s="79" t="n"/>
      <c r="C1286" s="584" t="n"/>
      <c r="D1286" s="128" t="n"/>
      <c r="E1286" s="87" t="n">
        <v>10</v>
      </c>
    </row>
    <row r="1287">
      <c r="A1287" s="87" t="n">
        <v>-33</v>
      </c>
      <c r="B1287" s="79" t="n"/>
      <c r="C1287" s="584" t="n"/>
      <c r="D1287" s="128" t="n"/>
      <c r="E1287" s="87" t="n">
        <v>10</v>
      </c>
    </row>
    <row r="1288">
      <c r="A1288" s="87" t="n">
        <v>-32</v>
      </c>
      <c r="B1288" s="79" t="n"/>
      <c r="C1288" s="584" t="n"/>
      <c r="D1288" s="128" t="n"/>
      <c r="E1288" s="87" t="n">
        <v>10</v>
      </c>
    </row>
    <row r="1289">
      <c r="A1289" s="87" t="n">
        <v>-31</v>
      </c>
      <c r="B1289" s="79" t="n"/>
      <c r="C1289" s="584" t="n"/>
      <c r="D1289" s="128" t="n"/>
      <c r="E1289" s="87" t="n">
        <v>10</v>
      </c>
    </row>
    <row r="1290">
      <c r="A1290" s="87" t="n">
        <v>-30</v>
      </c>
      <c r="B1290" s="79" t="n"/>
      <c r="C1290" s="584" t="n"/>
      <c r="D1290" s="128" t="n"/>
      <c r="E1290" s="87" t="n">
        <v>10</v>
      </c>
    </row>
    <row r="1291">
      <c r="A1291" s="87" t="n">
        <v>-29</v>
      </c>
      <c r="B1291" s="79" t="n"/>
      <c r="C1291" s="584" t="n"/>
      <c r="D1291" s="128" t="n"/>
      <c r="E1291" s="87" t="n">
        <v>10</v>
      </c>
    </row>
    <row r="1292">
      <c r="A1292" s="87" t="n">
        <v>-28</v>
      </c>
      <c r="B1292" s="79" t="n"/>
      <c r="C1292" s="584" t="n"/>
      <c r="D1292" s="128" t="n"/>
      <c r="E1292" s="87" t="n">
        <v>10</v>
      </c>
    </row>
    <row r="1293">
      <c r="A1293" s="87" t="n">
        <v>-27</v>
      </c>
      <c r="B1293" s="79" t="n"/>
      <c r="C1293" s="584" t="n"/>
      <c r="D1293" s="128" t="n"/>
      <c r="E1293" s="87" t="n">
        <v>10</v>
      </c>
    </row>
    <row r="1294">
      <c r="A1294" s="87" t="n">
        <v>-26</v>
      </c>
      <c r="B1294" s="79" t="n"/>
      <c r="C1294" s="584" t="n"/>
      <c r="D1294" s="128" t="n"/>
      <c r="E1294" s="87" t="n">
        <v>10</v>
      </c>
    </row>
    <row r="1295">
      <c r="A1295" s="87" t="n">
        <v>-25</v>
      </c>
      <c r="B1295" s="79" t="n"/>
      <c r="C1295" s="584" t="n"/>
      <c r="D1295" s="128" t="n"/>
      <c r="E1295" s="87" t="n">
        <v>10</v>
      </c>
    </row>
    <row r="1296">
      <c r="A1296" s="87" t="n">
        <v>-24</v>
      </c>
      <c r="B1296" s="79" t="n"/>
      <c r="C1296" s="584" t="n"/>
      <c r="D1296" s="128" t="n"/>
      <c r="E1296" s="87" t="n">
        <v>10</v>
      </c>
    </row>
    <row r="1297">
      <c r="A1297" s="87" t="n">
        <v>-23</v>
      </c>
      <c r="B1297" s="79" t="n"/>
      <c r="C1297" s="584" t="n"/>
      <c r="D1297" s="128" t="n"/>
      <c r="E1297" s="87" t="n">
        <v>10</v>
      </c>
    </row>
    <row r="1298">
      <c r="A1298" s="87" t="n">
        <v>-22</v>
      </c>
      <c r="B1298" s="79" t="n"/>
      <c r="C1298" s="584" t="n"/>
      <c r="D1298" s="128" t="n"/>
      <c r="E1298" s="87" t="n">
        <v>10</v>
      </c>
    </row>
    <row r="1299">
      <c r="A1299" s="87" t="n">
        <v>-21</v>
      </c>
      <c r="B1299" s="79" t="n"/>
      <c r="C1299" s="584" t="n"/>
      <c r="D1299" s="128" t="n"/>
      <c r="E1299" s="87" t="n">
        <v>10</v>
      </c>
    </row>
    <row r="1300">
      <c r="A1300" s="87" t="n">
        <v>-20</v>
      </c>
      <c r="B1300" s="79" t="n"/>
      <c r="C1300" s="584" t="n"/>
      <c r="D1300" s="128" t="n"/>
      <c r="E1300" s="87" t="n">
        <v>10</v>
      </c>
    </row>
    <row r="1301">
      <c r="A1301" s="87" t="n">
        <v>-19</v>
      </c>
      <c r="B1301" s="79" t="n"/>
      <c r="C1301" s="584" t="n"/>
      <c r="D1301" s="128" t="n"/>
      <c r="E1301" s="87" t="n">
        <v>10</v>
      </c>
    </row>
    <row r="1302">
      <c r="A1302" s="87" t="n">
        <v>-18</v>
      </c>
      <c r="B1302" s="79" t="n"/>
      <c r="C1302" s="584" t="n"/>
      <c r="D1302" s="128" t="n"/>
      <c r="E1302" s="87" t="n">
        <v>10</v>
      </c>
    </row>
    <row r="1303">
      <c r="A1303" s="87" t="n">
        <v>-17</v>
      </c>
      <c r="B1303" s="79" t="n"/>
      <c r="C1303" s="584" t="n"/>
      <c r="D1303" s="128" t="n"/>
      <c r="E1303" s="87" t="n">
        <v>10</v>
      </c>
    </row>
    <row r="1304">
      <c r="A1304" s="87" t="n">
        <v>-16</v>
      </c>
      <c r="B1304" s="79" t="n"/>
      <c r="C1304" s="584" t="n"/>
      <c r="D1304" s="128" t="n"/>
      <c r="E1304" s="87" t="n">
        <v>10</v>
      </c>
    </row>
    <row r="1305">
      <c r="A1305" s="87" t="n">
        <v>-15</v>
      </c>
      <c r="B1305" s="79" t="n"/>
      <c r="C1305" s="584" t="n"/>
      <c r="D1305" s="128" t="n"/>
      <c r="E1305" s="87" t="n">
        <v>10</v>
      </c>
    </row>
    <row r="1306">
      <c r="A1306" s="87" t="n">
        <v>-14</v>
      </c>
      <c r="B1306" s="79" t="n"/>
      <c r="C1306" s="584" t="n"/>
      <c r="D1306" s="128" t="n"/>
      <c r="E1306" s="87" t="n">
        <v>10</v>
      </c>
    </row>
    <row r="1307">
      <c r="A1307" s="87" t="n">
        <v>-13</v>
      </c>
      <c r="B1307" s="79" t="n"/>
      <c r="C1307" s="584" t="n"/>
      <c r="D1307" s="128" t="n"/>
      <c r="E1307" s="87" t="n">
        <v>10</v>
      </c>
    </row>
    <row r="1308">
      <c r="A1308" s="87" t="n">
        <v>-12</v>
      </c>
      <c r="B1308" s="79" t="n"/>
      <c r="C1308" s="584" t="n"/>
      <c r="D1308" s="128" t="n"/>
      <c r="E1308" s="87" t="n">
        <v>10</v>
      </c>
    </row>
    <row r="1309">
      <c r="A1309" s="87" t="n">
        <v>-11</v>
      </c>
      <c r="B1309" s="79" t="n"/>
      <c r="C1309" s="584" t="n"/>
      <c r="D1309" s="128" t="n"/>
      <c r="E1309" s="87" t="n">
        <v>10</v>
      </c>
    </row>
    <row r="1310">
      <c r="A1310" s="87" t="n">
        <v>-10</v>
      </c>
      <c r="B1310" s="79" t="n"/>
      <c r="C1310" s="584" t="n"/>
      <c r="D1310" s="128" t="n"/>
      <c r="E1310" s="87" t="n">
        <v>10</v>
      </c>
    </row>
    <row r="1311">
      <c r="A1311" s="87" t="n">
        <v>-9</v>
      </c>
      <c r="B1311" s="79" t="n"/>
      <c r="C1311" s="584" t="n"/>
      <c r="D1311" s="128" t="n"/>
      <c r="E1311" s="87" t="n">
        <v>10</v>
      </c>
    </row>
    <row r="1312">
      <c r="A1312" s="87" t="n">
        <v>-8</v>
      </c>
      <c r="B1312" s="79" t="n"/>
      <c r="C1312" s="584" t="n"/>
      <c r="D1312" s="128" t="n"/>
      <c r="E1312" s="87" t="n">
        <v>10</v>
      </c>
    </row>
    <row r="1313">
      <c r="A1313" s="87" t="n">
        <v>-7</v>
      </c>
      <c r="B1313" s="79" t="n"/>
      <c r="C1313" s="584" t="n"/>
      <c r="D1313" s="128" t="n"/>
      <c r="E1313" s="87" t="n">
        <v>10</v>
      </c>
    </row>
    <row r="1314">
      <c r="A1314" s="87" t="n">
        <v>-6</v>
      </c>
      <c r="B1314" s="79" t="n"/>
      <c r="C1314" s="584" t="n"/>
      <c r="D1314" s="128" t="n"/>
      <c r="E1314" s="87" t="n">
        <v>10</v>
      </c>
    </row>
    <row r="1315">
      <c r="A1315" s="87" t="n">
        <v>-5</v>
      </c>
      <c r="B1315" s="79" t="n"/>
      <c r="C1315" s="584" t="n"/>
      <c r="D1315" s="128" t="n"/>
      <c r="E1315" s="87" t="n">
        <v>10</v>
      </c>
    </row>
    <row r="1316">
      <c r="A1316" s="87" t="n">
        <v>-4</v>
      </c>
      <c r="B1316" s="79" t="n"/>
      <c r="C1316" s="584" t="n"/>
      <c r="D1316" s="128" t="n"/>
      <c r="E1316" s="87" t="n">
        <v>10</v>
      </c>
    </row>
    <row r="1317">
      <c r="A1317" s="87" t="n">
        <v>-3</v>
      </c>
      <c r="B1317" s="79" t="n"/>
      <c r="C1317" s="584" t="n"/>
      <c r="D1317" s="128" t="n"/>
      <c r="E1317" s="87" t="n">
        <v>10</v>
      </c>
    </row>
    <row r="1318">
      <c r="A1318" s="87" t="n">
        <v>-2</v>
      </c>
      <c r="B1318" s="79" t="n"/>
      <c r="C1318" s="584" t="n"/>
      <c r="D1318" s="128" t="n"/>
      <c r="E1318" s="87" t="n">
        <v>10</v>
      </c>
    </row>
    <row r="1319">
      <c r="A1319" s="87" t="n">
        <v>-1</v>
      </c>
      <c r="B1319" s="79" t="n"/>
      <c r="C1319" s="584" t="n"/>
      <c r="D1319" s="128" t="n"/>
      <c r="E1319" s="87" t="n">
        <v>10</v>
      </c>
    </row>
    <row r="1320" ht="14.5" customHeight="1" s="252" thickBot="1">
      <c r="A1320" s="88" t="n">
        <v>0</v>
      </c>
      <c r="B1320" s="81" t="n"/>
      <c r="C1320" s="82" t="n"/>
      <c r="D1320" s="130" t="n"/>
      <c r="E1320" s="88" t="n">
        <v>10</v>
      </c>
    </row>
    <row r="1323" ht="14.5" customHeight="1" s="252" thickBot="1"/>
    <row r="1324" ht="14.5" customHeight="1" s="252">
      <c r="A1324" s="807" t="inlineStr">
        <is>
          <t>Input [dBm]</t>
        </is>
      </c>
      <c r="B1324" s="642" t="inlineStr">
        <is>
          <t>2442 MHz</t>
        </is>
      </c>
      <c r="C1324" s="768" t="n"/>
      <c r="D1324" s="768" t="n"/>
      <c r="E1324" s="644" t="inlineStr">
        <is>
          <t>Spec</t>
        </is>
      </c>
    </row>
    <row r="1325" ht="15" customHeight="1" s="252" thickBot="1">
      <c r="A1325" s="691" t="n"/>
      <c r="B1325" s="646" t="inlineStr">
        <is>
          <t>11g_54M</t>
        </is>
      </c>
      <c r="C1325" s="875" t="n"/>
      <c r="D1325" s="875" t="n"/>
      <c r="E1325" s="691" t="n"/>
    </row>
    <row r="1326" ht="15" customHeight="1" s="252">
      <c r="A1326" s="691" t="n"/>
      <c r="B1326" s="95" t="inlineStr">
        <is>
          <t>+25 ℃</t>
        </is>
      </c>
      <c r="C1326" s="99" t="inlineStr">
        <is>
          <t>-40 ℃</t>
        </is>
      </c>
      <c r="D1326" s="114" t="inlineStr">
        <is>
          <t>+85 ℃</t>
        </is>
      </c>
      <c r="E1326" s="691" t="n"/>
    </row>
    <row r="1327" ht="15" customHeight="1" s="252" thickBot="1">
      <c r="A1327" s="691" t="n"/>
      <c r="B1327" s="103" t="inlineStr">
        <is>
          <t>3.3V</t>
        </is>
      </c>
      <c r="C1327" s="100" t="inlineStr">
        <is>
          <t>3.6V</t>
        </is>
      </c>
      <c r="D1327" s="115" t="inlineStr">
        <is>
          <t>1.8V</t>
        </is>
      </c>
      <c r="E1327" s="691" t="n"/>
    </row>
    <row r="1328" ht="14.5" customHeight="1" s="252" thickBot="1">
      <c r="A1328" s="682" t="n"/>
      <c r="B1328" s="76" t="n"/>
      <c r="C1328" s="74" t="n"/>
      <c r="D1328" s="219" t="n"/>
      <c r="E1328" s="681" t="n"/>
    </row>
    <row r="1329">
      <c r="A1329" s="612" t="inlineStr">
        <is>
          <t>Sens.
[dBm]</t>
        </is>
      </c>
      <c r="B1329" s="846">
        <f>INDEX($A$50:$A$90,MATCH(8,B1331:B1371,-1)+1,1)</f>
        <v/>
      </c>
      <c r="C1329" s="848">
        <f>INDEX($A$50:$A$90,MATCH(8,C1331:C1371,-1)+1,1)</f>
        <v/>
      </c>
      <c r="D1329" s="876">
        <f>INDEX($A$50:$A$90,MATCH(8,D1331:D1371,-1)+1,1)</f>
        <v/>
      </c>
      <c r="E1329" s="221" t="n"/>
    </row>
    <row r="1330" ht="14.5" customHeight="1" s="252" thickBot="1">
      <c r="A1330" s="691" t="n"/>
      <c r="B1330" s="849" t="n"/>
      <c r="C1330" s="851" t="n"/>
      <c r="D1330" s="877" t="n"/>
      <c r="E1330" s="221" t="n"/>
    </row>
    <row r="1331" ht="14.5" customHeight="1" s="252" thickTop="1">
      <c r="A1331" s="91" t="n">
        <v>-100</v>
      </c>
      <c r="B1331" s="77" t="n"/>
      <c r="C1331" s="73" t="n"/>
      <c r="D1331" s="127" t="n"/>
      <c r="E1331" s="87" t="n">
        <v>10</v>
      </c>
    </row>
    <row r="1332">
      <c r="A1332" s="87" t="n">
        <v>-99</v>
      </c>
      <c r="B1332" s="79" t="n"/>
      <c r="C1332" s="584" t="n"/>
      <c r="D1332" s="128" t="n"/>
      <c r="E1332" s="87" t="n">
        <v>10</v>
      </c>
    </row>
    <row r="1333">
      <c r="A1333" s="87" t="n">
        <v>-98</v>
      </c>
      <c r="B1333" s="79" t="n"/>
      <c r="C1333" s="584" t="n"/>
      <c r="D1333" s="128" t="n"/>
      <c r="E1333" s="87" t="n">
        <v>10</v>
      </c>
    </row>
    <row r="1334">
      <c r="A1334" s="87" t="n">
        <v>-97</v>
      </c>
      <c r="B1334" s="79" t="n"/>
      <c r="C1334" s="584" t="n"/>
      <c r="D1334" s="128" t="n"/>
      <c r="E1334" s="87" t="n">
        <v>10</v>
      </c>
    </row>
    <row r="1335">
      <c r="A1335" s="87" t="n">
        <v>-96</v>
      </c>
      <c r="B1335" s="79" t="n"/>
      <c r="C1335" s="584" t="n"/>
      <c r="D1335" s="128" t="n"/>
      <c r="E1335" s="87" t="n">
        <v>10</v>
      </c>
    </row>
    <row r="1336">
      <c r="A1336" s="87" t="n">
        <v>-95</v>
      </c>
      <c r="B1336" s="79" t="n"/>
      <c r="C1336" s="584" t="n"/>
      <c r="D1336" s="128" t="n"/>
      <c r="E1336" s="87" t="n">
        <v>10</v>
      </c>
    </row>
    <row r="1337">
      <c r="A1337" s="87" t="n">
        <v>-94</v>
      </c>
      <c r="B1337" s="79" t="n"/>
      <c r="C1337" s="584" t="n"/>
      <c r="D1337" s="128" t="n"/>
      <c r="E1337" s="87" t="n">
        <v>10</v>
      </c>
    </row>
    <row r="1338">
      <c r="A1338" s="87" t="n">
        <v>-93</v>
      </c>
      <c r="B1338" s="79" t="n"/>
      <c r="C1338" s="584" t="n"/>
      <c r="D1338" s="128" t="n"/>
      <c r="E1338" s="87" t="n">
        <v>10</v>
      </c>
    </row>
    <row r="1339">
      <c r="A1339" s="87" t="n">
        <v>-92</v>
      </c>
      <c r="B1339" s="79" t="n"/>
      <c r="C1339" s="584" t="n"/>
      <c r="D1339" s="128" t="n"/>
      <c r="E1339" s="87" t="n">
        <v>10</v>
      </c>
    </row>
    <row r="1340">
      <c r="A1340" s="87" t="n">
        <v>-91</v>
      </c>
      <c r="B1340" s="79" t="n"/>
      <c r="C1340" s="584" t="n"/>
      <c r="D1340" s="128" t="n"/>
      <c r="E1340" s="87" t="n">
        <v>10</v>
      </c>
    </row>
    <row r="1341">
      <c r="A1341" s="87" t="n">
        <v>-90</v>
      </c>
      <c r="B1341" s="79" t="n"/>
      <c r="C1341" s="584" t="n"/>
      <c r="D1341" s="128" t="n"/>
      <c r="E1341" s="87" t="n">
        <v>10</v>
      </c>
    </row>
    <row r="1342">
      <c r="A1342" s="87" t="n">
        <v>-89</v>
      </c>
      <c r="B1342" s="79" t="n"/>
      <c r="C1342" s="584" t="n"/>
      <c r="D1342" s="128" t="n"/>
      <c r="E1342" s="87" t="n">
        <v>10</v>
      </c>
    </row>
    <row r="1343">
      <c r="A1343" s="87" t="n">
        <v>-88</v>
      </c>
      <c r="B1343" s="79" t="n"/>
      <c r="C1343" s="584" t="n"/>
      <c r="D1343" s="128" t="n"/>
      <c r="E1343" s="87" t="n">
        <v>10</v>
      </c>
    </row>
    <row r="1344">
      <c r="A1344" s="87" t="n">
        <v>-87</v>
      </c>
      <c r="B1344" s="79" t="n"/>
      <c r="C1344" s="584" t="n"/>
      <c r="D1344" s="128" t="n"/>
      <c r="E1344" s="87" t="n">
        <v>10</v>
      </c>
    </row>
    <row r="1345">
      <c r="A1345" s="87" t="n">
        <v>-86</v>
      </c>
      <c r="B1345" s="79" t="n"/>
      <c r="C1345" s="584" t="n"/>
      <c r="D1345" s="128" t="n"/>
      <c r="E1345" s="87" t="n">
        <v>10</v>
      </c>
    </row>
    <row r="1346">
      <c r="A1346" s="87" t="n">
        <v>-85</v>
      </c>
      <c r="B1346" s="79" t="n"/>
      <c r="C1346" s="584" t="n"/>
      <c r="D1346" s="128" t="n"/>
      <c r="E1346" s="87" t="n">
        <v>10</v>
      </c>
    </row>
    <row r="1347">
      <c r="A1347" s="87" t="n">
        <v>-84</v>
      </c>
      <c r="B1347" s="79" t="n"/>
      <c r="C1347" s="584" t="n"/>
      <c r="D1347" s="128" t="n"/>
      <c r="E1347" s="87" t="n">
        <v>10</v>
      </c>
    </row>
    <row r="1348">
      <c r="A1348" s="87" t="n">
        <v>-83</v>
      </c>
      <c r="B1348" s="79" t="n"/>
      <c r="C1348" s="584" t="n"/>
      <c r="D1348" s="128" t="n"/>
      <c r="E1348" s="87" t="n">
        <v>10</v>
      </c>
    </row>
    <row r="1349">
      <c r="A1349" s="87" t="n">
        <v>-82</v>
      </c>
      <c r="B1349" s="79" t="n"/>
      <c r="C1349" s="584" t="n"/>
      <c r="D1349" s="128" t="n"/>
      <c r="E1349" s="87" t="n">
        <v>10</v>
      </c>
    </row>
    <row r="1350">
      <c r="A1350" s="87" t="n">
        <v>-81</v>
      </c>
      <c r="B1350" s="79" t="n"/>
      <c r="C1350" s="584" t="n"/>
      <c r="D1350" s="128" t="n"/>
      <c r="E1350" s="87" t="n">
        <v>10</v>
      </c>
    </row>
    <row r="1351">
      <c r="A1351" s="87" t="n">
        <v>-80</v>
      </c>
      <c r="B1351" s="79" t="n"/>
      <c r="C1351" s="584" t="n"/>
      <c r="D1351" s="128" t="n"/>
      <c r="E1351" s="87" t="n">
        <v>10</v>
      </c>
    </row>
    <row r="1352">
      <c r="A1352" s="87" t="n">
        <v>-79</v>
      </c>
      <c r="B1352" s="79" t="n"/>
      <c r="C1352" s="584" t="n"/>
      <c r="D1352" s="128" t="n"/>
      <c r="E1352" s="87" t="n">
        <v>10</v>
      </c>
    </row>
    <row r="1353">
      <c r="A1353" s="87" t="n">
        <v>-78</v>
      </c>
      <c r="B1353" s="79" t="n"/>
      <c r="C1353" s="584" t="n"/>
      <c r="D1353" s="128" t="n"/>
      <c r="E1353" s="87" t="n">
        <v>10</v>
      </c>
    </row>
    <row r="1354">
      <c r="A1354" s="87" t="n">
        <v>-77</v>
      </c>
      <c r="B1354" s="79" t="n"/>
      <c r="C1354" s="584" t="n"/>
      <c r="D1354" s="128" t="n"/>
      <c r="E1354" s="87" t="n">
        <v>10</v>
      </c>
    </row>
    <row r="1355">
      <c r="A1355" s="87" t="n">
        <v>-76</v>
      </c>
      <c r="B1355" s="79" t="n"/>
      <c r="C1355" s="584" t="n"/>
      <c r="D1355" s="128" t="n"/>
      <c r="E1355" s="87" t="n">
        <v>10</v>
      </c>
    </row>
    <row r="1356">
      <c r="A1356" s="87" t="n">
        <v>-75</v>
      </c>
      <c r="B1356" s="79" t="n"/>
      <c r="C1356" s="584" t="n"/>
      <c r="D1356" s="128" t="n"/>
      <c r="E1356" s="87" t="n">
        <v>10</v>
      </c>
    </row>
    <row r="1357">
      <c r="A1357" s="87" t="n">
        <v>-74</v>
      </c>
      <c r="B1357" s="79" t="n"/>
      <c r="C1357" s="584" t="n"/>
      <c r="D1357" s="128" t="n"/>
      <c r="E1357" s="87" t="n">
        <v>10</v>
      </c>
    </row>
    <row r="1358">
      <c r="A1358" s="87" t="n">
        <v>-73</v>
      </c>
      <c r="B1358" s="79" t="n"/>
      <c r="C1358" s="584" t="n"/>
      <c r="D1358" s="128" t="n"/>
      <c r="E1358" s="87" t="n">
        <v>10</v>
      </c>
    </row>
    <row r="1359">
      <c r="A1359" s="87" t="n">
        <v>-72</v>
      </c>
      <c r="B1359" s="79" t="n"/>
      <c r="C1359" s="584" t="n"/>
      <c r="D1359" s="128" t="n"/>
      <c r="E1359" s="87" t="n">
        <v>10</v>
      </c>
    </row>
    <row r="1360">
      <c r="A1360" s="87" t="n">
        <v>-71</v>
      </c>
      <c r="B1360" s="79" t="n"/>
      <c r="C1360" s="584" t="n"/>
      <c r="D1360" s="128" t="n"/>
      <c r="E1360" s="87" t="n">
        <v>10</v>
      </c>
    </row>
    <row r="1361">
      <c r="A1361" s="87" t="n">
        <v>-70</v>
      </c>
      <c r="B1361" s="79" t="n"/>
      <c r="C1361" s="584" t="n"/>
      <c r="D1361" s="128" t="n"/>
      <c r="E1361" s="87" t="n">
        <v>10</v>
      </c>
    </row>
    <row r="1362">
      <c r="A1362" s="87" t="n">
        <v>-69</v>
      </c>
      <c r="B1362" s="79" t="n"/>
      <c r="C1362" s="584" t="n"/>
      <c r="D1362" s="128" t="n"/>
      <c r="E1362" s="87" t="n">
        <v>10</v>
      </c>
    </row>
    <row r="1363">
      <c r="A1363" s="87" t="n">
        <v>-68</v>
      </c>
      <c r="B1363" s="79" t="n"/>
      <c r="C1363" s="584" t="n"/>
      <c r="D1363" s="128" t="n"/>
      <c r="E1363" s="87" t="n">
        <v>10</v>
      </c>
    </row>
    <row r="1364">
      <c r="A1364" s="87" t="n">
        <v>-67</v>
      </c>
      <c r="B1364" s="79" t="n"/>
      <c r="C1364" s="584" t="n"/>
      <c r="D1364" s="128" t="n"/>
      <c r="E1364" s="87" t="n">
        <v>10</v>
      </c>
    </row>
    <row r="1365">
      <c r="A1365" s="87" t="n">
        <v>-66</v>
      </c>
      <c r="B1365" s="79" t="n"/>
      <c r="C1365" s="584" t="n"/>
      <c r="D1365" s="128" t="n"/>
      <c r="E1365" s="87" t="n">
        <v>10</v>
      </c>
    </row>
    <row r="1366">
      <c r="A1366" s="87" t="n">
        <v>-65</v>
      </c>
      <c r="B1366" s="79" t="n"/>
      <c r="C1366" s="584" t="n"/>
      <c r="D1366" s="128" t="n"/>
      <c r="E1366" s="87" t="n">
        <v>10</v>
      </c>
    </row>
    <row r="1367">
      <c r="A1367" s="87" t="n">
        <v>-64</v>
      </c>
      <c r="B1367" s="79" t="n"/>
      <c r="C1367" s="584" t="n"/>
      <c r="D1367" s="128" t="n"/>
      <c r="E1367" s="87" t="n">
        <v>10</v>
      </c>
    </row>
    <row r="1368">
      <c r="A1368" s="87" t="n">
        <v>-63</v>
      </c>
      <c r="B1368" s="79" t="n"/>
      <c r="C1368" s="584" t="n"/>
      <c r="D1368" s="128" t="n"/>
      <c r="E1368" s="87" t="n">
        <v>10</v>
      </c>
    </row>
    <row r="1369">
      <c r="A1369" s="87" t="n">
        <v>-62</v>
      </c>
      <c r="B1369" s="79" t="n"/>
      <c r="C1369" s="584" t="n"/>
      <c r="D1369" s="128" t="n"/>
      <c r="E1369" s="87" t="n">
        <v>10</v>
      </c>
    </row>
    <row r="1370">
      <c r="A1370" s="87" t="n">
        <v>-61</v>
      </c>
      <c r="B1370" s="79" t="n"/>
      <c r="C1370" s="584" t="n"/>
      <c r="D1370" s="128" t="n"/>
      <c r="E1370" s="87" t="n">
        <v>10</v>
      </c>
    </row>
    <row r="1371">
      <c r="A1371" s="87" t="n">
        <v>-60</v>
      </c>
      <c r="B1371" s="79" t="n"/>
      <c r="C1371" s="584" t="n"/>
      <c r="D1371" s="128" t="n"/>
      <c r="E1371" s="87" t="n">
        <v>10</v>
      </c>
    </row>
    <row r="1372">
      <c r="A1372" s="87" t="n">
        <v>-59</v>
      </c>
      <c r="B1372" s="79" t="n"/>
      <c r="C1372" s="584" t="n"/>
      <c r="D1372" s="128" t="n"/>
      <c r="E1372" s="87" t="n">
        <v>10</v>
      </c>
    </row>
    <row r="1373">
      <c r="A1373" s="87" t="n">
        <v>-58</v>
      </c>
      <c r="B1373" s="79" t="n"/>
      <c r="C1373" s="584" t="n"/>
      <c r="D1373" s="128" t="n"/>
      <c r="E1373" s="87" t="n">
        <v>10</v>
      </c>
    </row>
    <row r="1374">
      <c r="A1374" s="87" t="n">
        <v>-57</v>
      </c>
      <c r="B1374" s="79" t="n"/>
      <c r="C1374" s="584" t="n"/>
      <c r="D1374" s="128" t="n"/>
      <c r="E1374" s="87" t="n">
        <v>10</v>
      </c>
    </row>
    <row r="1375">
      <c r="A1375" s="87" t="n">
        <v>-56</v>
      </c>
      <c r="B1375" s="79" t="n"/>
      <c r="C1375" s="584" t="n"/>
      <c r="D1375" s="128" t="n"/>
      <c r="E1375" s="87" t="n">
        <v>10</v>
      </c>
    </row>
    <row r="1376">
      <c r="A1376" s="87" t="n">
        <v>-55</v>
      </c>
      <c r="B1376" s="79" t="n"/>
      <c r="C1376" s="584" t="n"/>
      <c r="D1376" s="128" t="n"/>
      <c r="E1376" s="87" t="n">
        <v>10</v>
      </c>
    </row>
    <row r="1377">
      <c r="A1377" s="87" t="n">
        <v>-54</v>
      </c>
      <c r="B1377" s="79" t="n"/>
      <c r="C1377" s="584" t="n"/>
      <c r="D1377" s="128" t="n"/>
      <c r="E1377" s="87" t="n">
        <v>10</v>
      </c>
    </row>
    <row r="1378">
      <c r="A1378" s="87" t="n">
        <v>-53</v>
      </c>
      <c r="B1378" s="79" t="n"/>
      <c r="C1378" s="584" t="n"/>
      <c r="D1378" s="128" t="n"/>
      <c r="E1378" s="87" t="n">
        <v>10</v>
      </c>
    </row>
    <row r="1379">
      <c r="A1379" s="87" t="n">
        <v>-52</v>
      </c>
      <c r="B1379" s="79" t="n"/>
      <c r="C1379" s="584" t="n"/>
      <c r="D1379" s="128" t="n"/>
      <c r="E1379" s="87" t="n">
        <v>10</v>
      </c>
    </row>
    <row r="1380">
      <c r="A1380" s="87" t="n">
        <v>-51</v>
      </c>
      <c r="B1380" s="79" t="n"/>
      <c r="C1380" s="584" t="n"/>
      <c r="D1380" s="128" t="n"/>
      <c r="E1380" s="87" t="n">
        <v>10</v>
      </c>
    </row>
    <row r="1381">
      <c r="A1381" s="87" t="n">
        <v>-50</v>
      </c>
      <c r="B1381" s="79" t="n"/>
      <c r="C1381" s="584" t="n"/>
      <c r="D1381" s="128" t="n"/>
      <c r="E1381" s="87" t="n">
        <v>10</v>
      </c>
    </row>
    <row r="1382">
      <c r="A1382" s="87" t="n">
        <v>-49</v>
      </c>
      <c r="B1382" s="79" t="n"/>
      <c r="C1382" s="584" t="n"/>
      <c r="D1382" s="128" t="n"/>
      <c r="E1382" s="87" t="n">
        <v>10</v>
      </c>
    </row>
    <row r="1383">
      <c r="A1383" s="87" t="n">
        <v>-48</v>
      </c>
      <c r="B1383" s="79" t="n"/>
      <c r="C1383" s="584" t="n"/>
      <c r="D1383" s="128" t="n"/>
      <c r="E1383" s="87" t="n">
        <v>10</v>
      </c>
    </row>
    <row r="1384">
      <c r="A1384" s="87" t="n">
        <v>-47</v>
      </c>
      <c r="B1384" s="79" t="n"/>
      <c r="C1384" s="584" t="n"/>
      <c r="D1384" s="128" t="n"/>
      <c r="E1384" s="87" t="n">
        <v>10</v>
      </c>
    </row>
    <row r="1385">
      <c r="A1385" s="87" t="n">
        <v>-46</v>
      </c>
      <c r="B1385" s="79" t="n"/>
      <c r="C1385" s="584" t="n"/>
      <c r="D1385" s="128" t="n"/>
      <c r="E1385" s="87" t="n">
        <v>10</v>
      </c>
    </row>
    <row r="1386">
      <c r="A1386" s="87" t="n">
        <v>-45</v>
      </c>
      <c r="B1386" s="79" t="n"/>
      <c r="C1386" s="584" t="n"/>
      <c r="D1386" s="128" t="n"/>
      <c r="E1386" s="87" t="n">
        <v>10</v>
      </c>
    </row>
    <row r="1387">
      <c r="A1387" s="87" t="n">
        <v>-44</v>
      </c>
      <c r="B1387" s="79" t="n"/>
      <c r="C1387" s="584" t="n"/>
      <c r="D1387" s="128" t="n"/>
      <c r="E1387" s="87" t="n">
        <v>10</v>
      </c>
    </row>
    <row r="1388">
      <c r="A1388" s="87" t="n">
        <v>-43</v>
      </c>
      <c r="B1388" s="79" t="n"/>
      <c r="C1388" s="584" t="n"/>
      <c r="D1388" s="128" t="n"/>
      <c r="E1388" s="87" t="n">
        <v>10</v>
      </c>
    </row>
    <row r="1389">
      <c r="A1389" s="87" t="n">
        <v>-42</v>
      </c>
      <c r="B1389" s="79" t="n"/>
      <c r="C1389" s="584" t="n"/>
      <c r="D1389" s="128" t="n"/>
      <c r="E1389" s="87" t="n">
        <v>10</v>
      </c>
    </row>
    <row r="1390">
      <c r="A1390" s="87" t="n">
        <v>-41</v>
      </c>
      <c r="B1390" s="79" t="n"/>
      <c r="C1390" s="584" t="n"/>
      <c r="D1390" s="128" t="n"/>
      <c r="E1390" s="87" t="n">
        <v>10</v>
      </c>
    </row>
    <row r="1391">
      <c r="A1391" s="87" t="n">
        <v>-40</v>
      </c>
      <c r="B1391" s="79" t="n"/>
      <c r="C1391" s="584" t="n"/>
      <c r="D1391" s="128" t="n"/>
      <c r="E1391" s="87" t="n">
        <v>10</v>
      </c>
    </row>
    <row r="1392">
      <c r="A1392" s="87" t="n">
        <v>-39</v>
      </c>
      <c r="B1392" s="79" t="n"/>
      <c r="C1392" s="584" t="n"/>
      <c r="D1392" s="128" t="n"/>
      <c r="E1392" s="87" t="n">
        <v>10</v>
      </c>
    </row>
    <row r="1393">
      <c r="A1393" s="87" t="n">
        <v>-38</v>
      </c>
      <c r="B1393" s="79" t="n"/>
      <c r="C1393" s="584" t="n"/>
      <c r="D1393" s="128" t="n"/>
      <c r="E1393" s="87" t="n">
        <v>10</v>
      </c>
    </row>
    <row r="1394">
      <c r="A1394" s="87" t="n">
        <v>-37</v>
      </c>
      <c r="B1394" s="79" t="n"/>
      <c r="C1394" s="584" t="n"/>
      <c r="D1394" s="128" t="n"/>
      <c r="E1394" s="87" t="n">
        <v>10</v>
      </c>
    </row>
    <row r="1395">
      <c r="A1395" s="87" t="n">
        <v>-36</v>
      </c>
      <c r="B1395" s="79" t="n"/>
      <c r="C1395" s="584" t="n"/>
      <c r="D1395" s="128" t="n"/>
      <c r="E1395" s="87" t="n">
        <v>10</v>
      </c>
    </row>
    <row r="1396">
      <c r="A1396" s="87" t="n">
        <v>-35</v>
      </c>
      <c r="B1396" s="79" t="n"/>
      <c r="C1396" s="584" t="n"/>
      <c r="D1396" s="128" t="n"/>
      <c r="E1396" s="87" t="n">
        <v>10</v>
      </c>
    </row>
    <row r="1397">
      <c r="A1397" s="87" t="n">
        <v>-34</v>
      </c>
      <c r="B1397" s="79" t="n"/>
      <c r="C1397" s="584" t="n"/>
      <c r="D1397" s="128" t="n"/>
      <c r="E1397" s="87" t="n">
        <v>10</v>
      </c>
    </row>
    <row r="1398">
      <c r="A1398" s="87" t="n">
        <v>-33</v>
      </c>
      <c r="B1398" s="79" t="n"/>
      <c r="C1398" s="584" t="n"/>
      <c r="D1398" s="128" t="n"/>
      <c r="E1398" s="87" t="n">
        <v>10</v>
      </c>
    </row>
    <row r="1399">
      <c r="A1399" s="87" t="n">
        <v>-32</v>
      </c>
      <c r="B1399" s="79" t="n"/>
      <c r="C1399" s="584" t="n"/>
      <c r="D1399" s="128" t="n"/>
      <c r="E1399" s="87" t="n">
        <v>10</v>
      </c>
    </row>
    <row r="1400">
      <c r="A1400" s="87" t="n">
        <v>-31</v>
      </c>
      <c r="B1400" s="79" t="n"/>
      <c r="C1400" s="584" t="n"/>
      <c r="D1400" s="128" t="n"/>
      <c r="E1400" s="87" t="n">
        <v>10</v>
      </c>
    </row>
    <row r="1401">
      <c r="A1401" s="87" t="n">
        <v>-30</v>
      </c>
      <c r="B1401" s="79" t="n"/>
      <c r="C1401" s="584" t="n"/>
      <c r="D1401" s="128" t="n"/>
      <c r="E1401" s="87" t="n">
        <v>10</v>
      </c>
    </row>
    <row r="1402">
      <c r="A1402" s="87" t="n">
        <v>-29</v>
      </c>
      <c r="B1402" s="79" t="n"/>
      <c r="C1402" s="584" t="n"/>
      <c r="D1402" s="128" t="n"/>
      <c r="E1402" s="87" t="n">
        <v>10</v>
      </c>
    </row>
    <row r="1403">
      <c r="A1403" s="87" t="n">
        <v>-28</v>
      </c>
      <c r="B1403" s="79" t="n"/>
      <c r="C1403" s="584" t="n"/>
      <c r="D1403" s="128" t="n"/>
      <c r="E1403" s="87" t="n">
        <v>10</v>
      </c>
    </row>
    <row r="1404">
      <c r="A1404" s="87" t="n">
        <v>-27</v>
      </c>
      <c r="B1404" s="79" t="n"/>
      <c r="C1404" s="584" t="n"/>
      <c r="D1404" s="128" t="n"/>
      <c r="E1404" s="87" t="n">
        <v>10</v>
      </c>
    </row>
    <row r="1405">
      <c r="A1405" s="87" t="n">
        <v>-26</v>
      </c>
      <c r="B1405" s="79" t="n"/>
      <c r="C1405" s="584" t="n"/>
      <c r="D1405" s="128" t="n"/>
      <c r="E1405" s="87" t="n">
        <v>10</v>
      </c>
    </row>
    <row r="1406">
      <c r="A1406" s="87" t="n">
        <v>-25</v>
      </c>
      <c r="B1406" s="79" t="n"/>
      <c r="C1406" s="584" t="n"/>
      <c r="D1406" s="128" t="n"/>
      <c r="E1406" s="87" t="n">
        <v>10</v>
      </c>
    </row>
    <row r="1407">
      <c r="A1407" s="87" t="n">
        <v>-24</v>
      </c>
      <c r="B1407" s="79" t="n"/>
      <c r="C1407" s="584" t="n"/>
      <c r="D1407" s="128" t="n"/>
      <c r="E1407" s="87" t="n">
        <v>10</v>
      </c>
    </row>
    <row r="1408">
      <c r="A1408" s="87" t="n">
        <v>-23</v>
      </c>
      <c r="B1408" s="79" t="n"/>
      <c r="C1408" s="584" t="n"/>
      <c r="D1408" s="128" t="n"/>
      <c r="E1408" s="87" t="n">
        <v>10</v>
      </c>
    </row>
    <row r="1409">
      <c r="A1409" s="87" t="n">
        <v>-22</v>
      </c>
      <c r="B1409" s="79" t="n"/>
      <c r="C1409" s="584" t="n"/>
      <c r="D1409" s="128" t="n"/>
      <c r="E1409" s="87" t="n">
        <v>10</v>
      </c>
    </row>
    <row r="1410">
      <c r="A1410" s="87" t="n">
        <v>-21</v>
      </c>
      <c r="B1410" s="79" t="n"/>
      <c r="C1410" s="584" t="n"/>
      <c r="D1410" s="128" t="n"/>
      <c r="E1410" s="87" t="n">
        <v>10</v>
      </c>
    </row>
    <row r="1411">
      <c r="A1411" s="87" t="n">
        <v>-20</v>
      </c>
      <c r="B1411" s="79" t="n"/>
      <c r="C1411" s="584" t="n"/>
      <c r="D1411" s="128" t="n"/>
      <c r="E1411" s="87" t="n">
        <v>10</v>
      </c>
    </row>
    <row r="1412">
      <c r="A1412" s="87" t="n">
        <v>-19</v>
      </c>
      <c r="B1412" s="79" t="n"/>
      <c r="C1412" s="584" t="n"/>
      <c r="D1412" s="128" t="n"/>
      <c r="E1412" s="87" t="n">
        <v>10</v>
      </c>
    </row>
    <row r="1413">
      <c r="A1413" s="87" t="n">
        <v>-18</v>
      </c>
      <c r="B1413" s="79" t="n"/>
      <c r="C1413" s="584" t="n"/>
      <c r="D1413" s="128" t="n"/>
      <c r="E1413" s="87" t="n">
        <v>10</v>
      </c>
    </row>
    <row r="1414">
      <c r="A1414" s="87" t="n">
        <v>-17</v>
      </c>
      <c r="B1414" s="79" t="n"/>
      <c r="C1414" s="584" t="n"/>
      <c r="D1414" s="128" t="n"/>
      <c r="E1414" s="87" t="n">
        <v>10</v>
      </c>
    </row>
    <row r="1415">
      <c r="A1415" s="87" t="n">
        <v>-16</v>
      </c>
      <c r="B1415" s="79" t="n"/>
      <c r="C1415" s="584" t="n"/>
      <c r="D1415" s="128" t="n"/>
      <c r="E1415" s="87" t="n">
        <v>10</v>
      </c>
    </row>
    <row r="1416">
      <c r="A1416" s="87" t="n">
        <v>-15</v>
      </c>
      <c r="B1416" s="79" t="n"/>
      <c r="C1416" s="584" t="n"/>
      <c r="D1416" s="128" t="n"/>
      <c r="E1416" s="87" t="n">
        <v>10</v>
      </c>
    </row>
    <row r="1417">
      <c r="A1417" s="87" t="n">
        <v>-14</v>
      </c>
      <c r="B1417" s="79" t="n"/>
      <c r="C1417" s="584" t="n"/>
      <c r="D1417" s="128" t="n"/>
      <c r="E1417" s="87" t="n">
        <v>10</v>
      </c>
    </row>
    <row r="1418">
      <c r="A1418" s="87" t="n">
        <v>-13</v>
      </c>
      <c r="B1418" s="79" t="n"/>
      <c r="C1418" s="584" t="n"/>
      <c r="D1418" s="128" t="n"/>
      <c r="E1418" s="87" t="n">
        <v>10</v>
      </c>
    </row>
    <row r="1419">
      <c r="A1419" s="87" t="n">
        <v>-12</v>
      </c>
      <c r="B1419" s="79" t="n"/>
      <c r="C1419" s="584" t="n"/>
      <c r="D1419" s="128" t="n"/>
      <c r="E1419" s="87" t="n">
        <v>10</v>
      </c>
    </row>
    <row r="1420">
      <c r="A1420" s="87" t="n">
        <v>-11</v>
      </c>
      <c r="B1420" s="79" t="n"/>
      <c r="C1420" s="584" t="n"/>
      <c r="D1420" s="128" t="n"/>
      <c r="E1420" s="87" t="n">
        <v>10</v>
      </c>
    </row>
    <row r="1421">
      <c r="A1421" s="87" t="n">
        <v>-10</v>
      </c>
      <c r="B1421" s="79" t="n"/>
      <c r="C1421" s="584" t="n"/>
      <c r="D1421" s="128" t="n"/>
      <c r="E1421" s="87" t="n">
        <v>10</v>
      </c>
    </row>
    <row r="1422">
      <c r="A1422" s="87" t="n">
        <v>-9</v>
      </c>
      <c r="B1422" s="79" t="n"/>
      <c r="C1422" s="584" t="n"/>
      <c r="D1422" s="128" t="n"/>
      <c r="E1422" s="87" t="n">
        <v>10</v>
      </c>
    </row>
    <row r="1423">
      <c r="A1423" s="87" t="n">
        <v>-8</v>
      </c>
      <c r="B1423" s="79" t="n"/>
      <c r="C1423" s="584" t="n"/>
      <c r="D1423" s="128" t="n"/>
      <c r="E1423" s="87" t="n">
        <v>10</v>
      </c>
    </row>
    <row r="1424">
      <c r="A1424" s="87" t="n">
        <v>-7</v>
      </c>
      <c r="B1424" s="79" t="n"/>
      <c r="C1424" s="584" t="n"/>
      <c r="D1424" s="128" t="n"/>
      <c r="E1424" s="87" t="n">
        <v>10</v>
      </c>
    </row>
    <row r="1425">
      <c r="A1425" s="87" t="n">
        <v>-6</v>
      </c>
      <c r="B1425" s="79" t="n"/>
      <c r="C1425" s="584" t="n"/>
      <c r="D1425" s="128" t="n"/>
      <c r="E1425" s="87" t="n">
        <v>10</v>
      </c>
    </row>
    <row r="1426">
      <c r="A1426" s="87" t="n">
        <v>-5</v>
      </c>
      <c r="B1426" s="79" t="n"/>
      <c r="C1426" s="584" t="n"/>
      <c r="D1426" s="128" t="n"/>
      <c r="E1426" s="87" t="n">
        <v>10</v>
      </c>
    </row>
    <row r="1427">
      <c r="A1427" s="87" t="n">
        <v>-4</v>
      </c>
      <c r="B1427" s="79" t="n"/>
      <c r="C1427" s="584" t="n"/>
      <c r="D1427" s="128" t="n"/>
      <c r="E1427" s="87" t="n">
        <v>10</v>
      </c>
    </row>
    <row r="1428">
      <c r="A1428" s="87" t="n">
        <v>-3</v>
      </c>
      <c r="B1428" s="79" t="n"/>
      <c r="C1428" s="584" t="n"/>
      <c r="D1428" s="128" t="n"/>
      <c r="E1428" s="87" t="n">
        <v>10</v>
      </c>
    </row>
    <row r="1429">
      <c r="A1429" s="87" t="n">
        <v>-2</v>
      </c>
      <c r="B1429" s="79" t="n"/>
      <c r="C1429" s="584" t="n"/>
      <c r="D1429" s="128" t="n"/>
      <c r="E1429" s="87" t="n">
        <v>10</v>
      </c>
    </row>
    <row r="1430">
      <c r="A1430" s="87" t="n">
        <v>-1</v>
      </c>
      <c r="B1430" s="79" t="n"/>
      <c r="C1430" s="584" t="n"/>
      <c r="D1430" s="128" t="n"/>
      <c r="E1430" s="87" t="n">
        <v>10</v>
      </c>
    </row>
    <row r="1431" ht="14.5" customHeight="1" s="252" thickBot="1">
      <c r="A1431" s="88" t="n">
        <v>0</v>
      </c>
      <c r="B1431" s="81" t="n"/>
      <c r="C1431" s="82" t="n"/>
      <c r="D1431" s="130" t="n"/>
      <c r="E1431" s="88" t="n">
        <v>10</v>
      </c>
    </row>
    <row r="1434" ht="14.5" customHeight="1" s="252" thickBot="1"/>
    <row r="1435" ht="14.5" customHeight="1" s="252">
      <c r="A1435" s="807" t="inlineStr">
        <is>
          <t>Input [dBm]</t>
        </is>
      </c>
      <c r="B1435" s="650" t="inlineStr">
        <is>
          <t>2442 MHz</t>
        </is>
      </c>
      <c r="C1435" s="768" t="n"/>
      <c r="D1435" s="768" t="n"/>
      <c r="E1435" s="644" t="inlineStr">
        <is>
          <t>Spec</t>
        </is>
      </c>
    </row>
    <row r="1436" ht="15" customHeight="1" s="252" thickBot="1">
      <c r="A1436" s="691" t="n"/>
      <c r="B1436" s="652" t="inlineStr">
        <is>
          <t>11n_MCS0</t>
        </is>
      </c>
      <c r="C1436" s="875" t="n"/>
      <c r="D1436" s="875" t="n"/>
      <c r="E1436" s="691" t="n"/>
    </row>
    <row r="1437" ht="15" customHeight="1" s="252">
      <c r="A1437" s="691" t="n"/>
      <c r="B1437" s="95" t="inlineStr">
        <is>
          <t>+25 ℃</t>
        </is>
      </c>
      <c r="C1437" s="99" t="inlineStr">
        <is>
          <t>-40 ℃</t>
        </is>
      </c>
      <c r="D1437" s="114" t="inlineStr">
        <is>
          <t>+85 ℃</t>
        </is>
      </c>
      <c r="E1437" s="691" t="n"/>
    </row>
    <row r="1438" ht="15" customHeight="1" s="252" thickBot="1">
      <c r="A1438" s="691" t="n"/>
      <c r="B1438" s="103" t="inlineStr">
        <is>
          <t>3.3V</t>
        </is>
      </c>
      <c r="C1438" s="100" t="inlineStr">
        <is>
          <t>3.6V</t>
        </is>
      </c>
      <c r="D1438" s="115" t="inlineStr">
        <is>
          <t>1.8V</t>
        </is>
      </c>
      <c r="E1438" s="691" t="n"/>
    </row>
    <row r="1439" ht="14.5" customHeight="1" s="252" thickBot="1">
      <c r="A1439" s="682" t="n"/>
      <c r="B1439" s="76" t="n"/>
      <c r="C1439" s="74" t="n"/>
      <c r="D1439" s="219" t="n"/>
      <c r="E1439" s="681" t="n"/>
    </row>
    <row r="1440">
      <c r="A1440" s="612" t="inlineStr">
        <is>
          <t>Sens.
[dBm]</t>
        </is>
      </c>
      <c r="B1440" s="846">
        <f>INDEX($A$50:$A$90,MATCH(8,B1442:B1482,-1)+1,1)</f>
        <v/>
      </c>
      <c r="C1440" s="848">
        <f>INDEX($A$50:$A$90,MATCH(8,C1442:C1482,-1)+1,1)</f>
        <v/>
      </c>
      <c r="D1440" s="876">
        <f>INDEX($A$50:$A$90,MATCH(8,D1442:D1482,-1)+1,1)</f>
        <v/>
      </c>
      <c r="E1440" s="221" t="n"/>
    </row>
    <row r="1441" ht="14.5" customHeight="1" s="252" thickBot="1">
      <c r="A1441" s="691" t="n"/>
      <c r="B1441" s="849" t="n"/>
      <c r="C1441" s="851" t="n"/>
      <c r="D1441" s="877" t="n"/>
      <c r="E1441" s="221" t="n"/>
    </row>
    <row r="1442" ht="14.5" customHeight="1" s="252" thickTop="1">
      <c r="A1442" s="91" t="n">
        <v>-100</v>
      </c>
      <c r="B1442" s="77" t="n"/>
      <c r="C1442" s="73" t="n"/>
      <c r="D1442" s="127" t="n"/>
      <c r="E1442" s="87" t="n">
        <v>10</v>
      </c>
    </row>
    <row r="1443">
      <c r="A1443" s="87" t="n">
        <v>-99</v>
      </c>
      <c r="B1443" s="79" t="n"/>
      <c r="C1443" s="584" t="n"/>
      <c r="D1443" s="128" t="n"/>
      <c r="E1443" s="87" t="n">
        <v>10</v>
      </c>
    </row>
    <row r="1444">
      <c r="A1444" s="87" t="n">
        <v>-98</v>
      </c>
      <c r="B1444" s="79" t="n"/>
      <c r="C1444" s="584" t="n"/>
      <c r="D1444" s="128" t="n"/>
      <c r="E1444" s="87" t="n">
        <v>10</v>
      </c>
    </row>
    <row r="1445">
      <c r="A1445" s="87" t="n">
        <v>-97</v>
      </c>
      <c r="B1445" s="79" t="n"/>
      <c r="C1445" s="584" t="n"/>
      <c r="D1445" s="128" t="n"/>
      <c r="E1445" s="87" t="n">
        <v>10</v>
      </c>
    </row>
    <row r="1446">
      <c r="A1446" s="87" t="n">
        <v>-96</v>
      </c>
      <c r="B1446" s="79" t="n"/>
      <c r="C1446" s="584" t="n"/>
      <c r="D1446" s="128" t="n"/>
      <c r="E1446" s="87" t="n">
        <v>10</v>
      </c>
    </row>
    <row r="1447">
      <c r="A1447" s="87" t="n">
        <v>-95</v>
      </c>
      <c r="B1447" s="79" t="n"/>
      <c r="C1447" s="584" t="n"/>
      <c r="D1447" s="128" t="n"/>
      <c r="E1447" s="87" t="n">
        <v>10</v>
      </c>
    </row>
    <row r="1448">
      <c r="A1448" s="87" t="n">
        <v>-94</v>
      </c>
      <c r="B1448" s="79" t="n"/>
      <c r="C1448" s="584" t="n"/>
      <c r="D1448" s="128" t="n"/>
      <c r="E1448" s="87" t="n">
        <v>10</v>
      </c>
    </row>
    <row r="1449">
      <c r="A1449" s="87" t="n">
        <v>-93</v>
      </c>
      <c r="B1449" s="79" t="n"/>
      <c r="C1449" s="584" t="n"/>
      <c r="D1449" s="128" t="n"/>
      <c r="E1449" s="87" t="n">
        <v>10</v>
      </c>
    </row>
    <row r="1450">
      <c r="A1450" s="87" t="n">
        <v>-92</v>
      </c>
      <c r="B1450" s="79" t="n"/>
      <c r="C1450" s="584" t="n"/>
      <c r="D1450" s="128" t="n"/>
      <c r="E1450" s="87" t="n">
        <v>10</v>
      </c>
    </row>
    <row r="1451">
      <c r="A1451" s="87" t="n">
        <v>-91</v>
      </c>
      <c r="B1451" s="79" t="n"/>
      <c r="C1451" s="584" t="n"/>
      <c r="D1451" s="128" t="n"/>
      <c r="E1451" s="87" t="n">
        <v>10</v>
      </c>
    </row>
    <row r="1452">
      <c r="A1452" s="87" t="n">
        <v>-90</v>
      </c>
      <c r="B1452" s="79" t="n"/>
      <c r="C1452" s="584" t="n"/>
      <c r="D1452" s="128" t="n"/>
      <c r="E1452" s="87" t="n">
        <v>10</v>
      </c>
    </row>
    <row r="1453">
      <c r="A1453" s="87" t="n">
        <v>-89</v>
      </c>
      <c r="B1453" s="79" t="n"/>
      <c r="C1453" s="584" t="n"/>
      <c r="D1453" s="128" t="n"/>
      <c r="E1453" s="87" t="n">
        <v>10</v>
      </c>
    </row>
    <row r="1454">
      <c r="A1454" s="87" t="n">
        <v>-88</v>
      </c>
      <c r="B1454" s="79" t="n"/>
      <c r="C1454" s="584" t="n"/>
      <c r="D1454" s="128" t="n"/>
      <c r="E1454" s="87" t="n">
        <v>10</v>
      </c>
    </row>
    <row r="1455">
      <c r="A1455" s="87" t="n">
        <v>-87</v>
      </c>
      <c r="B1455" s="79" t="n"/>
      <c r="C1455" s="584" t="n"/>
      <c r="D1455" s="128" t="n"/>
      <c r="E1455" s="87" t="n">
        <v>10</v>
      </c>
    </row>
    <row r="1456">
      <c r="A1456" s="87" t="n">
        <v>-86</v>
      </c>
      <c r="B1456" s="79" t="n"/>
      <c r="C1456" s="584" t="n"/>
      <c r="D1456" s="128" t="n"/>
      <c r="E1456" s="87" t="n">
        <v>10</v>
      </c>
    </row>
    <row r="1457">
      <c r="A1457" s="87" t="n">
        <v>-85</v>
      </c>
      <c r="B1457" s="79" t="n"/>
      <c r="C1457" s="584" t="n"/>
      <c r="D1457" s="128" t="n"/>
      <c r="E1457" s="87" t="n">
        <v>10</v>
      </c>
    </row>
    <row r="1458">
      <c r="A1458" s="87" t="n">
        <v>-84</v>
      </c>
      <c r="B1458" s="79" t="n"/>
      <c r="C1458" s="584" t="n"/>
      <c r="D1458" s="128" t="n"/>
      <c r="E1458" s="87" t="n">
        <v>10</v>
      </c>
    </row>
    <row r="1459">
      <c r="A1459" s="87" t="n">
        <v>-83</v>
      </c>
      <c r="B1459" s="79" t="n"/>
      <c r="C1459" s="584" t="n"/>
      <c r="D1459" s="128" t="n"/>
      <c r="E1459" s="87" t="n">
        <v>10</v>
      </c>
    </row>
    <row r="1460">
      <c r="A1460" s="87" t="n">
        <v>-82</v>
      </c>
      <c r="B1460" s="79" t="n"/>
      <c r="C1460" s="584" t="n"/>
      <c r="D1460" s="128" t="n"/>
      <c r="E1460" s="87" t="n">
        <v>10</v>
      </c>
    </row>
    <row r="1461">
      <c r="A1461" s="87" t="n">
        <v>-81</v>
      </c>
      <c r="B1461" s="79" t="n"/>
      <c r="C1461" s="584" t="n"/>
      <c r="D1461" s="128" t="n"/>
      <c r="E1461" s="87" t="n">
        <v>10</v>
      </c>
    </row>
    <row r="1462">
      <c r="A1462" s="87" t="n">
        <v>-80</v>
      </c>
      <c r="B1462" s="79" t="n"/>
      <c r="C1462" s="584" t="n"/>
      <c r="D1462" s="128" t="n"/>
      <c r="E1462" s="87" t="n">
        <v>10</v>
      </c>
    </row>
    <row r="1463">
      <c r="A1463" s="87" t="n">
        <v>-79</v>
      </c>
      <c r="B1463" s="79" t="n"/>
      <c r="C1463" s="584" t="n"/>
      <c r="D1463" s="128" t="n"/>
      <c r="E1463" s="87" t="n">
        <v>10</v>
      </c>
    </row>
    <row r="1464">
      <c r="A1464" s="87" t="n">
        <v>-78</v>
      </c>
      <c r="B1464" s="79" t="n"/>
      <c r="C1464" s="584" t="n"/>
      <c r="D1464" s="128" t="n"/>
      <c r="E1464" s="87" t="n">
        <v>10</v>
      </c>
    </row>
    <row r="1465">
      <c r="A1465" s="87" t="n">
        <v>-77</v>
      </c>
      <c r="B1465" s="79" t="n"/>
      <c r="C1465" s="584" t="n"/>
      <c r="D1465" s="128" t="n"/>
      <c r="E1465" s="87" t="n">
        <v>10</v>
      </c>
    </row>
    <row r="1466">
      <c r="A1466" s="87" t="n">
        <v>-76</v>
      </c>
      <c r="B1466" s="79" t="n"/>
      <c r="C1466" s="584" t="n"/>
      <c r="D1466" s="128" t="n"/>
      <c r="E1466" s="87" t="n">
        <v>10</v>
      </c>
    </row>
    <row r="1467">
      <c r="A1467" s="87" t="n">
        <v>-75</v>
      </c>
      <c r="B1467" s="79" t="n"/>
      <c r="C1467" s="584" t="n"/>
      <c r="D1467" s="128" t="n"/>
      <c r="E1467" s="87" t="n">
        <v>10</v>
      </c>
    </row>
    <row r="1468">
      <c r="A1468" s="87" t="n">
        <v>-74</v>
      </c>
      <c r="B1468" s="79" t="n"/>
      <c r="C1468" s="584" t="n"/>
      <c r="D1468" s="128" t="n"/>
      <c r="E1468" s="87" t="n">
        <v>10</v>
      </c>
    </row>
    <row r="1469">
      <c r="A1469" s="87" t="n">
        <v>-73</v>
      </c>
      <c r="B1469" s="79" t="n"/>
      <c r="C1469" s="584" t="n"/>
      <c r="D1469" s="128" t="n"/>
      <c r="E1469" s="87" t="n">
        <v>10</v>
      </c>
    </row>
    <row r="1470">
      <c r="A1470" s="87" t="n">
        <v>-72</v>
      </c>
      <c r="B1470" s="79" t="n"/>
      <c r="C1470" s="584" t="n"/>
      <c r="D1470" s="128" t="n"/>
      <c r="E1470" s="87" t="n">
        <v>10</v>
      </c>
    </row>
    <row r="1471">
      <c r="A1471" s="87" t="n">
        <v>-71</v>
      </c>
      <c r="B1471" s="79" t="n"/>
      <c r="C1471" s="584" t="n"/>
      <c r="D1471" s="128" t="n"/>
      <c r="E1471" s="87" t="n">
        <v>10</v>
      </c>
    </row>
    <row r="1472">
      <c r="A1472" s="87" t="n">
        <v>-70</v>
      </c>
      <c r="B1472" s="79" t="n"/>
      <c r="C1472" s="584" t="n"/>
      <c r="D1472" s="128" t="n"/>
      <c r="E1472" s="87" t="n">
        <v>10</v>
      </c>
    </row>
    <row r="1473">
      <c r="A1473" s="87" t="n">
        <v>-69</v>
      </c>
      <c r="B1473" s="79" t="n"/>
      <c r="C1473" s="584" t="n"/>
      <c r="D1473" s="128" t="n"/>
      <c r="E1473" s="87" t="n">
        <v>10</v>
      </c>
    </row>
    <row r="1474">
      <c r="A1474" s="87" t="n">
        <v>-68</v>
      </c>
      <c r="B1474" s="79" t="n"/>
      <c r="C1474" s="584" t="n"/>
      <c r="D1474" s="128" t="n"/>
      <c r="E1474" s="87" t="n">
        <v>10</v>
      </c>
    </row>
    <row r="1475">
      <c r="A1475" s="87" t="n">
        <v>-67</v>
      </c>
      <c r="B1475" s="79" t="n"/>
      <c r="C1475" s="584" t="n"/>
      <c r="D1475" s="128" t="n"/>
      <c r="E1475" s="87" t="n">
        <v>10</v>
      </c>
    </row>
    <row r="1476">
      <c r="A1476" s="87" t="n">
        <v>-66</v>
      </c>
      <c r="B1476" s="79" t="n"/>
      <c r="C1476" s="584" t="n"/>
      <c r="D1476" s="128" t="n"/>
      <c r="E1476" s="87" t="n">
        <v>10</v>
      </c>
    </row>
    <row r="1477">
      <c r="A1477" s="87" t="n">
        <v>-65</v>
      </c>
      <c r="B1477" s="79" t="n"/>
      <c r="C1477" s="584" t="n"/>
      <c r="D1477" s="128" t="n"/>
      <c r="E1477" s="87" t="n">
        <v>10</v>
      </c>
    </row>
    <row r="1478">
      <c r="A1478" s="87" t="n">
        <v>-64</v>
      </c>
      <c r="B1478" s="79" t="n"/>
      <c r="C1478" s="584" t="n"/>
      <c r="D1478" s="128" t="n"/>
      <c r="E1478" s="87" t="n">
        <v>10</v>
      </c>
    </row>
    <row r="1479">
      <c r="A1479" s="87" t="n">
        <v>-63</v>
      </c>
      <c r="B1479" s="79" t="n"/>
      <c r="C1479" s="584" t="n"/>
      <c r="D1479" s="128" t="n"/>
      <c r="E1479" s="87" t="n">
        <v>10</v>
      </c>
    </row>
    <row r="1480">
      <c r="A1480" s="87" t="n">
        <v>-62</v>
      </c>
      <c r="B1480" s="79" t="n"/>
      <c r="C1480" s="584" t="n"/>
      <c r="D1480" s="128" t="n"/>
      <c r="E1480" s="87" t="n">
        <v>10</v>
      </c>
    </row>
    <row r="1481">
      <c r="A1481" s="87" t="n">
        <v>-61</v>
      </c>
      <c r="B1481" s="79" t="n"/>
      <c r="C1481" s="584" t="n"/>
      <c r="D1481" s="128" t="n"/>
      <c r="E1481" s="87" t="n">
        <v>10</v>
      </c>
    </row>
    <row r="1482">
      <c r="A1482" s="87" t="n">
        <v>-60</v>
      </c>
      <c r="B1482" s="79" t="n"/>
      <c r="C1482" s="584" t="n"/>
      <c r="D1482" s="128" t="n"/>
      <c r="E1482" s="87" t="n">
        <v>10</v>
      </c>
    </row>
    <row r="1483">
      <c r="A1483" s="87" t="n">
        <v>-59</v>
      </c>
      <c r="B1483" s="79" t="n"/>
      <c r="C1483" s="584" t="n"/>
      <c r="D1483" s="128" t="n"/>
      <c r="E1483" s="87" t="n">
        <v>10</v>
      </c>
    </row>
    <row r="1484">
      <c r="A1484" s="87" t="n">
        <v>-58</v>
      </c>
      <c r="B1484" s="79" t="n"/>
      <c r="C1484" s="584" t="n"/>
      <c r="D1484" s="128" t="n"/>
      <c r="E1484" s="87" t="n">
        <v>10</v>
      </c>
    </row>
    <row r="1485">
      <c r="A1485" s="87" t="n">
        <v>-57</v>
      </c>
      <c r="B1485" s="79" t="n"/>
      <c r="C1485" s="584" t="n"/>
      <c r="D1485" s="128" t="n"/>
      <c r="E1485" s="87" t="n">
        <v>10</v>
      </c>
    </row>
    <row r="1486">
      <c r="A1486" s="87" t="n">
        <v>-56</v>
      </c>
      <c r="B1486" s="79" t="n"/>
      <c r="C1486" s="584" t="n"/>
      <c r="D1486" s="128" t="n"/>
      <c r="E1486" s="87" t="n">
        <v>10</v>
      </c>
    </row>
    <row r="1487">
      <c r="A1487" s="87" t="n">
        <v>-55</v>
      </c>
      <c r="B1487" s="79" t="n"/>
      <c r="C1487" s="584" t="n"/>
      <c r="D1487" s="128" t="n"/>
      <c r="E1487" s="87" t="n">
        <v>10</v>
      </c>
    </row>
    <row r="1488">
      <c r="A1488" s="87" t="n">
        <v>-54</v>
      </c>
      <c r="B1488" s="79" t="n"/>
      <c r="C1488" s="584" t="n"/>
      <c r="D1488" s="128" t="n"/>
      <c r="E1488" s="87" t="n">
        <v>10</v>
      </c>
    </row>
    <row r="1489">
      <c r="A1489" s="87" t="n">
        <v>-53</v>
      </c>
      <c r="B1489" s="79" t="n"/>
      <c r="C1489" s="584" t="n"/>
      <c r="D1489" s="128" t="n"/>
      <c r="E1489" s="87" t="n">
        <v>10</v>
      </c>
    </row>
    <row r="1490">
      <c r="A1490" s="87" t="n">
        <v>-52</v>
      </c>
      <c r="B1490" s="79" t="n"/>
      <c r="C1490" s="584" t="n"/>
      <c r="D1490" s="128" t="n"/>
      <c r="E1490" s="87" t="n">
        <v>10</v>
      </c>
    </row>
    <row r="1491">
      <c r="A1491" s="87" t="n">
        <v>-51</v>
      </c>
      <c r="B1491" s="79" t="n"/>
      <c r="C1491" s="584" t="n"/>
      <c r="D1491" s="128" t="n"/>
      <c r="E1491" s="87" t="n">
        <v>10</v>
      </c>
    </row>
    <row r="1492">
      <c r="A1492" s="87" t="n">
        <v>-50</v>
      </c>
      <c r="B1492" s="79" t="n"/>
      <c r="C1492" s="584" t="n"/>
      <c r="D1492" s="128" t="n"/>
      <c r="E1492" s="87" t="n">
        <v>10</v>
      </c>
    </row>
    <row r="1493">
      <c r="A1493" s="87" t="n">
        <v>-49</v>
      </c>
      <c r="B1493" s="79" t="n"/>
      <c r="C1493" s="584" t="n"/>
      <c r="D1493" s="128" t="n"/>
      <c r="E1493" s="87" t="n">
        <v>10</v>
      </c>
    </row>
    <row r="1494">
      <c r="A1494" s="87" t="n">
        <v>-48</v>
      </c>
      <c r="B1494" s="79" t="n"/>
      <c r="C1494" s="584" t="n"/>
      <c r="D1494" s="128" t="n"/>
      <c r="E1494" s="87" t="n">
        <v>10</v>
      </c>
    </row>
    <row r="1495">
      <c r="A1495" s="87" t="n">
        <v>-47</v>
      </c>
      <c r="B1495" s="79" t="n"/>
      <c r="C1495" s="584" t="n"/>
      <c r="D1495" s="128" t="n"/>
      <c r="E1495" s="87" t="n">
        <v>10</v>
      </c>
    </row>
    <row r="1496">
      <c r="A1496" s="87" t="n">
        <v>-46</v>
      </c>
      <c r="B1496" s="79" t="n"/>
      <c r="C1496" s="584" t="n"/>
      <c r="D1496" s="128" t="n"/>
      <c r="E1496" s="87" t="n">
        <v>10</v>
      </c>
    </row>
    <row r="1497">
      <c r="A1497" s="87" t="n">
        <v>-45</v>
      </c>
      <c r="B1497" s="79" t="n"/>
      <c r="C1497" s="584" t="n"/>
      <c r="D1497" s="128" t="n"/>
      <c r="E1497" s="87" t="n">
        <v>10</v>
      </c>
    </row>
    <row r="1498">
      <c r="A1498" s="87" t="n">
        <v>-44</v>
      </c>
      <c r="B1498" s="79" t="n"/>
      <c r="C1498" s="584" t="n"/>
      <c r="D1498" s="128" t="n"/>
      <c r="E1498" s="87" t="n">
        <v>10</v>
      </c>
    </row>
    <row r="1499">
      <c r="A1499" s="87" t="n">
        <v>-43</v>
      </c>
      <c r="B1499" s="79" t="n"/>
      <c r="C1499" s="584" t="n"/>
      <c r="D1499" s="128" t="n"/>
      <c r="E1499" s="87" t="n">
        <v>10</v>
      </c>
    </row>
    <row r="1500">
      <c r="A1500" s="87" t="n">
        <v>-42</v>
      </c>
      <c r="B1500" s="79" t="n"/>
      <c r="C1500" s="584" t="n"/>
      <c r="D1500" s="128" t="n"/>
      <c r="E1500" s="87" t="n">
        <v>10</v>
      </c>
    </row>
    <row r="1501">
      <c r="A1501" s="87" t="n">
        <v>-41</v>
      </c>
      <c r="B1501" s="79" t="n"/>
      <c r="C1501" s="584" t="n"/>
      <c r="D1501" s="128" t="n"/>
      <c r="E1501" s="87" t="n">
        <v>10</v>
      </c>
    </row>
    <row r="1502">
      <c r="A1502" s="87" t="n">
        <v>-40</v>
      </c>
      <c r="B1502" s="79" t="n"/>
      <c r="C1502" s="584" t="n"/>
      <c r="D1502" s="128" t="n"/>
      <c r="E1502" s="87" t="n">
        <v>10</v>
      </c>
    </row>
    <row r="1503">
      <c r="A1503" s="87" t="n">
        <v>-39</v>
      </c>
      <c r="B1503" s="79" t="n"/>
      <c r="C1503" s="584" t="n"/>
      <c r="D1503" s="128" t="n"/>
      <c r="E1503" s="87" t="n">
        <v>10</v>
      </c>
    </row>
    <row r="1504">
      <c r="A1504" s="87" t="n">
        <v>-38</v>
      </c>
      <c r="B1504" s="79" t="n"/>
      <c r="C1504" s="584" t="n"/>
      <c r="D1504" s="128" t="n"/>
      <c r="E1504" s="87" t="n">
        <v>10</v>
      </c>
    </row>
    <row r="1505">
      <c r="A1505" s="87" t="n">
        <v>-37</v>
      </c>
      <c r="B1505" s="79" t="n"/>
      <c r="C1505" s="584" t="n"/>
      <c r="D1505" s="128" t="n"/>
      <c r="E1505" s="87" t="n">
        <v>10</v>
      </c>
    </row>
    <row r="1506">
      <c r="A1506" s="87" t="n">
        <v>-36</v>
      </c>
      <c r="B1506" s="79" t="n"/>
      <c r="C1506" s="584" t="n"/>
      <c r="D1506" s="128" t="n"/>
      <c r="E1506" s="87" t="n">
        <v>10</v>
      </c>
    </row>
    <row r="1507">
      <c r="A1507" s="87" t="n">
        <v>-35</v>
      </c>
      <c r="B1507" s="79" t="n"/>
      <c r="C1507" s="584" t="n"/>
      <c r="D1507" s="128" t="n"/>
      <c r="E1507" s="87" t="n">
        <v>10</v>
      </c>
    </row>
    <row r="1508">
      <c r="A1508" s="87" t="n">
        <v>-34</v>
      </c>
      <c r="B1508" s="79" t="n"/>
      <c r="C1508" s="584" t="n"/>
      <c r="D1508" s="128" t="n"/>
      <c r="E1508" s="87" t="n">
        <v>10</v>
      </c>
    </row>
    <row r="1509">
      <c r="A1509" s="87" t="n">
        <v>-33</v>
      </c>
      <c r="B1509" s="79" t="n"/>
      <c r="C1509" s="584" t="n"/>
      <c r="D1509" s="128" t="n"/>
      <c r="E1509" s="87" t="n">
        <v>10</v>
      </c>
    </row>
    <row r="1510">
      <c r="A1510" s="87" t="n">
        <v>-32</v>
      </c>
      <c r="B1510" s="79" t="n"/>
      <c r="C1510" s="584" t="n"/>
      <c r="D1510" s="128" t="n"/>
      <c r="E1510" s="87" t="n">
        <v>10</v>
      </c>
    </row>
    <row r="1511">
      <c r="A1511" s="87" t="n">
        <v>-31</v>
      </c>
      <c r="B1511" s="79" t="n"/>
      <c r="C1511" s="584" t="n"/>
      <c r="D1511" s="128" t="n"/>
      <c r="E1511" s="87" t="n">
        <v>10</v>
      </c>
    </row>
    <row r="1512">
      <c r="A1512" s="87" t="n">
        <v>-30</v>
      </c>
      <c r="B1512" s="79" t="n"/>
      <c r="C1512" s="584" t="n"/>
      <c r="D1512" s="128" t="n"/>
      <c r="E1512" s="87" t="n">
        <v>10</v>
      </c>
    </row>
    <row r="1513">
      <c r="A1513" s="87" t="n">
        <v>-29</v>
      </c>
      <c r="B1513" s="79" t="n"/>
      <c r="C1513" s="584" t="n"/>
      <c r="D1513" s="128" t="n"/>
      <c r="E1513" s="87" t="n">
        <v>10</v>
      </c>
    </row>
    <row r="1514">
      <c r="A1514" s="87" t="n">
        <v>-28</v>
      </c>
      <c r="B1514" s="79" t="n"/>
      <c r="C1514" s="584" t="n"/>
      <c r="D1514" s="128" t="n"/>
      <c r="E1514" s="87" t="n">
        <v>10</v>
      </c>
    </row>
    <row r="1515">
      <c r="A1515" s="87" t="n">
        <v>-27</v>
      </c>
      <c r="B1515" s="79" t="n"/>
      <c r="C1515" s="584" t="n"/>
      <c r="D1515" s="128" t="n"/>
      <c r="E1515" s="87" t="n">
        <v>10</v>
      </c>
    </row>
    <row r="1516">
      <c r="A1516" s="87" t="n">
        <v>-26</v>
      </c>
      <c r="B1516" s="79" t="n"/>
      <c r="C1516" s="584" t="n"/>
      <c r="D1516" s="128" t="n"/>
      <c r="E1516" s="87" t="n">
        <v>10</v>
      </c>
    </row>
    <row r="1517">
      <c r="A1517" s="87" t="n">
        <v>-25</v>
      </c>
      <c r="B1517" s="79" t="n"/>
      <c r="C1517" s="584" t="n"/>
      <c r="D1517" s="128" t="n"/>
      <c r="E1517" s="87" t="n">
        <v>10</v>
      </c>
    </row>
    <row r="1518">
      <c r="A1518" s="87" t="n">
        <v>-24</v>
      </c>
      <c r="B1518" s="79" t="n"/>
      <c r="C1518" s="584" t="n"/>
      <c r="D1518" s="128" t="n"/>
      <c r="E1518" s="87" t="n">
        <v>10</v>
      </c>
    </row>
    <row r="1519">
      <c r="A1519" s="87" t="n">
        <v>-23</v>
      </c>
      <c r="B1519" s="79" t="n"/>
      <c r="C1519" s="584" t="n"/>
      <c r="D1519" s="128" t="n"/>
      <c r="E1519" s="87" t="n">
        <v>10</v>
      </c>
    </row>
    <row r="1520">
      <c r="A1520" s="87" t="n">
        <v>-22</v>
      </c>
      <c r="B1520" s="79" t="n"/>
      <c r="C1520" s="584" t="n"/>
      <c r="D1520" s="128" t="n"/>
      <c r="E1520" s="87" t="n">
        <v>10</v>
      </c>
    </row>
    <row r="1521">
      <c r="A1521" s="87" t="n">
        <v>-21</v>
      </c>
      <c r="B1521" s="79" t="n"/>
      <c r="C1521" s="584" t="n"/>
      <c r="D1521" s="128" t="n"/>
      <c r="E1521" s="87" t="n">
        <v>10</v>
      </c>
    </row>
    <row r="1522">
      <c r="A1522" s="87" t="n">
        <v>-20</v>
      </c>
      <c r="B1522" s="79" t="n"/>
      <c r="C1522" s="584" t="n"/>
      <c r="D1522" s="128" t="n"/>
      <c r="E1522" s="87" t="n">
        <v>10</v>
      </c>
    </row>
    <row r="1523">
      <c r="A1523" s="87" t="n">
        <v>-19</v>
      </c>
      <c r="B1523" s="79" t="n"/>
      <c r="C1523" s="584" t="n"/>
      <c r="D1523" s="128" t="n"/>
      <c r="E1523" s="87" t="n">
        <v>10</v>
      </c>
    </row>
    <row r="1524">
      <c r="A1524" s="87" t="n">
        <v>-18</v>
      </c>
      <c r="B1524" s="79" t="n"/>
      <c r="C1524" s="584" t="n"/>
      <c r="D1524" s="128" t="n"/>
      <c r="E1524" s="87" t="n">
        <v>10</v>
      </c>
    </row>
    <row r="1525">
      <c r="A1525" s="87" t="n">
        <v>-17</v>
      </c>
      <c r="B1525" s="79" t="n"/>
      <c r="C1525" s="584" t="n"/>
      <c r="D1525" s="128" t="n"/>
      <c r="E1525" s="87" t="n">
        <v>10</v>
      </c>
    </row>
    <row r="1526">
      <c r="A1526" s="87" t="n">
        <v>-16</v>
      </c>
      <c r="B1526" s="79" t="n"/>
      <c r="C1526" s="584" t="n"/>
      <c r="D1526" s="128" t="n"/>
      <c r="E1526" s="87" t="n">
        <v>10</v>
      </c>
    </row>
    <row r="1527">
      <c r="A1527" s="87" t="n">
        <v>-15</v>
      </c>
      <c r="B1527" s="79" t="n"/>
      <c r="C1527" s="584" t="n"/>
      <c r="D1527" s="128" t="n"/>
      <c r="E1527" s="87" t="n">
        <v>10</v>
      </c>
    </row>
    <row r="1528">
      <c r="A1528" s="87" t="n">
        <v>-14</v>
      </c>
      <c r="B1528" s="79" t="n"/>
      <c r="C1528" s="584" t="n"/>
      <c r="D1528" s="128" t="n"/>
      <c r="E1528" s="87" t="n">
        <v>10</v>
      </c>
    </row>
    <row r="1529">
      <c r="A1529" s="87" t="n">
        <v>-13</v>
      </c>
      <c r="B1529" s="79" t="n"/>
      <c r="C1529" s="584" t="n"/>
      <c r="D1529" s="128" t="n"/>
      <c r="E1529" s="87" t="n">
        <v>10</v>
      </c>
    </row>
    <row r="1530">
      <c r="A1530" s="87" t="n">
        <v>-12</v>
      </c>
      <c r="B1530" s="79" t="n"/>
      <c r="C1530" s="584" t="n"/>
      <c r="D1530" s="128" t="n"/>
      <c r="E1530" s="87" t="n">
        <v>10</v>
      </c>
    </row>
    <row r="1531">
      <c r="A1531" s="87" t="n">
        <v>-11</v>
      </c>
      <c r="B1531" s="79" t="n"/>
      <c r="C1531" s="584" t="n"/>
      <c r="D1531" s="128" t="n"/>
      <c r="E1531" s="87" t="n">
        <v>10</v>
      </c>
    </row>
    <row r="1532">
      <c r="A1532" s="87" t="n">
        <v>-10</v>
      </c>
      <c r="B1532" s="79" t="n"/>
      <c r="C1532" s="584" t="n"/>
      <c r="D1532" s="128" t="n"/>
      <c r="E1532" s="87" t="n">
        <v>10</v>
      </c>
    </row>
    <row r="1533">
      <c r="A1533" s="87" t="n">
        <v>-9</v>
      </c>
      <c r="B1533" s="79" t="n"/>
      <c r="C1533" s="584" t="n"/>
      <c r="D1533" s="128" t="n"/>
      <c r="E1533" s="87" t="n">
        <v>10</v>
      </c>
    </row>
    <row r="1534">
      <c r="A1534" s="87" t="n">
        <v>-8</v>
      </c>
      <c r="B1534" s="79" t="n"/>
      <c r="C1534" s="584" t="n"/>
      <c r="D1534" s="128" t="n"/>
      <c r="E1534" s="87" t="n">
        <v>10</v>
      </c>
    </row>
    <row r="1535">
      <c r="A1535" s="87" t="n">
        <v>-7</v>
      </c>
      <c r="B1535" s="79" t="n"/>
      <c r="C1535" s="584" t="n"/>
      <c r="D1535" s="128" t="n"/>
      <c r="E1535" s="87" t="n">
        <v>10</v>
      </c>
    </row>
    <row r="1536">
      <c r="A1536" s="87" t="n">
        <v>-6</v>
      </c>
      <c r="B1536" s="79" t="n"/>
      <c r="C1536" s="584" t="n"/>
      <c r="D1536" s="128" t="n"/>
      <c r="E1536" s="87" t="n">
        <v>10</v>
      </c>
    </row>
    <row r="1537">
      <c r="A1537" s="87" t="n">
        <v>-5</v>
      </c>
      <c r="B1537" s="79" t="n"/>
      <c r="C1537" s="584" t="n"/>
      <c r="D1537" s="128" t="n"/>
      <c r="E1537" s="87" t="n">
        <v>10</v>
      </c>
    </row>
    <row r="1538">
      <c r="A1538" s="87" t="n">
        <v>-4</v>
      </c>
      <c r="B1538" s="79" t="n"/>
      <c r="C1538" s="584" t="n"/>
      <c r="D1538" s="128" t="n"/>
      <c r="E1538" s="87" t="n">
        <v>10</v>
      </c>
    </row>
    <row r="1539">
      <c r="A1539" s="87" t="n">
        <v>-3</v>
      </c>
      <c r="B1539" s="79" t="n"/>
      <c r="C1539" s="584" t="n"/>
      <c r="D1539" s="128" t="n"/>
      <c r="E1539" s="87" t="n">
        <v>10</v>
      </c>
    </row>
    <row r="1540">
      <c r="A1540" s="87" t="n">
        <v>-2</v>
      </c>
      <c r="B1540" s="79" t="n"/>
      <c r="C1540" s="584" t="n"/>
      <c r="D1540" s="128" t="n"/>
      <c r="E1540" s="87" t="n">
        <v>10</v>
      </c>
    </row>
    <row r="1541">
      <c r="A1541" s="87" t="n">
        <v>-1</v>
      </c>
      <c r="B1541" s="79" t="n"/>
      <c r="C1541" s="584" t="n"/>
      <c r="D1541" s="128" t="n"/>
      <c r="E1541" s="87" t="n">
        <v>10</v>
      </c>
    </row>
    <row r="1542" ht="14.5" customHeight="1" s="252" thickBot="1">
      <c r="A1542" s="88" t="n">
        <v>0</v>
      </c>
      <c r="B1542" s="81" t="n"/>
      <c r="C1542" s="82" t="n"/>
      <c r="D1542" s="130" t="n"/>
      <c r="E1542" s="88" t="n">
        <v>10</v>
      </c>
    </row>
    <row r="1545" ht="14.5" customHeight="1" s="252" thickBot="1"/>
    <row r="1546" ht="14.5" customHeight="1" s="252">
      <c r="A1546" s="807" t="inlineStr">
        <is>
          <t>Input [dBm]</t>
        </is>
      </c>
      <c r="B1546" s="650" t="inlineStr">
        <is>
          <t>2442 MHz</t>
        </is>
      </c>
      <c r="C1546" s="768" t="n"/>
      <c r="D1546" s="768" t="n"/>
      <c r="E1546" s="644" t="inlineStr">
        <is>
          <t>Spec</t>
        </is>
      </c>
    </row>
    <row r="1547" ht="15" customHeight="1" s="252" thickBot="1">
      <c r="A1547" s="691" t="n"/>
      <c r="B1547" s="652" t="inlineStr">
        <is>
          <t>11n_MCS1</t>
        </is>
      </c>
      <c r="C1547" s="875" t="n"/>
      <c r="D1547" s="875" t="n"/>
      <c r="E1547" s="691" t="n"/>
    </row>
    <row r="1548" ht="15" customHeight="1" s="252">
      <c r="A1548" s="691" t="n"/>
      <c r="B1548" s="95" t="inlineStr">
        <is>
          <t>+25 ℃</t>
        </is>
      </c>
      <c r="C1548" s="99" t="inlineStr">
        <is>
          <t>-40 ℃</t>
        </is>
      </c>
      <c r="D1548" s="114" t="inlineStr">
        <is>
          <t>+85 ℃</t>
        </is>
      </c>
      <c r="E1548" s="691" t="n"/>
    </row>
    <row r="1549" ht="15" customHeight="1" s="252" thickBot="1">
      <c r="A1549" s="691" t="n"/>
      <c r="B1549" s="103" t="inlineStr">
        <is>
          <t>3.3V</t>
        </is>
      </c>
      <c r="C1549" s="100" t="inlineStr">
        <is>
          <t>3.6V</t>
        </is>
      </c>
      <c r="D1549" s="115" t="inlineStr">
        <is>
          <t>1.8V</t>
        </is>
      </c>
      <c r="E1549" s="691" t="n"/>
    </row>
    <row r="1550" ht="14.5" customHeight="1" s="252" thickBot="1">
      <c r="A1550" s="682" t="n"/>
      <c r="B1550" s="76" t="n"/>
      <c r="C1550" s="74" t="n"/>
      <c r="D1550" s="219" t="n"/>
      <c r="E1550" s="681" t="n"/>
    </row>
    <row r="1551">
      <c r="A1551" s="612" t="inlineStr">
        <is>
          <t>Sens.
[dBm]</t>
        </is>
      </c>
      <c r="B1551" s="846">
        <f>INDEX($A$50:$A$90,MATCH(8,B1553:B1593,-1)+1,1)</f>
        <v/>
      </c>
      <c r="C1551" s="848">
        <f>INDEX($A$50:$A$90,MATCH(8,C1553:C1593,-1)+1,1)</f>
        <v/>
      </c>
      <c r="D1551" s="876">
        <f>INDEX($A$50:$A$90,MATCH(8,D1553:D1593,-1)+1,1)</f>
        <v/>
      </c>
      <c r="E1551" s="221" t="n"/>
    </row>
    <row r="1552" ht="14.5" customHeight="1" s="252" thickBot="1">
      <c r="A1552" s="691" t="n"/>
      <c r="B1552" s="849" t="n"/>
      <c r="C1552" s="851" t="n"/>
      <c r="D1552" s="877" t="n"/>
      <c r="E1552" s="221" t="n"/>
    </row>
    <row r="1553" ht="14.5" customHeight="1" s="252" thickTop="1">
      <c r="A1553" s="91" t="n">
        <v>-100</v>
      </c>
      <c r="B1553" s="77" t="n"/>
      <c r="C1553" s="73" t="n"/>
      <c r="D1553" s="127" t="n"/>
      <c r="E1553" s="87" t="n">
        <v>10</v>
      </c>
    </row>
    <row r="1554">
      <c r="A1554" s="87" t="n">
        <v>-99</v>
      </c>
      <c r="B1554" s="79" t="n"/>
      <c r="C1554" s="584" t="n"/>
      <c r="D1554" s="128" t="n"/>
      <c r="E1554" s="87" t="n">
        <v>10</v>
      </c>
    </row>
    <row r="1555">
      <c r="A1555" s="87" t="n">
        <v>-98</v>
      </c>
      <c r="B1555" s="79" t="n"/>
      <c r="C1555" s="584" t="n"/>
      <c r="D1555" s="128" t="n"/>
      <c r="E1555" s="87" t="n">
        <v>10</v>
      </c>
    </row>
    <row r="1556">
      <c r="A1556" s="87" t="n">
        <v>-97</v>
      </c>
      <c r="B1556" s="79" t="n"/>
      <c r="C1556" s="584" t="n"/>
      <c r="D1556" s="128" t="n"/>
      <c r="E1556" s="87" t="n">
        <v>10</v>
      </c>
    </row>
    <row r="1557">
      <c r="A1557" s="87" t="n">
        <v>-96</v>
      </c>
      <c r="B1557" s="79" t="n"/>
      <c r="C1557" s="584" t="n"/>
      <c r="D1557" s="128" t="n"/>
      <c r="E1557" s="87" t="n">
        <v>10</v>
      </c>
    </row>
    <row r="1558">
      <c r="A1558" s="87" t="n">
        <v>-95</v>
      </c>
      <c r="B1558" s="79" t="n"/>
      <c r="C1558" s="584" t="n"/>
      <c r="D1558" s="128" t="n"/>
      <c r="E1558" s="87" t="n">
        <v>10</v>
      </c>
    </row>
    <row r="1559">
      <c r="A1559" s="87" t="n">
        <v>-94</v>
      </c>
      <c r="B1559" s="79" t="n"/>
      <c r="C1559" s="584" t="n"/>
      <c r="D1559" s="128" t="n"/>
      <c r="E1559" s="87" t="n">
        <v>10</v>
      </c>
    </row>
    <row r="1560">
      <c r="A1560" s="87" t="n">
        <v>-93</v>
      </c>
      <c r="B1560" s="79" t="n"/>
      <c r="C1560" s="584" t="n"/>
      <c r="D1560" s="128" t="n"/>
      <c r="E1560" s="87" t="n">
        <v>10</v>
      </c>
    </row>
    <row r="1561">
      <c r="A1561" s="87" t="n">
        <v>-92</v>
      </c>
      <c r="B1561" s="79" t="n"/>
      <c r="C1561" s="584" t="n"/>
      <c r="D1561" s="128" t="n"/>
      <c r="E1561" s="87" t="n">
        <v>10</v>
      </c>
    </row>
    <row r="1562">
      <c r="A1562" s="87" t="n">
        <v>-91</v>
      </c>
      <c r="B1562" s="79" t="n"/>
      <c r="C1562" s="584" t="n"/>
      <c r="D1562" s="128" t="n"/>
      <c r="E1562" s="87" t="n">
        <v>10</v>
      </c>
    </row>
    <row r="1563">
      <c r="A1563" s="87" t="n">
        <v>-90</v>
      </c>
      <c r="B1563" s="79" t="n"/>
      <c r="C1563" s="584" t="n"/>
      <c r="D1563" s="128" t="n"/>
      <c r="E1563" s="87" t="n">
        <v>10</v>
      </c>
    </row>
    <row r="1564">
      <c r="A1564" s="87" t="n">
        <v>-89</v>
      </c>
      <c r="B1564" s="79" t="n"/>
      <c r="C1564" s="584" t="n"/>
      <c r="D1564" s="128" t="n"/>
      <c r="E1564" s="87" t="n">
        <v>10</v>
      </c>
    </row>
    <row r="1565">
      <c r="A1565" s="87" t="n">
        <v>-88</v>
      </c>
      <c r="B1565" s="79" t="n"/>
      <c r="C1565" s="584" t="n"/>
      <c r="D1565" s="128" t="n"/>
      <c r="E1565" s="87" t="n">
        <v>10</v>
      </c>
    </row>
    <row r="1566">
      <c r="A1566" s="87" t="n">
        <v>-87</v>
      </c>
      <c r="B1566" s="79" t="n"/>
      <c r="C1566" s="584" t="n"/>
      <c r="D1566" s="128" t="n"/>
      <c r="E1566" s="87" t="n">
        <v>10</v>
      </c>
    </row>
    <row r="1567">
      <c r="A1567" s="87" t="n">
        <v>-86</v>
      </c>
      <c r="B1567" s="79" t="n"/>
      <c r="C1567" s="584" t="n"/>
      <c r="D1567" s="128" t="n"/>
      <c r="E1567" s="87" t="n">
        <v>10</v>
      </c>
    </row>
    <row r="1568">
      <c r="A1568" s="87" t="n">
        <v>-85</v>
      </c>
      <c r="B1568" s="79" t="n"/>
      <c r="C1568" s="584" t="n"/>
      <c r="D1568" s="128" t="n"/>
      <c r="E1568" s="87" t="n">
        <v>10</v>
      </c>
    </row>
    <row r="1569">
      <c r="A1569" s="87" t="n">
        <v>-84</v>
      </c>
      <c r="B1569" s="79" t="n"/>
      <c r="C1569" s="584" t="n"/>
      <c r="D1569" s="128" t="n"/>
      <c r="E1569" s="87" t="n">
        <v>10</v>
      </c>
    </row>
    <row r="1570">
      <c r="A1570" s="87" t="n">
        <v>-83</v>
      </c>
      <c r="B1570" s="79" t="n"/>
      <c r="C1570" s="584" t="n"/>
      <c r="D1570" s="128" t="n"/>
      <c r="E1570" s="87" t="n">
        <v>10</v>
      </c>
    </row>
    <row r="1571">
      <c r="A1571" s="87" t="n">
        <v>-82</v>
      </c>
      <c r="B1571" s="79" t="n"/>
      <c r="C1571" s="584" t="n"/>
      <c r="D1571" s="128" t="n"/>
      <c r="E1571" s="87" t="n">
        <v>10</v>
      </c>
    </row>
    <row r="1572">
      <c r="A1572" s="87" t="n">
        <v>-81</v>
      </c>
      <c r="B1572" s="79" t="n"/>
      <c r="C1572" s="584" t="n"/>
      <c r="D1572" s="128" t="n"/>
      <c r="E1572" s="87" t="n">
        <v>10</v>
      </c>
    </row>
    <row r="1573">
      <c r="A1573" s="87" t="n">
        <v>-80</v>
      </c>
      <c r="B1573" s="79" t="n"/>
      <c r="C1573" s="584" t="n"/>
      <c r="D1573" s="128" t="n"/>
      <c r="E1573" s="87" t="n">
        <v>10</v>
      </c>
    </row>
    <row r="1574">
      <c r="A1574" s="87" t="n">
        <v>-79</v>
      </c>
      <c r="B1574" s="79" t="n"/>
      <c r="C1574" s="584" t="n"/>
      <c r="D1574" s="128" t="n"/>
      <c r="E1574" s="87" t="n">
        <v>10</v>
      </c>
    </row>
    <row r="1575">
      <c r="A1575" s="87" t="n">
        <v>-78</v>
      </c>
      <c r="B1575" s="79" t="n"/>
      <c r="C1575" s="584" t="n"/>
      <c r="D1575" s="128" t="n"/>
      <c r="E1575" s="87" t="n">
        <v>10</v>
      </c>
    </row>
    <row r="1576">
      <c r="A1576" s="87" t="n">
        <v>-77</v>
      </c>
      <c r="B1576" s="79" t="n"/>
      <c r="C1576" s="584" t="n"/>
      <c r="D1576" s="128" t="n"/>
      <c r="E1576" s="87" t="n">
        <v>10</v>
      </c>
    </row>
    <row r="1577">
      <c r="A1577" s="87" t="n">
        <v>-76</v>
      </c>
      <c r="B1577" s="79" t="n"/>
      <c r="C1577" s="584" t="n"/>
      <c r="D1577" s="128" t="n"/>
      <c r="E1577" s="87" t="n">
        <v>10</v>
      </c>
    </row>
    <row r="1578">
      <c r="A1578" s="87" t="n">
        <v>-75</v>
      </c>
      <c r="B1578" s="79" t="n"/>
      <c r="C1578" s="584" t="n"/>
      <c r="D1578" s="128" t="n"/>
      <c r="E1578" s="87" t="n">
        <v>10</v>
      </c>
    </row>
    <row r="1579">
      <c r="A1579" s="87" t="n">
        <v>-74</v>
      </c>
      <c r="B1579" s="79" t="n"/>
      <c r="C1579" s="584" t="n"/>
      <c r="D1579" s="128" t="n"/>
      <c r="E1579" s="87" t="n">
        <v>10</v>
      </c>
    </row>
    <row r="1580">
      <c r="A1580" s="87" t="n">
        <v>-73</v>
      </c>
      <c r="B1580" s="79" t="n"/>
      <c r="C1580" s="584" t="n"/>
      <c r="D1580" s="128" t="n"/>
      <c r="E1580" s="87" t="n">
        <v>10</v>
      </c>
    </row>
    <row r="1581">
      <c r="A1581" s="87" t="n">
        <v>-72</v>
      </c>
      <c r="B1581" s="79" t="n"/>
      <c r="C1581" s="584" t="n"/>
      <c r="D1581" s="128" t="n"/>
      <c r="E1581" s="87" t="n">
        <v>10</v>
      </c>
    </row>
    <row r="1582">
      <c r="A1582" s="87" t="n">
        <v>-71</v>
      </c>
      <c r="B1582" s="79" t="n"/>
      <c r="C1582" s="584" t="n"/>
      <c r="D1582" s="128" t="n"/>
      <c r="E1582" s="87" t="n">
        <v>10</v>
      </c>
    </row>
    <row r="1583">
      <c r="A1583" s="87" t="n">
        <v>-70</v>
      </c>
      <c r="B1583" s="79" t="n"/>
      <c r="C1583" s="584" t="n"/>
      <c r="D1583" s="128" t="n"/>
      <c r="E1583" s="87" t="n">
        <v>10</v>
      </c>
    </row>
    <row r="1584">
      <c r="A1584" s="87" t="n">
        <v>-69</v>
      </c>
      <c r="B1584" s="79" t="n"/>
      <c r="C1584" s="584" t="n"/>
      <c r="D1584" s="128" t="n"/>
      <c r="E1584" s="87" t="n">
        <v>10</v>
      </c>
    </row>
    <row r="1585">
      <c r="A1585" s="87" t="n">
        <v>-68</v>
      </c>
      <c r="B1585" s="79" t="n"/>
      <c r="C1585" s="584" t="n"/>
      <c r="D1585" s="128" t="n"/>
      <c r="E1585" s="87" t="n">
        <v>10</v>
      </c>
    </row>
    <row r="1586">
      <c r="A1586" s="87" t="n">
        <v>-67</v>
      </c>
      <c r="B1586" s="79" t="n"/>
      <c r="C1586" s="584" t="n"/>
      <c r="D1586" s="128" t="n"/>
      <c r="E1586" s="87" t="n">
        <v>10</v>
      </c>
    </row>
    <row r="1587">
      <c r="A1587" s="87" t="n">
        <v>-66</v>
      </c>
      <c r="B1587" s="79" t="n"/>
      <c r="C1587" s="584" t="n"/>
      <c r="D1587" s="128" t="n"/>
      <c r="E1587" s="87" t="n">
        <v>10</v>
      </c>
    </row>
    <row r="1588">
      <c r="A1588" s="87" t="n">
        <v>-65</v>
      </c>
      <c r="B1588" s="79" t="n"/>
      <c r="C1588" s="584" t="n"/>
      <c r="D1588" s="128" t="n"/>
      <c r="E1588" s="87" t="n">
        <v>10</v>
      </c>
    </row>
    <row r="1589">
      <c r="A1589" s="87" t="n">
        <v>-64</v>
      </c>
      <c r="B1589" s="79" t="n"/>
      <c r="C1589" s="584" t="n"/>
      <c r="D1589" s="128" t="n"/>
      <c r="E1589" s="87" t="n">
        <v>10</v>
      </c>
    </row>
    <row r="1590">
      <c r="A1590" s="87" t="n">
        <v>-63</v>
      </c>
      <c r="B1590" s="79" t="n"/>
      <c r="C1590" s="584" t="n"/>
      <c r="D1590" s="128" t="n"/>
      <c r="E1590" s="87" t="n">
        <v>10</v>
      </c>
    </row>
    <row r="1591">
      <c r="A1591" s="87" t="n">
        <v>-62</v>
      </c>
      <c r="B1591" s="79" t="n"/>
      <c r="C1591" s="584" t="n"/>
      <c r="D1591" s="128" t="n"/>
      <c r="E1591" s="87" t="n">
        <v>10</v>
      </c>
    </row>
    <row r="1592">
      <c r="A1592" s="87" t="n">
        <v>-61</v>
      </c>
      <c r="B1592" s="79" t="n"/>
      <c r="C1592" s="584" t="n"/>
      <c r="D1592" s="128" t="n"/>
      <c r="E1592" s="87" t="n">
        <v>10</v>
      </c>
    </row>
    <row r="1593">
      <c r="A1593" s="87" t="n">
        <v>-60</v>
      </c>
      <c r="B1593" s="79" t="n"/>
      <c r="C1593" s="584" t="n"/>
      <c r="D1593" s="128" t="n"/>
      <c r="E1593" s="87" t="n">
        <v>10</v>
      </c>
    </row>
    <row r="1594">
      <c r="A1594" s="87" t="n">
        <v>-59</v>
      </c>
      <c r="B1594" s="79" t="n"/>
      <c r="C1594" s="584" t="n"/>
      <c r="D1594" s="128" t="n"/>
      <c r="E1594" s="87" t="n">
        <v>10</v>
      </c>
    </row>
    <row r="1595">
      <c r="A1595" s="87" t="n">
        <v>-58</v>
      </c>
      <c r="B1595" s="79" t="n"/>
      <c r="C1595" s="584" t="n"/>
      <c r="D1595" s="128" t="n"/>
      <c r="E1595" s="87" t="n">
        <v>10</v>
      </c>
    </row>
    <row r="1596">
      <c r="A1596" s="87" t="n">
        <v>-57</v>
      </c>
      <c r="B1596" s="79" t="n"/>
      <c r="C1596" s="584" t="n"/>
      <c r="D1596" s="128" t="n"/>
      <c r="E1596" s="87" t="n">
        <v>10</v>
      </c>
    </row>
    <row r="1597">
      <c r="A1597" s="87" t="n">
        <v>-56</v>
      </c>
      <c r="B1597" s="79" t="n"/>
      <c r="C1597" s="584" t="n"/>
      <c r="D1597" s="128" t="n"/>
      <c r="E1597" s="87" t="n">
        <v>10</v>
      </c>
    </row>
    <row r="1598">
      <c r="A1598" s="87" t="n">
        <v>-55</v>
      </c>
      <c r="B1598" s="79" t="n"/>
      <c r="C1598" s="584" t="n"/>
      <c r="D1598" s="128" t="n"/>
      <c r="E1598" s="87" t="n">
        <v>10</v>
      </c>
    </row>
    <row r="1599">
      <c r="A1599" s="87" t="n">
        <v>-54</v>
      </c>
      <c r="B1599" s="79" t="n"/>
      <c r="C1599" s="584" t="n"/>
      <c r="D1599" s="128" t="n"/>
      <c r="E1599" s="87" t="n">
        <v>10</v>
      </c>
    </row>
    <row r="1600">
      <c r="A1600" s="87" t="n">
        <v>-53</v>
      </c>
      <c r="B1600" s="79" t="n"/>
      <c r="C1600" s="584" t="n"/>
      <c r="D1600" s="128" t="n"/>
      <c r="E1600" s="87" t="n">
        <v>10</v>
      </c>
    </row>
    <row r="1601">
      <c r="A1601" s="87" t="n">
        <v>-52</v>
      </c>
      <c r="B1601" s="79" t="n"/>
      <c r="C1601" s="584" t="n"/>
      <c r="D1601" s="128" t="n"/>
      <c r="E1601" s="87" t="n">
        <v>10</v>
      </c>
    </row>
    <row r="1602">
      <c r="A1602" s="87" t="n">
        <v>-51</v>
      </c>
      <c r="B1602" s="79" t="n"/>
      <c r="C1602" s="584" t="n"/>
      <c r="D1602" s="128" t="n"/>
      <c r="E1602" s="87" t="n">
        <v>10</v>
      </c>
    </row>
    <row r="1603">
      <c r="A1603" s="87" t="n">
        <v>-50</v>
      </c>
      <c r="B1603" s="79" t="n"/>
      <c r="C1603" s="584" t="n"/>
      <c r="D1603" s="128" t="n"/>
      <c r="E1603" s="87" t="n">
        <v>10</v>
      </c>
    </row>
    <row r="1604">
      <c r="A1604" s="87" t="n">
        <v>-49</v>
      </c>
      <c r="B1604" s="79" t="n"/>
      <c r="C1604" s="584" t="n"/>
      <c r="D1604" s="128" t="n"/>
      <c r="E1604" s="87" t="n">
        <v>10</v>
      </c>
    </row>
    <row r="1605">
      <c r="A1605" s="87" t="n">
        <v>-48</v>
      </c>
      <c r="B1605" s="79" t="n"/>
      <c r="C1605" s="584" t="n"/>
      <c r="D1605" s="128" t="n"/>
      <c r="E1605" s="87" t="n">
        <v>10</v>
      </c>
    </row>
    <row r="1606">
      <c r="A1606" s="87" t="n">
        <v>-47</v>
      </c>
      <c r="B1606" s="79" t="n"/>
      <c r="C1606" s="584" t="n"/>
      <c r="D1606" s="128" t="n"/>
      <c r="E1606" s="87" t="n">
        <v>10</v>
      </c>
    </row>
    <row r="1607">
      <c r="A1607" s="87" t="n">
        <v>-46</v>
      </c>
      <c r="B1607" s="79" t="n"/>
      <c r="C1607" s="584" t="n"/>
      <c r="D1607" s="128" t="n"/>
      <c r="E1607" s="87" t="n">
        <v>10</v>
      </c>
    </row>
    <row r="1608">
      <c r="A1608" s="87" t="n">
        <v>-45</v>
      </c>
      <c r="B1608" s="79" t="n"/>
      <c r="C1608" s="584" t="n"/>
      <c r="D1608" s="128" t="n"/>
      <c r="E1608" s="87" t="n">
        <v>10</v>
      </c>
    </row>
    <row r="1609">
      <c r="A1609" s="87" t="n">
        <v>-44</v>
      </c>
      <c r="B1609" s="79" t="n"/>
      <c r="C1609" s="584" t="n"/>
      <c r="D1609" s="128" t="n"/>
      <c r="E1609" s="87" t="n">
        <v>10</v>
      </c>
    </row>
    <row r="1610">
      <c r="A1610" s="87" t="n">
        <v>-43</v>
      </c>
      <c r="B1610" s="79" t="n"/>
      <c r="C1610" s="584" t="n"/>
      <c r="D1610" s="128" t="n"/>
      <c r="E1610" s="87" t="n">
        <v>10</v>
      </c>
    </row>
    <row r="1611">
      <c r="A1611" s="87" t="n">
        <v>-42</v>
      </c>
      <c r="B1611" s="79" t="n"/>
      <c r="C1611" s="584" t="n"/>
      <c r="D1611" s="128" t="n"/>
      <c r="E1611" s="87" t="n">
        <v>10</v>
      </c>
    </row>
    <row r="1612">
      <c r="A1612" s="87" t="n">
        <v>-41</v>
      </c>
      <c r="B1612" s="79" t="n"/>
      <c r="C1612" s="584" t="n"/>
      <c r="D1612" s="128" t="n"/>
      <c r="E1612" s="87" t="n">
        <v>10</v>
      </c>
    </row>
    <row r="1613">
      <c r="A1613" s="87" t="n">
        <v>-40</v>
      </c>
      <c r="B1613" s="79" t="n"/>
      <c r="C1613" s="584" t="n"/>
      <c r="D1613" s="128" t="n"/>
      <c r="E1613" s="87" t="n">
        <v>10</v>
      </c>
    </row>
    <row r="1614">
      <c r="A1614" s="87" t="n">
        <v>-39</v>
      </c>
      <c r="B1614" s="79" t="n"/>
      <c r="C1614" s="584" t="n"/>
      <c r="D1614" s="128" t="n"/>
      <c r="E1614" s="87" t="n">
        <v>10</v>
      </c>
    </row>
    <row r="1615">
      <c r="A1615" s="87" t="n">
        <v>-38</v>
      </c>
      <c r="B1615" s="79" t="n"/>
      <c r="C1615" s="584" t="n"/>
      <c r="D1615" s="128" t="n"/>
      <c r="E1615" s="87" t="n">
        <v>10</v>
      </c>
    </row>
    <row r="1616">
      <c r="A1616" s="87" t="n">
        <v>-37</v>
      </c>
      <c r="B1616" s="79" t="n"/>
      <c r="C1616" s="584" t="n"/>
      <c r="D1616" s="128" t="n"/>
      <c r="E1616" s="87" t="n">
        <v>10</v>
      </c>
    </row>
    <row r="1617">
      <c r="A1617" s="87" t="n">
        <v>-36</v>
      </c>
      <c r="B1617" s="79" t="n"/>
      <c r="C1617" s="584" t="n"/>
      <c r="D1617" s="128" t="n"/>
      <c r="E1617" s="87" t="n">
        <v>10</v>
      </c>
    </row>
    <row r="1618">
      <c r="A1618" s="87" t="n">
        <v>-35</v>
      </c>
      <c r="B1618" s="79" t="n"/>
      <c r="C1618" s="584" t="n"/>
      <c r="D1618" s="128" t="n"/>
      <c r="E1618" s="87" t="n">
        <v>10</v>
      </c>
    </row>
    <row r="1619">
      <c r="A1619" s="87" t="n">
        <v>-34</v>
      </c>
      <c r="B1619" s="79" t="n"/>
      <c r="C1619" s="584" t="n"/>
      <c r="D1619" s="128" t="n"/>
      <c r="E1619" s="87" t="n">
        <v>10</v>
      </c>
    </row>
    <row r="1620">
      <c r="A1620" s="87" t="n">
        <v>-33</v>
      </c>
      <c r="B1620" s="79" t="n"/>
      <c r="C1620" s="584" t="n"/>
      <c r="D1620" s="128" t="n"/>
      <c r="E1620" s="87" t="n">
        <v>10</v>
      </c>
    </row>
    <row r="1621">
      <c r="A1621" s="87" t="n">
        <v>-32</v>
      </c>
      <c r="B1621" s="79" t="n"/>
      <c r="C1621" s="584" t="n"/>
      <c r="D1621" s="128" t="n"/>
      <c r="E1621" s="87" t="n">
        <v>10</v>
      </c>
    </row>
    <row r="1622">
      <c r="A1622" s="87" t="n">
        <v>-31</v>
      </c>
      <c r="B1622" s="79" t="n"/>
      <c r="C1622" s="584" t="n"/>
      <c r="D1622" s="128" t="n"/>
      <c r="E1622" s="87" t="n">
        <v>10</v>
      </c>
    </row>
    <row r="1623">
      <c r="A1623" s="87" t="n">
        <v>-30</v>
      </c>
      <c r="B1623" s="79" t="n"/>
      <c r="C1623" s="584" t="n"/>
      <c r="D1623" s="128" t="n"/>
      <c r="E1623" s="87" t="n">
        <v>10</v>
      </c>
    </row>
    <row r="1624">
      <c r="A1624" s="87" t="n">
        <v>-29</v>
      </c>
      <c r="B1624" s="79" t="n"/>
      <c r="C1624" s="584" t="n"/>
      <c r="D1624" s="128" t="n"/>
      <c r="E1624" s="87" t="n">
        <v>10</v>
      </c>
    </row>
    <row r="1625">
      <c r="A1625" s="87" t="n">
        <v>-28</v>
      </c>
      <c r="B1625" s="79" t="n"/>
      <c r="C1625" s="584" t="n"/>
      <c r="D1625" s="128" t="n"/>
      <c r="E1625" s="87" t="n">
        <v>10</v>
      </c>
    </row>
    <row r="1626">
      <c r="A1626" s="87" t="n">
        <v>-27</v>
      </c>
      <c r="B1626" s="79" t="n"/>
      <c r="C1626" s="584" t="n"/>
      <c r="D1626" s="128" t="n"/>
      <c r="E1626" s="87" t="n">
        <v>10</v>
      </c>
    </row>
    <row r="1627">
      <c r="A1627" s="87" t="n">
        <v>-26</v>
      </c>
      <c r="B1627" s="79" t="n"/>
      <c r="C1627" s="584" t="n"/>
      <c r="D1627" s="128" t="n"/>
      <c r="E1627" s="87" t="n">
        <v>10</v>
      </c>
    </row>
    <row r="1628">
      <c r="A1628" s="87" t="n">
        <v>-25</v>
      </c>
      <c r="B1628" s="79" t="n"/>
      <c r="C1628" s="584" t="n"/>
      <c r="D1628" s="128" t="n"/>
      <c r="E1628" s="87" t="n">
        <v>10</v>
      </c>
    </row>
    <row r="1629">
      <c r="A1629" s="87" t="n">
        <v>-24</v>
      </c>
      <c r="B1629" s="79" t="n"/>
      <c r="C1629" s="584" t="n"/>
      <c r="D1629" s="128" t="n"/>
      <c r="E1629" s="87" t="n">
        <v>10</v>
      </c>
    </row>
    <row r="1630">
      <c r="A1630" s="87" t="n">
        <v>-23</v>
      </c>
      <c r="B1630" s="79" t="n"/>
      <c r="C1630" s="584" t="n"/>
      <c r="D1630" s="128" t="n"/>
      <c r="E1630" s="87" t="n">
        <v>10</v>
      </c>
    </row>
    <row r="1631">
      <c r="A1631" s="87" t="n">
        <v>-22</v>
      </c>
      <c r="B1631" s="79" t="n"/>
      <c r="C1631" s="584" t="n"/>
      <c r="D1631" s="128" t="n"/>
      <c r="E1631" s="87" t="n">
        <v>10</v>
      </c>
    </row>
    <row r="1632">
      <c r="A1632" s="87" t="n">
        <v>-21</v>
      </c>
      <c r="B1632" s="79" t="n"/>
      <c r="C1632" s="584" t="n"/>
      <c r="D1632" s="128" t="n"/>
      <c r="E1632" s="87" t="n">
        <v>10</v>
      </c>
    </row>
    <row r="1633">
      <c r="A1633" s="87" t="n">
        <v>-20</v>
      </c>
      <c r="B1633" s="79" t="n"/>
      <c r="C1633" s="584" t="n"/>
      <c r="D1633" s="128" t="n"/>
      <c r="E1633" s="87" t="n">
        <v>10</v>
      </c>
    </row>
    <row r="1634">
      <c r="A1634" s="87" t="n">
        <v>-19</v>
      </c>
      <c r="B1634" s="79" t="n"/>
      <c r="C1634" s="584" t="n"/>
      <c r="D1634" s="128" t="n"/>
      <c r="E1634" s="87" t="n">
        <v>10</v>
      </c>
    </row>
    <row r="1635">
      <c r="A1635" s="87" t="n">
        <v>-18</v>
      </c>
      <c r="B1635" s="79" t="n"/>
      <c r="C1635" s="584" t="n"/>
      <c r="D1635" s="128" t="n"/>
      <c r="E1635" s="87" t="n">
        <v>10</v>
      </c>
    </row>
    <row r="1636">
      <c r="A1636" s="87" t="n">
        <v>-17</v>
      </c>
      <c r="B1636" s="79" t="n"/>
      <c r="C1636" s="584" t="n"/>
      <c r="D1636" s="128" t="n"/>
      <c r="E1636" s="87" t="n">
        <v>10</v>
      </c>
    </row>
    <row r="1637">
      <c r="A1637" s="87" t="n">
        <v>-16</v>
      </c>
      <c r="B1637" s="79" t="n"/>
      <c r="C1637" s="584" t="n"/>
      <c r="D1637" s="128" t="n"/>
      <c r="E1637" s="87" t="n">
        <v>10</v>
      </c>
    </row>
    <row r="1638">
      <c r="A1638" s="87" t="n">
        <v>-15</v>
      </c>
      <c r="B1638" s="79" t="n"/>
      <c r="C1638" s="584" t="n"/>
      <c r="D1638" s="128" t="n"/>
      <c r="E1638" s="87" t="n">
        <v>10</v>
      </c>
    </row>
    <row r="1639">
      <c r="A1639" s="87" t="n">
        <v>-14</v>
      </c>
      <c r="B1639" s="79" t="n"/>
      <c r="C1639" s="584" t="n"/>
      <c r="D1639" s="128" t="n"/>
      <c r="E1639" s="87" t="n">
        <v>10</v>
      </c>
    </row>
    <row r="1640">
      <c r="A1640" s="87" t="n">
        <v>-13</v>
      </c>
      <c r="B1640" s="79" t="n"/>
      <c r="C1640" s="584" t="n"/>
      <c r="D1640" s="128" t="n"/>
      <c r="E1640" s="87" t="n">
        <v>10</v>
      </c>
    </row>
    <row r="1641">
      <c r="A1641" s="87" t="n">
        <v>-12</v>
      </c>
      <c r="B1641" s="79" t="n"/>
      <c r="C1641" s="584" t="n"/>
      <c r="D1641" s="128" t="n"/>
      <c r="E1641" s="87" t="n">
        <v>10</v>
      </c>
    </row>
    <row r="1642">
      <c r="A1642" s="87" t="n">
        <v>-11</v>
      </c>
      <c r="B1642" s="79" t="n"/>
      <c r="C1642" s="584" t="n"/>
      <c r="D1642" s="128" t="n"/>
      <c r="E1642" s="87" t="n">
        <v>10</v>
      </c>
    </row>
    <row r="1643">
      <c r="A1643" s="87" t="n">
        <v>-10</v>
      </c>
      <c r="B1643" s="79" t="n"/>
      <c r="C1643" s="584" t="n"/>
      <c r="D1643" s="128" t="n"/>
      <c r="E1643" s="87" t="n">
        <v>10</v>
      </c>
    </row>
    <row r="1644">
      <c r="A1644" s="87" t="n">
        <v>-9</v>
      </c>
      <c r="B1644" s="79" t="n"/>
      <c r="C1644" s="584" t="n"/>
      <c r="D1644" s="128" t="n"/>
      <c r="E1644" s="87" t="n">
        <v>10</v>
      </c>
    </row>
    <row r="1645">
      <c r="A1645" s="87" t="n">
        <v>-8</v>
      </c>
      <c r="B1645" s="79" t="n"/>
      <c r="C1645" s="584" t="n"/>
      <c r="D1645" s="128" t="n"/>
      <c r="E1645" s="87" t="n">
        <v>10</v>
      </c>
    </row>
    <row r="1646">
      <c r="A1646" s="87" t="n">
        <v>-7</v>
      </c>
      <c r="B1646" s="79" t="n"/>
      <c r="C1646" s="584" t="n"/>
      <c r="D1646" s="128" t="n"/>
      <c r="E1646" s="87" t="n">
        <v>10</v>
      </c>
    </row>
    <row r="1647">
      <c r="A1647" s="87" t="n">
        <v>-6</v>
      </c>
      <c r="B1647" s="79" t="n"/>
      <c r="C1647" s="584" t="n"/>
      <c r="D1647" s="128" t="n"/>
      <c r="E1647" s="87" t="n">
        <v>10</v>
      </c>
    </row>
    <row r="1648">
      <c r="A1648" s="87" t="n">
        <v>-5</v>
      </c>
      <c r="B1648" s="79" t="n"/>
      <c r="C1648" s="584" t="n"/>
      <c r="D1648" s="128" t="n"/>
      <c r="E1648" s="87" t="n">
        <v>10</v>
      </c>
    </row>
    <row r="1649">
      <c r="A1649" s="87" t="n">
        <v>-4</v>
      </c>
      <c r="B1649" s="79" t="n"/>
      <c r="C1649" s="584" t="n"/>
      <c r="D1649" s="128" t="n"/>
      <c r="E1649" s="87" t="n">
        <v>10</v>
      </c>
    </row>
    <row r="1650">
      <c r="A1650" s="87" t="n">
        <v>-3</v>
      </c>
      <c r="B1650" s="79" t="n"/>
      <c r="C1650" s="584" t="n"/>
      <c r="D1650" s="128" t="n"/>
      <c r="E1650" s="87" t="n">
        <v>10</v>
      </c>
    </row>
    <row r="1651">
      <c r="A1651" s="87" t="n">
        <v>-2</v>
      </c>
      <c r="B1651" s="79" t="n"/>
      <c r="C1651" s="584" t="n"/>
      <c r="D1651" s="128" t="n"/>
      <c r="E1651" s="87" t="n">
        <v>10</v>
      </c>
    </row>
    <row r="1652">
      <c r="A1652" s="87" t="n">
        <v>-1</v>
      </c>
      <c r="B1652" s="79" t="n"/>
      <c r="C1652" s="584" t="n"/>
      <c r="D1652" s="128" t="n"/>
      <c r="E1652" s="87" t="n">
        <v>10</v>
      </c>
    </row>
    <row r="1653" ht="14.5" customHeight="1" s="252" thickBot="1">
      <c r="A1653" s="88" t="n">
        <v>0</v>
      </c>
      <c r="B1653" s="81" t="n"/>
      <c r="C1653" s="82" t="n"/>
      <c r="D1653" s="130" t="n"/>
      <c r="E1653" s="88" t="n">
        <v>10</v>
      </c>
    </row>
    <row r="1656" ht="14.5" customHeight="1" s="252" thickBot="1"/>
    <row r="1657" ht="14.5" customHeight="1" s="252">
      <c r="A1657" s="807" t="inlineStr">
        <is>
          <t>Input [dBm]</t>
        </is>
      </c>
      <c r="B1657" s="650" t="inlineStr">
        <is>
          <t>2442 MHz</t>
        </is>
      </c>
      <c r="C1657" s="768" t="n"/>
      <c r="D1657" s="768" t="n"/>
      <c r="E1657" s="644" t="inlineStr">
        <is>
          <t>Spec</t>
        </is>
      </c>
    </row>
    <row r="1658" ht="15" customHeight="1" s="252" thickBot="1">
      <c r="A1658" s="691" t="n"/>
      <c r="B1658" s="652" t="inlineStr">
        <is>
          <t>11n_MCS2</t>
        </is>
      </c>
      <c r="C1658" s="875" t="n"/>
      <c r="D1658" s="875" t="n"/>
      <c r="E1658" s="691" t="n"/>
    </row>
    <row r="1659" ht="15" customHeight="1" s="252">
      <c r="A1659" s="691" t="n"/>
      <c r="B1659" s="95" t="inlineStr">
        <is>
          <t>+25 ℃</t>
        </is>
      </c>
      <c r="C1659" s="99" t="inlineStr">
        <is>
          <t>-40 ℃</t>
        </is>
      </c>
      <c r="D1659" s="114" t="inlineStr">
        <is>
          <t>+85 ℃</t>
        </is>
      </c>
      <c r="E1659" s="691" t="n"/>
    </row>
    <row r="1660" ht="15" customHeight="1" s="252" thickBot="1">
      <c r="A1660" s="691" t="n"/>
      <c r="B1660" s="103" t="inlineStr">
        <is>
          <t>3.3V</t>
        </is>
      </c>
      <c r="C1660" s="100" t="inlineStr">
        <is>
          <t>3.6V</t>
        </is>
      </c>
      <c r="D1660" s="115" t="inlineStr">
        <is>
          <t>1.8V</t>
        </is>
      </c>
      <c r="E1660" s="691" t="n"/>
    </row>
    <row r="1661" ht="14.5" customHeight="1" s="252" thickBot="1">
      <c r="A1661" s="682" t="n"/>
      <c r="B1661" s="76" t="n"/>
      <c r="C1661" s="74" t="n"/>
      <c r="D1661" s="219" t="n"/>
      <c r="E1661" s="681" t="n"/>
    </row>
    <row r="1662">
      <c r="A1662" s="612" t="inlineStr">
        <is>
          <t>Sens.
[dBm]</t>
        </is>
      </c>
      <c r="B1662" s="846">
        <f>INDEX($A$50:$A$90,MATCH(8,B1664:B1704,-1)+1,1)</f>
        <v/>
      </c>
      <c r="C1662" s="848">
        <f>INDEX($A$50:$A$90,MATCH(8,C1664:C1704,-1)+1,1)</f>
        <v/>
      </c>
      <c r="D1662" s="876">
        <f>INDEX($A$50:$A$90,MATCH(8,D1664:D1704,-1)+1,1)</f>
        <v/>
      </c>
      <c r="E1662" s="221" t="n"/>
    </row>
    <row r="1663" ht="14.5" customHeight="1" s="252" thickBot="1">
      <c r="A1663" s="691" t="n"/>
      <c r="B1663" s="849" t="n"/>
      <c r="C1663" s="851" t="n"/>
      <c r="D1663" s="877" t="n"/>
      <c r="E1663" s="221" t="n"/>
    </row>
    <row r="1664" ht="14.5" customHeight="1" s="252" thickTop="1">
      <c r="A1664" s="91" t="n">
        <v>-100</v>
      </c>
      <c r="B1664" s="77" t="n"/>
      <c r="C1664" s="73" t="n"/>
      <c r="D1664" s="127" t="n"/>
      <c r="E1664" s="87" t="n">
        <v>10</v>
      </c>
    </row>
    <row r="1665">
      <c r="A1665" s="87" t="n">
        <v>-99</v>
      </c>
      <c r="B1665" s="79" t="n"/>
      <c r="C1665" s="584" t="n"/>
      <c r="D1665" s="128" t="n"/>
      <c r="E1665" s="87" t="n">
        <v>10</v>
      </c>
    </row>
    <row r="1666">
      <c r="A1666" s="87" t="n">
        <v>-98</v>
      </c>
      <c r="B1666" s="79" t="n"/>
      <c r="C1666" s="584" t="n"/>
      <c r="D1666" s="128" t="n"/>
      <c r="E1666" s="87" t="n">
        <v>10</v>
      </c>
    </row>
    <row r="1667">
      <c r="A1667" s="87" t="n">
        <v>-97</v>
      </c>
      <c r="B1667" s="79" t="n"/>
      <c r="C1667" s="584" t="n"/>
      <c r="D1667" s="128" t="n"/>
      <c r="E1667" s="87" t="n">
        <v>10</v>
      </c>
    </row>
    <row r="1668">
      <c r="A1668" s="87" t="n">
        <v>-96</v>
      </c>
      <c r="B1668" s="79" t="n"/>
      <c r="C1668" s="584" t="n"/>
      <c r="D1668" s="128" t="n"/>
      <c r="E1668" s="87" t="n">
        <v>10</v>
      </c>
    </row>
    <row r="1669">
      <c r="A1669" s="87" t="n">
        <v>-95</v>
      </c>
      <c r="B1669" s="79" t="n"/>
      <c r="C1669" s="584" t="n"/>
      <c r="D1669" s="128" t="n"/>
      <c r="E1669" s="87" t="n">
        <v>10</v>
      </c>
    </row>
    <row r="1670">
      <c r="A1670" s="87" t="n">
        <v>-94</v>
      </c>
      <c r="B1670" s="79" t="n"/>
      <c r="C1670" s="584" t="n"/>
      <c r="D1670" s="128" t="n"/>
      <c r="E1670" s="87" t="n">
        <v>10</v>
      </c>
    </row>
    <row r="1671">
      <c r="A1671" s="87" t="n">
        <v>-93</v>
      </c>
      <c r="B1671" s="79" t="n"/>
      <c r="C1671" s="584" t="n"/>
      <c r="D1671" s="128" t="n"/>
      <c r="E1671" s="87" t="n">
        <v>10</v>
      </c>
    </row>
    <row r="1672">
      <c r="A1672" s="87" t="n">
        <v>-92</v>
      </c>
      <c r="B1672" s="79" t="n"/>
      <c r="C1672" s="584" t="n"/>
      <c r="D1672" s="128" t="n"/>
      <c r="E1672" s="87" t="n">
        <v>10</v>
      </c>
    </row>
    <row r="1673">
      <c r="A1673" s="87" t="n">
        <v>-91</v>
      </c>
      <c r="B1673" s="79" t="n"/>
      <c r="C1673" s="584" t="n"/>
      <c r="D1673" s="128" t="n"/>
      <c r="E1673" s="87" t="n">
        <v>10</v>
      </c>
    </row>
    <row r="1674">
      <c r="A1674" s="87" t="n">
        <v>-90</v>
      </c>
      <c r="B1674" s="79" t="n"/>
      <c r="C1674" s="584" t="n"/>
      <c r="D1674" s="128" t="n"/>
      <c r="E1674" s="87" t="n">
        <v>10</v>
      </c>
    </row>
    <row r="1675">
      <c r="A1675" s="87" t="n">
        <v>-89</v>
      </c>
      <c r="B1675" s="79" t="n"/>
      <c r="C1675" s="584" t="n"/>
      <c r="D1675" s="128" t="n"/>
      <c r="E1675" s="87" t="n">
        <v>10</v>
      </c>
    </row>
    <row r="1676">
      <c r="A1676" s="87" t="n">
        <v>-88</v>
      </c>
      <c r="B1676" s="79" t="n"/>
      <c r="C1676" s="584" t="n"/>
      <c r="D1676" s="128" t="n"/>
      <c r="E1676" s="87" t="n">
        <v>10</v>
      </c>
    </row>
    <row r="1677">
      <c r="A1677" s="87" t="n">
        <v>-87</v>
      </c>
      <c r="B1677" s="79" t="n"/>
      <c r="C1677" s="584" t="n"/>
      <c r="D1677" s="128" t="n"/>
      <c r="E1677" s="87" t="n">
        <v>10</v>
      </c>
    </row>
    <row r="1678">
      <c r="A1678" s="87" t="n">
        <v>-86</v>
      </c>
      <c r="B1678" s="79" t="n"/>
      <c r="C1678" s="584" t="n"/>
      <c r="D1678" s="128" t="n"/>
      <c r="E1678" s="87" t="n">
        <v>10</v>
      </c>
    </row>
    <row r="1679">
      <c r="A1679" s="87" t="n">
        <v>-85</v>
      </c>
      <c r="B1679" s="79" t="n"/>
      <c r="C1679" s="584" t="n"/>
      <c r="D1679" s="128" t="n"/>
      <c r="E1679" s="87" t="n">
        <v>10</v>
      </c>
    </row>
    <row r="1680">
      <c r="A1680" s="87" t="n">
        <v>-84</v>
      </c>
      <c r="B1680" s="79" t="n"/>
      <c r="C1680" s="584" t="n"/>
      <c r="D1680" s="128" t="n"/>
      <c r="E1680" s="87" t="n">
        <v>10</v>
      </c>
    </row>
    <row r="1681">
      <c r="A1681" s="87" t="n">
        <v>-83</v>
      </c>
      <c r="B1681" s="79" t="n"/>
      <c r="C1681" s="584" t="n"/>
      <c r="D1681" s="128" t="n"/>
      <c r="E1681" s="87" t="n">
        <v>10</v>
      </c>
    </row>
    <row r="1682">
      <c r="A1682" s="87" t="n">
        <v>-82</v>
      </c>
      <c r="B1682" s="79" t="n"/>
      <c r="C1682" s="584" t="n"/>
      <c r="D1682" s="128" t="n"/>
      <c r="E1682" s="87" t="n">
        <v>10</v>
      </c>
    </row>
    <row r="1683">
      <c r="A1683" s="87" t="n">
        <v>-81</v>
      </c>
      <c r="B1683" s="79" t="n"/>
      <c r="C1683" s="584" t="n"/>
      <c r="D1683" s="128" t="n"/>
      <c r="E1683" s="87" t="n">
        <v>10</v>
      </c>
    </row>
    <row r="1684">
      <c r="A1684" s="87" t="n">
        <v>-80</v>
      </c>
      <c r="B1684" s="79" t="n"/>
      <c r="C1684" s="584" t="n"/>
      <c r="D1684" s="128" t="n"/>
      <c r="E1684" s="87" t="n">
        <v>10</v>
      </c>
    </row>
    <row r="1685">
      <c r="A1685" s="87" t="n">
        <v>-79</v>
      </c>
      <c r="B1685" s="79" t="n"/>
      <c r="C1685" s="584" t="n"/>
      <c r="D1685" s="128" t="n"/>
      <c r="E1685" s="87" t="n">
        <v>10</v>
      </c>
    </row>
    <row r="1686">
      <c r="A1686" s="87" t="n">
        <v>-78</v>
      </c>
      <c r="B1686" s="79" t="n"/>
      <c r="C1686" s="584" t="n"/>
      <c r="D1686" s="128" t="n"/>
      <c r="E1686" s="87" t="n">
        <v>10</v>
      </c>
    </row>
    <row r="1687">
      <c r="A1687" s="87" t="n">
        <v>-77</v>
      </c>
      <c r="B1687" s="79" t="n"/>
      <c r="C1687" s="584" t="n"/>
      <c r="D1687" s="128" t="n"/>
      <c r="E1687" s="87" t="n">
        <v>10</v>
      </c>
    </row>
    <row r="1688">
      <c r="A1688" s="87" t="n">
        <v>-76</v>
      </c>
      <c r="B1688" s="79" t="n"/>
      <c r="C1688" s="584" t="n"/>
      <c r="D1688" s="128" t="n"/>
      <c r="E1688" s="87" t="n">
        <v>10</v>
      </c>
    </row>
    <row r="1689">
      <c r="A1689" s="87" t="n">
        <v>-75</v>
      </c>
      <c r="B1689" s="79" t="n"/>
      <c r="C1689" s="584" t="n"/>
      <c r="D1689" s="128" t="n"/>
      <c r="E1689" s="87" t="n">
        <v>10</v>
      </c>
    </row>
    <row r="1690">
      <c r="A1690" s="87" t="n">
        <v>-74</v>
      </c>
      <c r="B1690" s="79" t="n"/>
      <c r="C1690" s="584" t="n"/>
      <c r="D1690" s="128" t="n"/>
      <c r="E1690" s="87" t="n">
        <v>10</v>
      </c>
    </row>
    <row r="1691">
      <c r="A1691" s="87" t="n">
        <v>-73</v>
      </c>
      <c r="B1691" s="79" t="n"/>
      <c r="C1691" s="584" t="n"/>
      <c r="D1691" s="128" t="n"/>
      <c r="E1691" s="87" t="n">
        <v>10</v>
      </c>
    </row>
    <row r="1692">
      <c r="A1692" s="87" t="n">
        <v>-72</v>
      </c>
      <c r="B1692" s="79" t="n"/>
      <c r="C1692" s="584" t="n"/>
      <c r="D1692" s="128" t="n"/>
      <c r="E1692" s="87" t="n">
        <v>10</v>
      </c>
    </row>
    <row r="1693">
      <c r="A1693" s="87" t="n">
        <v>-71</v>
      </c>
      <c r="B1693" s="79" t="n"/>
      <c r="C1693" s="584" t="n"/>
      <c r="D1693" s="128" t="n"/>
      <c r="E1693" s="87" t="n">
        <v>10</v>
      </c>
    </row>
    <row r="1694">
      <c r="A1694" s="87" t="n">
        <v>-70</v>
      </c>
      <c r="B1694" s="79" t="n"/>
      <c r="C1694" s="584" t="n"/>
      <c r="D1694" s="128" t="n"/>
      <c r="E1694" s="87" t="n">
        <v>10</v>
      </c>
    </row>
    <row r="1695">
      <c r="A1695" s="87" t="n">
        <v>-69</v>
      </c>
      <c r="B1695" s="79" t="n"/>
      <c r="C1695" s="584" t="n"/>
      <c r="D1695" s="128" t="n"/>
      <c r="E1695" s="87" t="n">
        <v>10</v>
      </c>
    </row>
    <row r="1696">
      <c r="A1696" s="87" t="n">
        <v>-68</v>
      </c>
      <c r="B1696" s="79" t="n"/>
      <c r="C1696" s="584" t="n"/>
      <c r="D1696" s="128" t="n"/>
      <c r="E1696" s="87" t="n">
        <v>10</v>
      </c>
    </row>
    <row r="1697">
      <c r="A1697" s="87" t="n">
        <v>-67</v>
      </c>
      <c r="B1697" s="79" t="n"/>
      <c r="C1697" s="584" t="n"/>
      <c r="D1697" s="128" t="n"/>
      <c r="E1697" s="87" t="n">
        <v>10</v>
      </c>
    </row>
    <row r="1698">
      <c r="A1698" s="87" t="n">
        <v>-66</v>
      </c>
      <c r="B1698" s="79" t="n"/>
      <c r="C1698" s="584" t="n"/>
      <c r="D1698" s="128" t="n"/>
      <c r="E1698" s="87" t="n">
        <v>10</v>
      </c>
    </row>
    <row r="1699">
      <c r="A1699" s="87" t="n">
        <v>-65</v>
      </c>
      <c r="B1699" s="79" t="n"/>
      <c r="C1699" s="584" t="n"/>
      <c r="D1699" s="128" t="n"/>
      <c r="E1699" s="87" t="n">
        <v>10</v>
      </c>
    </row>
    <row r="1700">
      <c r="A1700" s="87" t="n">
        <v>-64</v>
      </c>
      <c r="B1700" s="79" t="n"/>
      <c r="C1700" s="584" t="n"/>
      <c r="D1700" s="128" t="n"/>
      <c r="E1700" s="87" t="n">
        <v>10</v>
      </c>
    </row>
    <row r="1701">
      <c r="A1701" s="87" t="n">
        <v>-63</v>
      </c>
      <c r="B1701" s="79" t="n"/>
      <c r="C1701" s="584" t="n"/>
      <c r="D1701" s="128" t="n"/>
      <c r="E1701" s="87" t="n">
        <v>10</v>
      </c>
    </row>
    <row r="1702">
      <c r="A1702" s="87" t="n">
        <v>-62</v>
      </c>
      <c r="B1702" s="79" t="n"/>
      <c r="C1702" s="584" t="n"/>
      <c r="D1702" s="128" t="n"/>
      <c r="E1702" s="87" t="n">
        <v>10</v>
      </c>
    </row>
    <row r="1703">
      <c r="A1703" s="87" t="n">
        <v>-61</v>
      </c>
      <c r="B1703" s="79" t="n"/>
      <c r="C1703" s="584" t="n"/>
      <c r="D1703" s="128" t="n"/>
      <c r="E1703" s="87" t="n">
        <v>10</v>
      </c>
    </row>
    <row r="1704">
      <c r="A1704" s="87" t="n">
        <v>-60</v>
      </c>
      <c r="B1704" s="79" t="n"/>
      <c r="C1704" s="584" t="n"/>
      <c r="D1704" s="128" t="n"/>
      <c r="E1704" s="87" t="n">
        <v>10</v>
      </c>
    </row>
    <row r="1705">
      <c r="A1705" s="87" t="n">
        <v>-59</v>
      </c>
      <c r="B1705" s="79" t="n"/>
      <c r="C1705" s="584" t="n"/>
      <c r="D1705" s="128" t="n"/>
      <c r="E1705" s="87" t="n">
        <v>10</v>
      </c>
    </row>
    <row r="1706">
      <c r="A1706" s="87" t="n">
        <v>-58</v>
      </c>
      <c r="B1706" s="79" t="n"/>
      <c r="C1706" s="584" t="n"/>
      <c r="D1706" s="128" t="n"/>
      <c r="E1706" s="87" t="n">
        <v>10</v>
      </c>
    </row>
    <row r="1707">
      <c r="A1707" s="87" t="n">
        <v>-57</v>
      </c>
      <c r="B1707" s="79" t="n"/>
      <c r="C1707" s="584" t="n"/>
      <c r="D1707" s="128" t="n"/>
      <c r="E1707" s="87" t="n">
        <v>10</v>
      </c>
    </row>
    <row r="1708">
      <c r="A1708" s="87" t="n">
        <v>-56</v>
      </c>
      <c r="B1708" s="79" t="n"/>
      <c r="C1708" s="584" t="n"/>
      <c r="D1708" s="128" t="n"/>
      <c r="E1708" s="87" t="n">
        <v>10</v>
      </c>
    </row>
    <row r="1709">
      <c r="A1709" s="87" t="n">
        <v>-55</v>
      </c>
      <c r="B1709" s="79" t="n"/>
      <c r="C1709" s="584" t="n"/>
      <c r="D1709" s="128" t="n"/>
      <c r="E1709" s="87" t="n">
        <v>10</v>
      </c>
    </row>
    <row r="1710">
      <c r="A1710" s="87" t="n">
        <v>-54</v>
      </c>
      <c r="B1710" s="79" t="n"/>
      <c r="C1710" s="584" t="n"/>
      <c r="D1710" s="128" t="n"/>
      <c r="E1710" s="87" t="n">
        <v>10</v>
      </c>
    </row>
    <row r="1711">
      <c r="A1711" s="87" t="n">
        <v>-53</v>
      </c>
      <c r="B1711" s="79" t="n"/>
      <c r="C1711" s="584" t="n"/>
      <c r="D1711" s="128" t="n"/>
      <c r="E1711" s="87" t="n">
        <v>10</v>
      </c>
    </row>
    <row r="1712">
      <c r="A1712" s="87" t="n">
        <v>-52</v>
      </c>
      <c r="B1712" s="79" t="n"/>
      <c r="C1712" s="584" t="n"/>
      <c r="D1712" s="128" t="n"/>
      <c r="E1712" s="87" t="n">
        <v>10</v>
      </c>
    </row>
    <row r="1713">
      <c r="A1713" s="87" t="n">
        <v>-51</v>
      </c>
      <c r="B1713" s="79" t="n"/>
      <c r="C1713" s="584" t="n"/>
      <c r="D1713" s="128" t="n"/>
      <c r="E1713" s="87" t="n">
        <v>10</v>
      </c>
    </row>
    <row r="1714">
      <c r="A1714" s="87" t="n">
        <v>-50</v>
      </c>
      <c r="B1714" s="79" t="n"/>
      <c r="C1714" s="584" t="n"/>
      <c r="D1714" s="128" t="n"/>
      <c r="E1714" s="87" t="n">
        <v>10</v>
      </c>
    </row>
    <row r="1715">
      <c r="A1715" s="87" t="n">
        <v>-49</v>
      </c>
      <c r="B1715" s="79" t="n"/>
      <c r="C1715" s="584" t="n"/>
      <c r="D1715" s="128" t="n"/>
      <c r="E1715" s="87" t="n">
        <v>10</v>
      </c>
    </row>
    <row r="1716">
      <c r="A1716" s="87" t="n">
        <v>-48</v>
      </c>
      <c r="B1716" s="79" t="n"/>
      <c r="C1716" s="584" t="n"/>
      <c r="D1716" s="128" t="n"/>
      <c r="E1716" s="87" t="n">
        <v>10</v>
      </c>
    </row>
    <row r="1717">
      <c r="A1717" s="87" t="n">
        <v>-47</v>
      </c>
      <c r="B1717" s="79" t="n"/>
      <c r="C1717" s="584" t="n"/>
      <c r="D1717" s="128" t="n"/>
      <c r="E1717" s="87" t="n">
        <v>10</v>
      </c>
    </row>
    <row r="1718">
      <c r="A1718" s="87" t="n">
        <v>-46</v>
      </c>
      <c r="B1718" s="79" t="n"/>
      <c r="C1718" s="584" t="n"/>
      <c r="D1718" s="128" t="n"/>
      <c r="E1718" s="87" t="n">
        <v>10</v>
      </c>
    </row>
    <row r="1719">
      <c r="A1719" s="87" t="n">
        <v>-45</v>
      </c>
      <c r="B1719" s="79" t="n"/>
      <c r="C1719" s="584" t="n"/>
      <c r="D1719" s="128" t="n"/>
      <c r="E1719" s="87" t="n">
        <v>10</v>
      </c>
    </row>
    <row r="1720">
      <c r="A1720" s="87" t="n">
        <v>-44</v>
      </c>
      <c r="B1720" s="79" t="n"/>
      <c r="C1720" s="584" t="n"/>
      <c r="D1720" s="128" t="n"/>
      <c r="E1720" s="87" t="n">
        <v>10</v>
      </c>
    </row>
    <row r="1721">
      <c r="A1721" s="87" t="n">
        <v>-43</v>
      </c>
      <c r="B1721" s="79" t="n"/>
      <c r="C1721" s="584" t="n"/>
      <c r="D1721" s="128" t="n"/>
      <c r="E1721" s="87" t="n">
        <v>10</v>
      </c>
    </row>
    <row r="1722">
      <c r="A1722" s="87" t="n">
        <v>-42</v>
      </c>
      <c r="B1722" s="79" t="n"/>
      <c r="C1722" s="584" t="n"/>
      <c r="D1722" s="128" t="n"/>
      <c r="E1722" s="87" t="n">
        <v>10</v>
      </c>
    </row>
    <row r="1723">
      <c r="A1723" s="87" t="n">
        <v>-41</v>
      </c>
      <c r="B1723" s="79" t="n"/>
      <c r="C1723" s="584" t="n"/>
      <c r="D1723" s="128" t="n"/>
      <c r="E1723" s="87" t="n">
        <v>10</v>
      </c>
    </row>
    <row r="1724">
      <c r="A1724" s="87" t="n">
        <v>-40</v>
      </c>
      <c r="B1724" s="79" t="n"/>
      <c r="C1724" s="584" t="n"/>
      <c r="D1724" s="128" t="n"/>
      <c r="E1724" s="87" t="n">
        <v>10</v>
      </c>
    </row>
    <row r="1725">
      <c r="A1725" s="87" t="n">
        <v>-39</v>
      </c>
      <c r="B1725" s="79" t="n"/>
      <c r="C1725" s="584" t="n"/>
      <c r="D1725" s="128" t="n"/>
      <c r="E1725" s="87" t="n">
        <v>10</v>
      </c>
    </row>
    <row r="1726">
      <c r="A1726" s="87" t="n">
        <v>-38</v>
      </c>
      <c r="B1726" s="79" t="n"/>
      <c r="C1726" s="584" t="n"/>
      <c r="D1726" s="128" t="n"/>
      <c r="E1726" s="87" t="n">
        <v>10</v>
      </c>
    </row>
    <row r="1727">
      <c r="A1727" s="87" t="n">
        <v>-37</v>
      </c>
      <c r="B1727" s="79" t="n"/>
      <c r="C1727" s="584" t="n"/>
      <c r="D1727" s="128" t="n"/>
      <c r="E1727" s="87" t="n">
        <v>10</v>
      </c>
    </row>
    <row r="1728">
      <c r="A1728" s="87" t="n">
        <v>-36</v>
      </c>
      <c r="B1728" s="79" t="n"/>
      <c r="C1728" s="584" t="n"/>
      <c r="D1728" s="128" t="n"/>
      <c r="E1728" s="87" t="n">
        <v>10</v>
      </c>
    </row>
    <row r="1729">
      <c r="A1729" s="87" t="n">
        <v>-35</v>
      </c>
      <c r="B1729" s="79" t="n"/>
      <c r="C1729" s="584" t="n"/>
      <c r="D1729" s="128" t="n"/>
      <c r="E1729" s="87" t="n">
        <v>10</v>
      </c>
    </row>
    <row r="1730">
      <c r="A1730" s="87" t="n">
        <v>-34</v>
      </c>
      <c r="B1730" s="79" t="n"/>
      <c r="C1730" s="584" t="n"/>
      <c r="D1730" s="128" t="n"/>
      <c r="E1730" s="87" t="n">
        <v>10</v>
      </c>
    </row>
    <row r="1731">
      <c r="A1731" s="87" t="n">
        <v>-33</v>
      </c>
      <c r="B1731" s="79" t="n"/>
      <c r="C1731" s="584" t="n"/>
      <c r="D1731" s="128" t="n"/>
      <c r="E1731" s="87" t="n">
        <v>10</v>
      </c>
    </row>
    <row r="1732">
      <c r="A1732" s="87" t="n">
        <v>-32</v>
      </c>
      <c r="B1732" s="79" t="n"/>
      <c r="C1732" s="584" t="n"/>
      <c r="D1732" s="128" t="n"/>
      <c r="E1732" s="87" t="n">
        <v>10</v>
      </c>
    </row>
    <row r="1733">
      <c r="A1733" s="87" t="n">
        <v>-31</v>
      </c>
      <c r="B1733" s="79" t="n"/>
      <c r="C1733" s="584" t="n"/>
      <c r="D1733" s="128" t="n"/>
      <c r="E1733" s="87" t="n">
        <v>10</v>
      </c>
    </row>
    <row r="1734">
      <c r="A1734" s="87" t="n">
        <v>-30</v>
      </c>
      <c r="B1734" s="79" t="n"/>
      <c r="C1734" s="584" t="n"/>
      <c r="D1734" s="128" t="n"/>
      <c r="E1734" s="87" t="n">
        <v>10</v>
      </c>
    </row>
    <row r="1735">
      <c r="A1735" s="87" t="n">
        <v>-29</v>
      </c>
      <c r="B1735" s="79" t="n"/>
      <c r="C1735" s="584" t="n"/>
      <c r="D1735" s="128" t="n"/>
      <c r="E1735" s="87" t="n">
        <v>10</v>
      </c>
    </row>
    <row r="1736">
      <c r="A1736" s="87" t="n">
        <v>-28</v>
      </c>
      <c r="B1736" s="79" t="n"/>
      <c r="C1736" s="584" t="n"/>
      <c r="D1736" s="128" t="n"/>
      <c r="E1736" s="87" t="n">
        <v>10</v>
      </c>
    </row>
    <row r="1737">
      <c r="A1737" s="87" t="n">
        <v>-27</v>
      </c>
      <c r="B1737" s="79" t="n"/>
      <c r="C1737" s="584" t="n"/>
      <c r="D1737" s="128" t="n"/>
      <c r="E1737" s="87" t="n">
        <v>10</v>
      </c>
    </row>
    <row r="1738">
      <c r="A1738" s="87" t="n">
        <v>-26</v>
      </c>
      <c r="B1738" s="79" t="n"/>
      <c r="C1738" s="584" t="n"/>
      <c r="D1738" s="128" t="n"/>
      <c r="E1738" s="87" t="n">
        <v>10</v>
      </c>
    </row>
    <row r="1739">
      <c r="A1739" s="87" t="n">
        <v>-25</v>
      </c>
      <c r="B1739" s="79" t="n"/>
      <c r="C1739" s="584" t="n"/>
      <c r="D1739" s="128" t="n"/>
      <c r="E1739" s="87" t="n">
        <v>10</v>
      </c>
    </row>
    <row r="1740">
      <c r="A1740" s="87" t="n">
        <v>-24</v>
      </c>
      <c r="B1740" s="79" t="n"/>
      <c r="C1740" s="584" t="n"/>
      <c r="D1740" s="128" t="n"/>
      <c r="E1740" s="87" t="n">
        <v>10</v>
      </c>
    </row>
    <row r="1741">
      <c r="A1741" s="87" t="n">
        <v>-23</v>
      </c>
      <c r="B1741" s="79" t="n"/>
      <c r="C1741" s="584" t="n"/>
      <c r="D1741" s="128" t="n"/>
      <c r="E1741" s="87" t="n">
        <v>10</v>
      </c>
    </row>
    <row r="1742">
      <c r="A1742" s="87" t="n">
        <v>-22</v>
      </c>
      <c r="B1742" s="79" t="n"/>
      <c r="C1742" s="584" t="n"/>
      <c r="D1742" s="128" t="n"/>
      <c r="E1742" s="87" t="n">
        <v>10</v>
      </c>
    </row>
    <row r="1743">
      <c r="A1743" s="87" t="n">
        <v>-21</v>
      </c>
      <c r="B1743" s="79" t="n"/>
      <c r="C1743" s="584" t="n"/>
      <c r="D1743" s="128" t="n"/>
      <c r="E1743" s="87" t="n">
        <v>10</v>
      </c>
    </row>
    <row r="1744">
      <c r="A1744" s="87" t="n">
        <v>-20</v>
      </c>
      <c r="B1744" s="79" t="n"/>
      <c r="C1744" s="584" t="n"/>
      <c r="D1744" s="128" t="n"/>
      <c r="E1744" s="87" t="n">
        <v>10</v>
      </c>
    </row>
    <row r="1745">
      <c r="A1745" s="87" t="n">
        <v>-19</v>
      </c>
      <c r="B1745" s="79" t="n"/>
      <c r="C1745" s="584" t="n"/>
      <c r="D1745" s="128" t="n"/>
      <c r="E1745" s="87" t="n">
        <v>10</v>
      </c>
    </row>
    <row r="1746">
      <c r="A1746" s="87" t="n">
        <v>-18</v>
      </c>
      <c r="B1746" s="79" t="n"/>
      <c r="C1746" s="584" t="n"/>
      <c r="D1746" s="128" t="n"/>
      <c r="E1746" s="87" t="n">
        <v>10</v>
      </c>
    </row>
    <row r="1747">
      <c r="A1747" s="87" t="n">
        <v>-17</v>
      </c>
      <c r="B1747" s="79" t="n"/>
      <c r="C1747" s="584" t="n"/>
      <c r="D1747" s="128" t="n"/>
      <c r="E1747" s="87" t="n">
        <v>10</v>
      </c>
    </row>
    <row r="1748">
      <c r="A1748" s="87" t="n">
        <v>-16</v>
      </c>
      <c r="B1748" s="79" t="n"/>
      <c r="C1748" s="584" t="n"/>
      <c r="D1748" s="128" t="n"/>
      <c r="E1748" s="87" t="n">
        <v>10</v>
      </c>
    </row>
    <row r="1749">
      <c r="A1749" s="87" t="n">
        <v>-15</v>
      </c>
      <c r="B1749" s="79" t="n"/>
      <c r="C1749" s="584" t="n"/>
      <c r="D1749" s="128" t="n"/>
      <c r="E1749" s="87" t="n">
        <v>10</v>
      </c>
    </row>
    <row r="1750">
      <c r="A1750" s="87" t="n">
        <v>-14</v>
      </c>
      <c r="B1750" s="79" t="n"/>
      <c r="C1750" s="584" t="n"/>
      <c r="D1750" s="128" t="n"/>
      <c r="E1750" s="87" t="n">
        <v>10</v>
      </c>
    </row>
    <row r="1751">
      <c r="A1751" s="87" t="n">
        <v>-13</v>
      </c>
      <c r="B1751" s="79" t="n"/>
      <c r="C1751" s="584" t="n"/>
      <c r="D1751" s="128" t="n"/>
      <c r="E1751" s="87" t="n">
        <v>10</v>
      </c>
    </row>
    <row r="1752">
      <c r="A1752" s="87" t="n">
        <v>-12</v>
      </c>
      <c r="B1752" s="79" t="n"/>
      <c r="C1752" s="584" t="n"/>
      <c r="D1752" s="128" t="n"/>
      <c r="E1752" s="87" t="n">
        <v>10</v>
      </c>
    </row>
    <row r="1753">
      <c r="A1753" s="87" t="n">
        <v>-11</v>
      </c>
      <c r="B1753" s="79" t="n"/>
      <c r="C1753" s="584" t="n"/>
      <c r="D1753" s="128" t="n"/>
      <c r="E1753" s="87" t="n">
        <v>10</v>
      </c>
    </row>
    <row r="1754">
      <c r="A1754" s="87" t="n">
        <v>-10</v>
      </c>
      <c r="B1754" s="79" t="n"/>
      <c r="C1754" s="584" t="n"/>
      <c r="D1754" s="128" t="n"/>
      <c r="E1754" s="87" t="n">
        <v>10</v>
      </c>
    </row>
    <row r="1755">
      <c r="A1755" s="87" t="n">
        <v>-9</v>
      </c>
      <c r="B1755" s="79" t="n"/>
      <c r="C1755" s="584" t="n"/>
      <c r="D1755" s="128" t="n"/>
      <c r="E1755" s="87" t="n">
        <v>10</v>
      </c>
    </row>
    <row r="1756">
      <c r="A1756" s="87" t="n">
        <v>-8</v>
      </c>
      <c r="B1756" s="79" t="n"/>
      <c r="C1756" s="584" t="n"/>
      <c r="D1756" s="128" t="n"/>
      <c r="E1756" s="87" t="n">
        <v>10</v>
      </c>
    </row>
    <row r="1757">
      <c r="A1757" s="87" t="n">
        <v>-7</v>
      </c>
      <c r="B1757" s="79" t="n"/>
      <c r="C1757" s="584" t="n"/>
      <c r="D1757" s="128" t="n"/>
      <c r="E1757" s="87" t="n">
        <v>10</v>
      </c>
    </row>
    <row r="1758">
      <c r="A1758" s="87" t="n">
        <v>-6</v>
      </c>
      <c r="B1758" s="79" t="n"/>
      <c r="C1758" s="584" t="n"/>
      <c r="D1758" s="128" t="n"/>
      <c r="E1758" s="87" t="n">
        <v>10</v>
      </c>
    </row>
    <row r="1759">
      <c r="A1759" s="87" t="n">
        <v>-5</v>
      </c>
      <c r="B1759" s="79" t="n"/>
      <c r="C1759" s="584" t="n"/>
      <c r="D1759" s="128" t="n"/>
      <c r="E1759" s="87" t="n">
        <v>10</v>
      </c>
    </row>
    <row r="1760">
      <c r="A1760" s="87" t="n">
        <v>-4</v>
      </c>
      <c r="B1760" s="79" t="n"/>
      <c r="C1760" s="584" t="n"/>
      <c r="D1760" s="128" t="n"/>
      <c r="E1760" s="87" t="n">
        <v>10</v>
      </c>
    </row>
    <row r="1761">
      <c r="A1761" s="87" t="n">
        <v>-3</v>
      </c>
      <c r="B1761" s="79" t="n"/>
      <c r="C1761" s="584" t="n"/>
      <c r="D1761" s="128" t="n"/>
      <c r="E1761" s="87" t="n">
        <v>10</v>
      </c>
    </row>
    <row r="1762">
      <c r="A1762" s="87" t="n">
        <v>-2</v>
      </c>
      <c r="B1762" s="79" t="n"/>
      <c r="C1762" s="584" t="n"/>
      <c r="D1762" s="128" t="n"/>
      <c r="E1762" s="87" t="n">
        <v>10</v>
      </c>
    </row>
    <row r="1763">
      <c r="A1763" s="87" t="n">
        <v>-1</v>
      </c>
      <c r="B1763" s="79" t="n"/>
      <c r="C1763" s="584" t="n"/>
      <c r="D1763" s="128" t="n"/>
      <c r="E1763" s="87" t="n">
        <v>10</v>
      </c>
    </row>
    <row r="1764" ht="14.5" customHeight="1" s="252" thickBot="1">
      <c r="A1764" s="88" t="n">
        <v>0</v>
      </c>
      <c r="B1764" s="81" t="n"/>
      <c r="C1764" s="82" t="n"/>
      <c r="D1764" s="130" t="n"/>
      <c r="E1764" s="88" t="n">
        <v>10</v>
      </c>
    </row>
    <row r="1767" ht="14.5" customHeight="1" s="252" thickBot="1"/>
    <row r="1768" ht="14.5" customHeight="1" s="252">
      <c r="A1768" s="807" t="inlineStr">
        <is>
          <t>Input [dBm]</t>
        </is>
      </c>
      <c r="B1768" s="650" t="inlineStr">
        <is>
          <t>2442 MHz</t>
        </is>
      </c>
      <c r="C1768" s="768" t="n"/>
      <c r="D1768" s="768" t="n"/>
      <c r="E1768" s="644" t="inlineStr">
        <is>
          <t>Spec</t>
        </is>
      </c>
    </row>
    <row r="1769" ht="15" customHeight="1" s="252" thickBot="1">
      <c r="A1769" s="691" t="n"/>
      <c r="B1769" s="652" t="inlineStr">
        <is>
          <t>11n_MCS3</t>
        </is>
      </c>
      <c r="C1769" s="875" t="n"/>
      <c r="D1769" s="875" t="n"/>
      <c r="E1769" s="691" t="n"/>
    </row>
    <row r="1770" ht="15" customHeight="1" s="252">
      <c r="A1770" s="691" t="n"/>
      <c r="B1770" s="95" t="inlineStr">
        <is>
          <t>+25 ℃</t>
        </is>
      </c>
      <c r="C1770" s="99" t="inlineStr">
        <is>
          <t>-40 ℃</t>
        </is>
      </c>
      <c r="D1770" s="114" t="inlineStr">
        <is>
          <t>+85 ℃</t>
        </is>
      </c>
      <c r="E1770" s="691" t="n"/>
    </row>
    <row r="1771" ht="15" customHeight="1" s="252" thickBot="1">
      <c r="A1771" s="691" t="n"/>
      <c r="B1771" s="103" t="inlineStr">
        <is>
          <t>3.3V</t>
        </is>
      </c>
      <c r="C1771" s="100" t="inlineStr">
        <is>
          <t>3.6V</t>
        </is>
      </c>
      <c r="D1771" s="115" t="inlineStr">
        <is>
          <t>1.8V</t>
        </is>
      </c>
      <c r="E1771" s="691" t="n"/>
    </row>
    <row r="1772" ht="14.5" customHeight="1" s="252" thickBot="1">
      <c r="A1772" s="682" t="n"/>
      <c r="B1772" s="76" t="n"/>
      <c r="C1772" s="74" t="n"/>
      <c r="D1772" s="219" t="n"/>
      <c r="E1772" s="681" t="n"/>
    </row>
    <row r="1773">
      <c r="A1773" s="612" t="inlineStr">
        <is>
          <t>Sens.
[dBm]</t>
        </is>
      </c>
      <c r="B1773" s="846">
        <f>INDEX($A$50:$A$90,MATCH(8,B1775:B1815,-1)+1,1)</f>
        <v/>
      </c>
      <c r="C1773" s="848">
        <f>INDEX($A$50:$A$90,MATCH(8,C1775:C1815,-1)+1,1)</f>
        <v/>
      </c>
      <c r="D1773" s="876">
        <f>INDEX($A$50:$A$90,MATCH(8,D1775:D1815,-1)+1,1)</f>
        <v/>
      </c>
      <c r="E1773" s="221" t="n"/>
    </row>
    <row r="1774" ht="14.5" customHeight="1" s="252" thickBot="1">
      <c r="A1774" s="691" t="n"/>
      <c r="B1774" s="849" t="n"/>
      <c r="C1774" s="851" t="n"/>
      <c r="D1774" s="877" t="n"/>
      <c r="E1774" s="221" t="n"/>
    </row>
    <row r="1775" ht="14.5" customHeight="1" s="252" thickTop="1">
      <c r="A1775" s="91" t="n">
        <v>-100</v>
      </c>
      <c r="B1775" s="77" t="n"/>
      <c r="C1775" s="73" t="n"/>
      <c r="D1775" s="127" t="n"/>
      <c r="E1775" s="87" t="n">
        <v>10</v>
      </c>
    </row>
    <row r="1776">
      <c r="A1776" s="87" t="n">
        <v>-99</v>
      </c>
      <c r="B1776" s="79" t="n"/>
      <c r="C1776" s="584" t="n"/>
      <c r="D1776" s="128" t="n"/>
      <c r="E1776" s="87" t="n">
        <v>10</v>
      </c>
    </row>
    <row r="1777">
      <c r="A1777" s="87" t="n">
        <v>-98</v>
      </c>
      <c r="B1777" s="79" t="n"/>
      <c r="C1777" s="584" t="n"/>
      <c r="D1777" s="128" t="n"/>
      <c r="E1777" s="87" t="n">
        <v>10</v>
      </c>
    </row>
    <row r="1778">
      <c r="A1778" s="87" t="n">
        <v>-97</v>
      </c>
      <c r="B1778" s="79" t="n"/>
      <c r="C1778" s="584" t="n"/>
      <c r="D1778" s="128" t="n"/>
      <c r="E1778" s="87" t="n">
        <v>10</v>
      </c>
    </row>
    <row r="1779">
      <c r="A1779" s="87" t="n">
        <v>-96</v>
      </c>
      <c r="B1779" s="79" t="n"/>
      <c r="C1779" s="584" t="n"/>
      <c r="D1779" s="128" t="n"/>
      <c r="E1779" s="87" t="n">
        <v>10</v>
      </c>
    </row>
    <row r="1780">
      <c r="A1780" s="87" t="n">
        <v>-95</v>
      </c>
      <c r="B1780" s="79" t="n"/>
      <c r="C1780" s="584" t="n"/>
      <c r="D1780" s="128" t="n"/>
      <c r="E1780" s="87" t="n">
        <v>10</v>
      </c>
    </row>
    <row r="1781">
      <c r="A1781" s="87" t="n">
        <v>-94</v>
      </c>
      <c r="B1781" s="79" t="n"/>
      <c r="C1781" s="584" t="n"/>
      <c r="D1781" s="128" t="n"/>
      <c r="E1781" s="87" t="n">
        <v>10</v>
      </c>
    </row>
    <row r="1782">
      <c r="A1782" s="87" t="n">
        <v>-93</v>
      </c>
      <c r="B1782" s="79" t="n"/>
      <c r="C1782" s="584" t="n"/>
      <c r="D1782" s="128" t="n"/>
      <c r="E1782" s="87" t="n">
        <v>10</v>
      </c>
    </row>
    <row r="1783">
      <c r="A1783" s="87" t="n">
        <v>-92</v>
      </c>
      <c r="B1783" s="79" t="n"/>
      <c r="C1783" s="584" t="n"/>
      <c r="D1783" s="128" t="n"/>
      <c r="E1783" s="87" t="n">
        <v>10</v>
      </c>
    </row>
    <row r="1784">
      <c r="A1784" s="87" t="n">
        <v>-91</v>
      </c>
      <c r="B1784" s="79" t="n"/>
      <c r="C1784" s="584" t="n"/>
      <c r="D1784" s="128" t="n"/>
      <c r="E1784" s="87" t="n">
        <v>10</v>
      </c>
    </row>
    <row r="1785">
      <c r="A1785" s="87" t="n">
        <v>-90</v>
      </c>
      <c r="B1785" s="79" t="n"/>
      <c r="C1785" s="584" t="n"/>
      <c r="D1785" s="128" t="n"/>
      <c r="E1785" s="87" t="n">
        <v>10</v>
      </c>
    </row>
    <row r="1786">
      <c r="A1786" s="87" t="n">
        <v>-89</v>
      </c>
      <c r="B1786" s="79" t="n"/>
      <c r="C1786" s="584" t="n"/>
      <c r="D1786" s="128" t="n"/>
      <c r="E1786" s="87" t="n">
        <v>10</v>
      </c>
    </row>
    <row r="1787">
      <c r="A1787" s="87" t="n">
        <v>-88</v>
      </c>
      <c r="B1787" s="79" t="n"/>
      <c r="C1787" s="584" t="n"/>
      <c r="D1787" s="128" t="n"/>
      <c r="E1787" s="87" t="n">
        <v>10</v>
      </c>
    </row>
    <row r="1788">
      <c r="A1788" s="87" t="n">
        <v>-87</v>
      </c>
      <c r="B1788" s="79" t="n"/>
      <c r="C1788" s="584" t="n"/>
      <c r="D1788" s="128" t="n"/>
      <c r="E1788" s="87" t="n">
        <v>10</v>
      </c>
    </row>
    <row r="1789">
      <c r="A1789" s="87" t="n">
        <v>-86</v>
      </c>
      <c r="B1789" s="79" t="n"/>
      <c r="C1789" s="584" t="n"/>
      <c r="D1789" s="128" t="n"/>
      <c r="E1789" s="87" t="n">
        <v>10</v>
      </c>
    </row>
    <row r="1790">
      <c r="A1790" s="87" t="n">
        <v>-85</v>
      </c>
      <c r="B1790" s="79" t="n"/>
      <c r="C1790" s="584" t="n"/>
      <c r="D1790" s="128" t="n"/>
      <c r="E1790" s="87" t="n">
        <v>10</v>
      </c>
    </row>
    <row r="1791">
      <c r="A1791" s="87" t="n">
        <v>-84</v>
      </c>
      <c r="B1791" s="79" t="n"/>
      <c r="C1791" s="584" t="n"/>
      <c r="D1791" s="128" t="n"/>
      <c r="E1791" s="87" t="n">
        <v>10</v>
      </c>
    </row>
    <row r="1792">
      <c r="A1792" s="87" t="n">
        <v>-83</v>
      </c>
      <c r="B1792" s="79" t="n"/>
      <c r="C1792" s="584" t="n"/>
      <c r="D1792" s="128" t="n"/>
      <c r="E1792" s="87" t="n">
        <v>10</v>
      </c>
    </row>
    <row r="1793">
      <c r="A1793" s="87" t="n">
        <v>-82</v>
      </c>
      <c r="B1793" s="79" t="n"/>
      <c r="C1793" s="584" t="n"/>
      <c r="D1793" s="128" t="n"/>
      <c r="E1793" s="87" t="n">
        <v>10</v>
      </c>
    </row>
    <row r="1794">
      <c r="A1794" s="87" t="n">
        <v>-81</v>
      </c>
      <c r="B1794" s="79" t="n"/>
      <c r="C1794" s="584" t="n"/>
      <c r="D1794" s="128" t="n"/>
      <c r="E1794" s="87" t="n">
        <v>10</v>
      </c>
    </row>
    <row r="1795">
      <c r="A1795" s="87" t="n">
        <v>-80</v>
      </c>
      <c r="B1795" s="79" t="n"/>
      <c r="C1795" s="584" t="n"/>
      <c r="D1795" s="128" t="n"/>
      <c r="E1795" s="87" t="n">
        <v>10</v>
      </c>
    </row>
    <row r="1796">
      <c r="A1796" s="87" t="n">
        <v>-79</v>
      </c>
      <c r="B1796" s="79" t="n"/>
      <c r="C1796" s="584" t="n"/>
      <c r="D1796" s="128" t="n"/>
      <c r="E1796" s="87" t="n">
        <v>10</v>
      </c>
    </row>
    <row r="1797">
      <c r="A1797" s="87" t="n">
        <v>-78</v>
      </c>
      <c r="B1797" s="79" t="n"/>
      <c r="C1797" s="584" t="n"/>
      <c r="D1797" s="128" t="n"/>
      <c r="E1797" s="87" t="n">
        <v>10</v>
      </c>
    </row>
    <row r="1798">
      <c r="A1798" s="87" t="n">
        <v>-77</v>
      </c>
      <c r="B1798" s="79" t="n"/>
      <c r="C1798" s="584" t="n"/>
      <c r="D1798" s="128" t="n"/>
      <c r="E1798" s="87" t="n">
        <v>10</v>
      </c>
    </row>
    <row r="1799">
      <c r="A1799" s="87" t="n">
        <v>-76</v>
      </c>
      <c r="B1799" s="79" t="n"/>
      <c r="C1799" s="584" t="n"/>
      <c r="D1799" s="128" t="n"/>
      <c r="E1799" s="87" t="n">
        <v>10</v>
      </c>
    </row>
    <row r="1800">
      <c r="A1800" s="87" t="n">
        <v>-75</v>
      </c>
      <c r="B1800" s="79" t="n"/>
      <c r="C1800" s="584" t="n"/>
      <c r="D1800" s="128" t="n"/>
      <c r="E1800" s="87" t="n">
        <v>10</v>
      </c>
    </row>
    <row r="1801">
      <c r="A1801" s="87" t="n">
        <v>-74</v>
      </c>
      <c r="B1801" s="79" t="n"/>
      <c r="C1801" s="584" t="n"/>
      <c r="D1801" s="128" t="n"/>
      <c r="E1801" s="87" t="n">
        <v>10</v>
      </c>
    </row>
    <row r="1802">
      <c r="A1802" s="87" t="n">
        <v>-73</v>
      </c>
      <c r="B1802" s="79" t="n"/>
      <c r="C1802" s="584" t="n"/>
      <c r="D1802" s="128" t="n"/>
      <c r="E1802" s="87" t="n">
        <v>10</v>
      </c>
    </row>
    <row r="1803">
      <c r="A1803" s="87" t="n">
        <v>-72</v>
      </c>
      <c r="B1803" s="79" t="n"/>
      <c r="C1803" s="584" t="n"/>
      <c r="D1803" s="128" t="n"/>
      <c r="E1803" s="87" t="n">
        <v>10</v>
      </c>
    </row>
    <row r="1804">
      <c r="A1804" s="87" t="n">
        <v>-71</v>
      </c>
      <c r="B1804" s="79" t="n"/>
      <c r="C1804" s="584" t="n"/>
      <c r="D1804" s="128" t="n"/>
      <c r="E1804" s="87" t="n">
        <v>10</v>
      </c>
    </row>
    <row r="1805">
      <c r="A1805" s="87" t="n">
        <v>-70</v>
      </c>
      <c r="B1805" s="79" t="n"/>
      <c r="C1805" s="584" t="n"/>
      <c r="D1805" s="128" t="n"/>
      <c r="E1805" s="87" t="n">
        <v>10</v>
      </c>
    </row>
    <row r="1806">
      <c r="A1806" s="87" t="n">
        <v>-69</v>
      </c>
      <c r="B1806" s="79" t="n"/>
      <c r="C1806" s="584" t="n"/>
      <c r="D1806" s="128" t="n"/>
      <c r="E1806" s="87" t="n">
        <v>10</v>
      </c>
    </row>
    <row r="1807">
      <c r="A1807" s="87" t="n">
        <v>-68</v>
      </c>
      <c r="B1807" s="79" t="n"/>
      <c r="C1807" s="584" t="n"/>
      <c r="D1807" s="128" t="n"/>
      <c r="E1807" s="87" t="n">
        <v>10</v>
      </c>
    </row>
    <row r="1808">
      <c r="A1808" s="87" t="n">
        <v>-67</v>
      </c>
      <c r="B1808" s="79" t="n"/>
      <c r="C1808" s="584" t="n"/>
      <c r="D1808" s="128" t="n"/>
      <c r="E1808" s="87" t="n">
        <v>10</v>
      </c>
    </row>
    <row r="1809">
      <c r="A1809" s="87" t="n">
        <v>-66</v>
      </c>
      <c r="B1809" s="79" t="n"/>
      <c r="C1809" s="584" t="n"/>
      <c r="D1809" s="128" t="n"/>
      <c r="E1809" s="87" t="n">
        <v>10</v>
      </c>
    </row>
    <row r="1810">
      <c r="A1810" s="87" t="n">
        <v>-65</v>
      </c>
      <c r="B1810" s="79" t="n"/>
      <c r="C1810" s="584" t="n"/>
      <c r="D1810" s="128" t="n"/>
      <c r="E1810" s="87" t="n">
        <v>10</v>
      </c>
    </row>
    <row r="1811">
      <c r="A1811" s="87" t="n">
        <v>-64</v>
      </c>
      <c r="B1811" s="79" t="n"/>
      <c r="C1811" s="584" t="n"/>
      <c r="D1811" s="128" t="n"/>
      <c r="E1811" s="87" t="n">
        <v>10</v>
      </c>
    </row>
    <row r="1812">
      <c r="A1812" s="87" t="n">
        <v>-63</v>
      </c>
      <c r="B1812" s="79" t="n"/>
      <c r="C1812" s="584" t="n"/>
      <c r="D1812" s="128" t="n"/>
      <c r="E1812" s="87" t="n">
        <v>10</v>
      </c>
    </row>
    <row r="1813">
      <c r="A1813" s="87" t="n">
        <v>-62</v>
      </c>
      <c r="B1813" s="79" t="n"/>
      <c r="C1813" s="584" t="n"/>
      <c r="D1813" s="128" t="n"/>
      <c r="E1813" s="87" t="n">
        <v>10</v>
      </c>
    </row>
    <row r="1814">
      <c r="A1814" s="87" t="n">
        <v>-61</v>
      </c>
      <c r="B1814" s="79" t="n"/>
      <c r="C1814" s="584" t="n"/>
      <c r="D1814" s="128" t="n"/>
      <c r="E1814" s="87" t="n">
        <v>10</v>
      </c>
    </row>
    <row r="1815">
      <c r="A1815" s="87" t="n">
        <v>-60</v>
      </c>
      <c r="B1815" s="79" t="n"/>
      <c r="C1815" s="584" t="n"/>
      <c r="D1815" s="128" t="n"/>
      <c r="E1815" s="87" t="n">
        <v>10</v>
      </c>
    </row>
    <row r="1816">
      <c r="A1816" s="87" t="n">
        <v>-59</v>
      </c>
      <c r="B1816" s="79" t="n"/>
      <c r="C1816" s="584" t="n"/>
      <c r="D1816" s="128" t="n"/>
      <c r="E1816" s="87" t="n">
        <v>10</v>
      </c>
    </row>
    <row r="1817">
      <c r="A1817" s="87" t="n">
        <v>-58</v>
      </c>
      <c r="B1817" s="79" t="n"/>
      <c r="C1817" s="584" t="n"/>
      <c r="D1817" s="128" t="n"/>
      <c r="E1817" s="87" t="n">
        <v>10</v>
      </c>
    </row>
    <row r="1818">
      <c r="A1818" s="87" t="n">
        <v>-57</v>
      </c>
      <c r="B1818" s="79" t="n"/>
      <c r="C1818" s="584" t="n"/>
      <c r="D1818" s="128" t="n"/>
      <c r="E1818" s="87" t="n">
        <v>10</v>
      </c>
    </row>
    <row r="1819">
      <c r="A1819" s="87" t="n">
        <v>-56</v>
      </c>
      <c r="B1819" s="79" t="n"/>
      <c r="C1819" s="584" t="n"/>
      <c r="D1819" s="128" t="n"/>
      <c r="E1819" s="87" t="n">
        <v>10</v>
      </c>
    </row>
    <row r="1820">
      <c r="A1820" s="87" t="n">
        <v>-55</v>
      </c>
      <c r="B1820" s="79" t="n"/>
      <c r="C1820" s="584" t="n"/>
      <c r="D1820" s="128" t="n"/>
      <c r="E1820" s="87" t="n">
        <v>10</v>
      </c>
    </row>
    <row r="1821">
      <c r="A1821" s="87" t="n">
        <v>-54</v>
      </c>
      <c r="B1821" s="79" t="n"/>
      <c r="C1821" s="584" t="n"/>
      <c r="D1821" s="128" t="n"/>
      <c r="E1821" s="87" t="n">
        <v>10</v>
      </c>
    </row>
    <row r="1822">
      <c r="A1822" s="87" t="n">
        <v>-53</v>
      </c>
      <c r="B1822" s="79" t="n"/>
      <c r="C1822" s="584" t="n"/>
      <c r="D1822" s="128" t="n"/>
      <c r="E1822" s="87" t="n">
        <v>10</v>
      </c>
    </row>
    <row r="1823">
      <c r="A1823" s="87" t="n">
        <v>-52</v>
      </c>
      <c r="B1823" s="79" t="n"/>
      <c r="C1823" s="584" t="n"/>
      <c r="D1823" s="128" t="n"/>
      <c r="E1823" s="87" t="n">
        <v>10</v>
      </c>
    </row>
    <row r="1824">
      <c r="A1824" s="87" t="n">
        <v>-51</v>
      </c>
      <c r="B1824" s="79" t="n"/>
      <c r="C1824" s="584" t="n"/>
      <c r="D1824" s="128" t="n"/>
      <c r="E1824" s="87" t="n">
        <v>10</v>
      </c>
    </row>
    <row r="1825">
      <c r="A1825" s="87" t="n">
        <v>-50</v>
      </c>
      <c r="B1825" s="79" t="n"/>
      <c r="C1825" s="584" t="n"/>
      <c r="D1825" s="128" t="n"/>
      <c r="E1825" s="87" t="n">
        <v>10</v>
      </c>
    </row>
    <row r="1826">
      <c r="A1826" s="87" t="n">
        <v>-49</v>
      </c>
      <c r="B1826" s="79" t="n"/>
      <c r="C1826" s="584" t="n"/>
      <c r="D1826" s="128" t="n"/>
      <c r="E1826" s="87" t="n">
        <v>10</v>
      </c>
    </row>
    <row r="1827">
      <c r="A1827" s="87" t="n">
        <v>-48</v>
      </c>
      <c r="B1827" s="79" t="n"/>
      <c r="C1827" s="584" t="n"/>
      <c r="D1827" s="128" t="n"/>
      <c r="E1827" s="87" t="n">
        <v>10</v>
      </c>
    </row>
    <row r="1828">
      <c r="A1828" s="87" t="n">
        <v>-47</v>
      </c>
      <c r="B1828" s="79" t="n"/>
      <c r="C1828" s="584" t="n"/>
      <c r="D1828" s="128" t="n"/>
      <c r="E1828" s="87" t="n">
        <v>10</v>
      </c>
    </row>
    <row r="1829">
      <c r="A1829" s="87" t="n">
        <v>-46</v>
      </c>
      <c r="B1829" s="79" t="n"/>
      <c r="C1829" s="584" t="n"/>
      <c r="D1829" s="128" t="n"/>
      <c r="E1829" s="87" t="n">
        <v>10</v>
      </c>
    </row>
    <row r="1830">
      <c r="A1830" s="87" t="n">
        <v>-45</v>
      </c>
      <c r="B1830" s="79" t="n"/>
      <c r="C1830" s="584" t="n"/>
      <c r="D1830" s="128" t="n"/>
      <c r="E1830" s="87" t="n">
        <v>10</v>
      </c>
    </row>
    <row r="1831">
      <c r="A1831" s="87" t="n">
        <v>-44</v>
      </c>
      <c r="B1831" s="79" t="n"/>
      <c r="C1831" s="584" t="n"/>
      <c r="D1831" s="128" t="n"/>
      <c r="E1831" s="87" t="n">
        <v>10</v>
      </c>
    </row>
    <row r="1832">
      <c r="A1832" s="87" t="n">
        <v>-43</v>
      </c>
      <c r="B1832" s="79" t="n"/>
      <c r="C1832" s="584" t="n"/>
      <c r="D1832" s="128" t="n"/>
      <c r="E1832" s="87" t="n">
        <v>10</v>
      </c>
    </row>
    <row r="1833">
      <c r="A1833" s="87" t="n">
        <v>-42</v>
      </c>
      <c r="B1833" s="79" t="n"/>
      <c r="C1833" s="584" t="n"/>
      <c r="D1833" s="128" t="n"/>
      <c r="E1833" s="87" t="n">
        <v>10</v>
      </c>
    </row>
    <row r="1834">
      <c r="A1834" s="87" t="n">
        <v>-41</v>
      </c>
      <c r="B1834" s="79" t="n"/>
      <c r="C1834" s="584" t="n"/>
      <c r="D1834" s="128" t="n"/>
      <c r="E1834" s="87" t="n">
        <v>10</v>
      </c>
    </row>
    <row r="1835">
      <c r="A1835" s="87" t="n">
        <v>-40</v>
      </c>
      <c r="B1835" s="79" t="n"/>
      <c r="C1835" s="584" t="n"/>
      <c r="D1835" s="128" t="n"/>
      <c r="E1835" s="87" t="n">
        <v>10</v>
      </c>
    </row>
    <row r="1836">
      <c r="A1836" s="87" t="n">
        <v>-39</v>
      </c>
      <c r="B1836" s="79" t="n"/>
      <c r="C1836" s="584" t="n"/>
      <c r="D1836" s="128" t="n"/>
      <c r="E1836" s="87" t="n">
        <v>10</v>
      </c>
    </row>
    <row r="1837">
      <c r="A1837" s="87" t="n">
        <v>-38</v>
      </c>
      <c r="B1837" s="79" t="n"/>
      <c r="C1837" s="584" t="n"/>
      <c r="D1837" s="128" t="n"/>
      <c r="E1837" s="87" t="n">
        <v>10</v>
      </c>
    </row>
    <row r="1838">
      <c r="A1838" s="87" t="n">
        <v>-37</v>
      </c>
      <c r="B1838" s="79" t="n"/>
      <c r="C1838" s="584" t="n"/>
      <c r="D1838" s="128" t="n"/>
      <c r="E1838" s="87" t="n">
        <v>10</v>
      </c>
    </row>
    <row r="1839">
      <c r="A1839" s="87" t="n">
        <v>-36</v>
      </c>
      <c r="B1839" s="79" t="n"/>
      <c r="C1839" s="584" t="n"/>
      <c r="D1839" s="128" t="n"/>
      <c r="E1839" s="87" t="n">
        <v>10</v>
      </c>
    </row>
    <row r="1840">
      <c r="A1840" s="87" t="n">
        <v>-35</v>
      </c>
      <c r="B1840" s="79" t="n"/>
      <c r="C1840" s="584" t="n"/>
      <c r="D1840" s="128" t="n"/>
      <c r="E1840" s="87" t="n">
        <v>10</v>
      </c>
    </row>
    <row r="1841">
      <c r="A1841" s="87" t="n">
        <v>-34</v>
      </c>
      <c r="B1841" s="79" t="n"/>
      <c r="C1841" s="584" t="n"/>
      <c r="D1841" s="128" t="n"/>
      <c r="E1841" s="87" t="n">
        <v>10</v>
      </c>
    </row>
    <row r="1842">
      <c r="A1842" s="87" t="n">
        <v>-33</v>
      </c>
      <c r="B1842" s="79" t="n"/>
      <c r="C1842" s="584" t="n"/>
      <c r="D1842" s="128" t="n"/>
      <c r="E1842" s="87" t="n">
        <v>10</v>
      </c>
    </row>
    <row r="1843">
      <c r="A1843" s="87" t="n">
        <v>-32</v>
      </c>
      <c r="B1843" s="79" t="n"/>
      <c r="C1843" s="584" t="n"/>
      <c r="D1843" s="128" t="n"/>
      <c r="E1843" s="87" t="n">
        <v>10</v>
      </c>
    </row>
    <row r="1844">
      <c r="A1844" s="87" t="n">
        <v>-31</v>
      </c>
      <c r="B1844" s="79" t="n"/>
      <c r="C1844" s="584" t="n"/>
      <c r="D1844" s="128" t="n"/>
      <c r="E1844" s="87" t="n">
        <v>10</v>
      </c>
    </row>
    <row r="1845">
      <c r="A1845" s="87" t="n">
        <v>-30</v>
      </c>
      <c r="B1845" s="79" t="n"/>
      <c r="C1845" s="584" t="n"/>
      <c r="D1845" s="128" t="n"/>
      <c r="E1845" s="87" t="n">
        <v>10</v>
      </c>
    </row>
    <row r="1846">
      <c r="A1846" s="87" t="n">
        <v>-29</v>
      </c>
      <c r="B1846" s="79" t="n"/>
      <c r="C1846" s="584" t="n"/>
      <c r="D1846" s="128" t="n"/>
      <c r="E1846" s="87" t="n">
        <v>10</v>
      </c>
    </row>
    <row r="1847">
      <c r="A1847" s="87" t="n">
        <v>-28</v>
      </c>
      <c r="B1847" s="79" t="n"/>
      <c r="C1847" s="584" t="n"/>
      <c r="D1847" s="128" t="n"/>
      <c r="E1847" s="87" t="n">
        <v>10</v>
      </c>
    </row>
    <row r="1848">
      <c r="A1848" s="87" t="n">
        <v>-27</v>
      </c>
      <c r="B1848" s="79" t="n"/>
      <c r="C1848" s="584" t="n"/>
      <c r="D1848" s="128" t="n"/>
      <c r="E1848" s="87" t="n">
        <v>10</v>
      </c>
    </row>
    <row r="1849">
      <c r="A1849" s="87" t="n">
        <v>-26</v>
      </c>
      <c r="B1849" s="79" t="n"/>
      <c r="C1849" s="584" t="n"/>
      <c r="D1849" s="128" t="n"/>
      <c r="E1849" s="87" t="n">
        <v>10</v>
      </c>
    </row>
    <row r="1850">
      <c r="A1850" s="87" t="n">
        <v>-25</v>
      </c>
      <c r="B1850" s="79" t="n"/>
      <c r="C1850" s="584" t="n"/>
      <c r="D1850" s="128" t="n"/>
      <c r="E1850" s="87" t="n">
        <v>10</v>
      </c>
    </row>
    <row r="1851">
      <c r="A1851" s="87" t="n">
        <v>-24</v>
      </c>
      <c r="B1851" s="79" t="n"/>
      <c r="C1851" s="584" t="n"/>
      <c r="D1851" s="128" t="n"/>
      <c r="E1851" s="87" t="n">
        <v>10</v>
      </c>
    </row>
    <row r="1852">
      <c r="A1852" s="87" t="n">
        <v>-23</v>
      </c>
      <c r="B1852" s="79" t="n"/>
      <c r="C1852" s="584" t="n"/>
      <c r="D1852" s="128" t="n"/>
      <c r="E1852" s="87" t="n">
        <v>10</v>
      </c>
    </row>
    <row r="1853">
      <c r="A1853" s="87" t="n">
        <v>-22</v>
      </c>
      <c r="B1853" s="79" t="n"/>
      <c r="C1853" s="584" t="n"/>
      <c r="D1853" s="128" t="n"/>
      <c r="E1853" s="87" t="n">
        <v>10</v>
      </c>
    </row>
    <row r="1854">
      <c r="A1854" s="87" t="n">
        <v>-21</v>
      </c>
      <c r="B1854" s="79" t="n"/>
      <c r="C1854" s="584" t="n"/>
      <c r="D1854" s="128" t="n"/>
      <c r="E1854" s="87" t="n">
        <v>10</v>
      </c>
    </row>
    <row r="1855">
      <c r="A1855" s="87" t="n">
        <v>-20</v>
      </c>
      <c r="B1855" s="79" t="n"/>
      <c r="C1855" s="584" t="n"/>
      <c r="D1855" s="128" t="n"/>
      <c r="E1855" s="87" t="n">
        <v>10</v>
      </c>
    </row>
    <row r="1856">
      <c r="A1856" s="87" t="n">
        <v>-19</v>
      </c>
      <c r="B1856" s="79" t="n"/>
      <c r="C1856" s="584" t="n"/>
      <c r="D1856" s="128" t="n"/>
      <c r="E1856" s="87" t="n">
        <v>10</v>
      </c>
    </row>
    <row r="1857">
      <c r="A1857" s="87" t="n">
        <v>-18</v>
      </c>
      <c r="B1857" s="79" t="n"/>
      <c r="C1857" s="584" t="n"/>
      <c r="D1857" s="128" t="n"/>
      <c r="E1857" s="87" t="n">
        <v>10</v>
      </c>
    </row>
    <row r="1858">
      <c r="A1858" s="87" t="n">
        <v>-17</v>
      </c>
      <c r="B1858" s="79" t="n"/>
      <c r="C1858" s="584" t="n"/>
      <c r="D1858" s="128" t="n"/>
      <c r="E1858" s="87" t="n">
        <v>10</v>
      </c>
    </row>
    <row r="1859">
      <c r="A1859" s="87" t="n">
        <v>-16</v>
      </c>
      <c r="B1859" s="79" t="n"/>
      <c r="C1859" s="584" t="n"/>
      <c r="D1859" s="128" t="n"/>
      <c r="E1859" s="87" t="n">
        <v>10</v>
      </c>
    </row>
    <row r="1860">
      <c r="A1860" s="87" t="n">
        <v>-15</v>
      </c>
      <c r="B1860" s="79" t="n"/>
      <c r="C1860" s="584" t="n"/>
      <c r="D1860" s="128" t="n"/>
      <c r="E1860" s="87" t="n">
        <v>10</v>
      </c>
    </row>
    <row r="1861">
      <c r="A1861" s="87" t="n">
        <v>-14</v>
      </c>
      <c r="B1861" s="79" t="n"/>
      <c r="C1861" s="584" t="n"/>
      <c r="D1861" s="128" t="n"/>
      <c r="E1861" s="87" t="n">
        <v>10</v>
      </c>
    </row>
    <row r="1862">
      <c r="A1862" s="87" t="n">
        <v>-13</v>
      </c>
      <c r="B1862" s="79" t="n"/>
      <c r="C1862" s="584" t="n"/>
      <c r="D1862" s="128" t="n"/>
      <c r="E1862" s="87" t="n">
        <v>10</v>
      </c>
    </row>
    <row r="1863">
      <c r="A1863" s="87" t="n">
        <v>-12</v>
      </c>
      <c r="B1863" s="79" t="n"/>
      <c r="C1863" s="584" t="n"/>
      <c r="D1863" s="128" t="n"/>
      <c r="E1863" s="87" t="n">
        <v>10</v>
      </c>
    </row>
    <row r="1864">
      <c r="A1864" s="87" t="n">
        <v>-11</v>
      </c>
      <c r="B1864" s="79" t="n"/>
      <c r="C1864" s="584" t="n"/>
      <c r="D1864" s="128" t="n"/>
      <c r="E1864" s="87" t="n">
        <v>10</v>
      </c>
    </row>
    <row r="1865">
      <c r="A1865" s="87" t="n">
        <v>-10</v>
      </c>
      <c r="B1865" s="79" t="n"/>
      <c r="C1865" s="584" t="n"/>
      <c r="D1865" s="128" t="n"/>
      <c r="E1865" s="87" t="n">
        <v>10</v>
      </c>
    </row>
    <row r="1866">
      <c r="A1866" s="87" t="n">
        <v>-9</v>
      </c>
      <c r="B1866" s="79" t="n"/>
      <c r="C1866" s="584" t="n"/>
      <c r="D1866" s="128" t="n"/>
      <c r="E1866" s="87" t="n">
        <v>10</v>
      </c>
    </row>
    <row r="1867">
      <c r="A1867" s="87" t="n">
        <v>-8</v>
      </c>
      <c r="B1867" s="79" t="n"/>
      <c r="C1867" s="584" t="n"/>
      <c r="D1867" s="128" t="n"/>
      <c r="E1867" s="87" t="n">
        <v>10</v>
      </c>
    </row>
    <row r="1868">
      <c r="A1868" s="87" t="n">
        <v>-7</v>
      </c>
      <c r="B1868" s="79" t="n"/>
      <c r="C1868" s="584" t="n"/>
      <c r="D1868" s="128" t="n"/>
      <c r="E1868" s="87" t="n">
        <v>10</v>
      </c>
    </row>
    <row r="1869">
      <c r="A1869" s="87" t="n">
        <v>-6</v>
      </c>
      <c r="B1869" s="79" t="n"/>
      <c r="C1869" s="584" t="n"/>
      <c r="D1869" s="128" t="n"/>
      <c r="E1869" s="87" t="n">
        <v>10</v>
      </c>
    </row>
    <row r="1870">
      <c r="A1870" s="87" t="n">
        <v>-5</v>
      </c>
      <c r="B1870" s="79" t="n"/>
      <c r="C1870" s="584" t="n"/>
      <c r="D1870" s="128" t="n"/>
      <c r="E1870" s="87" t="n">
        <v>10</v>
      </c>
    </row>
    <row r="1871">
      <c r="A1871" s="87" t="n">
        <v>-4</v>
      </c>
      <c r="B1871" s="79" t="n"/>
      <c r="C1871" s="584" t="n"/>
      <c r="D1871" s="128" t="n"/>
      <c r="E1871" s="87" t="n">
        <v>10</v>
      </c>
    </row>
    <row r="1872">
      <c r="A1872" s="87" t="n">
        <v>-3</v>
      </c>
      <c r="B1872" s="79" t="n"/>
      <c r="C1872" s="584" t="n"/>
      <c r="D1872" s="128" t="n"/>
      <c r="E1872" s="87" t="n">
        <v>10</v>
      </c>
    </row>
    <row r="1873">
      <c r="A1873" s="87" t="n">
        <v>-2</v>
      </c>
      <c r="B1873" s="79" t="n"/>
      <c r="C1873" s="584" t="n"/>
      <c r="D1873" s="128" t="n"/>
      <c r="E1873" s="87" t="n">
        <v>10</v>
      </c>
    </row>
    <row r="1874">
      <c r="A1874" s="87" t="n">
        <v>-1</v>
      </c>
      <c r="B1874" s="79" t="n"/>
      <c r="C1874" s="584" t="n"/>
      <c r="D1874" s="128" t="n"/>
      <c r="E1874" s="87" t="n">
        <v>10</v>
      </c>
    </row>
    <row r="1875" ht="14.5" customHeight="1" s="252" thickBot="1">
      <c r="A1875" s="88" t="n">
        <v>0</v>
      </c>
      <c r="B1875" s="81" t="n"/>
      <c r="C1875" s="82" t="n"/>
      <c r="D1875" s="130" t="n"/>
      <c r="E1875" s="88" t="n">
        <v>10</v>
      </c>
    </row>
    <row r="1878" ht="14.5" customHeight="1" s="252" thickBot="1"/>
    <row r="1879" ht="14.5" customHeight="1" s="252">
      <c r="A1879" s="807" t="inlineStr">
        <is>
          <t>Input [dBm]</t>
        </is>
      </c>
      <c r="B1879" s="650" t="inlineStr">
        <is>
          <t>2442 MHz</t>
        </is>
      </c>
      <c r="C1879" s="768" t="n"/>
      <c r="D1879" s="768" t="n"/>
      <c r="E1879" s="644" t="inlineStr">
        <is>
          <t>Spec</t>
        </is>
      </c>
    </row>
    <row r="1880" ht="15" customHeight="1" s="252" thickBot="1">
      <c r="A1880" s="691" t="n"/>
      <c r="B1880" s="652" t="inlineStr">
        <is>
          <t>11n_MCS4</t>
        </is>
      </c>
      <c r="C1880" s="875" t="n"/>
      <c r="D1880" s="875" t="n"/>
      <c r="E1880" s="691" t="n"/>
    </row>
    <row r="1881" ht="15" customHeight="1" s="252">
      <c r="A1881" s="691" t="n"/>
      <c r="B1881" s="95" t="inlineStr">
        <is>
          <t>+25 ℃</t>
        </is>
      </c>
      <c r="C1881" s="99" t="inlineStr">
        <is>
          <t>-40 ℃</t>
        </is>
      </c>
      <c r="D1881" s="114" t="inlineStr">
        <is>
          <t>+85 ℃</t>
        </is>
      </c>
      <c r="E1881" s="691" t="n"/>
    </row>
    <row r="1882" ht="15" customHeight="1" s="252" thickBot="1">
      <c r="A1882" s="691" t="n"/>
      <c r="B1882" s="103" t="inlineStr">
        <is>
          <t>3.3V</t>
        </is>
      </c>
      <c r="C1882" s="100" t="inlineStr">
        <is>
          <t>3.6V</t>
        </is>
      </c>
      <c r="D1882" s="115" t="inlineStr">
        <is>
          <t>1.8V</t>
        </is>
      </c>
      <c r="E1882" s="691" t="n"/>
    </row>
    <row r="1883" ht="14.5" customHeight="1" s="252" thickBot="1">
      <c r="A1883" s="682" t="n"/>
      <c r="B1883" s="76" t="n"/>
      <c r="C1883" s="74" t="n"/>
      <c r="D1883" s="219" t="n"/>
      <c r="E1883" s="681" t="n"/>
    </row>
    <row r="1884">
      <c r="A1884" s="612" t="inlineStr">
        <is>
          <t>Sens.
[dBm]</t>
        </is>
      </c>
      <c r="B1884" s="846">
        <f>INDEX($A$50:$A$90,MATCH(8,B1886:B1926,-1)+1,1)</f>
        <v/>
      </c>
      <c r="C1884" s="848">
        <f>INDEX($A$50:$A$90,MATCH(8,C1886:C1926,-1)+1,1)</f>
        <v/>
      </c>
      <c r="D1884" s="876">
        <f>INDEX($A$50:$A$90,MATCH(8,D1886:D1926,-1)+1,1)</f>
        <v/>
      </c>
      <c r="E1884" s="221" t="n"/>
    </row>
    <row r="1885" ht="14.5" customHeight="1" s="252" thickBot="1">
      <c r="A1885" s="691" t="n"/>
      <c r="B1885" s="849" t="n"/>
      <c r="C1885" s="851" t="n"/>
      <c r="D1885" s="877" t="n"/>
      <c r="E1885" s="221" t="n"/>
    </row>
    <row r="1886" ht="14.5" customHeight="1" s="252" thickTop="1">
      <c r="A1886" s="91" t="n">
        <v>-100</v>
      </c>
      <c r="B1886" s="77" t="n"/>
      <c r="C1886" s="73" t="n"/>
      <c r="D1886" s="127" t="n"/>
      <c r="E1886" s="87" t="n">
        <v>10</v>
      </c>
    </row>
    <row r="1887">
      <c r="A1887" s="87" t="n">
        <v>-99</v>
      </c>
      <c r="B1887" s="79" t="n"/>
      <c r="C1887" s="584" t="n"/>
      <c r="D1887" s="128" t="n"/>
      <c r="E1887" s="87" t="n">
        <v>10</v>
      </c>
    </row>
    <row r="1888">
      <c r="A1888" s="87" t="n">
        <v>-98</v>
      </c>
      <c r="B1888" s="79" t="n"/>
      <c r="C1888" s="584" t="n"/>
      <c r="D1888" s="128" t="n"/>
      <c r="E1888" s="87" t="n">
        <v>10</v>
      </c>
    </row>
    <row r="1889">
      <c r="A1889" s="87" t="n">
        <v>-97</v>
      </c>
      <c r="B1889" s="79" t="n"/>
      <c r="C1889" s="584" t="n"/>
      <c r="D1889" s="128" t="n"/>
      <c r="E1889" s="87" t="n">
        <v>10</v>
      </c>
    </row>
    <row r="1890">
      <c r="A1890" s="87" t="n">
        <v>-96</v>
      </c>
      <c r="B1890" s="79" t="n"/>
      <c r="C1890" s="584" t="n"/>
      <c r="D1890" s="128" t="n"/>
      <c r="E1890" s="87" t="n">
        <v>10</v>
      </c>
    </row>
    <row r="1891">
      <c r="A1891" s="87" t="n">
        <v>-95</v>
      </c>
      <c r="B1891" s="79" t="n"/>
      <c r="C1891" s="584" t="n"/>
      <c r="D1891" s="128" t="n"/>
      <c r="E1891" s="87" t="n">
        <v>10</v>
      </c>
    </row>
    <row r="1892">
      <c r="A1892" s="87" t="n">
        <v>-94</v>
      </c>
      <c r="B1892" s="79" t="n"/>
      <c r="C1892" s="584" t="n"/>
      <c r="D1892" s="128" t="n"/>
      <c r="E1892" s="87" t="n">
        <v>10</v>
      </c>
    </row>
    <row r="1893">
      <c r="A1893" s="87" t="n">
        <v>-93</v>
      </c>
      <c r="B1893" s="79" t="n"/>
      <c r="C1893" s="584" t="n"/>
      <c r="D1893" s="128" t="n"/>
      <c r="E1893" s="87" t="n">
        <v>10</v>
      </c>
    </row>
    <row r="1894">
      <c r="A1894" s="87" t="n">
        <v>-92</v>
      </c>
      <c r="B1894" s="79" t="n"/>
      <c r="C1894" s="584" t="n"/>
      <c r="D1894" s="128" t="n"/>
      <c r="E1894" s="87" t="n">
        <v>10</v>
      </c>
    </row>
    <row r="1895">
      <c r="A1895" s="87" t="n">
        <v>-91</v>
      </c>
      <c r="B1895" s="79" t="n"/>
      <c r="C1895" s="584" t="n"/>
      <c r="D1895" s="128" t="n"/>
      <c r="E1895" s="87" t="n">
        <v>10</v>
      </c>
    </row>
    <row r="1896">
      <c r="A1896" s="87" t="n">
        <v>-90</v>
      </c>
      <c r="B1896" s="79" t="n"/>
      <c r="C1896" s="584" t="n"/>
      <c r="D1896" s="128" t="n"/>
      <c r="E1896" s="87" t="n">
        <v>10</v>
      </c>
    </row>
    <row r="1897">
      <c r="A1897" s="87" t="n">
        <v>-89</v>
      </c>
      <c r="B1897" s="79" t="n"/>
      <c r="C1897" s="584" t="n"/>
      <c r="D1897" s="128" t="n"/>
      <c r="E1897" s="87" t="n">
        <v>10</v>
      </c>
    </row>
    <row r="1898">
      <c r="A1898" s="87" t="n">
        <v>-88</v>
      </c>
      <c r="B1898" s="79" t="n"/>
      <c r="C1898" s="584" t="n"/>
      <c r="D1898" s="128" t="n"/>
      <c r="E1898" s="87" t="n">
        <v>10</v>
      </c>
    </row>
    <row r="1899">
      <c r="A1899" s="87" t="n">
        <v>-87</v>
      </c>
      <c r="B1899" s="79" t="n"/>
      <c r="C1899" s="584" t="n"/>
      <c r="D1899" s="128" t="n"/>
      <c r="E1899" s="87" t="n">
        <v>10</v>
      </c>
    </row>
    <row r="1900">
      <c r="A1900" s="87" t="n">
        <v>-86</v>
      </c>
      <c r="B1900" s="79" t="n"/>
      <c r="C1900" s="584" t="n"/>
      <c r="D1900" s="128" t="n"/>
      <c r="E1900" s="87" t="n">
        <v>10</v>
      </c>
    </row>
    <row r="1901">
      <c r="A1901" s="87" t="n">
        <v>-85</v>
      </c>
      <c r="B1901" s="79" t="n"/>
      <c r="C1901" s="584" t="n"/>
      <c r="D1901" s="128" t="n"/>
      <c r="E1901" s="87" t="n">
        <v>10</v>
      </c>
    </row>
    <row r="1902">
      <c r="A1902" s="87" t="n">
        <v>-84</v>
      </c>
      <c r="B1902" s="79" t="n"/>
      <c r="C1902" s="584" t="n"/>
      <c r="D1902" s="128" t="n"/>
      <c r="E1902" s="87" t="n">
        <v>10</v>
      </c>
    </row>
    <row r="1903">
      <c r="A1903" s="87" t="n">
        <v>-83</v>
      </c>
      <c r="B1903" s="79" t="n"/>
      <c r="C1903" s="584" t="n"/>
      <c r="D1903" s="128" t="n"/>
      <c r="E1903" s="87" t="n">
        <v>10</v>
      </c>
    </row>
    <row r="1904">
      <c r="A1904" s="87" t="n">
        <v>-82</v>
      </c>
      <c r="B1904" s="79" t="n"/>
      <c r="C1904" s="584" t="n"/>
      <c r="D1904" s="128" t="n"/>
      <c r="E1904" s="87" t="n">
        <v>10</v>
      </c>
    </row>
    <row r="1905">
      <c r="A1905" s="87" t="n">
        <v>-81</v>
      </c>
      <c r="B1905" s="79" t="n"/>
      <c r="C1905" s="584" t="n"/>
      <c r="D1905" s="128" t="n"/>
      <c r="E1905" s="87" t="n">
        <v>10</v>
      </c>
    </row>
    <row r="1906">
      <c r="A1906" s="87" t="n">
        <v>-80</v>
      </c>
      <c r="B1906" s="79" t="n"/>
      <c r="C1906" s="584" t="n"/>
      <c r="D1906" s="128" t="n"/>
      <c r="E1906" s="87" t="n">
        <v>10</v>
      </c>
    </row>
    <row r="1907">
      <c r="A1907" s="87" t="n">
        <v>-79</v>
      </c>
      <c r="B1907" s="79" t="n"/>
      <c r="C1907" s="584" t="n"/>
      <c r="D1907" s="128" t="n"/>
      <c r="E1907" s="87" t="n">
        <v>10</v>
      </c>
    </row>
    <row r="1908">
      <c r="A1908" s="87" t="n">
        <v>-78</v>
      </c>
      <c r="B1908" s="79" t="n"/>
      <c r="C1908" s="584" t="n"/>
      <c r="D1908" s="128" t="n"/>
      <c r="E1908" s="87" t="n">
        <v>10</v>
      </c>
    </row>
    <row r="1909">
      <c r="A1909" s="87" t="n">
        <v>-77</v>
      </c>
      <c r="B1909" s="79" t="n"/>
      <c r="C1909" s="584" t="n"/>
      <c r="D1909" s="128" t="n"/>
      <c r="E1909" s="87" t="n">
        <v>10</v>
      </c>
    </row>
    <row r="1910">
      <c r="A1910" s="87" t="n">
        <v>-76</v>
      </c>
      <c r="B1910" s="79" t="n"/>
      <c r="C1910" s="584" t="n"/>
      <c r="D1910" s="128" t="n"/>
      <c r="E1910" s="87" t="n">
        <v>10</v>
      </c>
    </row>
    <row r="1911">
      <c r="A1911" s="87" t="n">
        <v>-75</v>
      </c>
      <c r="B1911" s="79" t="n"/>
      <c r="C1911" s="584" t="n"/>
      <c r="D1911" s="128" t="n"/>
      <c r="E1911" s="87" t="n">
        <v>10</v>
      </c>
    </row>
    <row r="1912">
      <c r="A1912" s="87" t="n">
        <v>-74</v>
      </c>
      <c r="B1912" s="79" t="n"/>
      <c r="C1912" s="584" t="n"/>
      <c r="D1912" s="128" t="n"/>
      <c r="E1912" s="87" t="n">
        <v>10</v>
      </c>
    </row>
    <row r="1913">
      <c r="A1913" s="87" t="n">
        <v>-73</v>
      </c>
      <c r="B1913" s="79" t="n"/>
      <c r="C1913" s="584" t="n"/>
      <c r="D1913" s="128" t="n"/>
      <c r="E1913" s="87" t="n">
        <v>10</v>
      </c>
    </row>
    <row r="1914">
      <c r="A1914" s="87" t="n">
        <v>-72</v>
      </c>
      <c r="B1914" s="79" t="n"/>
      <c r="C1914" s="584" t="n"/>
      <c r="D1914" s="128" t="n"/>
      <c r="E1914" s="87" t="n">
        <v>10</v>
      </c>
    </row>
    <row r="1915">
      <c r="A1915" s="87" t="n">
        <v>-71</v>
      </c>
      <c r="B1915" s="79" t="n"/>
      <c r="C1915" s="584" t="n"/>
      <c r="D1915" s="128" t="n"/>
      <c r="E1915" s="87" t="n">
        <v>10</v>
      </c>
    </row>
    <row r="1916">
      <c r="A1916" s="87" t="n">
        <v>-70</v>
      </c>
      <c r="B1916" s="79" t="n"/>
      <c r="C1916" s="584" t="n"/>
      <c r="D1916" s="128" t="n"/>
      <c r="E1916" s="87" t="n">
        <v>10</v>
      </c>
    </row>
    <row r="1917">
      <c r="A1917" s="87" t="n">
        <v>-69</v>
      </c>
      <c r="B1917" s="79" t="n"/>
      <c r="C1917" s="584" t="n"/>
      <c r="D1917" s="128" t="n"/>
      <c r="E1917" s="87" t="n">
        <v>10</v>
      </c>
    </row>
    <row r="1918">
      <c r="A1918" s="87" t="n">
        <v>-68</v>
      </c>
      <c r="B1918" s="79" t="n"/>
      <c r="C1918" s="584" t="n"/>
      <c r="D1918" s="128" t="n"/>
      <c r="E1918" s="87" t="n">
        <v>10</v>
      </c>
    </row>
    <row r="1919">
      <c r="A1919" s="87" t="n">
        <v>-67</v>
      </c>
      <c r="B1919" s="79" t="n"/>
      <c r="C1919" s="584" t="n"/>
      <c r="D1919" s="128" t="n"/>
      <c r="E1919" s="87" t="n">
        <v>10</v>
      </c>
    </row>
    <row r="1920">
      <c r="A1920" s="87" t="n">
        <v>-66</v>
      </c>
      <c r="B1920" s="79" t="n"/>
      <c r="C1920" s="584" t="n"/>
      <c r="D1920" s="128" t="n"/>
      <c r="E1920" s="87" t="n">
        <v>10</v>
      </c>
    </row>
    <row r="1921">
      <c r="A1921" s="87" t="n">
        <v>-65</v>
      </c>
      <c r="B1921" s="79" t="n"/>
      <c r="C1921" s="584" t="n"/>
      <c r="D1921" s="128" t="n"/>
      <c r="E1921" s="87" t="n">
        <v>10</v>
      </c>
    </row>
    <row r="1922">
      <c r="A1922" s="87" t="n">
        <v>-64</v>
      </c>
      <c r="B1922" s="79" t="n"/>
      <c r="C1922" s="584" t="n"/>
      <c r="D1922" s="128" t="n"/>
      <c r="E1922" s="87" t="n">
        <v>10</v>
      </c>
    </row>
    <row r="1923">
      <c r="A1923" s="87" t="n">
        <v>-63</v>
      </c>
      <c r="B1923" s="79" t="n"/>
      <c r="C1923" s="584" t="n"/>
      <c r="D1923" s="128" t="n"/>
      <c r="E1923" s="87" t="n">
        <v>10</v>
      </c>
    </row>
    <row r="1924">
      <c r="A1924" s="87" t="n">
        <v>-62</v>
      </c>
      <c r="B1924" s="79" t="n"/>
      <c r="C1924" s="584" t="n"/>
      <c r="D1924" s="128" t="n"/>
      <c r="E1924" s="87" t="n">
        <v>10</v>
      </c>
    </row>
    <row r="1925">
      <c r="A1925" s="87" t="n">
        <v>-61</v>
      </c>
      <c r="B1925" s="79" t="n"/>
      <c r="C1925" s="584" t="n"/>
      <c r="D1925" s="128" t="n"/>
      <c r="E1925" s="87" t="n">
        <v>10</v>
      </c>
    </row>
    <row r="1926">
      <c r="A1926" s="87" t="n">
        <v>-60</v>
      </c>
      <c r="B1926" s="79" t="n"/>
      <c r="C1926" s="584" t="n"/>
      <c r="D1926" s="128" t="n"/>
      <c r="E1926" s="87" t="n">
        <v>10</v>
      </c>
    </row>
    <row r="1927">
      <c r="A1927" s="87" t="n">
        <v>-59</v>
      </c>
      <c r="B1927" s="79" t="n"/>
      <c r="C1927" s="584" t="n"/>
      <c r="D1927" s="128" t="n"/>
      <c r="E1927" s="87" t="n">
        <v>10</v>
      </c>
    </row>
    <row r="1928">
      <c r="A1928" s="87" t="n">
        <v>-58</v>
      </c>
      <c r="B1928" s="79" t="n"/>
      <c r="C1928" s="584" t="n"/>
      <c r="D1928" s="128" t="n"/>
      <c r="E1928" s="87" t="n">
        <v>10</v>
      </c>
    </row>
    <row r="1929">
      <c r="A1929" s="87" t="n">
        <v>-57</v>
      </c>
      <c r="B1929" s="79" t="n"/>
      <c r="C1929" s="584" t="n"/>
      <c r="D1929" s="128" t="n"/>
      <c r="E1929" s="87" t="n">
        <v>10</v>
      </c>
    </row>
    <row r="1930">
      <c r="A1930" s="87" t="n">
        <v>-56</v>
      </c>
      <c r="B1930" s="79" t="n"/>
      <c r="C1930" s="584" t="n"/>
      <c r="D1930" s="128" t="n"/>
      <c r="E1930" s="87" t="n">
        <v>10</v>
      </c>
    </row>
    <row r="1931">
      <c r="A1931" s="87" t="n">
        <v>-55</v>
      </c>
      <c r="B1931" s="79" t="n"/>
      <c r="C1931" s="584" t="n"/>
      <c r="D1931" s="128" t="n"/>
      <c r="E1931" s="87" t="n">
        <v>10</v>
      </c>
    </row>
    <row r="1932">
      <c r="A1932" s="87" t="n">
        <v>-54</v>
      </c>
      <c r="B1932" s="79" t="n"/>
      <c r="C1932" s="584" t="n"/>
      <c r="D1932" s="128" t="n"/>
      <c r="E1932" s="87" t="n">
        <v>10</v>
      </c>
    </row>
    <row r="1933">
      <c r="A1933" s="87" t="n">
        <v>-53</v>
      </c>
      <c r="B1933" s="79" t="n"/>
      <c r="C1933" s="584" t="n"/>
      <c r="D1933" s="128" t="n"/>
      <c r="E1933" s="87" t="n">
        <v>10</v>
      </c>
    </row>
    <row r="1934">
      <c r="A1934" s="87" t="n">
        <v>-52</v>
      </c>
      <c r="B1934" s="79" t="n"/>
      <c r="C1934" s="584" t="n"/>
      <c r="D1934" s="128" t="n"/>
      <c r="E1934" s="87" t="n">
        <v>10</v>
      </c>
    </row>
    <row r="1935">
      <c r="A1935" s="87" t="n">
        <v>-51</v>
      </c>
      <c r="B1935" s="79" t="n"/>
      <c r="C1935" s="584" t="n"/>
      <c r="D1935" s="128" t="n"/>
      <c r="E1935" s="87" t="n">
        <v>10</v>
      </c>
    </row>
    <row r="1936">
      <c r="A1936" s="87" t="n">
        <v>-50</v>
      </c>
      <c r="B1936" s="79" t="n"/>
      <c r="C1936" s="584" t="n"/>
      <c r="D1936" s="128" t="n"/>
      <c r="E1936" s="87" t="n">
        <v>10</v>
      </c>
    </row>
    <row r="1937">
      <c r="A1937" s="87" t="n">
        <v>-49</v>
      </c>
      <c r="B1937" s="79" t="n"/>
      <c r="C1937" s="584" t="n"/>
      <c r="D1937" s="128" t="n"/>
      <c r="E1937" s="87" t="n">
        <v>10</v>
      </c>
    </row>
    <row r="1938">
      <c r="A1938" s="87" t="n">
        <v>-48</v>
      </c>
      <c r="B1938" s="79" t="n"/>
      <c r="C1938" s="584" t="n"/>
      <c r="D1938" s="128" t="n"/>
      <c r="E1938" s="87" t="n">
        <v>10</v>
      </c>
    </row>
    <row r="1939">
      <c r="A1939" s="87" t="n">
        <v>-47</v>
      </c>
      <c r="B1939" s="79" t="n"/>
      <c r="C1939" s="584" t="n"/>
      <c r="D1939" s="128" t="n"/>
      <c r="E1939" s="87" t="n">
        <v>10</v>
      </c>
    </row>
    <row r="1940">
      <c r="A1940" s="87" t="n">
        <v>-46</v>
      </c>
      <c r="B1940" s="79" t="n"/>
      <c r="C1940" s="584" t="n"/>
      <c r="D1940" s="128" t="n"/>
      <c r="E1940" s="87" t="n">
        <v>10</v>
      </c>
    </row>
    <row r="1941">
      <c r="A1941" s="87" t="n">
        <v>-45</v>
      </c>
      <c r="B1941" s="79" t="n"/>
      <c r="C1941" s="584" t="n"/>
      <c r="D1941" s="128" t="n"/>
      <c r="E1941" s="87" t="n">
        <v>10</v>
      </c>
    </row>
    <row r="1942">
      <c r="A1942" s="87" t="n">
        <v>-44</v>
      </c>
      <c r="B1942" s="79" t="n"/>
      <c r="C1942" s="584" t="n"/>
      <c r="D1942" s="128" t="n"/>
      <c r="E1942" s="87" t="n">
        <v>10</v>
      </c>
    </row>
    <row r="1943">
      <c r="A1943" s="87" t="n">
        <v>-43</v>
      </c>
      <c r="B1943" s="79" t="n"/>
      <c r="C1943" s="584" t="n"/>
      <c r="D1943" s="128" t="n"/>
      <c r="E1943" s="87" t="n">
        <v>10</v>
      </c>
    </row>
    <row r="1944">
      <c r="A1944" s="87" t="n">
        <v>-42</v>
      </c>
      <c r="B1944" s="79" t="n"/>
      <c r="C1944" s="584" t="n"/>
      <c r="D1944" s="128" t="n"/>
      <c r="E1944" s="87" t="n">
        <v>10</v>
      </c>
    </row>
    <row r="1945">
      <c r="A1945" s="87" t="n">
        <v>-41</v>
      </c>
      <c r="B1945" s="79" t="n"/>
      <c r="C1945" s="584" t="n"/>
      <c r="D1945" s="128" t="n"/>
      <c r="E1945" s="87" t="n">
        <v>10</v>
      </c>
    </row>
    <row r="1946">
      <c r="A1946" s="87" t="n">
        <v>-40</v>
      </c>
      <c r="B1946" s="79" t="n"/>
      <c r="C1946" s="584" t="n"/>
      <c r="D1946" s="128" t="n"/>
      <c r="E1946" s="87" t="n">
        <v>10</v>
      </c>
    </row>
    <row r="1947">
      <c r="A1947" s="87" t="n">
        <v>-39</v>
      </c>
      <c r="B1947" s="79" t="n"/>
      <c r="C1947" s="584" t="n"/>
      <c r="D1947" s="128" t="n"/>
      <c r="E1947" s="87" t="n">
        <v>10</v>
      </c>
    </row>
    <row r="1948">
      <c r="A1948" s="87" t="n">
        <v>-38</v>
      </c>
      <c r="B1948" s="79" t="n"/>
      <c r="C1948" s="584" t="n"/>
      <c r="D1948" s="128" t="n"/>
      <c r="E1948" s="87" t="n">
        <v>10</v>
      </c>
    </row>
    <row r="1949">
      <c r="A1949" s="87" t="n">
        <v>-37</v>
      </c>
      <c r="B1949" s="79" t="n"/>
      <c r="C1949" s="584" t="n"/>
      <c r="D1949" s="128" t="n"/>
      <c r="E1949" s="87" t="n">
        <v>10</v>
      </c>
    </row>
    <row r="1950">
      <c r="A1950" s="87" t="n">
        <v>-36</v>
      </c>
      <c r="B1950" s="79" t="n"/>
      <c r="C1950" s="584" t="n"/>
      <c r="D1950" s="128" t="n"/>
      <c r="E1950" s="87" t="n">
        <v>10</v>
      </c>
    </row>
    <row r="1951">
      <c r="A1951" s="87" t="n">
        <v>-35</v>
      </c>
      <c r="B1951" s="79" t="n"/>
      <c r="C1951" s="584" t="n"/>
      <c r="D1951" s="128" t="n"/>
      <c r="E1951" s="87" t="n">
        <v>10</v>
      </c>
    </row>
    <row r="1952">
      <c r="A1952" s="87" t="n">
        <v>-34</v>
      </c>
      <c r="B1952" s="79" t="n"/>
      <c r="C1952" s="584" t="n"/>
      <c r="D1952" s="128" t="n"/>
      <c r="E1952" s="87" t="n">
        <v>10</v>
      </c>
    </row>
    <row r="1953">
      <c r="A1953" s="87" t="n">
        <v>-33</v>
      </c>
      <c r="B1953" s="79" t="n"/>
      <c r="C1953" s="584" t="n"/>
      <c r="D1953" s="128" t="n"/>
      <c r="E1953" s="87" t="n">
        <v>10</v>
      </c>
    </row>
    <row r="1954">
      <c r="A1954" s="87" t="n">
        <v>-32</v>
      </c>
      <c r="B1954" s="79" t="n"/>
      <c r="C1954" s="584" t="n"/>
      <c r="D1954" s="128" t="n"/>
      <c r="E1954" s="87" t="n">
        <v>10</v>
      </c>
    </row>
    <row r="1955">
      <c r="A1955" s="87" t="n">
        <v>-31</v>
      </c>
      <c r="B1955" s="79" t="n"/>
      <c r="C1955" s="584" t="n"/>
      <c r="D1955" s="128" t="n"/>
      <c r="E1955" s="87" t="n">
        <v>10</v>
      </c>
    </row>
    <row r="1956">
      <c r="A1956" s="87" t="n">
        <v>-30</v>
      </c>
      <c r="B1956" s="79" t="n"/>
      <c r="C1956" s="584" t="n"/>
      <c r="D1956" s="128" t="n"/>
      <c r="E1956" s="87" t="n">
        <v>10</v>
      </c>
    </row>
    <row r="1957">
      <c r="A1957" s="87" t="n">
        <v>-29</v>
      </c>
      <c r="B1957" s="79" t="n"/>
      <c r="C1957" s="584" t="n"/>
      <c r="D1957" s="128" t="n"/>
      <c r="E1957" s="87" t="n">
        <v>10</v>
      </c>
    </row>
    <row r="1958">
      <c r="A1958" s="87" t="n">
        <v>-28</v>
      </c>
      <c r="B1958" s="79" t="n"/>
      <c r="C1958" s="584" t="n"/>
      <c r="D1958" s="128" t="n"/>
      <c r="E1958" s="87" t="n">
        <v>10</v>
      </c>
    </row>
    <row r="1959">
      <c r="A1959" s="87" t="n">
        <v>-27</v>
      </c>
      <c r="B1959" s="79" t="n"/>
      <c r="C1959" s="584" t="n"/>
      <c r="D1959" s="128" t="n"/>
      <c r="E1959" s="87" t="n">
        <v>10</v>
      </c>
    </row>
    <row r="1960">
      <c r="A1960" s="87" t="n">
        <v>-26</v>
      </c>
      <c r="B1960" s="79" t="n"/>
      <c r="C1960" s="584" t="n"/>
      <c r="D1960" s="128" t="n"/>
      <c r="E1960" s="87" t="n">
        <v>10</v>
      </c>
    </row>
    <row r="1961">
      <c r="A1961" s="87" t="n">
        <v>-25</v>
      </c>
      <c r="B1961" s="79" t="n"/>
      <c r="C1961" s="584" t="n"/>
      <c r="D1961" s="128" t="n"/>
      <c r="E1961" s="87" t="n">
        <v>10</v>
      </c>
    </row>
    <row r="1962">
      <c r="A1962" s="87" t="n">
        <v>-24</v>
      </c>
      <c r="B1962" s="79" t="n"/>
      <c r="C1962" s="584" t="n"/>
      <c r="D1962" s="128" t="n"/>
      <c r="E1962" s="87" t="n">
        <v>10</v>
      </c>
    </row>
    <row r="1963">
      <c r="A1963" s="87" t="n">
        <v>-23</v>
      </c>
      <c r="B1963" s="79" t="n"/>
      <c r="C1963" s="584" t="n"/>
      <c r="D1963" s="128" t="n"/>
      <c r="E1963" s="87" t="n">
        <v>10</v>
      </c>
    </row>
    <row r="1964">
      <c r="A1964" s="87" t="n">
        <v>-22</v>
      </c>
      <c r="B1964" s="79" t="n"/>
      <c r="C1964" s="584" t="n"/>
      <c r="D1964" s="128" t="n"/>
      <c r="E1964" s="87" t="n">
        <v>10</v>
      </c>
    </row>
    <row r="1965">
      <c r="A1965" s="87" t="n">
        <v>-21</v>
      </c>
      <c r="B1965" s="79" t="n"/>
      <c r="C1965" s="584" t="n"/>
      <c r="D1965" s="128" t="n"/>
      <c r="E1965" s="87" t="n">
        <v>10</v>
      </c>
    </row>
    <row r="1966">
      <c r="A1966" s="87" t="n">
        <v>-20</v>
      </c>
      <c r="B1966" s="79" t="n"/>
      <c r="C1966" s="584" t="n"/>
      <c r="D1966" s="128" t="n"/>
      <c r="E1966" s="87" t="n">
        <v>10</v>
      </c>
    </row>
    <row r="1967">
      <c r="A1967" s="87" t="n">
        <v>-19</v>
      </c>
      <c r="B1967" s="79" t="n"/>
      <c r="C1967" s="584" t="n"/>
      <c r="D1967" s="128" t="n"/>
      <c r="E1967" s="87" t="n">
        <v>10</v>
      </c>
    </row>
    <row r="1968">
      <c r="A1968" s="87" t="n">
        <v>-18</v>
      </c>
      <c r="B1968" s="79" t="n"/>
      <c r="C1968" s="584" t="n"/>
      <c r="D1968" s="128" t="n"/>
      <c r="E1968" s="87" t="n">
        <v>10</v>
      </c>
    </row>
    <row r="1969">
      <c r="A1969" s="87" t="n">
        <v>-17</v>
      </c>
      <c r="B1969" s="79" t="n"/>
      <c r="C1969" s="584" t="n"/>
      <c r="D1969" s="128" t="n"/>
      <c r="E1969" s="87" t="n">
        <v>10</v>
      </c>
    </row>
    <row r="1970">
      <c r="A1970" s="87" t="n">
        <v>-16</v>
      </c>
      <c r="B1970" s="79" t="n"/>
      <c r="C1970" s="584" t="n"/>
      <c r="D1970" s="128" t="n"/>
      <c r="E1970" s="87" t="n">
        <v>10</v>
      </c>
    </row>
    <row r="1971">
      <c r="A1971" s="87" t="n">
        <v>-15</v>
      </c>
      <c r="B1971" s="79" t="n"/>
      <c r="C1971" s="584" t="n"/>
      <c r="D1971" s="128" t="n"/>
      <c r="E1971" s="87" t="n">
        <v>10</v>
      </c>
    </row>
    <row r="1972">
      <c r="A1972" s="87" t="n">
        <v>-14</v>
      </c>
      <c r="B1972" s="79" t="n"/>
      <c r="C1972" s="584" t="n"/>
      <c r="D1972" s="128" t="n"/>
      <c r="E1972" s="87" t="n">
        <v>10</v>
      </c>
    </row>
    <row r="1973">
      <c r="A1973" s="87" t="n">
        <v>-13</v>
      </c>
      <c r="B1973" s="79" t="n"/>
      <c r="C1973" s="584" t="n"/>
      <c r="D1973" s="128" t="n"/>
      <c r="E1973" s="87" t="n">
        <v>10</v>
      </c>
    </row>
    <row r="1974">
      <c r="A1974" s="87" t="n">
        <v>-12</v>
      </c>
      <c r="B1974" s="79" t="n"/>
      <c r="C1974" s="584" t="n"/>
      <c r="D1974" s="128" t="n"/>
      <c r="E1974" s="87" t="n">
        <v>10</v>
      </c>
    </row>
    <row r="1975">
      <c r="A1975" s="87" t="n">
        <v>-11</v>
      </c>
      <c r="B1975" s="79" t="n"/>
      <c r="C1975" s="584" t="n"/>
      <c r="D1975" s="128" t="n"/>
      <c r="E1975" s="87" t="n">
        <v>10</v>
      </c>
    </row>
    <row r="1976">
      <c r="A1976" s="87" t="n">
        <v>-10</v>
      </c>
      <c r="B1976" s="79" t="n"/>
      <c r="C1976" s="584" t="n"/>
      <c r="D1976" s="128" t="n"/>
      <c r="E1976" s="87" t="n">
        <v>10</v>
      </c>
    </row>
    <row r="1977">
      <c r="A1977" s="87" t="n">
        <v>-9</v>
      </c>
      <c r="B1977" s="79" t="n"/>
      <c r="C1977" s="584" t="n"/>
      <c r="D1977" s="128" t="n"/>
      <c r="E1977" s="87" t="n">
        <v>10</v>
      </c>
    </row>
    <row r="1978">
      <c r="A1978" s="87" t="n">
        <v>-8</v>
      </c>
      <c r="B1978" s="79" t="n"/>
      <c r="C1978" s="584" t="n"/>
      <c r="D1978" s="128" t="n"/>
      <c r="E1978" s="87" t="n">
        <v>10</v>
      </c>
    </row>
    <row r="1979">
      <c r="A1979" s="87" t="n">
        <v>-7</v>
      </c>
      <c r="B1979" s="79" t="n"/>
      <c r="C1979" s="584" t="n"/>
      <c r="D1979" s="128" t="n"/>
      <c r="E1979" s="87" t="n">
        <v>10</v>
      </c>
    </row>
    <row r="1980">
      <c r="A1980" s="87" t="n">
        <v>-6</v>
      </c>
      <c r="B1980" s="79" t="n"/>
      <c r="C1980" s="584" t="n"/>
      <c r="D1980" s="128" t="n"/>
      <c r="E1980" s="87" t="n">
        <v>10</v>
      </c>
    </row>
    <row r="1981">
      <c r="A1981" s="87" t="n">
        <v>-5</v>
      </c>
      <c r="B1981" s="79" t="n"/>
      <c r="C1981" s="584" t="n"/>
      <c r="D1981" s="128" t="n"/>
      <c r="E1981" s="87" t="n">
        <v>10</v>
      </c>
    </row>
    <row r="1982">
      <c r="A1982" s="87" t="n">
        <v>-4</v>
      </c>
      <c r="B1982" s="79" t="n"/>
      <c r="C1982" s="584" t="n"/>
      <c r="D1982" s="128" t="n"/>
      <c r="E1982" s="87" t="n">
        <v>10</v>
      </c>
    </row>
    <row r="1983">
      <c r="A1983" s="87" t="n">
        <v>-3</v>
      </c>
      <c r="B1983" s="79" t="n"/>
      <c r="C1983" s="584" t="n"/>
      <c r="D1983" s="128" t="n"/>
      <c r="E1983" s="87" t="n">
        <v>10</v>
      </c>
    </row>
    <row r="1984">
      <c r="A1984" s="87" t="n">
        <v>-2</v>
      </c>
      <c r="B1984" s="79" t="n"/>
      <c r="C1984" s="584" t="n"/>
      <c r="D1984" s="128" t="n"/>
      <c r="E1984" s="87" t="n">
        <v>10</v>
      </c>
    </row>
    <row r="1985">
      <c r="A1985" s="87" t="n">
        <v>-1</v>
      </c>
      <c r="B1985" s="79" t="n"/>
      <c r="C1985" s="584" t="n"/>
      <c r="D1985" s="128" t="n"/>
      <c r="E1985" s="87" t="n">
        <v>10</v>
      </c>
    </row>
    <row r="1986" ht="14.5" customHeight="1" s="252" thickBot="1">
      <c r="A1986" s="88" t="n">
        <v>0</v>
      </c>
      <c r="B1986" s="81" t="n"/>
      <c r="C1986" s="82" t="n"/>
      <c r="D1986" s="130" t="n"/>
      <c r="E1986" s="88" t="n">
        <v>10</v>
      </c>
    </row>
    <row r="1989" ht="14.5" customHeight="1" s="252" thickBot="1"/>
    <row r="1990" ht="14.5" customHeight="1" s="252">
      <c r="A1990" s="807" t="inlineStr">
        <is>
          <t>Input [dBm]</t>
        </is>
      </c>
      <c r="B1990" s="650" t="inlineStr">
        <is>
          <t>2442 MHz</t>
        </is>
      </c>
      <c r="C1990" s="768" t="n"/>
      <c r="D1990" s="768" t="n"/>
      <c r="E1990" s="644" t="inlineStr">
        <is>
          <t>Spec</t>
        </is>
      </c>
    </row>
    <row r="1991" ht="15" customHeight="1" s="252" thickBot="1">
      <c r="A1991" s="691" t="n"/>
      <c r="B1991" s="652" t="inlineStr">
        <is>
          <t>11n_MCS5</t>
        </is>
      </c>
      <c r="C1991" s="875" t="n"/>
      <c r="D1991" s="875" t="n"/>
      <c r="E1991" s="691" t="n"/>
    </row>
    <row r="1992" ht="15" customHeight="1" s="252">
      <c r="A1992" s="691" t="n"/>
      <c r="B1992" s="95" t="inlineStr">
        <is>
          <t>+25 ℃</t>
        </is>
      </c>
      <c r="C1992" s="99" t="inlineStr">
        <is>
          <t>-40 ℃</t>
        </is>
      </c>
      <c r="D1992" s="114" t="inlineStr">
        <is>
          <t>+85 ℃</t>
        </is>
      </c>
      <c r="E1992" s="691" t="n"/>
    </row>
    <row r="1993" ht="15" customHeight="1" s="252" thickBot="1">
      <c r="A1993" s="691" t="n"/>
      <c r="B1993" s="103" t="inlineStr">
        <is>
          <t>3.3V</t>
        </is>
      </c>
      <c r="C1993" s="100" t="inlineStr">
        <is>
          <t>3.6V</t>
        </is>
      </c>
      <c r="D1993" s="115" t="inlineStr">
        <is>
          <t>1.8V</t>
        </is>
      </c>
      <c r="E1993" s="691" t="n"/>
    </row>
    <row r="1994" ht="14.5" customHeight="1" s="252" thickBot="1">
      <c r="A1994" s="682" t="n"/>
      <c r="B1994" s="76" t="n"/>
      <c r="C1994" s="74" t="n"/>
      <c r="D1994" s="219" t="n"/>
      <c r="E1994" s="681" t="n"/>
    </row>
    <row r="1995">
      <c r="A1995" s="612" t="inlineStr">
        <is>
          <t>Sens.
[dBm]</t>
        </is>
      </c>
      <c r="B1995" s="846">
        <f>INDEX($A$50:$A$90,MATCH(8,B1997:B2037,-1)+1,1)</f>
        <v/>
      </c>
      <c r="C1995" s="848">
        <f>INDEX($A$50:$A$90,MATCH(8,C1997:C2037,-1)+1,1)</f>
        <v/>
      </c>
      <c r="D1995" s="876">
        <f>INDEX($A$50:$A$90,MATCH(8,D1997:D2037,-1)+1,1)</f>
        <v/>
      </c>
      <c r="E1995" s="221" t="n"/>
    </row>
    <row r="1996" ht="14.5" customHeight="1" s="252" thickBot="1">
      <c r="A1996" s="691" t="n"/>
      <c r="B1996" s="849" t="n"/>
      <c r="C1996" s="851" t="n"/>
      <c r="D1996" s="877" t="n"/>
      <c r="E1996" s="221" t="n"/>
    </row>
    <row r="1997" ht="14.5" customHeight="1" s="252" thickTop="1">
      <c r="A1997" s="91" t="n">
        <v>-100</v>
      </c>
      <c r="B1997" s="77" t="n"/>
      <c r="C1997" s="73" t="n"/>
      <c r="D1997" s="127" t="n"/>
      <c r="E1997" s="87" t="n">
        <v>10</v>
      </c>
    </row>
    <row r="1998">
      <c r="A1998" s="87" t="n">
        <v>-99</v>
      </c>
      <c r="B1998" s="79" t="n"/>
      <c r="C1998" s="584" t="n"/>
      <c r="D1998" s="128" t="n"/>
      <c r="E1998" s="87" t="n">
        <v>10</v>
      </c>
    </row>
    <row r="1999">
      <c r="A1999" s="87" t="n">
        <v>-98</v>
      </c>
      <c r="B1999" s="79" t="n"/>
      <c r="C1999" s="584" t="n"/>
      <c r="D1999" s="128" t="n"/>
      <c r="E1999" s="87" t="n">
        <v>10</v>
      </c>
    </row>
    <row r="2000">
      <c r="A2000" s="87" t="n">
        <v>-97</v>
      </c>
      <c r="B2000" s="79" t="n"/>
      <c r="C2000" s="584" t="n"/>
      <c r="D2000" s="128" t="n"/>
      <c r="E2000" s="87" t="n">
        <v>10</v>
      </c>
    </row>
    <row r="2001">
      <c r="A2001" s="87" t="n">
        <v>-96</v>
      </c>
      <c r="B2001" s="79" t="n"/>
      <c r="C2001" s="584" t="n"/>
      <c r="D2001" s="128" t="n"/>
      <c r="E2001" s="87" t="n">
        <v>10</v>
      </c>
    </row>
    <row r="2002">
      <c r="A2002" s="87" t="n">
        <v>-95</v>
      </c>
      <c r="B2002" s="79" t="n"/>
      <c r="C2002" s="584" t="n"/>
      <c r="D2002" s="128" t="n"/>
      <c r="E2002" s="87" t="n">
        <v>10</v>
      </c>
    </row>
    <row r="2003">
      <c r="A2003" s="87" t="n">
        <v>-94</v>
      </c>
      <c r="B2003" s="79" t="n"/>
      <c r="C2003" s="584" t="n"/>
      <c r="D2003" s="128" t="n"/>
      <c r="E2003" s="87" t="n">
        <v>10</v>
      </c>
    </row>
    <row r="2004">
      <c r="A2004" s="87" t="n">
        <v>-93</v>
      </c>
      <c r="B2004" s="79" t="n"/>
      <c r="C2004" s="584" t="n"/>
      <c r="D2004" s="128" t="n"/>
      <c r="E2004" s="87" t="n">
        <v>10</v>
      </c>
    </row>
    <row r="2005">
      <c r="A2005" s="87" t="n">
        <v>-92</v>
      </c>
      <c r="B2005" s="79" t="n"/>
      <c r="C2005" s="584" t="n"/>
      <c r="D2005" s="128" t="n"/>
      <c r="E2005" s="87" t="n">
        <v>10</v>
      </c>
    </row>
    <row r="2006">
      <c r="A2006" s="87" t="n">
        <v>-91</v>
      </c>
      <c r="B2006" s="79" t="n"/>
      <c r="C2006" s="584" t="n"/>
      <c r="D2006" s="128" t="n"/>
      <c r="E2006" s="87" t="n">
        <v>10</v>
      </c>
    </row>
    <row r="2007">
      <c r="A2007" s="87" t="n">
        <v>-90</v>
      </c>
      <c r="B2007" s="79" t="n"/>
      <c r="C2007" s="584" t="n"/>
      <c r="D2007" s="128" t="n"/>
      <c r="E2007" s="87" t="n">
        <v>10</v>
      </c>
    </row>
    <row r="2008">
      <c r="A2008" s="87" t="n">
        <v>-89</v>
      </c>
      <c r="B2008" s="79" t="n"/>
      <c r="C2008" s="584" t="n"/>
      <c r="D2008" s="128" t="n"/>
      <c r="E2008" s="87" t="n">
        <v>10</v>
      </c>
    </row>
    <row r="2009">
      <c r="A2009" s="87" t="n">
        <v>-88</v>
      </c>
      <c r="B2009" s="79" t="n"/>
      <c r="C2009" s="584" t="n"/>
      <c r="D2009" s="128" t="n"/>
      <c r="E2009" s="87" t="n">
        <v>10</v>
      </c>
    </row>
    <row r="2010">
      <c r="A2010" s="87" t="n">
        <v>-87</v>
      </c>
      <c r="B2010" s="79" t="n"/>
      <c r="C2010" s="584" t="n"/>
      <c r="D2010" s="128" t="n"/>
      <c r="E2010" s="87" t="n">
        <v>10</v>
      </c>
    </row>
    <row r="2011">
      <c r="A2011" s="87" t="n">
        <v>-86</v>
      </c>
      <c r="B2011" s="79" t="n"/>
      <c r="C2011" s="584" t="n"/>
      <c r="D2011" s="128" t="n"/>
      <c r="E2011" s="87" t="n">
        <v>10</v>
      </c>
    </row>
    <row r="2012">
      <c r="A2012" s="87" t="n">
        <v>-85</v>
      </c>
      <c r="B2012" s="79" t="n"/>
      <c r="C2012" s="584" t="n"/>
      <c r="D2012" s="128" t="n"/>
      <c r="E2012" s="87" t="n">
        <v>10</v>
      </c>
    </row>
    <row r="2013">
      <c r="A2013" s="87" t="n">
        <v>-84</v>
      </c>
      <c r="B2013" s="79" t="n"/>
      <c r="C2013" s="584" t="n"/>
      <c r="D2013" s="128" t="n"/>
      <c r="E2013" s="87" t="n">
        <v>10</v>
      </c>
    </row>
    <row r="2014">
      <c r="A2014" s="87" t="n">
        <v>-83</v>
      </c>
      <c r="B2014" s="79" t="n"/>
      <c r="C2014" s="584" t="n"/>
      <c r="D2014" s="128" t="n"/>
      <c r="E2014" s="87" t="n">
        <v>10</v>
      </c>
    </row>
    <row r="2015">
      <c r="A2015" s="87" t="n">
        <v>-82</v>
      </c>
      <c r="B2015" s="79" t="n"/>
      <c r="C2015" s="584" t="n"/>
      <c r="D2015" s="128" t="n"/>
      <c r="E2015" s="87" t="n">
        <v>10</v>
      </c>
    </row>
    <row r="2016">
      <c r="A2016" s="87" t="n">
        <v>-81</v>
      </c>
      <c r="B2016" s="79" t="n"/>
      <c r="C2016" s="584" t="n"/>
      <c r="D2016" s="128" t="n"/>
      <c r="E2016" s="87" t="n">
        <v>10</v>
      </c>
    </row>
    <row r="2017">
      <c r="A2017" s="87" t="n">
        <v>-80</v>
      </c>
      <c r="B2017" s="79" t="n"/>
      <c r="C2017" s="584" t="n"/>
      <c r="D2017" s="128" t="n"/>
      <c r="E2017" s="87" t="n">
        <v>10</v>
      </c>
    </row>
    <row r="2018">
      <c r="A2018" s="87" t="n">
        <v>-79</v>
      </c>
      <c r="B2018" s="79" t="n"/>
      <c r="C2018" s="584" t="n"/>
      <c r="D2018" s="128" t="n"/>
      <c r="E2018" s="87" t="n">
        <v>10</v>
      </c>
    </row>
    <row r="2019">
      <c r="A2019" s="87" t="n">
        <v>-78</v>
      </c>
      <c r="B2019" s="79" t="n"/>
      <c r="C2019" s="584" t="n"/>
      <c r="D2019" s="128" t="n"/>
      <c r="E2019" s="87" t="n">
        <v>10</v>
      </c>
    </row>
    <row r="2020">
      <c r="A2020" s="87" t="n">
        <v>-77</v>
      </c>
      <c r="B2020" s="79" t="n"/>
      <c r="C2020" s="584" t="n"/>
      <c r="D2020" s="128" t="n"/>
      <c r="E2020" s="87" t="n">
        <v>10</v>
      </c>
    </row>
    <row r="2021">
      <c r="A2021" s="87" t="n">
        <v>-76</v>
      </c>
      <c r="B2021" s="79" t="n"/>
      <c r="C2021" s="584" t="n"/>
      <c r="D2021" s="128" t="n"/>
      <c r="E2021" s="87" t="n">
        <v>10</v>
      </c>
    </row>
    <row r="2022">
      <c r="A2022" s="87" t="n">
        <v>-75</v>
      </c>
      <c r="B2022" s="79" t="n"/>
      <c r="C2022" s="584" t="n"/>
      <c r="D2022" s="128" t="n"/>
      <c r="E2022" s="87" t="n">
        <v>10</v>
      </c>
    </row>
    <row r="2023">
      <c r="A2023" s="87" t="n">
        <v>-74</v>
      </c>
      <c r="B2023" s="79" t="n"/>
      <c r="C2023" s="584" t="n"/>
      <c r="D2023" s="128" t="n"/>
      <c r="E2023" s="87" t="n">
        <v>10</v>
      </c>
    </row>
    <row r="2024">
      <c r="A2024" s="87" t="n">
        <v>-73</v>
      </c>
      <c r="B2024" s="79" t="n"/>
      <c r="C2024" s="584" t="n"/>
      <c r="D2024" s="128" t="n"/>
      <c r="E2024" s="87" t="n">
        <v>10</v>
      </c>
    </row>
    <row r="2025">
      <c r="A2025" s="87" t="n">
        <v>-72</v>
      </c>
      <c r="B2025" s="79" t="n"/>
      <c r="C2025" s="584" t="n"/>
      <c r="D2025" s="128" t="n"/>
      <c r="E2025" s="87" t="n">
        <v>10</v>
      </c>
    </row>
    <row r="2026">
      <c r="A2026" s="87" t="n">
        <v>-71</v>
      </c>
      <c r="B2026" s="79" t="n"/>
      <c r="C2026" s="584" t="n"/>
      <c r="D2026" s="128" t="n"/>
      <c r="E2026" s="87" t="n">
        <v>10</v>
      </c>
    </row>
    <row r="2027">
      <c r="A2027" s="87" t="n">
        <v>-70</v>
      </c>
      <c r="B2027" s="79" t="n"/>
      <c r="C2027" s="584" t="n"/>
      <c r="D2027" s="128" t="n"/>
      <c r="E2027" s="87" t="n">
        <v>10</v>
      </c>
    </row>
    <row r="2028">
      <c r="A2028" s="87" t="n">
        <v>-69</v>
      </c>
      <c r="B2028" s="79" t="n"/>
      <c r="C2028" s="584" t="n"/>
      <c r="D2028" s="128" t="n"/>
      <c r="E2028" s="87" t="n">
        <v>10</v>
      </c>
    </row>
    <row r="2029">
      <c r="A2029" s="87" t="n">
        <v>-68</v>
      </c>
      <c r="B2029" s="79" t="n"/>
      <c r="C2029" s="584" t="n"/>
      <c r="D2029" s="128" t="n"/>
      <c r="E2029" s="87" t="n">
        <v>10</v>
      </c>
    </row>
    <row r="2030">
      <c r="A2030" s="87" t="n">
        <v>-67</v>
      </c>
      <c r="B2030" s="79" t="n"/>
      <c r="C2030" s="584" t="n"/>
      <c r="D2030" s="128" t="n"/>
      <c r="E2030" s="87" t="n">
        <v>10</v>
      </c>
    </row>
    <row r="2031">
      <c r="A2031" s="87" t="n">
        <v>-66</v>
      </c>
      <c r="B2031" s="79" t="n"/>
      <c r="C2031" s="584" t="n"/>
      <c r="D2031" s="128" t="n"/>
      <c r="E2031" s="87" t="n">
        <v>10</v>
      </c>
    </row>
    <row r="2032">
      <c r="A2032" s="87" t="n">
        <v>-65</v>
      </c>
      <c r="B2032" s="79" t="n"/>
      <c r="C2032" s="584" t="n"/>
      <c r="D2032" s="128" t="n"/>
      <c r="E2032" s="87" t="n">
        <v>10</v>
      </c>
    </row>
    <row r="2033">
      <c r="A2033" s="87" t="n">
        <v>-64</v>
      </c>
      <c r="B2033" s="79" t="n"/>
      <c r="C2033" s="584" t="n"/>
      <c r="D2033" s="128" t="n"/>
      <c r="E2033" s="87" t="n">
        <v>10</v>
      </c>
    </row>
    <row r="2034">
      <c r="A2034" s="87" t="n">
        <v>-63</v>
      </c>
      <c r="B2034" s="79" t="n"/>
      <c r="C2034" s="584" t="n"/>
      <c r="D2034" s="128" t="n"/>
      <c r="E2034" s="87" t="n">
        <v>10</v>
      </c>
    </row>
    <row r="2035">
      <c r="A2035" s="87" t="n">
        <v>-62</v>
      </c>
      <c r="B2035" s="79" t="n"/>
      <c r="C2035" s="584" t="n"/>
      <c r="D2035" s="128" t="n"/>
      <c r="E2035" s="87" t="n">
        <v>10</v>
      </c>
    </row>
    <row r="2036">
      <c r="A2036" s="87" t="n">
        <v>-61</v>
      </c>
      <c r="B2036" s="79" t="n"/>
      <c r="C2036" s="584" t="n"/>
      <c r="D2036" s="128" t="n"/>
      <c r="E2036" s="87" t="n">
        <v>10</v>
      </c>
    </row>
    <row r="2037">
      <c r="A2037" s="87" t="n">
        <v>-60</v>
      </c>
      <c r="B2037" s="79" t="n"/>
      <c r="C2037" s="584" t="n"/>
      <c r="D2037" s="128" t="n"/>
      <c r="E2037" s="87" t="n">
        <v>10</v>
      </c>
    </row>
    <row r="2038">
      <c r="A2038" s="87" t="n">
        <v>-59</v>
      </c>
      <c r="B2038" s="79" t="n"/>
      <c r="C2038" s="584" t="n"/>
      <c r="D2038" s="128" t="n"/>
      <c r="E2038" s="87" t="n">
        <v>10</v>
      </c>
    </row>
    <row r="2039">
      <c r="A2039" s="87" t="n">
        <v>-58</v>
      </c>
      <c r="B2039" s="79" t="n"/>
      <c r="C2039" s="584" t="n"/>
      <c r="D2039" s="128" t="n"/>
      <c r="E2039" s="87" t="n">
        <v>10</v>
      </c>
    </row>
    <row r="2040">
      <c r="A2040" s="87" t="n">
        <v>-57</v>
      </c>
      <c r="B2040" s="79" t="n"/>
      <c r="C2040" s="584" t="n"/>
      <c r="D2040" s="128" t="n"/>
      <c r="E2040" s="87" t="n">
        <v>10</v>
      </c>
    </row>
    <row r="2041">
      <c r="A2041" s="87" t="n">
        <v>-56</v>
      </c>
      <c r="B2041" s="79" t="n"/>
      <c r="C2041" s="584" t="n"/>
      <c r="D2041" s="128" t="n"/>
      <c r="E2041" s="87" t="n">
        <v>10</v>
      </c>
    </row>
    <row r="2042">
      <c r="A2042" s="87" t="n">
        <v>-55</v>
      </c>
      <c r="B2042" s="79" t="n"/>
      <c r="C2042" s="584" t="n"/>
      <c r="D2042" s="128" t="n"/>
      <c r="E2042" s="87" t="n">
        <v>10</v>
      </c>
    </row>
    <row r="2043">
      <c r="A2043" s="87" t="n">
        <v>-54</v>
      </c>
      <c r="B2043" s="79" t="n"/>
      <c r="C2043" s="584" t="n"/>
      <c r="D2043" s="128" t="n"/>
      <c r="E2043" s="87" t="n">
        <v>10</v>
      </c>
    </row>
    <row r="2044">
      <c r="A2044" s="87" t="n">
        <v>-53</v>
      </c>
      <c r="B2044" s="79" t="n"/>
      <c r="C2044" s="584" t="n"/>
      <c r="D2044" s="128" t="n"/>
      <c r="E2044" s="87" t="n">
        <v>10</v>
      </c>
    </row>
    <row r="2045">
      <c r="A2045" s="87" t="n">
        <v>-52</v>
      </c>
      <c r="B2045" s="79" t="n"/>
      <c r="C2045" s="584" t="n"/>
      <c r="D2045" s="128" t="n"/>
      <c r="E2045" s="87" t="n">
        <v>10</v>
      </c>
    </row>
    <row r="2046">
      <c r="A2046" s="87" t="n">
        <v>-51</v>
      </c>
      <c r="B2046" s="79" t="n"/>
      <c r="C2046" s="584" t="n"/>
      <c r="D2046" s="128" t="n"/>
      <c r="E2046" s="87" t="n">
        <v>10</v>
      </c>
    </row>
    <row r="2047">
      <c r="A2047" s="87" t="n">
        <v>-50</v>
      </c>
      <c r="B2047" s="79" t="n"/>
      <c r="C2047" s="584" t="n"/>
      <c r="D2047" s="128" t="n"/>
      <c r="E2047" s="87" t="n">
        <v>10</v>
      </c>
    </row>
    <row r="2048">
      <c r="A2048" s="87" t="n">
        <v>-49</v>
      </c>
      <c r="B2048" s="79" t="n"/>
      <c r="C2048" s="584" t="n"/>
      <c r="D2048" s="128" t="n"/>
      <c r="E2048" s="87" t="n">
        <v>10</v>
      </c>
    </row>
    <row r="2049">
      <c r="A2049" s="87" t="n">
        <v>-48</v>
      </c>
      <c r="B2049" s="79" t="n"/>
      <c r="C2049" s="584" t="n"/>
      <c r="D2049" s="128" t="n"/>
      <c r="E2049" s="87" t="n">
        <v>10</v>
      </c>
    </row>
    <row r="2050">
      <c r="A2050" s="87" t="n">
        <v>-47</v>
      </c>
      <c r="B2050" s="79" t="n"/>
      <c r="C2050" s="584" t="n"/>
      <c r="D2050" s="128" t="n"/>
      <c r="E2050" s="87" t="n">
        <v>10</v>
      </c>
    </row>
    <row r="2051">
      <c r="A2051" s="87" t="n">
        <v>-46</v>
      </c>
      <c r="B2051" s="79" t="n"/>
      <c r="C2051" s="584" t="n"/>
      <c r="D2051" s="128" t="n"/>
      <c r="E2051" s="87" t="n">
        <v>10</v>
      </c>
    </row>
    <row r="2052">
      <c r="A2052" s="87" t="n">
        <v>-45</v>
      </c>
      <c r="B2052" s="79" t="n"/>
      <c r="C2052" s="584" t="n"/>
      <c r="D2052" s="128" t="n"/>
      <c r="E2052" s="87" t="n">
        <v>10</v>
      </c>
    </row>
    <row r="2053">
      <c r="A2053" s="87" t="n">
        <v>-44</v>
      </c>
      <c r="B2053" s="79" t="n"/>
      <c r="C2053" s="584" t="n"/>
      <c r="D2053" s="128" t="n"/>
      <c r="E2053" s="87" t="n">
        <v>10</v>
      </c>
    </row>
    <row r="2054">
      <c r="A2054" s="87" t="n">
        <v>-43</v>
      </c>
      <c r="B2054" s="79" t="n"/>
      <c r="C2054" s="584" t="n"/>
      <c r="D2054" s="128" t="n"/>
      <c r="E2054" s="87" t="n">
        <v>10</v>
      </c>
    </row>
    <row r="2055">
      <c r="A2055" s="87" t="n">
        <v>-42</v>
      </c>
      <c r="B2055" s="79" t="n"/>
      <c r="C2055" s="584" t="n"/>
      <c r="D2055" s="128" t="n"/>
      <c r="E2055" s="87" t="n">
        <v>10</v>
      </c>
    </row>
    <row r="2056">
      <c r="A2056" s="87" t="n">
        <v>-41</v>
      </c>
      <c r="B2056" s="79" t="n"/>
      <c r="C2056" s="584" t="n"/>
      <c r="D2056" s="128" t="n"/>
      <c r="E2056" s="87" t="n">
        <v>10</v>
      </c>
    </row>
    <row r="2057">
      <c r="A2057" s="87" t="n">
        <v>-40</v>
      </c>
      <c r="B2057" s="79" t="n"/>
      <c r="C2057" s="584" t="n"/>
      <c r="D2057" s="128" t="n"/>
      <c r="E2057" s="87" t="n">
        <v>10</v>
      </c>
    </row>
    <row r="2058">
      <c r="A2058" s="87" t="n">
        <v>-39</v>
      </c>
      <c r="B2058" s="79" t="n"/>
      <c r="C2058" s="584" t="n"/>
      <c r="D2058" s="128" t="n"/>
      <c r="E2058" s="87" t="n">
        <v>10</v>
      </c>
    </row>
    <row r="2059">
      <c r="A2059" s="87" t="n">
        <v>-38</v>
      </c>
      <c r="B2059" s="79" t="n"/>
      <c r="C2059" s="584" t="n"/>
      <c r="D2059" s="128" t="n"/>
      <c r="E2059" s="87" t="n">
        <v>10</v>
      </c>
    </row>
    <row r="2060">
      <c r="A2060" s="87" t="n">
        <v>-37</v>
      </c>
      <c r="B2060" s="79" t="n"/>
      <c r="C2060" s="584" t="n"/>
      <c r="D2060" s="128" t="n"/>
      <c r="E2060" s="87" t="n">
        <v>10</v>
      </c>
    </row>
    <row r="2061">
      <c r="A2061" s="87" t="n">
        <v>-36</v>
      </c>
      <c r="B2061" s="79" t="n"/>
      <c r="C2061" s="584" t="n"/>
      <c r="D2061" s="128" t="n"/>
      <c r="E2061" s="87" t="n">
        <v>10</v>
      </c>
    </row>
    <row r="2062">
      <c r="A2062" s="87" t="n">
        <v>-35</v>
      </c>
      <c r="B2062" s="79" t="n"/>
      <c r="C2062" s="584" t="n"/>
      <c r="D2062" s="128" t="n"/>
      <c r="E2062" s="87" t="n">
        <v>10</v>
      </c>
    </row>
    <row r="2063">
      <c r="A2063" s="87" t="n">
        <v>-34</v>
      </c>
      <c r="B2063" s="79" t="n"/>
      <c r="C2063" s="584" t="n"/>
      <c r="D2063" s="128" t="n"/>
      <c r="E2063" s="87" t="n">
        <v>10</v>
      </c>
    </row>
    <row r="2064">
      <c r="A2064" s="87" t="n">
        <v>-33</v>
      </c>
      <c r="B2064" s="79" t="n"/>
      <c r="C2064" s="584" t="n"/>
      <c r="D2064" s="128" t="n"/>
      <c r="E2064" s="87" t="n">
        <v>10</v>
      </c>
    </row>
    <row r="2065">
      <c r="A2065" s="87" t="n">
        <v>-32</v>
      </c>
      <c r="B2065" s="79" t="n"/>
      <c r="C2065" s="584" t="n"/>
      <c r="D2065" s="128" t="n"/>
      <c r="E2065" s="87" t="n">
        <v>10</v>
      </c>
    </row>
    <row r="2066">
      <c r="A2066" s="87" t="n">
        <v>-31</v>
      </c>
      <c r="B2066" s="79" t="n"/>
      <c r="C2066" s="584" t="n"/>
      <c r="D2066" s="128" t="n"/>
      <c r="E2066" s="87" t="n">
        <v>10</v>
      </c>
    </row>
    <row r="2067">
      <c r="A2067" s="87" t="n">
        <v>-30</v>
      </c>
      <c r="B2067" s="79" t="n"/>
      <c r="C2067" s="584" t="n"/>
      <c r="D2067" s="128" t="n"/>
      <c r="E2067" s="87" t="n">
        <v>10</v>
      </c>
    </row>
    <row r="2068">
      <c r="A2068" s="87" t="n">
        <v>-29</v>
      </c>
      <c r="B2068" s="79" t="n"/>
      <c r="C2068" s="584" t="n"/>
      <c r="D2068" s="128" t="n"/>
      <c r="E2068" s="87" t="n">
        <v>10</v>
      </c>
    </row>
    <row r="2069">
      <c r="A2069" s="87" t="n">
        <v>-28</v>
      </c>
      <c r="B2069" s="79" t="n"/>
      <c r="C2069" s="584" t="n"/>
      <c r="D2069" s="128" t="n"/>
      <c r="E2069" s="87" t="n">
        <v>10</v>
      </c>
    </row>
    <row r="2070">
      <c r="A2070" s="87" t="n">
        <v>-27</v>
      </c>
      <c r="B2070" s="79" t="n"/>
      <c r="C2070" s="584" t="n"/>
      <c r="D2070" s="128" t="n"/>
      <c r="E2070" s="87" t="n">
        <v>10</v>
      </c>
    </row>
    <row r="2071">
      <c r="A2071" s="87" t="n">
        <v>-26</v>
      </c>
      <c r="B2071" s="79" t="n"/>
      <c r="C2071" s="584" t="n"/>
      <c r="D2071" s="128" t="n"/>
      <c r="E2071" s="87" t="n">
        <v>10</v>
      </c>
    </row>
    <row r="2072">
      <c r="A2072" s="87" t="n">
        <v>-25</v>
      </c>
      <c r="B2072" s="79" t="n"/>
      <c r="C2072" s="584" t="n"/>
      <c r="D2072" s="128" t="n"/>
      <c r="E2072" s="87" t="n">
        <v>10</v>
      </c>
    </row>
    <row r="2073">
      <c r="A2073" s="87" t="n">
        <v>-24</v>
      </c>
      <c r="B2073" s="79" t="n"/>
      <c r="C2073" s="584" t="n"/>
      <c r="D2073" s="128" t="n"/>
      <c r="E2073" s="87" t="n">
        <v>10</v>
      </c>
    </row>
    <row r="2074">
      <c r="A2074" s="87" t="n">
        <v>-23</v>
      </c>
      <c r="B2074" s="79" t="n"/>
      <c r="C2074" s="584" t="n"/>
      <c r="D2074" s="128" t="n"/>
      <c r="E2074" s="87" t="n">
        <v>10</v>
      </c>
    </row>
    <row r="2075">
      <c r="A2075" s="87" t="n">
        <v>-22</v>
      </c>
      <c r="B2075" s="79" t="n"/>
      <c r="C2075" s="584" t="n"/>
      <c r="D2075" s="128" t="n"/>
      <c r="E2075" s="87" t="n">
        <v>10</v>
      </c>
    </row>
    <row r="2076">
      <c r="A2076" s="87" t="n">
        <v>-21</v>
      </c>
      <c r="B2076" s="79" t="n"/>
      <c r="C2076" s="584" t="n"/>
      <c r="D2076" s="128" t="n"/>
      <c r="E2076" s="87" t="n">
        <v>10</v>
      </c>
    </row>
    <row r="2077">
      <c r="A2077" s="87" t="n">
        <v>-20</v>
      </c>
      <c r="B2077" s="79" t="n"/>
      <c r="C2077" s="584" t="n"/>
      <c r="D2077" s="128" t="n"/>
      <c r="E2077" s="87" t="n">
        <v>10</v>
      </c>
    </row>
    <row r="2078">
      <c r="A2078" s="87" t="n">
        <v>-19</v>
      </c>
      <c r="B2078" s="79" t="n"/>
      <c r="C2078" s="584" t="n"/>
      <c r="D2078" s="128" t="n"/>
      <c r="E2078" s="87" t="n">
        <v>10</v>
      </c>
    </row>
    <row r="2079">
      <c r="A2079" s="87" t="n">
        <v>-18</v>
      </c>
      <c r="B2079" s="79" t="n"/>
      <c r="C2079" s="584" t="n"/>
      <c r="D2079" s="128" t="n"/>
      <c r="E2079" s="87" t="n">
        <v>10</v>
      </c>
    </row>
    <row r="2080">
      <c r="A2080" s="87" t="n">
        <v>-17</v>
      </c>
      <c r="B2080" s="79" t="n"/>
      <c r="C2080" s="584" t="n"/>
      <c r="D2080" s="128" t="n"/>
      <c r="E2080" s="87" t="n">
        <v>10</v>
      </c>
    </row>
    <row r="2081">
      <c r="A2081" s="87" t="n">
        <v>-16</v>
      </c>
      <c r="B2081" s="79" t="n"/>
      <c r="C2081" s="584" t="n"/>
      <c r="D2081" s="128" t="n"/>
      <c r="E2081" s="87" t="n">
        <v>10</v>
      </c>
    </row>
    <row r="2082">
      <c r="A2082" s="87" t="n">
        <v>-15</v>
      </c>
      <c r="B2082" s="79" t="n"/>
      <c r="C2082" s="584" t="n"/>
      <c r="D2082" s="128" t="n"/>
      <c r="E2082" s="87" t="n">
        <v>10</v>
      </c>
    </row>
    <row r="2083">
      <c r="A2083" s="87" t="n">
        <v>-14</v>
      </c>
      <c r="B2083" s="79" t="n"/>
      <c r="C2083" s="584" t="n"/>
      <c r="D2083" s="128" t="n"/>
      <c r="E2083" s="87" t="n">
        <v>10</v>
      </c>
    </row>
    <row r="2084">
      <c r="A2084" s="87" t="n">
        <v>-13</v>
      </c>
      <c r="B2084" s="79" t="n"/>
      <c r="C2084" s="584" t="n"/>
      <c r="D2084" s="128" t="n"/>
      <c r="E2084" s="87" t="n">
        <v>10</v>
      </c>
    </row>
    <row r="2085">
      <c r="A2085" s="87" t="n">
        <v>-12</v>
      </c>
      <c r="B2085" s="79" t="n"/>
      <c r="C2085" s="584" t="n"/>
      <c r="D2085" s="128" t="n"/>
      <c r="E2085" s="87" t="n">
        <v>10</v>
      </c>
    </row>
    <row r="2086">
      <c r="A2086" s="87" t="n">
        <v>-11</v>
      </c>
      <c r="B2086" s="79" t="n"/>
      <c r="C2086" s="584" t="n"/>
      <c r="D2086" s="128" t="n"/>
      <c r="E2086" s="87" t="n">
        <v>10</v>
      </c>
    </row>
    <row r="2087">
      <c r="A2087" s="87" t="n">
        <v>-10</v>
      </c>
      <c r="B2087" s="79" t="n"/>
      <c r="C2087" s="584" t="n"/>
      <c r="D2087" s="128" t="n"/>
      <c r="E2087" s="87" t="n">
        <v>10</v>
      </c>
    </row>
    <row r="2088">
      <c r="A2088" s="87" t="n">
        <v>-9</v>
      </c>
      <c r="B2088" s="79" t="n"/>
      <c r="C2088" s="584" t="n"/>
      <c r="D2088" s="128" t="n"/>
      <c r="E2088" s="87" t="n">
        <v>10</v>
      </c>
    </row>
    <row r="2089">
      <c r="A2089" s="87" t="n">
        <v>-8</v>
      </c>
      <c r="B2089" s="79" t="n"/>
      <c r="C2089" s="584" t="n"/>
      <c r="D2089" s="128" t="n"/>
      <c r="E2089" s="87" t="n">
        <v>10</v>
      </c>
    </row>
    <row r="2090">
      <c r="A2090" s="87" t="n">
        <v>-7</v>
      </c>
      <c r="B2090" s="79" t="n"/>
      <c r="C2090" s="584" t="n"/>
      <c r="D2090" s="128" t="n"/>
      <c r="E2090" s="87" t="n">
        <v>10</v>
      </c>
    </row>
    <row r="2091">
      <c r="A2091" s="87" t="n">
        <v>-6</v>
      </c>
      <c r="B2091" s="79" t="n"/>
      <c r="C2091" s="584" t="n"/>
      <c r="D2091" s="128" t="n"/>
      <c r="E2091" s="87" t="n">
        <v>10</v>
      </c>
    </row>
    <row r="2092">
      <c r="A2092" s="87" t="n">
        <v>-5</v>
      </c>
      <c r="B2092" s="79" t="n"/>
      <c r="C2092" s="584" t="n"/>
      <c r="D2092" s="128" t="n"/>
      <c r="E2092" s="87" t="n">
        <v>10</v>
      </c>
    </row>
    <row r="2093">
      <c r="A2093" s="87" t="n">
        <v>-4</v>
      </c>
      <c r="B2093" s="79" t="n"/>
      <c r="C2093" s="584" t="n"/>
      <c r="D2093" s="128" t="n"/>
      <c r="E2093" s="87" t="n">
        <v>10</v>
      </c>
    </row>
    <row r="2094">
      <c r="A2094" s="87" t="n">
        <v>-3</v>
      </c>
      <c r="B2094" s="79" t="n"/>
      <c r="C2094" s="584" t="n"/>
      <c r="D2094" s="128" t="n"/>
      <c r="E2094" s="87" t="n">
        <v>10</v>
      </c>
    </row>
    <row r="2095">
      <c r="A2095" s="87" t="n">
        <v>-2</v>
      </c>
      <c r="B2095" s="79" t="n"/>
      <c r="C2095" s="584" t="n"/>
      <c r="D2095" s="128" t="n"/>
      <c r="E2095" s="87" t="n">
        <v>10</v>
      </c>
    </row>
    <row r="2096">
      <c r="A2096" s="87" t="n">
        <v>-1</v>
      </c>
      <c r="B2096" s="79" t="n"/>
      <c r="C2096" s="584" t="n"/>
      <c r="D2096" s="128" t="n"/>
      <c r="E2096" s="87" t="n">
        <v>10</v>
      </c>
    </row>
    <row r="2097" ht="14.5" customHeight="1" s="252" thickBot="1">
      <c r="A2097" s="88" t="n">
        <v>0</v>
      </c>
      <c r="B2097" s="81" t="n"/>
      <c r="C2097" s="82" t="n"/>
      <c r="D2097" s="130" t="n"/>
      <c r="E2097" s="88" t="n">
        <v>10</v>
      </c>
    </row>
    <row r="2100" ht="14.5" customHeight="1" s="252" thickBot="1"/>
    <row r="2101" ht="14.5" customHeight="1" s="252">
      <c r="A2101" s="807" t="inlineStr">
        <is>
          <t>Input [dBm]</t>
        </is>
      </c>
      <c r="B2101" s="650" t="inlineStr">
        <is>
          <t>2442 MHz</t>
        </is>
      </c>
      <c r="C2101" s="768" t="n"/>
      <c r="D2101" s="768" t="n"/>
      <c r="E2101" s="644" t="inlineStr">
        <is>
          <t>Spec</t>
        </is>
      </c>
    </row>
    <row r="2102" ht="15" customHeight="1" s="252" thickBot="1">
      <c r="A2102" s="691" t="n"/>
      <c r="B2102" s="652" t="inlineStr">
        <is>
          <t>11n_MCS6</t>
        </is>
      </c>
      <c r="C2102" s="875" t="n"/>
      <c r="D2102" s="875" t="n"/>
      <c r="E2102" s="691" t="n"/>
    </row>
    <row r="2103" ht="15" customHeight="1" s="252">
      <c r="A2103" s="691" t="n"/>
      <c r="B2103" s="95" t="inlineStr">
        <is>
          <t>+25 ℃</t>
        </is>
      </c>
      <c r="C2103" s="99" t="inlineStr">
        <is>
          <t>-40 ℃</t>
        </is>
      </c>
      <c r="D2103" s="114" t="inlineStr">
        <is>
          <t>+85 ℃</t>
        </is>
      </c>
      <c r="E2103" s="691" t="n"/>
    </row>
    <row r="2104" ht="15" customHeight="1" s="252" thickBot="1">
      <c r="A2104" s="691" t="n"/>
      <c r="B2104" s="103" t="inlineStr">
        <is>
          <t>3.3V</t>
        </is>
      </c>
      <c r="C2104" s="100" t="inlineStr">
        <is>
          <t>3.6V</t>
        </is>
      </c>
      <c r="D2104" s="115" t="inlineStr">
        <is>
          <t>1.8V</t>
        </is>
      </c>
      <c r="E2104" s="691" t="n"/>
    </row>
    <row r="2105" ht="14.5" customHeight="1" s="252" thickBot="1">
      <c r="A2105" s="682" t="n"/>
      <c r="B2105" s="76" t="n"/>
      <c r="C2105" s="74" t="n"/>
      <c r="D2105" s="219" t="n"/>
      <c r="E2105" s="681" t="n"/>
    </row>
    <row r="2106">
      <c r="A2106" s="612" t="inlineStr">
        <is>
          <t>Sens.
[dBm]</t>
        </is>
      </c>
      <c r="B2106" s="846">
        <f>INDEX($A$50:$A$90,MATCH(8,B2108:B2148,-1)+1,1)</f>
        <v/>
      </c>
      <c r="C2106" s="848">
        <f>INDEX($A$50:$A$90,MATCH(8,C2108:C2148,-1)+1,1)</f>
        <v/>
      </c>
      <c r="D2106" s="876">
        <f>INDEX($A$50:$A$90,MATCH(8,D2108:D2148,-1)+1,1)</f>
        <v/>
      </c>
      <c r="E2106" s="221" t="n"/>
    </row>
    <row r="2107" ht="14.5" customHeight="1" s="252" thickBot="1">
      <c r="A2107" s="691" t="n"/>
      <c r="B2107" s="849" t="n"/>
      <c r="C2107" s="851" t="n"/>
      <c r="D2107" s="877" t="n"/>
      <c r="E2107" s="221" t="n"/>
    </row>
    <row r="2108" ht="14.5" customHeight="1" s="252" thickTop="1">
      <c r="A2108" s="91" t="n">
        <v>-100</v>
      </c>
      <c r="B2108" s="77" t="n"/>
      <c r="C2108" s="73" t="n"/>
      <c r="D2108" s="127" t="n"/>
      <c r="E2108" s="87" t="n">
        <v>10</v>
      </c>
    </row>
    <row r="2109">
      <c r="A2109" s="87" t="n">
        <v>-99</v>
      </c>
      <c r="B2109" s="79" t="n"/>
      <c r="C2109" s="584" t="n"/>
      <c r="D2109" s="128" t="n"/>
      <c r="E2109" s="87" t="n">
        <v>10</v>
      </c>
    </row>
    <row r="2110">
      <c r="A2110" s="87" t="n">
        <v>-98</v>
      </c>
      <c r="B2110" s="79" t="n"/>
      <c r="C2110" s="584" t="n"/>
      <c r="D2110" s="128" t="n"/>
      <c r="E2110" s="87" t="n">
        <v>10</v>
      </c>
    </row>
    <row r="2111">
      <c r="A2111" s="87" t="n">
        <v>-97</v>
      </c>
      <c r="B2111" s="79" t="n"/>
      <c r="C2111" s="584" t="n"/>
      <c r="D2111" s="128" t="n"/>
      <c r="E2111" s="87" t="n">
        <v>10</v>
      </c>
    </row>
    <row r="2112">
      <c r="A2112" s="87" t="n">
        <v>-96</v>
      </c>
      <c r="B2112" s="79" t="n"/>
      <c r="C2112" s="584" t="n"/>
      <c r="D2112" s="128" t="n"/>
      <c r="E2112" s="87" t="n">
        <v>10</v>
      </c>
    </row>
    <row r="2113">
      <c r="A2113" s="87" t="n">
        <v>-95</v>
      </c>
      <c r="B2113" s="79" t="n"/>
      <c r="C2113" s="584" t="n"/>
      <c r="D2113" s="128" t="n"/>
      <c r="E2113" s="87" t="n">
        <v>10</v>
      </c>
    </row>
    <row r="2114">
      <c r="A2114" s="87" t="n">
        <v>-94</v>
      </c>
      <c r="B2114" s="79" t="n"/>
      <c r="C2114" s="584" t="n"/>
      <c r="D2114" s="128" t="n"/>
      <c r="E2114" s="87" t="n">
        <v>10</v>
      </c>
    </row>
    <row r="2115">
      <c r="A2115" s="87" t="n">
        <v>-93</v>
      </c>
      <c r="B2115" s="79" t="n"/>
      <c r="C2115" s="584" t="n"/>
      <c r="D2115" s="128" t="n"/>
      <c r="E2115" s="87" t="n">
        <v>10</v>
      </c>
    </row>
    <row r="2116">
      <c r="A2116" s="87" t="n">
        <v>-92</v>
      </c>
      <c r="B2116" s="79" t="n"/>
      <c r="C2116" s="584" t="n"/>
      <c r="D2116" s="128" t="n"/>
      <c r="E2116" s="87" t="n">
        <v>10</v>
      </c>
    </row>
    <row r="2117">
      <c r="A2117" s="87" t="n">
        <v>-91</v>
      </c>
      <c r="B2117" s="79" t="n"/>
      <c r="C2117" s="584" t="n"/>
      <c r="D2117" s="128" t="n"/>
      <c r="E2117" s="87" t="n">
        <v>10</v>
      </c>
    </row>
    <row r="2118">
      <c r="A2118" s="87" t="n">
        <v>-90</v>
      </c>
      <c r="B2118" s="79" t="n"/>
      <c r="C2118" s="584" t="n"/>
      <c r="D2118" s="128" t="n"/>
      <c r="E2118" s="87" t="n">
        <v>10</v>
      </c>
    </row>
    <row r="2119">
      <c r="A2119" s="87" t="n">
        <v>-89</v>
      </c>
      <c r="B2119" s="79" t="n"/>
      <c r="C2119" s="584" t="n"/>
      <c r="D2119" s="128" t="n"/>
      <c r="E2119" s="87" t="n">
        <v>10</v>
      </c>
    </row>
    <row r="2120">
      <c r="A2120" s="87" t="n">
        <v>-88</v>
      </c>
      <c r="B2120" s="79" t="n"/>
      <c r="C2120" s="584" t="n"/>
      <c r="D2120" s="128" t="n"/>
      <c r="E2120" s="87" t="n">
        <v>10</v>
      </c>
    </row>
    <row r="2121">
      <c r="A2121" s="87" t="n">
        <v>-87</v>
      </c>
      <c r="B2121" s="79" t="n"/>
      <c r="C2121" s="584" t="n"/>
      <c r="D2121" s="128" t="n"/>
      <c r="E2121" s="87" t="n">
        <v>10</v>
      </c>
    </row>
    <row r="2122">
      <c r="A2122" s="87" t="n">
        <v>-86</v>
      </c>
      <c r="B2122" s="79" t="n"/>
      <c r="C2122" s="584" t="n"/>
      <c r="D2122" s="128" t="n"/>
      <c r="E2122" s="87" t="n">
        <v>10</v>
      </c>
    </row>
    <row r="2123">
      <c r="A2123" s="87" t="n">
        <v>-85</v>
      </c>
      <c r="B2123" s="79" t="n"/>
      <c r="C2123" s="584" t="n"/>
      <c r="D2123" s="128" t="n"/>
      <c r="E2123" s="87" t="n">
        <v>10</v>
      </c>
    </row>
    <row r="2124">
      <c r="A2124" s="87" t="n">
        <v>-84</v>
      </c>
      <c r="B2124" s="79" t="n"/>
      <c r="C2124" s="584" t="n"/>
      <c r="D2124" s="128" t="n"/>
      <c r="E2124" s="87" t="n">
        <v>10</v>
      </c>
    </row>
    <row r="2125">
      <c r="A2125" s="87" t="n">
        <v>-83</v>
      </c>
      <c r="B2125" s="79" t="n"/>
      <c r="C2125" s="584" t="n"/>
      <c r="D2125" s="128" t="n"/>
      <c r="E2125" s="87" t="n">
        <v>10</v>
      </c>
    </row>
    <row r="2126">
      <c r="A2126" s="87" t="n">
        <v>-82</v>
      </c>
      <c r="B2126" s="79" t="n"/>
      <c r="C2126" s="584" t="n"/>
      <c r="D2126" s="128" t="n"/>
      <c r="E2126" s="87" t="n">
        <v>10</v>
      </c>
    </row>
    <row r="2127">
      <c r="A2127" s="87" t="n">
        <v>-81</v>
      </c>
      <c r="B2127" s="79" t="n"/>
      <c r="C2127" s="584" t="n"/>
      <c r="D2127" s="128" t="n"/>
      <c r="E2127" s="87" t="n">
        <v>10</v>
      </c>
    </row>
    <row r="2128">
      <c r="A2128" s="87" t="n">
        <v>-80</v>
      </c>
      <c r="B2128" s="79" t="n"/>
      <c r="C2128" s="584" t="n"/>
      <c r="D2128" s="128" t="n"/>
      <c r="E2128" s="87" t="n">
        <v>10</v>
      </c>
    </row>
    <row r="2129">
      <c r="A2129" s="87" t="n">
        <v>-79</v>
      </c>
      <c r="B2129" s="79" t="n"/>
      <c r="C2129" s="584" t="n"/>
      <c r="D2129" s="128" t="n"/>
      <c r="E2129" s="87" t="n">
        <v>10</v>
      </c>
    </row>
    <row r="2130">
      <c r="A2130" s="87" t="n">
        <v>-78</v>
      </c>
      <c r="B2130" s="79" t="n"/>
      <c r="C2130" s="584" t="n"/>
      <c r="D2130" s="128" t="n"/>
      <c r="E2130" s="87" t="n">
        <v>10</v>
      </c>
    </row>
    <row r="2131">
      <c r="A2131" s="87" t="n">
        <v>-77</v>
      </c>
      <c r="B2131" s="79" t="n"/>
      <c r="C2131" s="584" t="n"/>
      <c r="D2131" s="128" t="n"/>
      <c r="E2131" s="87" t="n">
        <v>10</v>
      </c>
    </row>
    <row r="2132">
      <c r="A2132" s="87" t="n">
        <v>-76</v>
      </c>
      <c r="B2132" s="79" t="n"/>
      <c r="C2132" s="584" t="n"/>
      <c r="D2132" s="128" t="n"/>
      <c r="E2132" s="87" t="n">
        <v>10</v>
      </c>
    </row>
    <row r="2133">
      <c r="A2133" s="87" t="n">
        <v>-75</v>
      </c>
      <c r="B2133" s="79" t="n"/>
      <c r="C2133" s="584" t="n"/>
      <c r="D2133" s="128" t="n"/>
      <c r="E2133" s="87" t="n">
        <v>10</v>
      </c>
    </row>
    <row r="2134">
      <c r="A2134" s="87" t="n">
        <v>-74</v>
      </c>
      <c r="B2134" s="79" t="n"/>
      <c r="C2134" s="584" t="n"/>
      <c r="D2134" s="128" t="n"/>
      <c r="E2134" s="87" t="n">
        <v>10</v>
      </c>
    </row>
    <row r="2135">
      <c r="A2135" s="87" t="n">
        <v>-73</v>
      </c>
      <c r="B2135" s="79" t="n"/>
      <c r="C2135" s="584" t="n"/>
      <c r="D2135" s="128" t="n"/>
      <c r="E2135" s="87" t="n">
        <v>10</v>
      </c>
    </row>
    <row r="2136">
      <c r="A2136" s="87" t="n">
        <v>-72</v>
      </c>
      <c r="B2136" s="79" t="n"/>
      <c r="C2136" s="584" t="n"/>
      <c r="D2136" s="128" t="n"/>
      <c r="E2136" s="87" t="n">
        <v>10</v>
      </c>
    </row>
    <row r="2137">
      <c r="A2137" s="87" t="n">
        <v>-71</v>
      </c>
      <c r="B2137" s="79" t="n"/>
      <c r="C2137" s="584" t="n"/>
      <c r="D2137" s="128" t="n"/>
      <c r="E2137" s="87" t="n">
        <v>10</v>
      </c>
    </row>
    <row r="2138">
      <c r="A2138" s="87" t="n">
        <v>-70</v>
      </c>
      <c r="B2138" s="79" t="n"/>
      <c r="C2138" s="584" t="n"/>
      <c r="D2138" s="128" t="n"/>
      <c r="E2138" s="87" t="n">
        <v>10</v>
      </c>
    </row>
    <row r="2139">
      <c r="A2139" s="87" t="n">
        <v>-69</v>
      </c>
      <c r="B2139" s="79" t="n"/>
      <c r="C2139" s="584" t="n"/>
      <c r="D2139" s="128" t="n"/>
      <c r="E2139" s="87" t="n">
        <v>10</v>
      </c>
    </row>
    <row r="2140">
      <c r="A2140" s="87" t="n">
        <v>-68</v>
      </c>
      <c r="B2140" s="79" t="n"/>
      <c r="C2140" s="584" t="n"/>
      <c r="D2140" s="128" t="n"/>
      <c r="E2140" s="87" t="n">
        <v>10</v>
      </c>
    </row>
    <row r="2141">
      <c r="A2141" s="87" t="n">
        <v>-67</v>
      </c>
      <c r="B2141" s="79" t="n"/>
      <c r="C2141" s="584" t="n"/>
      <c r="D2141" s="128" t="n"/>
      <c r="E2141" s="87" t="n">
        <v>10</v>
      </c>
    </row>
    <row r="2142">
      <c r="A2142" s="87" t="n">
        <v>-66</v>
      </c>
      <c r="B2142" s="79" t="n"/>
      <c r="C2142" s="584" t="n"/>
      <c r="D2142" s="128" t="n"/>
      <c r="E2142" s="87" t="n">
        <v>10</v>
      </c>
    </row>
    <row r="2143">
      <c r="A2143" s="87" t="n">
        <v>-65</v>
      </c>
      <c r="B2143" s="79" t="n"/>
      <c r="C2143" s="584" t="n"/>
      <c r="D2143" s="128" t="n"/>
      <c r="E2143" s="87" t="n">
        <v>10</v>
      </c>
    </row>
    <row r="2144">
      <c r="A2144" s="87" t="n">
        <v>-64</v>
      </c>
      <c r="B2144" s="79" t="n"/>
      <c r="C2144" s="584" t="n"/>
      <c r="D2144" s="128" t="n"/>
      <c r="E2144" s="87" t="n">
        <v>10</v>
      </c>
    </row>
    <row r="2145">
      <c r="A2145" s="87" t="n">
        <v>-63</v>
      </c>
      <c r="B2145" s="79" t="n"/>
      <c r="C2145" s="584" t="n"/>
      <c r="D2145" s="128" t="n"/>
      <c r="E2145" s="87" t="n">
        <v>10</v>
      </c>
    </row>
    <row r="2146">
      <c r="A2146" s="87" t="n">
        <v>-62</v>
      </c>
      <c r="B2146" s="79" t="n"/>
      <c r="C2146" s="584" t="n"/>
      <c r="D2146" s="128" t="n"/>
      <c r="E2146" s="87" t="n">
        <v>10</v>
      </c>
    </row>
    <row r="2147">
      <c r="A2147" s="87" t="n">
        <v>-61</v>
      </c>
      <c r="B2147" s="79" t="n"/>
      <c r="C2147" s="584" t="n"/>
      <c r="D2147" s="128" t="n"/>
      <c r="E2147" s="87" t="n">
        <v>10</v>
      </c>
    </row>
    <row r="2148">
      <c r="A2148" s="87" t="n">
        <v>-60</v>
      </c>
      <c r="B2148" s="79" t="n"/>
      <c r="C2148" s="584" t="n"/>
      <c r="D2148" s="128" t="n"/>
      <c r="E2148" s="87" t="n">
        <v>10</v>
      </c>
    </row>
    <row r="2149">
      <c r="A2149" s="87" t="n">
        <v>-59</v>
      </c>
      <c r="B2149" s="79" t="n"/>
      <c r="C2149" s="584" t="n"/>
      <c r="D2149" s="128" t="n"/>
      <c r="E2149" s="87" t="n">
        <v>10</v>
      </c>
    </row>
    <row r="2150">
      <c r="A2150" s="87" t="n">
        <v>-58</v>
      </c>
      <c r="B2150" s="79" t="n"/>
      <c r="C2150" s="584" t="n"/>
      <c r="D2150" s="128" t="n"/>
      <c r="E2150" s="87" t="n">
        <v>10</v>
      </c>
    </row>
    <row r="2151">
      <c r="A2151" s="87" t="n">
        <v>-57</v>
      </c>
      <c r="B2151" s="79" t="n"/>
      <c r="C2151" s="584" t="n"/>
      <c r="D2151" s="128" t="n"/>
      <c r="E2151" s="87" t="n">
        <v>10</v>
      </c>
    </row>
    <row r="2152">
      <c r="A2152" s="87" t="n">
        <v>-56</v>
      </c>
      <c r="B2152" s="79" t="n"/>
      <c r="C2152" s="584" t="n"/>
      <c r="D2152" s="128" t="n"/>
      <c r="E2152" s="87" t="n">
        <v>10</v>
      </c>
    </row>
    <row r="2153">
      <c r="A2153" s="87" t="n">
        <v>-55</v>
      </c>
      <c r="B2153" s="79" t="n"/>
      <c r="C2153" s="584" t="n"/>
      <c r="D2153" s="128" t="n"/>
      <c r="E2153" s="87" t="n">
        <v>10</v>
      </c>
    </row>
    <row r="2154">
      <c r="A2154" s="87" t="n">
        <v>-54</v>
      </c>
      <c r="B2154" s="79" t="n"/>
      <c r="C2154" s="584" t="n"/>
      <c r="D2154" s="128" t="n"/>
      <c r="E2154" s="87" t="n">
        <v>10</v>
      </c>
    </row>
    <row r="2155">
      <c r="A2155" s="87" t="n">
        <v>-53</v>
      </c>
      <c r="B2155" s="79" t="n"/>
      <c r="C2155" s="584" t="n"/>
      <c r="D2155" s="128" t="n"/>
      <c r="E2155" s="87" t="n">
        <v>10</v>
      </c>
    </row>
    <row r="2156">
      <c r="A2156" s="87" t="n">
        <v>-52</v>
      </c>
      <c r="B2156" s="79" t="n"/>
      <c r="C2156" s="584" t="n"/>
      <c r="D2156" s="128" t="n"/>
      <c r="E2156" s="87" t="n">
        <v>10</v>
      </c>
    </row>
    <row r="2157">
      <c r="A2157" s="87" t="n">
        <v>-51</v>
      </c>
      <c r="B2157" s="79" t="n"/>
      <c r="C2157" s="584" t="n"/>
      <c r="D2157" s="128" t="n"/>
      <c r="E2157" s="87" t="n">
        <v>10</v>
      </c>
    </row>
    <row r="2158">
      <c r="A2158" s="87" t="n">
        <v>-50</v>
      </c>
      <c r="B2158" s="79" t="n"/>
      <c r="C2158" s="584" t="n"/>
      <c r="D2158" s="128" t="n"/>
      <c r="E2158" s="87" t="n">
        <v>10</v>
      </c>
    </row>
    <row r="2159">
      <c r="A2159" s="87" t="n">
        <v>-49</v>
      </c>
      <c r="B2159" s="79" t="n"/>
      <c r="C2159" s="584" t="n"/>
      <c r="D2159" s="128" t="n"/>
      <c r="E2159" s="87" t="n">
        <v>10</v>
      </c>
    </row>
    <row r="2160">
      <c r="A2160" s="87" t="n">
        <v>-48</v>
      </c>
      <c r="B2160" s="79" t="n"/>
      <c r="C2160" s="584" t="n"/>
      <c r="D2160" s="128" t="n"/>
      <c r="E2160" s="87" t="n">
        <v>10</v>
      </c>
    </row>
    <row r="2161">
      <c r="A2161" s="87" t="n">
        <v>-47</v>
      </c>
      <c r="B2161" s="79" t="n"/>
      <c r="C2161" s="584" t="n"/>
      <c r="D2161" s="128" t="n"/>
      <c r="E2161" s="87" t="n">
        <v>10</v>
      </c>
    </row>
    <row r="2162">
      <c r="A2162" s="87" t="n">
        <v>-46</v>
      </c>
      <c r="B2162" s="79" t="n"/>
      <c r="C2162" s="584" t="n"/>
      <c r="D2162" s="128" t="n"/>
      <c r="E2162" s="87" t="n">
        <v>10</v>
      </c>
    </row>
    <row r="2163">
      <c r="A2163" s="87" t="n">
        <v>-45</v>
      </c>
      <c r="B2163" s="79" t="n"/>
      <c r="C2163" s="584" t="n"/>
      <c r="D2163" s="128" t="n"/>
      <c r="E2163" s="87" t="n">
        <v>10</v>
      </c>
    </row>
    <row r="2164">
      <c r="A2164" s="87" t="n">
        <v>-44</v>
      </c>
      <c r="B2164" s="79" t="n"/>
      <c r="C2164" s="584" t="n"/>
      <c r="D2164" s="128" t="n"/>
      <c r="E2164" s="87" t="n">
        <v>10</v>
      </c>
    </row>
    <row r="2165">
      <c r="A2165" s="87" t="n">
        <v>-43</v>
      </c>
      <c r="B2165" s="79" t="n"/>
      <c r="C2165" s="584" t="n"/>
      <c r="D2165" s="128" t="n"/>
      <c r="E2165" s="87" t="n">
        <v>10</v>
      </c>
    </row>
    <row r="2166">
      <c r="A2166" s="87" t="n">
        <v>-42</v>
      </c>
      <c r="B2166" s="79" t="n"/>
      <c r="C2166" s="584" t="n"/>
      <c r="D2166" s="128" t="n"/>
      <c r="E2166" s="87" t="n">
        <v>10</v>
      </c>
    </row>
    <row r="2167">
      <c r="A2167" s="87" t="n">
        <v>-41</v>
      </c>
      <c r="B2167" s="79" t="n"/>
      <c r="C2167" s="584" t="n"/>
      <c r="D2167" s="128" t="n"/>
      <c r="E2167" s="87" t="n">
        <v>10</v>
      </c>
    </row>
    <row r="2168">
      <c r="A2168" s="87" t="n">
        <v>-40</v>
      </c>
      <c r="B2168" s="79" t="n"/>
      <c r="C2168" s="584" t="n"/>
      <c r="D2168" s="128" t="n"/>
      <c r="E2168" s="87" t="n">
        <v>10</v>
      </c>
    </row>
    <row r="2169">
      <c r="A2169" s="87" t="n">
        <v>-39</v>
      </c>
      <c r="B2169" s="79" t="n"/>
      <c r="C2169" s="584" t="n"/>
      <c r="D2169" s="128" t="n"/>
      <c r="E2169" s="87" t="n">
        <v>10</v>
      </c>
    </row>
    <row r="2170">
      <c r="A2170" s="87" t="n">
        <v>-38</v>
      </c>
      <c r="B2170" s="79" t="n"/>
      <c r="C2170" s="584" t="n"/>
      <c r="D2170" s="128" t="n"/>
      <c r="E2170" s="87" t="n">
        <v>10</v>
      </c>
    </row>
    <row r="2171">
      <c r="A2171" s="87" t="n">
        <v>-37</v>
      </c>
      <c r="B2171" s="79" t="n"/>
      <c r="C2171" s="584" t="n"/>
      <c r="D2171" s="128" t="n"/>
      <c r="E2171" s="87" t="n">
        <v>10</v>
      </c>
    </row>
    <row r="2172">
      <c r="A2172" s="87" t="n">
        <v>-36</v>
      </c>
      <c r="B2172" s="79" t="n"/>
      <c r="C2172" s="584" t="n"/>
      <c r="D2172" s="128" t="n"/>
      <c r="E2172" s="87" t="n">
        <v>10</v>
      </c>
    </row>
    <row r="2173">
      <c r="A2173" s="87" t="n">
        <v>-35</v>
      </c>
      <c r="B2173" s="79" t="n"/>
      <c r="C2173" s="584" t="n"/>
      <c r="D2173" s="128" t="n"/>
      <c r="E2173" s="87" t="n">
        <v>10</v>
      </c>
    </row>
    <row r="2174">
      <c r="A2174" s="87" t="n">
        <v>-34</v>
      </c>
      <c r="B2174" s="79" t="n"/>
      <c r="C2174" s="584" t="n"/>
      <c r="D2174" s="128" t="n"/>
      <c r="E2174" s="87" t="n">
        <v>10</v>
      </c>
    </row>
    <row r="2175">
      <c r="A2175" s="87" t="n">
        <v>-33</v>
      </c>
      <c r="B2175" s="79" t="n"/>
      <c r="C2175" s="584" t="n"/>
      <c r="D2175" s="128" t="n"/>
      <c r="E2175" s="87" t="n">
        <v>10</v>
      </c>
    </row>
    <row r="2176">
      <c r="A2176" s="87" t="n">
        <v>-32</v>
      </c>
      <c r="B2176" s="79" t="n"/>
      <c r="C2176" s="584" t="n"/>
      <c r="D2176" s="128" t="n"/>
      <c r="E2176" s="87" t="n">
        <v>10</v>
      </c>
    </row>
    <row r="2177">
      <c r="A2177" s="87" t="n">
        <v>-31</v>
      </c>
      <c r="B2177" s="79" t="n"/>
      <c r="C2177" s="584" t="n"/>
      <c r="D2177" s="128" t="n"/>
      <c r="E2177" s="87" t="n">
        <v>10</v>
      </c>
    </row>
    <row r="2178">
      <c r="A2178" s="87" t="n">
        <v>-30</v>
      </c>
      <c r="B2178" s="79" t="n"/>
      <c r="C2178" s="584" t="n"/>
      <c r="D2178" s="128" t="n"/>
      <c r="E2178" s="87" t="n">
        <v>10</v>
      </c>
    </row>
    <row r="2179">
      <c r="A2179" s="87" t="n">
        <v>-29</v>
      </c>
      <c r="B2179" s="79" t="n"/>
      <c r="C2179" s="584" t="n"/>
      <c r="D2179" s="128" t="n"/>
      <c r="E2179" s="87" t="n">
        <v>10</v>
      </c>
    </row>
    <row r="2180">
      <c r="A2180" s="87" t="n">
        <v>-28</v>
      </c>
      <c r="B2180" s="79" t="n"/>
      <c r="C2180" s="584" t="n"/>
      <c r="D2180" s="128" t="n"/>
      <c r="E2180" s="87" t="n">
        <v>10</v>
      </c>
    </row>
    <row r="2181">
      <c r="A2181" s="87" t="n">
        <v>-27</v>
      </c>
      <c r="B2181" s="79" t="n"/>
      <c r="C2181" s="584" t="n"/>
      <c r="D2181" s="128" t="n"/>
      <c r="E2181" s="87" t="n">
        <v>10</v>
      </c>
    </row>
    <row r="2182">
      <c r="A2182" s="87" t="n">
        <v>-26</v>
      </c>
      <c r="B2182" s="79" t="n"/>
      <c r="C2182" s="584" t="n"/>
      <c r="D2182" s="128" t="n"/>
      <c r="E2182" s="87" t="n">
        <v>10</v>
      </c>
    </row>
    <row r="2183">
      <c r="A2183" s="87" t="n">
        <v>-25</v>
      </c>
      <c r="B2183" s="79" t="n"/>
      <c r="C2183" s="584" t="n"/>
      <c r="D2183" s="128" t="n"/>
      <c r="E2183" s="87" t="n">
        <v>10</v>
      </c>
    </row>
    <row r="2184">
      <c r="A2184" s="87" t="n">
        <v>-24</v>
      </c>
      <c r="B2184" s="79" t="n"/>
      <c r="C2184" s="584" t="n"/>
      <c r="D2184" s="128" t="n"/>
      <c r="E2184" s="87" t="n">
        <v>10</v>
      </c>
    </row>
    <row r="2185">
      <c r="A2185" s="87" t="n">
        <v>-23</v>
      </c>
      <c r="B2185" s="79" t="n"/>
      <c r="C2185" s="584" t="n"/>
      <c r="D2185" s="128" t="n"/>
      <c r="E2185" s="87" t="n">
        <v>10</v>
      </c>
    </row>
    <row r="2186">
      <c r="A2186" s="87" t="n">
        <v>-22</v>
      </c>
      <c r="B2186" s="79" t="n"/>
      <c r="C2186" s="584" t="n"/>
      <c r="D2186" s="128" t="n"/>
      <c r="E2186" s="87" t="n">
        <v>10</v>
      </c>
    </row>
    <row r="2187">
      <c r="A2187" s="87" t="n">
        <v>-21</v>
      </c>
      <c r="B2187" s="79" t="n"/>
      <c r="C2187" s="584" t="n"/>
      <c r="D2187" s="128" t="n"/>
      <c r="E2187" s="87" t="n">
        <v>10</v>
      </c>
    </row>
    <row r="2188">
      <c r="A2188" s="87" t="n">
        <v>-20</v>
      </c>
      <c r="B2188" s="79" t="n"/>
      <c r="C2188" s="584" t="n"/>
      <c r="D2188" s="128" t="n"/>
      <c r="E2188" s="87" t="n">
        <v>10</v>
      </c>
    </row>
    <row r="2189">
      <c r="A2189" s="87" t="n">
        <v>-19</v>
      </c>
      <c r="B2189" s="79" t="n"/>
      <c r="C2189" s="584" t="n"/>
      <c r="D2189" s="128" t="n"/>
      <c r="E2189" s="87" t="n">
        <v>10</v>
      </c>
    </row>
    <row r="2190">
      <c r="A2190" s="87" t="n">
        <v>-18</v>
      </c>
      <c r="B2190" s="79" t="n"/>
      <c r="C2190" s="584" t="n"/>
      <c r="D2190" s="128" t="n"/>
      <c r="E2190" s="87" t="n">
        <v>10</v>
      </c>
    </row>
    <row r="2191">
      <c r="A2191" s="87" t="n">
        <v>-17</v>
      </c>
      <c r="B2191" s="79" t="n"/>
      <c r="C2191" s="584" t="n"/>
      <c r="D2191" s="128" t="n"/>
      <c r="E2191" s="87" t="n">
        <v>10</v>
      </c>
    </row>
    <row r="2192">
      <c r="A2192" s="87" t="n">
        <v>-16</v>
      </c>
      <c r="B2192" s="79" t="n"/>
      <c r="C2192" s="584" t="n"/>
      <c r="D2192" s="128" t="n"/>
      <c r="E2192" s="87" t="n">
        <v>10</v>
      </c>
    </row>
    <row r="2193">
      <c r="A2193" s="87" t="n">
        <v>-15</v>
      </c>
      <c r="B2193" s="79" t="n"/>
      <c r="C2193" s="584" t="n"/>
      <c r="D2193" s="128" t="n"/>
      <c r="E2193" s="87" t="n">
        <v>10</v>
      </c>
    </row>
    <row r="2194">
      <c r="A2194" s="87" t="n">
        <v>-14</v>
      </c>
      <c r="B2194" s="79" t="n"/>
      <c r="C2194" s="584" t="n"/>
      <c r="D2194" s="128" t="n"/>
      <c r="E2194" s="87" t="n">
        <v>10</v>
      </c>
    </row>
    <row r="2195">
      <c r="A2195" s="87" t="n">
        <v>-13</v>
      </c>
      <c r="B2195" s="79" t="n"/>
      <c r="C2195" s="584" t="n"/>
      <c r="D2195" s="128" t="n"/>
      <c r="E2195" s="87" t="n">
        <v>10</v>
      </c>
    </row>
    <row r="2196">
      <c r="A2196" s="87" t="n">
        <v>-12</v>
      </c>
      <c r="B2196" s="79" t="n"/>
      <c r="C2196" s="584" t="n"/>
      <c r="D2196" s="128" t="n"/>
      <c r="E2196" s="87" t="n">
        <v>10</v>
      </c>
    </row>
    <row r="2197">
      <c r="A2197" s="87" t="n">
        <v>-11</v>
      </c>
      <c r="B2197" s="79" t="n"/>
      <c r="C2197" s="584" t="n"/>
      <c r="D2197" s="128" t="n"/>
      <c r="E2197" s="87" t="n">
        <v>10</v>
      </c>
    </row>
    <row r="2198">
      <c r="A2198" s="87" t="n">
        <v>-10</v>
      </c>
      <c r="B2198" s="79" t="n"/>
      <c r="C2198" s="584" t="n"/>
      <c r="D2198" s="128" t="n"/>
      <c r="E2198" s="87" t="n">
        <v>10</v>
      </c>
    </row>
    <row r="2199">
      <c r="A2199" s="87" t="n">
        <v>-9</v>
      </c>
      <c r="B2199" s="79" t="n"/>
      <c r="C2199" s="584" t="n"/>
      <c r="D2199" s="128" t="n"/>
      <c r="E2199" s="87" t="n">
        <v>10</v>
      </c>
    </row>
    <row r="2200">
      <c r="A2200" s="87" t="n">
        <v>-8</v>
      </c>
      <c r="B2200" s="79" t="n"/>
      <c r="C2200" s="584" t="n"/>
      <c r="D2200" s="128" t="n"/>
      <c r="E2200" s="87" t="n">
        <v>10</v>
      </c>
    </row>
    <row r="2201">
      <c r="A2201" s="87" t="n">
        <v>-7</v>
      </c>
      <c r="B2201" s="79" t="n"/>
      <c r="C2201" s="584" t="n"/>
      <c r="D2201" s="128" t="n"/>
      <c r="E2201" s="87" t="n">
        <v>10</v>
      </c>
    </row>
    <row r="2202">
      <c r="A2202" s="87" t="n">
        <v>-6</v>
      </c>
      <c r="B2202" s="79" t="n"/>
      <c r="C2202" s="584" t="n"/>
      <c r="D2202" s="128" t="n"/>
      <c r="E2202" s="87" t="n">
        <v>10</v>
      </c>
    </row>
    <row r="2203">
      <c r="A2203" s="87" t="n">
        <v>-5</v>
      </c>
      <c r="B2203" s="79" t="n"/>
      <c r="C2203" s="584" t="n"/>
      <c r="D2203" s="128" t="n"/>
      <c r="E2203" s="87" t="n">
        <v>10</v>
      </c>
    </row>
    <row r="2204">
      <c r="A2204" s="87" t="n">
        <v>-4</v>
      </c>
      <c r="B2204" s="79" t="n"/>
      <c r="C2204" s="584" t="n"/>
      <c r="D2204" s="128" t="n"/>
      <c r="E2204" s="87" t="n">
        <v>10</v>
      </c>
    </row>
    <row r="2205">
      <c r="A2205" s="87" t="n">
        <v>-3</v>
      </c>
      <c r="B2205" s="79" t="n"/>
      <c r="C2205" s="584" t="n"/>
      <c r="D2205" s="128" t="n"/>
      <c r="E2205" s="87" t="n">
        <v>10</v>
      </c>
    </row>
    <row r="2206">
      <c r="A2206" s="87" t="n">
        <v>-2</v>
      </c>
      <c r="B2206" s="79" t="n"/>
      <c r="C2206" s="584" t="n"/>
      <c r="D2206" s="128" t="n"/>
      <c r="E2206" s="87" t="n">
        <v>10</v>
      </c>
    </row>
    <row r="2207">
      <c r="A2207" s="87" t="n">
        <v>-1</v>
      </c>
      <c r="B2207" s="79" t="n"/>
      <c r="C2207" s="584" t="n"/>
      <c r="D2207" s="128" t="n"/>
      <c r="E2207" s="87" t="n">
        <v>10</v>
      </c>
    </row>
    <row r="2208" ht="14.5" customHeight="1" s="252" thickBot="1">
      <c r="A2208" s="88" t="n">
        <v>0</v>
      </c>
      <c r="B2208" s="81" t="n"/>
      <c r="C2208" s="82" t="n"/>
      <c r="D2208" s="130" t="n"/>
      <c r="E2208" s="88" t="n">
        <v>10</v>
      </c>
    </row>
    <row r="2211" ht="14.5" customHeight="1" s="252" thickBot="1"/>
    <row r="2212" ht="14.5" customHeight="1" s="252">
      <c r="A2212" s="807" t="inlineStr">
        <is>
          <t>Input [dBm]</t>
        </is>
      </c>
      <c r="B2212" s="650" t="inlineStr">
        <is>
          <t>2442 MHz</t>
        </is>
      </c>
      <c r="C2212" s="768" t="n"/>
      <c r="D2212" s="768" t="n"/>
      <c r="E2212" s="644" t="inlineStr">
        <is>
          <t>Spec</t>
        </is>
      </c>
    </row>
    <row r="2213" ht="15" customHeight="1" s="252" thickBot="1">
      <c r="A2213" s="691" t="n"/>
      <c r="B2213" s="652" t="inlineStr">
        <is>
          <t>11n_MCS7</t>
        </is>
      </c>
      <c r="C2213" s="875" t="n"/>
      <c r="D2213" s="875" t="n"/>
      <c r="E2213" s="691" t="n"/>
    </row>
    <row r="2214" ht="15" customHeight="1" s="252">
      <c r="A2214" s="691" t="n"/>
      <c r="B2214" s="95" t="inlineStr">
        <is>
          <t>+25 ℃</t>
        </is>
      </c>
      <c r="C2214" s="99" t="inlineStr">
        <is>
          <t>-40 ℃</t>
        </is>
      </c>
      <c r="D2214" s="114" t="inlineStr">
        <is>
          <t>+85 ℃</t>
        </is>
      </c>
      <c r="E2214" s="691" t="n"/>
    </row>
    <row r="2215" ht="15" customHeight="1" s="252" thickBot="1">
      <c r="A2215" s="691" t="n"/>
      <c r="B2215" s="103" t="inlineStr">
        <is>
          <t>3.3V</t>
        </is>
      </c>
      <c r="C2215" s="100" t="inlineStr">
        <is>
          <t>3.6V</t>
        </is>
      </c>
      <c r="D2215" s="115" t="inlineStr">
        <is>
          <t>1.8V</t>
        </is>
      </c>
      <c r="E2215" s="691" t="n"/>
    </row>
    <row r="2216" ht="14.5" customHeight="1" s="252" thickBot="1">
      <c r="A2216" s="682" t="n"/>
      <c r="B2216" s="76" t="n"/>
      <c r="C2216" s="74" t="n"/>
      <c r="D2216" s="219" t="n"/>
      <c r="E2216" s="681" t="n"/>
    </row>
    <row r="2217">
      <c r="A2217" s="612" t="inlineStr">
        <is>
          <t>Sens.
[dBm]</t>
        </is>
      </c>
      <c r="B2217" s="846">
        <f>INDEX($A$50:$A$90,MATCH(8,B2219:B2259,-1)+1,1)</f>
        <v/>
      </c>
      <c r="C2217" s="848">
        <f>INDEX($A$50:$A$90,MATCH(8,C2219:C2259,-1)+1,1)</f>
        <v/>
      </c>
      <c r="D2217" s="876">
        <f>INDEX($A$50:$A$90,MATCH(8,D2219:D2259,-1)+1,1)</f>
        <v/>
      </c>
      <c r="E2217" s="221" t="n"/>
    </row>
    <row r="2218" ht="14.5" customHeight="1" s="252" thickBot="1">
      <c r="A2218" s="691" t="n"/>
      <c r="B2218" s="849" t="n"/>
      <c r="C2218" s="851" t="n"/>
      <c r="D2218" s="877" t="n"/>
      <c r="E2218" s="221" t="n"/>
    </row>
    <row r="2219" ht="14.5" customHeight="1" s="252" thickTop="1">
      <c r="A2219" s="91" t="n">
        <v>-100</v>
      </c>
      <c r="B2219" s="77" t="n"/>
      <c r="C2219" s="73" t="n"/>
      <c r="D2219" s="127" t="n"/>
      <c r="E2219" s="87" t="n">
        <v>10</v>
      </c>
    </row>
    <row r="2220">
      <c r="A2220" s="87" t="n">
        <v>-99</v>
      </c>
      <c r="B2220" s="79" t="n"/>
      <c r="C2220" s="584" t="n"/>
      <c r="D2220" s="128" t="n"/>
      <c r="E2220" s="87" t="n">
        <v>10</v>
      </c>
    </row>
    <row r="2221">
      <c r="A2221" s="87" t="n">
        <v>-98</v>
      </c>
      <c r="B2221" s="79" t="n"/>
      <c r="C2221" s="584" t="n"/>
      <c r="D2221" s="128" t="n"/>
      <c r="E2221" s="87" t="n">
        <v>10</v>
      </c>
    </row>
    <row r="2222">
      <c r="A2222" s="87" t="n">
        <v>-97</v>
      </c>
      <c r="B2222" s="79" t="n"/>
      <c r="C2222" s="584" t="n"/>
      <c r="D2222" s="128" t="n"/>
      <c r="E2222" s="87" t="n">
        <v>10</v>
      </c>
    </row>
    <row r="2223">
      <c r="A2223" s="87" t="n">
        <v>-96</v>
      </c>
      <c r="B2223" s="79" t="n"/>
      <c r="C2223" s="584" t="n"/>
      <c r="D2223" s="128" t="n"/>
      <c r="E2223" s="87" t="n">
        <v>10</v>
      </c>
    </row>
    <row r="2224">
      <c r="A2224" s="87" t="n">
        <v>-95</v>
      </c>
      <c r="B2224" s="79" t="n"/>
      <c r="C2224" s="584" t="n"/>
      <c r="D2224" s="128" t="n"/>
      <c r="E2224" s="87" t="n">
        <v>10</v>
      </c>
    </row>
    <row r="2225">
      <c r="A2225" s="87" t="n">
        <v>-94</v>
      </c>
      <c r="B2225" s="79" t="n"/>
      <c r="C2225" s="584" t="n"/>
      <c r="D2225" s="128" t="n"/>
      <c r="E2225" s="87" t="n">
        <v>10</v>
      </c>
    </row>
    <row r="2226">
      <c r="A2226" s="87" t="n">
        <v>-93</v>
      </c>
      <c r="B2226" s="79" t="n"/>
      <c r="C2226" s="584" t="n"/>
      <c r="D2226" s="128" t="n"/>
      <c r="E2226" s="87" t="n">
        <v>10</v>
      </c>
    </row>
    <row r="2227">
      <c r="A2227" s="87" t="n">
        <v>-92</v>
      </c>
      <c r="B2227" s="79" t="n"/>
      <c r="C2227" s="584" t="n"/>
      <c r="D2227" s="128" t="n"/>
      <c r="E2227" s="87" t="n">
        <v>10</v>
      </c>
    </row>
    <row r="2228">
      <c r="A2228" s="87" t="n">
        <v>-91</v>
      </c>
      <c r="B2228" s="79" t="n"/>
      <c r="C2228" s="584" t="n"/>
      <c r="D2228" s="128" t="n"/>
      <c r="E2228" s="87" t="n">
        <v>10</v>
      </c>
    </row>
    <row r="2229">
      <c r="A2229" s="87" t="n">
        <v>-90</v>
      </c>
      <c r="B2229" s="79" t="n"/>
      <c r="C2229" s="584" t="n"/>
      <c r="D2229" s="128" t="n"/>
      <c r="E2229" s="87" t="n">
        <v>10</v>
      </c>
    </row>
    <row r="2230">
      <c r="A2230" s="87" t="n">
        <v>-89</v>
      </c>
      <c r="B2230" s="79" t="n"/>
      <c r="C2230" s="584" t="n"/>
      <c r="D2230" s="128" t="n"/>
      <c r="E2230" s="87" t="n">
        <v>10</v>
      </c>
    </row>
    <row r="2231">
      <c r="A2231" s="87" t="n">
        <v>-88</v>
      </c>
      <c r="B2231" s="79" t="n"/>
      <c r="C2231" s="584" t="n"/>
      <c r="D2231" s="128" t="n"/>
      <c r="E2231" s="87" t="n">
        <v>10</v>
      </c>
    </row>
    <row r="2232">
      <c r="A2232" s="87" t="n">
        <v>-87</v>
      </c>
      <c r="B2232" s="79" t="n"/>
      <c r="C2232" s="584" t="n"/>
      <c r="D2232" s="128" t="n"/>
      <c r="E2232" s="87" t="n">
        <v>10</v>
      </c>
    </row>
    <row r="2233">
      <c r="A2233" s="87" t="n">
        <v>-86</v>
      </c>
      <c r="B2233" s="79" t="n"/>
      <c r="C2233" s="584" t="n"/>
      <c r="D2233" s="128" t="n"/>
      <c r="E2233" s="87" t="n">
        <v>10</v>
      </c>
    </row>
    <row r="2234">
      <c r="A2234" s="87" t="n">
        <v>-85</v>
      </c>
      <c r="B2234" s="79" t="n"/>
      <c r="C2234" s="584" t="n"/>
      <c r="D2234" s="128" t="n"/>
      <c r="E2234" s="87" t="n">
        <v>10</v>
      </c>
    </row>
    <row r="2235">
      <c r="A2235" s="87" t="n">
        <v>-84</v>
      </c>
      <c r="B2235" s="79" t="n"/>
      <c r="C2235" s="584" t="n"/>
      <c r="D2235" s="128" t="n"/>
      <c r="E2235" s="87" t="n">
        <v>10</v>
      </c>
    </row>
    <row r="2236">
      <c r="A2236" s="87" t="n">
        <v>-83</v>
      </c>
      <c r="B2236" s="79" t="n"/>
      <c r="C2236" s="584" t="n"/>
      <c r="D2236" s="128" t="n"/>
      <c r="E2236" s="87" t="n">
        <v>10</v>
      </c>
    </row>
    <row r="2237">
      <c r="A2237" s="87" t="n">
        <v>-82</v>
      </c>
      <c r="B2237" s="79" t="n"/>
      <c r="C2237" s="584" t="n"/>
      <c r="D2237" s="128" t="n"/>
      <c r="E2237" s="87" t="n">
        <v>10</v>
      </c>
    </row>
    <row r="2238">
      <c r="A2238" s="87" t="n">
        <v>-81</v>
      </c>
      <c r="B2238" s="79" t="n"/>
      <c r="C2238" s="584" t="n"/>
      <c r="D2238" s="128" t="n"/>
      <c r="E2238" s="87" t="n">
        <v>10</v>
      </c>
    </row>
    <row r="2239">
      <c r="A2239" s="87" t="n">
        <v>-80</v>
      </c>
      <c r="B2239" s="79" t="n"/>
      <c r="C2239" s="584" t="n"/>
      <c r="D2239" s="128" t="n"/>
      <c r="E2239" s="87" t="n">
        <v>10</v>
      </c>
    </row>
    <row r="2240">
      <c r="A2240" s="87" t="n">
        <v>-79</v>
      </c>
      <c r="B2240" s="79" t="n"/>
      <c r="C2240" s="584" t="n"/>
      <c r="D2240" s="128" t="n"/>
      <c r="E2240" s="87" t="n">
        <v>10</v>
      </c>
    </row>
    <row r="2241">
      <c r="A2241" s="87" t="n">
        <v>-78</v>
      </c>
      <c r="B2241" s="79" t="n"/>
      <c r="C2241" s="584" t="n"/>
      <c r="D2241" s="128" t="n"/>
      <c r="E2241" s="87" t="n">
        <v>10</v>
      </c>
    </row>
    <row r="2242">
      <c r="A2242" s="87" t="n">
        <v>-77</v>
      </c>
      <c r="B2242" s="79" t="n"/>
      <c r="C2242" s="584" t="n"/>
      <c r="D2242" s="128" t="n"/>
      <c r="E2242" s="87" t="n">
        <v>10</v>
      </c>
    </row>
    <row r="2243">
      <c r="A2243" s="87" t="n">
        <v>-76</v>
      </c>
      <c r="B2243" s="79" t="n"/>
      <c r="C2243" s="584" t="n"/>
      <c r="D2243" s="128" t="n"/>
      <c r="E2243" s="87" t="n">
        <v>10</v>
      </c>
    </row>
    <row r="2244">
      <c r="A2244" s="87" t="n">
        <v>-75</v>
      </c>
      <c r="B2244" s="79" t="n"/>
      <c r="C2244" s="584" t="n"/>
      <c r="D2244" s="128" t="n"/>
      <c r="E2244" s="87" t="n">
        <v>10</v>
      </c>
    </row>
    <row r="2245">
      <c r="A2245" s="87" t="n">
        <v>-74</v>
      </c>
      <c r="B2245" s="79" t="n"/>
      <c r="C2245" s="584" t="n"/>
      <c r="D2245" s="128" t="n"/>
      <c r="E2245" s="87" t="n">
        <v>10</v>
      </c>
    </row>
    <row r="2246">
      <c r="A2246" s="87" t="n">
        <v>-73</v>
      </c>
      <c r="B2246" s="79" t="n"/>
      <c r="C2246" s="584" t="n"/>
      <c r="D2246" s="128" t="n"/>
      <c r="E2246" s="87" t="n">
        <v>10</v>
      </c>
    </row>
    <row r="2247">
      <c r="A2247" s="87" t="n">
        <v>-72</v>
      </c>
      <c r="B2247" s="79" t="n"/>
      <c r="C2247" s="584" t="n"/>
      <c r="D2247" s="128" t="n"/>
      <c r="E2247" s="87" t="n">
        <v>10</v>
      </c>
    </row>
    <row r="2248">
      <c r="A2248" s="87" t="n">
        <v>-71</v>
      </c>
      <c r="B2248" s="79" t="n"/>
      <c r="C2248" s="584" t="n"/>
      <c r="D2248" s="128" t="n"/>
      <c r="E2248" s="87" t="n">
        <v>10</v>
      </c>
    </row>
    <row r="2249">
      <c r="A2249" s="87" t="n">
        <v>-70</v>
      </c>
      <c r="B2249" s="79" t="n"/>
      <c r="C2249" s="584" t="n"/>
      <c r="D2249" s="128" t="n"/>
      <c r="E2249" s="87" t="n">
        <v>10</v>
      </c>
    </row>
    <row r="2250">
      <c r="A2250" s="87" t="n">
        <v>-69</v>
      </c>
      <c r="B2250" s="79" t="n"/>
      <c r="C2250" s="584" t="n"/>
      <c r="D2250" s="128" t="n"/>
      <c r="E2250" s="87" t="n">
        <v>10</v>
      </c>
    </row>
    <row r="2251">
      <c r="A2251" s="87" t="n">
        <v>-68</v>
      </c>
      <c r="B2251" s="79" t="n"/>
      <c r="C2251" s="584" t="n"/>
      <c r="D2251" s="128" t="n"/>
      <c r="E2251" s="87" t="n">
        <v>10</v>
      </c>
    </row>
    <row r="2252">
      <c r="A2252" s="87" t="n">
        <v>-67</v>
      </c>
      <c r="B2252" s="79" t="n"/>
      <c r="C2252" s="584" t="n"/>
      <c r="D2252" s="128" t="n"/>
      <c r="E2252" s="87" t="n">
        <v>10</v>
      </c>
    </row>
    <row r="2253">
      <c r="A2253" s="87" t="n">
        <v>-66</v>
      </c>
      <c r="B2253" s="79" t="n"/>
      <c r="C2253" s="584" t="n"/>
      <c r="D2253" s="128" t="n"/>
      <c r="E2253" s="87" t="n">
        <v>10</v>
      </c>
    </row>
    <row r="2254">
      <c r="A2254" s="87" t="n">
        <v>-65</v>
      </c>
      <c r="B2254" s="79" t="n"/>
      <c r="C2254" s="584" t="n"/>
      <c r="D2254" s="128" t="n"/>
      <c r="E2254" s="87" t="n">
        <v>10</v>
      </c>
    </row>
    <row r="2255">
      <c r="A2255" s="87" t="n">
        <v>-64</v>
      </c>
      <c r="B2255" s="79" t="n"/>
      <c r="C2255" s="584" t="n"/>
      <c r="D2255" s="128" t="n"/>
      <c r="E2255" s="87" t="n">
        <v>10</v>
      </c>
    </row>
    <row r="2256">
      <c r="A2256" s="87" t="n">
        <v>-63</v>
      </c>
      <c r="B2256" s="79" t="n"/>
      <c r="C2256" s="584" t="n"/>
      <c r="D2256" s="128" t="n"/>
      <c r="E2256" s="87" t="n">
        <v>10</v>
      </c>
    </row>
    <row r="2257">
      <c r="A2257" s="87" t="n">
        <v>-62</v>
      </c>
      <c r="B2257" s="79" t="n"/>
      <c r="C2257" s="584" t="n"/>
      <c r="D2257" s="128" t="n"/>
      <c r="E2257" s="87" t="n">
        <v>10</v>
      </c>
    </row>
    <row r="2258">
      <c r="A2258" s="87" t="n">
        <v>-61</v>
      </c>
      <c r="B2258" s="79" t="n"/>
      <c r="C2258" s="584" t="n"/>
      <c r="D2258" s="128" t="n"/>
      <c r="E2258" s="87" t="n">
        <v>10</v>
      </c>
    </row>
    <row r="2259">
      <c r="A2259" s="87" t="n">
        <v>-60</v>
      </c>
      <c r="B2259" s="79" t="n"/>
      <c r="C2259" s="584" t="n"/>
      <c r="D2259" s="128" t="n"/>
      <c r="E2259" s="87" t="n">
        <v>10</v>
      </c>
    </row>
    <row r="2260">
      <c r="A2260" s="87" t="n">
        <v>-59</v>
      </c>
      <c r="B2260" s="79" t="n"/>
      <c r="C2260" s="584" t="n"/>
      <c r="D2260" s="128" t="n"/>
      <c r="E2260" s="87" t="n">
        <v>10</v>
      </c>
    </row>
    <row r="2261">
      <c r="A2261" s="87" t="n">
        <v>-58</v>
      </c>
      <c r="B2261" s="79" t="n"/>
      <c r="C2261" s="584" t="n"/>
      <c r="D2261" s="128" t="n"/>
      <c r="E2261" s="87" t="n">
        <v>10</v>
      </c>
    </row>
    <row r="2262">
      <c r="A2262" s="87" t="n">
        <v>-57</v>
      </c>
      <c r="B2262" s="79" t="n"/>
      <c r="C2262" s="584" t="n"/>
      <c r="D2262" s="128" t="n"/>
      <c r="E2262" s="87" t="n">
        <v>10</v>
      </c>
    </row>
    <row r="2263">
      <c r="A2263" s="87" t="n">
        <v>-56</v>
      </c>
      <c r="B2263" s="79" t="n"/>
      <c r="C2263" s="584" t="n"/>
      <c r="D2263" s="128" t="n"/>
      <c r="E2263" s="87" t="n">
        <v>10</v>
      </c>
    </row>
    <row r="2264">
      <c r="A2264" s="87" t="n">
        <v>-55</v>
      </c>
      <c r="B2264" s="79" t="n"/>
      <c r="C2264" s="584" t="n"/>
      <c r="D2264" s="128" t="n"/>
      <c r="E2264" s="87" t="n">
        <v>10</v>
      </c>
    </row>
    <row r="2265">
      <c r="A2265" s="87" t="n">
        <v>-54</v>
      </c>
      <c r="B2265" s="79" t="n"/>
      <c r="C2265" s="584" t="n"/>
      <c r="D2265" s="128" t="n"/>
      <c r="E2265" s="87" t="n">
        <v>10</v>
      </c>
    </row>
    <row r="2266">
      <c r="A2266" s="87" t="n">
        <v>-53</v>
      </c>
      <c r="B2266" s="79" t="n"/>
      <c r="C2266" s="584" t="n"/>
      <c r="D2266" s="128" t="n"/>
      <c r="E2266" s="87" t="n">
        <v>10</v>
      </c>
    </row>
    <row r="2267">
      <c r="A2267" s="87" t="n">
        <v>-52</v>
      </c>
      <c r="B2267" s="79" t="n"/>
      <c r="C2267" s="584" t="n"/>
      <c r="D2267" s="128" t="n"/>
      <c r="E2267" s="87" t="n">
        <v>10</v>
      </c>
    </row>
    <row r="2268">
      <c r="A2268" s="87" t="n">
        <v>-51</v>
      </c>
      <c r="B2268" s="79" t="n"/>
      <c r="C2268" s="584" t="n"/>
      <c r="D2268" s="128" t="n"/>
      <c r="E2268" s="87" t="n">
        <v>10</v>
      </c>
    </row>
    <row r="2269">
      <c r="A2269" s="87" t="n">
        <v>-50</v>
      </c>
      <c r="B2269" s="79" t="n"/>
      <c r="C2269" s="584" t="n"/>
      <c r="D2269" s="128" t="n"/>
      <c r="E2269" s="87" t="n">
        <v>10</v>
      </c>
    </row>
    <row r="2270">
      <c r="A2270" s="87" t="n">
        <v>-49</v>
      </c>
      <c r="B2270" s="79" t="n"/>
      <c r="C2270" s="584" t="n"/>
      <c r="D2270" s="128" t="n"/>
      <c r="E2270" s="87" t="n">
        <v>10</v>
      </c>
    </row>
    <row r="2271">
      <c r="A2271" s="87" t="n">
        <v>-48</v>
      </c>
      <c r="B2271" s="79" t="n"/>
      <c r="C2271" s="584" t="n"/>
      <c r="D2271" s="128" t="n"/>
      <c r="E2271" s="87" t="n">
        <v>10</v>
      </c>
    </row>
    <row r="2272">
      <c r="A2272" s="87" t="n">
        <v>-47</v>
      </c>
      <c r="B2272" s="79" t="n"/>
      <c r="C2272" s="584" t="n"/>
      <c r="D2272" s="128" t="n"/>
      <c r="E2272" s="87" t="n">
        <v>10</v>
      </c>
    </row>
    <row r="2273">
      <c r="A2273" s="87" t="n">
        <v>-46</v>
      </c>
      <c r="B2273" s="79" t="n"/>
      <c r="C2273" s="584" t="n"/>
      <c r="D2273" s="128" t="n"/>
      <c r="E2273" s="87" t="n">
        <v>10</v>
      </c>
    </row>
    <row r="2274">
      <c r="A2274" s="87" t="n">
        <v>-45</v>
      </c>
      <c r="B2274" s="79" t="n"/>
      <c r="C2274" s="584" t="n"/>
      <c r="D2274" s="128" t="n"/>
      <c r="E2274" s="87" t="n">
        <v>10</v>
      </c>
    </row>
    <row r="2275">
      <c r="A2275" s="87" t="n">
        <v>-44</v>
      </c>
      <c r="B2275" s="79" t="n"/>
      <c r="C2275" s="584" t="n"/>
      <c r="D2275" s="128" t="n"/>
      <c r="E2275" s="87" t="n">
        <v>10</v>
      </c>
    </row>
    <row r="2276">
      <c r="A2276" s="87" t="n">
        <v>-43</v>
      </c>
      <c r="B2276" s="79" t="n"/>
      <c r="C2276" s="584" t="n"/>
      <c r="D2276" s="128" t="n"/>
      <c r="E2276" s="87" t="n">
        <v>10</v>
      </c>
    </row>
    <row r="2277">
      <c r="A2277" s="87" t="n">
        <v>-42</v>
      </c>
      <c r="B2277" s="79" t="n"/>
      <c r="C2277" s="584" t="n"/>
      <c r="D2277" s="128" t="n"/>
      <c r="E2277" s="87" t="n">
        <v>10</v>
      </c>
    </row>
    <row r="2278">
      <c r="A2278" s="87" t="n">
        <v>-41</v>
      </c>
      <c r="B2278" s="79" t="n"/>
      <c r="C2278" s="584" t="n"/>
      <c r="D2278" s="128" t="n"/>
      <c r="E2278" s="87" t="n">
        <v>10</v>
      </c>
    </row>
    <row r="2279">
      <c r="A2279" s="87" t="n">
        <v>-40</v>
      </c>
      <c r="B2279" s="79" t="n"/>
      <c r="C2279" s="584" t="n"/>
      <c r="D2279" s="128" t="n"/>
      <c r="E2279" s="87" t="n">
        <v>10</v>
      </c>
    </row>
    <row r="2280">
      <c r="A2280" s="87" t="n">
        <v>-39</v>
      </c>
      <c r="B2280" s="79" t="n"/>
      <c r="C2280" s="584" t="n"/>
      <c r="D2280" s="128" t="n"/>
      <c r="E2280" s="87" t="n">
        <v>10</v>
      </c>
    </row>
    <row r="2281">
      <c r="A2281" s="87" t="n">
        <v>-38</v>
      </c>
      <c r="B2281" s="79" t="n"/>
      <c r="C2281" s="584" t="n"/>
      <c r="D2281" s="128" t="n"/>
      <c r="E2281" s="87" t="n">
        <v>10</v>
      </c>
    </row>
    <row r="2282">
      <c r="A2282" s="87" t="n">
        <v>-37</v>
      </c>
      <c r="B2282" s="79" t="n"/>
      <c r="C2282" s="584" t="n"/>
      <c r="D2282" s="128" t="n"/>
      <c r="E2282" s="87" t="n">
        <v>10</v>
      </c>
    </row>
    <row r="2283">
      <c r="A2283" s="87" t="n">
        <v>-36</v>
      </c>
      <c r="B2283" s="79" t="n"/>
      <c r="C2283" s="584" t="n"/>
      <c r="D2283" s="128" t="n"/>
      <c r="E2283" s="87" t="n">
        <v>10</v>
      </c>
    </row>
    <row r="2284">
      <c r="A2284" s="87" t="n">
        <v>-35</v>
      </c>
      <c r="B2284" s="79" t="n"/>
      <c r="C2284" s="584" t="n"/>
      <c r="D2284" s="128" t="n"/>
      <c r="E2284" s="87" t="n">
        <v>10</v>
      </c>
    </row>
    <row r="2285">
      <c r="A2285" s="87" t="n">
        <v>-34</v>
      </c>
      <c r="B2285" s="79" t="n"/>
      <c r="C2285" s="584" t="n"/>
      <c r="D2285" s="128" t="n"/>
      <c r="E2285" s="87" t="n">
        <v>10</v>
      </c>
    </row>
    <row r="2286">
      <c r="A2286" s="87" t="n">
        <v>-33</v>
      </c>
      <c r="B2286" s="79" t="n"/>
      <c r="C2286" s="584" t="n"/>
      <c r="D2286" s="128" t="n"/>
      <c r="E2286" s="87" t="n">
        <v>10</v>
      </c>
    </row>
    <row r="2287">
      <c r="A2287" s="87" t="n">
        <v>-32</v>
      </c>
      <c r="B2287" s="79" t="n"/>
      <c r="C2287" s="584" t="n"/>
      <c r="D2287" s="128" t="n"/>
      <c r="E2287" s="87" t="n">
        <v>10</v>
      </c>
    </row>
    <row r="2288">
      <c r="A2288" s="87" t="n">
        <v>-31</v>
      </c>
      <c r="B2288" s="79" t="n"/>
      <c r="C2288" s="584" t="n"/>
      <c r="D2288" s="128" t="n"/>
      <c r="E2288" s="87" t="n">
        <v>10</v>
      </c>
    </row>
    <row r="2289">
      <c r="A2289" s="87" t="n">
        <v>-30</v>
      </c>
      <c r="B2289" s="79" t="n"/>
      <c r="C2289" s="584" t="n"/>
      <c r="D2289" s="128" t="n"/>
      <c r="E2289" s="87" t="n">
        <v>10</v>
      </c>
    </row>
    <row r="2290">
      <c r="A2290" s="87" t="n">
        <v>-29</v>
      </c>
      <c r="B2290" s="79" t="n"/>
      <c r="C2290" s="584" t="n"/>
      <c r="D2290" s="128" t="n"/>
      <c r="E2290" s="87" t="n">
        <v>10</v>
      </c>
    </row>
    <row r="2291">
      <c r="A2291" s="87" t="n">
        <v>-28</v>
      </c>
      <c r="B2291" s="79" t="n"/>
      <c r="C2291" s="584" t="n"/>
      <c r="D2291" s="128" t="n"/>
      <c r="E2291" s="87" t="n">
        <v>10</v>
      </c>
    </row>
    <row r="2292">
      <c r="A2292" s="87" t="n">
        <v>-27</v>
      </c>
      <c r="B2292" s="79" t="n"/>
      <c r="C2292" s="584" t="n"/>
      <c r="D2292" s="128" t="n"/>
      <c r="E2292" s="87" t="n">
        <v>10</v>
      </c>
    </row>
    <row r="2293">
      <c r="A2293" s="87" t="n">
        <v>-26</v>
      </c>
      <c r="B2293" s="79" t="n"/>
      <c r="C2293" s="584" t="n"/>
      <c r="D2293" s="128" t="n"/>
      <c r="E2293" s="87" t="n">
        <v>10</v>
      </c>
    </row>
    <row r="2294">
      <c r="A2294" s="87" t="n">
        <v>-25</v>
      </c>
      <c r="B2294" s="79" t="n"/>
      <c r="C2294" s="584" t="n"/>
      <c r="D2294" s="128" t="n"/>
      <c r="E2294" s="87" t="n">
        <v>10</v>
      </c>
    </row>
    <row r="2295">
      <c r="A2295" s="87" t="n">
        <v>-24</v>
      </c>
      <c r="B2295" s="79" t="n"/>
      <c r="C2295" s="584" t="n"/>
      <c r="D2295" s="128" t="n"/>
      <c r="E2295" s="87" t="n">
        <v>10</v>
      </c>
    </row>
    <row r="2296">
      <c r="A2296" s="87" t="n">
        <v>-23</v>
      </c>
      <c r="B2296" s="79" t="n"/>
      <c r="C2296" s="584" t="n"/>
      <c r="D2296" s="128" t="n"/>
      <c r="E2296" s="87" t="n">
        <v>10</v>
      </c>
    </row>
    <row r="2297">
      <c r="A2297" s="87" t="n">
        <v>-22</v>
      </c>
      <c r="B2297" s="79" t="n"/>
      <c r="C2297" s="584" t="n"/>
      <c r="D2297" s="128" t="n"/>
      <c r="E2297" s="87" t="n">
        <v>10</v>
      </c>
    </row>
    <row r="2298">
      <c r="A2298" s="87" t="n">
        <v>-21</v>
      </c>
      <c r="B2298" s="79" t="n"/>
      <c r="C2298" s="584" t="n"/>
      <c r="D2298" s="128" t="n"/>
      <c r="E2298" s="87" t="n">
        <v>10</v>
      </c>
    </row>
    <row r="2299">
      <c r="A2299" s="87" t="n">
        <v>-20</v>
      </c>
      <c r="B2299" s="79" t="n"/>
      <c r="C2299" s="584" t="n"/>
      <c r="D2299" s="128" t="n"/>
      <c r="E2299" s="87" t="n">
        <v>10</v>
      </c>
    </row>
    <row r="2300">
      <c r="A2300" s="87" t="n">
        <v>-19</v>
      </c>
      <c r="B2300" s="79" t="n"/>
      <c r="C2300" s="584" t="n"/>
      <c r="D2300" s="128" t="n"/>
      <c r="E2300" s="87" t="n">
        <v>10</v>
      </c>
    </row>
    <row r="2301">
      <c r="A2301" s="87" t="n">
        <v>-18</v>
      </c>
      <c r="B2301" s="79" t="n"/>
      <c r="C2301" s="584" t="n"/>
      <c r="D2301" s="128" t="n"/>
      <c r="E2301" s="87" t="n">
        <v>10</v>
      </c>
    </row>
    <row r="2302">
      <c r="A2302" s="87" t="n">
        <v>-17</v>
      </c>
      <c r="B2302" s="79" t="n"/>
      <c r="C2302" s="584" t="n"/>
      <c r="D2302" s="128" t="n"/>
      <c r="E2302" s="87" t="n">
        <v>10</v>
      </c>
    </row>
    <row r="2303">
      <c r="A2303" s="87" t="n">
        <v>-16</v>
      </c>
      <c r="B2303" s="79" t="n"/>
      <c r="C2303" s="584" t="n"/>
      <c r="D2303" s="128" t="n"/>
      <c r="E2303" s="87" t="n">
        <v>10</v>
      </c>
    </row>
    <row r="2304">
      <c r="A2304" s="87" t="n">
        <v>-15</v>
      </c>
      <c r="B2304" s="79" t="n"/>
      <c r="C2304" s="584" t="n"/>
      <c r="D2304" s="128" t="n"/>
      <c r="E2304" s="87" t="n">
        <v>10</v>
      </c>
    </row>
    <row r="2305">
      <c r="A2305" s="87" t="n">
        <v>-14</v>
      </c>
      <c r="B2305" s="79" t="n"/>
      <c r="C2305" s="584" t="n"/>
      <c r="D2305" s="128" t="n"/>
      <c r="E2305" s="87" t="n">
        <v>10</v>
      </c>
    </row>
    <row r="2306">
      <c r="A2306" s="87" t="n">
        <v>-13</v>
      </c>
      <c r="B2306" s="79" t="n"/>
      <c r="C2306" s="584" t="n"/>
      <c r="D2306" s="128" t="n"/>
      <c r="E2306" s="87" t="n">
        <v>10</v>
      </c>
    </row>
    <row r="2307">
      <c r="A2307" s="87" t="n">
        <v>-12</v>
      </c>
      <c r="B2307" s="79" t="n"/>
      <c r="C2307" s="584" t="n"/>
      <c r="D2307" s="128" t="n"/>
      <c r="E2307" s="87" t="n">
        <v>10</v>
      </c>
    </row>
    <row r="2308">
      <c r="A2308" s="87" t="n">
        <v>-11</v>
      </c>
      <c r="B2308" s="79" t="n"/>
      <c r="C2308" s="584" t="n"/>
      <c r="D2308" s="128" t="n"/>
      <c r="E2308" s="87" t="n">
        <v>10</v>
      </c>
    </row>
    <row r="2309">
      <c r="A2309" s="87" t="n">
        <v>-10</v>
      </c>
      <c r="B2309" s="79" t="n"/>
      <c r="C2309" s="584" t="n"/>
      <c r="D2309" s="128" t="n"/>
      <c r="E2309" s="87" t="n">
        <v>10</v>
      </c>
    </row>
    <row r="2310">
      <c r="A2310" s="87" t="n">
        <v>-9</v>
      </c>
      <c r="B2310" s="79" t="n"/>
      <c r="C2310" s="584" t="n"/>
      <c r="D2310" s="128" t="n"/>
      <c r="E2310" s="87" t="n">
        <v>10</v>
      </c>
    </row>
    <row r="2311">
      <c r="A2311" s="87" t="n">
        <v>-8</v>
      </c>
      <c r="B2311" s="79" t="n"/>
      <c r="C2311" s="584" t="n"/>
      <c r="D2311" s="128" t="n"/>
      <c r="E2311" s="87" t="n">
        <v>10</v>
      </c>
    </row>
    <row r="2312">
      <c r="A2312" s="87" t="n">
        <v>-7</v>
      </c>
      <c r="B2312" s="79" t="n"/>
      <c r="C2312" s="584" t="n"/>
      <c r="D2312" s="128" t="n"/>
      <c r="E2312" s="87" t="n">
        <v>10</v>
      </c>
    </row>
    <row r="2313">
      <c r="A2313" s="87" t="n">
        <v>-6</v>
      </c>
      <c r="B2313" s="79" t="n"/>
      <c r="C2313" s="584" t="n"/>
      <c r="D2313" s="128" t="n"/>
      <c r="E2313" s="87" t="n">
        <v>10</v>
      </c>
    </row>
    <row r="2314">
      <c r="A2314" s="87" t="n">
        <v>-5</v>
      </c>
      <c r="B2314" s="79" t="n"/>
      <c r="C2314" s="584" t="n"/>
      <c r="D2314" s="128" t="n"/>
      <c r="E2314" s="87" t="n">
        <v>10</v>
      </c>
    </row>
    <row r="2315">
      <c r="A2315" s="87" t="n">
        <v>-4</v>
      </c>
      <c r="B2315" s="79" t="n"/>
      <c r="C2315" s="584" t="n"/>
      <c r="D2315" s="128" t="n"/>
      <c r="E2315" s="87" t="n">
        <v>10</v>
      </c>
    </row>
    <row r="2316">
      <c r="A2316" s="87" t="n">
        <v>-3</v>
      </c>
      <c r="B2316" s="79" t="n"/>
      <c r="C2316" s="584" t="n"/>
      <c r="D2316" s="128" t="n"/>
      <c r="E2316" s="87" t="n">
        <v>10</v>
      </c>
    </row>
    <row r="2317">
      <c r="A2317" s="87" t="n">
        <v>-2</v>
      </c>
      <c r="B2317" s="79" t="n"/>
      <c r="C2317" s="584" t="n"/>
      <c r="D2317" s="128" t="n"/>
      <c r="E2317" s="87" t="n">
        <v>10</v>
      </c>
    </row>
    <row r="2318">
      <c r="A2318" s="87" t="n">
        <v>-1</v>
      </c>
      <c r="B2318" s="79" t="n"/>
      <c r="C2318" s="584" t="n"/>
      <c r="D2318" s="128" t="n"/>
      <c r="E2318" s="87" t="n">
        <v>10</v>
      </c>
    </row>
    <row r="2319" ht="14.5" customHeight="1" s="252" thickBot="1">
      <c r="A2319" s="88" t="n">
        <v>0</v>
      </c>
      <c r="B2319" s="81" t="n"/>
      <c r="C2319" s="82" t="n"/>
      <c r="D2319" s="130" t="n"/>
      <c r="E2319" s="88" t="n">
        <v>10</v>
      </c>
    </row>
    <row r="2322" ht="14.5" customHeight="1" s="252" thickBot="1"/>
    <row r="2323" ht="14.5" customHeight="1" s="252">
      <c r="A2323" s="807" t="inlineStr">
        <is>
          <t>Input [dBm]</t>
        </is>
      </c>
      <c r="B2323" s="650" t="inlineStr">
        <is>
          <t>2442 MHz</t>
        </is>
      </c>
      <c r="C2323" s="768" t="n"/>
      <c r="D2323" s="768" t="n"/>
      <c r="E2323" s="644" t="inlineStr">
        <is>
          <t>Spec</t>
        </is>
      </c>
    </row>
    <row r="2324" ht="15" customHeight="1" s="252" thickBot="1">
      <c r="A2324" s="691" t="n"/>
      <c r="B2324" s="652" t="inlineStr">
        <is>
          <t>11ax_MCS0</t>
        </is>
      </c>
      <c r="C2324" s="875" t="n"/>
      <c r="D2324" s="875" t="n"/>
      <c r="E2324" s="691" t="n"/>
    </row>
    <row r="2325" ht="15" customHeight="1" s="252">
      <c r="A2325" s="691" t="n"/>
      <c r="B2325" s="95" t="inlineStr">
        <is>
          <t>+25 ℃</t>
        </is>
      </c>
      <c r="C2325" s="99" t="inlineStr">
        <is>
          <t>-40 ℃</t>
        </is>
      </c>
      <c r="D2325" s="114" t="inlineStr">
        <is>
          <t>+85 ℃</t>
        </is>
      </c>
      <c r="E2325" s="691" t="n"/>
    </row>
    <row r="2326" ht="15" customHeight="1" s="252" thickBot="1">
      <c r="A2326" s="691" t="n"/>
      <c r="B2326" s="103" t="inlineStr">
        <is>
          <t>3.3V</t>
        </is>
      </c>
      <c r="C2326" s="100" t="inlineStr">
        <is>
          <t>3.6V</t>
        </is>
      </c>
      <c r="D2326" s="115" t="inlineStr">
        <is>
          <t>1.8V</t>
        </is>
      </c>
      <c r="E2326" s="691" t="n"/>
    </row>
    <row r="2327" ht="14.5" customHeight="1" s="252" thickBot="1">
      <c r="A2327" s="682" t="n"/>
      <c r="B2327" s="76" t="n"/>
      <c r="C2327" s="74" t="n"/>
      <c r="D2327" s="219" t="n"/>
      <c r="E2327" s="681" t="n"/>
    </row>
    <row r="2328">
      <c r="A2328" s="612" t="inlineStr">
        <is>
          <t>Sens.
[dBm]</t>
        </is>
      </c>
      <c r="B2328" s="846">
        <f>INDEX($A$50:$A$90,MATCH(8,B2330:B2370,-1)+1,1)</f>
        <v/>
      </c>
      <c r="C2328" s="848">
        <f>INDEX($A$50:$A$90,MATCH(8,C2330:C2370,-1)+1,1)</f>
        <v/>
      </c>
      <c r="D2328" s="876">
        <f>INDEX($A$50:$A$90,MATCH(8,D2330:D2370,-1)+1,1)</f>
        <v/>
      </c>
      <c r="E2328" s="221" t="n"/>
    </row>
    <row r="2329" ht="14.5" customHeight="1" s="252" thickBot="1">
      <c r="A2329" s="691" t="n"/>
      <c r="B2329" s="849" t="n"/>
      <c r="C2329" s="851" t="n"/>
      <c r="D2329" s="877" t="n"/>
      <c r="E2329" s="221" t="n"/>
    </row>
    <row r="2330" ht="14.5" customHeight="1" s="252" thickTop="1">
      <c r="A2330" s="91" t="n">
        <v>-100</v>
      </c>
      <c r="B2330" s="77" t="n"/>
      <c r="C2330" s="73" t="n"/>
      <c r="D2330" s="127" t="n"/>
      <c r="E2330" s="87" t="n">
        <v>10</v>
      </c>
    </row>
    <row r="2331">
      <c r="A2331" s="87" t="n">
        <v>-99</v>
      </c>
      <c r="B2331" s="79" t="n"/>
      <c r="C2331" s="584" t="n"/>
      <c r="D2331" s="128" t="n"/>
      <c r="E2331" s="87" t="n">
        <v>10</v>
      </c>
    </row>
    <row r="2332">
      <c r="A2332" s="87" t="n">
        <v>-98</v>
      </c>
      <c r="B2332" s="79" t="n"/>
      <c r="C2332" s="584" t="n"/>
      <c r="D2332" s="128" t="n"/>
      <c r="E2332" s="87" t="n">
        <v>10</v>
      </c>
    </row>
    <row r="2333">
      <c r="A2333" s="87" t="n">
        <v>-97</v>
      </c>
      <c r="B2333" s="79" t="n"/>
      <c r="C2333" s="584" t="n"/>
      <c r="D2333" s="128" t="n"/>
      <c r="E2333" s="87" t="n">
        <v>10</v>
      </c>
    </row>
    <row r="2334">
      <c r="A2334" s="87" t="n">
        <v>-96</v>
      </c>
      <c r="B2334" s="79" t="n"/>
      <c r="C2334" s="584" t="n"/>
      <c r="D2334" s="128" t="n"/>
      <c r="E2334" s="87" t="n">
        <v>10</v>
      </c>
    </row>
    <row r="2335">
      <c r="A2335" s="87" t="n">
        <v>-95</v>
      </c>
      <c r="B2335" s="79" t="n"/>
      <c r="C2335" s="584" t="n"/>
      <c r="D2335" s="128" t="n"/>
      <c r="E2335" s="87" t="n">
        <v>10</v>
      </c>
    </row>
    <row r="2336">
      <c r="A2336" s="87" t="n">
        <v>-94</v>
      </c>
      <c r="B2336" s="79" t="n"/>
      <c r="C2336" s="584" t="n"/>
      <c r="D2336" s="128" t="n"/>
      <c r="E2336" s="87" t="n">
        <v>10</v>
      </c>
    </row>
    <row r="2337">
      <c r="A2337" s="87" t="n">
        <v>-93</v>
      </c>
      <c r="B2337" s="79" t="n"/>
      <c r="C2337" s="584" t="n"/>
      <c r="D2337" s="128" t="n"/>
      <c r="E2337" s="87" t="n">
        <v>10</v>
      </c>
    </row>
    <row r="2338">
      <c r="A2338" s="87" t="n">
        <v>-92</v>
      </c>
      <c r="B2338" s="79" t="n"/>
      <c r="C2338" s="584" t="n"/>
      <c r="D2338" s="128" t="n"/>
      <c r="E2338" s="87" t="n">
        <v>10</v>
      </c>
    </row>
    <row r="2339">
      <c r="A2339" s="87" t="n">
        <v>-91</v>
      </c>
      <c r="B2339" s="79" t="n"/>
      <c r="C2339" s="584" t="n"/>
      <c r="D2339" s="128" t="n"/>
      <c r="E2339" s="87" t="n">
        <v>10</v>
      </c>
    </row>
    <row r="2340">
      <c r="A2340" s="87" t="n">
        <v>-90</v>
      </c>
      <c r="B2340" s="79" t="n"/>
      <c r="C2340" s="584" t="n"/>
      <c r="D2340" s="128" t="n"/>
      <c r="E2340" s="87" t="n">
        <v>10</v>
      </c>
    </row>
    <row r="2341">
      <c r="A2341" s="87" t="n">
        <v>-89</v>
      </c>
      <c r="B2341" s="79" t="n"/>
      <c r="C2341" s="584" t="n"/>
      <c r="D2341" s="128" t="n"/>
      <c r="E2341" s="87" t="n">
        <v>10</v>
      </c>
    </row>
    <row r="2342">
      <c r="A2342" s="87" t="n">
        <v>-88</v>
      </c>
      <c r="B2342" s="79" t="n"/>
      <c r="C2342" s="584" t="n"/>
      <c r="D2342" s="128" t="n"/>
      <c r="E2342" s="87" t="n">
        <v>10</v>
      </c>
    </row>
    <row r="2343">
      <c r="A2343" s="87" t="n">
        <v>-87</v>
      </c>
      <c r="B2343" s="79" t="n"/>
      <c r="C2343" s="584" t="n"/>
      <c r="D2343" s="128" t="n"/>
      <c r="E2343" s="87" t="n">
        <v>10</v>
      </c>
    </row>
    <row r="2344">
      <c r="A2344" s="87" t="n">
        <v>-86</v>
      </c>
      <c r="B2344" s="79" t="n"/>
      <c r="C2344" s="584" t="n"/>
      <c r="D2344" s="128" t="n"/>
      <c r="E2344" s="87" t="n">
        <v>10</v>
      </c>
    </row>
    <row r="2345">
      <c r="A2345" s="87" t="n">
        <v>-85</v>
      </c>
      <c r="B2345" s="79" t="n"/>
      <c r="C2345" s="584" t="n"/>
      <c r="D2345" s="128" t="n"/>
      <c r="E2345" s="87" t="n">
        <v>10</v>
      </c>
    </row>
    <row r="2346">
      <c r="A2346" s="87" t="n">
        <v>-84</v>
      </c>
      <c r="B2346" s="79" t="n"/>
      <c r="C2346" s="584" t="n"/>
      <c r="D2346" s="128" t="n"/>
      <c r="E2346" s="87" t="n">
        <v>10</v>
      </c>
    </row>
    <row r="2347">
      <c r="A2347" s="87" t="n">
        <v>-83</v>
      </c>
      <c r="B2347" s="79" t="n"/>
      <c r="C2347" s="584" t="n"/>
      <c r="D2347" s="128" t="n"/>
      <c r="E2347" s="87" t="n">
        <v>10</v>
      </c>
    </row>
    <row r="2348">
      <c r="A2348" s="87" t="n">
        <v>-82</v>
      </c>
      <c r="B2348" s="79" t="n"/>
      <c r="C2348" s="584" t="n"/>
      <c r="D2348" s="128" t="n"/>
      <c r="E2348" s="87" t="n">
        <v>10</v>
      </c>
    </row>
    <row r="2349">
      <c r="A2349" s="87" t="n">
        <v>-81</v>
      </c>
      <c r="B2349" s="79" t="n"/>
      <c r="C2349" s="584" t="n"/>
      <c r="D2349" s="128" t="n"/>
      <c r="E2349" s="87" t="n">
        <v>10</v>
      </c>
    </row>
    <row r="2350">
      <c r="A2350" s="87" t="n">
        <v>-80</v>
      </c>
      <c r="B2350" s="79" t="n"/>
      <c r="C2350" s="584" t="n"/>
      <c r="D2350" s="128" t="n"/>
      <c r="E2350" s="87" t="n">
        <v>10</v>
      </c>
    </row>
    <row r="2351">
      <c r="A2351" s="87" t="n">
        <v>-79</v>
      </c>
      <c r="B2351" s="79" t="n"/>
      <c r="C2351" s="584" t="n"/>
      <c r="D2351" s="128" t="n"/>
      <c r="E2351" s="87" t="n">
        <v>10</v>
      </c>
    </row>
    <row r="2352">
      <c r="A2352" s="87" t="n">
        <v>-78</v>
      </c>
      <c r="B2352" s="79" t="n"/>
      <c r="C2352" s="584" t="n"/>
      <c r="D2352" s="128" t="n"/>
      <c r="E2352" s="87" t="n">
        <v>10</v>
      </c>
    </row>
    <row r="2353">
      <c r="A2353" s="87" t="n">
        <v>-77</v>
      </c>
      <c r="B2353" s="79" t="n"/>
      <c r="C2353" s="584" t="n"/>
      <c r="D2353" s="128" t="n"/>
      <c r="E2353" s="87" t="n">
        <v>10</v>
      </c>
    </row>
    <row r="2354">
      <c r="A2354" s="87" t="n">
        <v>-76</v>
      </c>
      <c r="B2354" s="79" t="n"/>
      <c r="C2354" s="584" t="n"/>
      <c r="D2354" s="128" t="n"/>
      <c r="E2354" s="87" t="n">
        <v>10</v>
      </c>
    </row>
    <row r="2355">
      <c r="A2355" s="87" t="n">
        <v>-75</v>
      </c>
      <c r="B2355" s="79" t="n"/>
      <c r="C2355" s="584" t="n"/>
      <c r="D2355" s="128" t="n"/>
      <c r="E2355" s="87" t="n">
        <v>10</v>
      </c>
    </row>
    <row r="2356">
      <c r="A2356" s="87" t="n">
        <v>-74</v>
      </c>
      <c r="B2356" s="79" t="n"/>
      <c r="C2356" s="584" t="n"/>
      <c r="D2356" s="128" t="n"/>
      <c r="E2356" s="87" t="n">
        <v>10</v>
      </c>
    </row>
    <row r="2357">
      <c r="A2357" s="87" t="n">
        <v>-73</v>
      </c>
      <c r="B2357" s="79" t="n"/>
      <c r="C2357" s="584" t="n"/>
      <c r="D2357" s="128" t="n"/>
      <c r="E2357" s="87" t="n">
        <v>10</v>
      </c>
    </row>
    <row r="2358">
      <c r="A2358" s="87" t="n">
        <v>-72</v>
      </c>
      <c r="B2358" s="79" t="n"/>
      <c r="C2358" s="584" t="n"/>
      <c r="D2358" s="128" t="n"/>
      <c r="E2358" s="87" t="n">
        <v>10</v>
      </c>
    </row>
    <row r="2359">
      <c r="A2359" s="87" t="n">
        <v>-71</v>
      </c>
      <c r="B2359" s="79" t="n"/>
      <c r="C2359" s="584" t="n"/>
      <c r="D2359" s="128" t="n"/>
      <c r="E2359" s="87" t="n">
        <v>10</v>
      </c>
    </row>
    <row r="2360">
      <c r="A2360" s="87" t="n">
        <v>-70</v>
      </c>
      <c r="B2360" s="79" t="n"/>
      <c r="C2360" s="584" t="n"/>
      <c r="D2360" s="128" t="n"/>
      <c r="E2360" s="87" t="n">
        <v>10</v>
      </c>
    </row>
    <row r="2361">
      <c r="A2361" s="87" t="n">
        <v>-69</v>
      </c>
      <c r="B2361" s="79" t="n"/>
      <c r="C2361" s="584" t="n"/>
      <c r="D2361" s="128" t="n"/>
      <c r="E2361" s="87" t="n">
        <v>10</v>
      </c>
    </row>
    <row r="2362">
      <c r="A2362" s="87" t="n">
        <v>-68</v>
      </c>
      <c r="B2362" s="79" t="n"/>
      <c r="C2362" s="584" t="n"/>
      <c r="D2362" s="128" t="n"/>
      <c r="E2362" s="87" t="n">
        <v>10</v>
      </c>
    </row>
    <row r="2363">
      <c r="A2363" s="87" t="n">
        <v>-67</v>
      </c>
      <c r="B2363" s="79" t="n"/>
      <c r="C2363" s="584" t="n"/>
      <c r="D2363" s="128" t="n"/>
      <c r="E2363" s="87" t="n">
        <v>10</v>
      </c>
    </row>
    <row r="2364">
      <c r="A2364" s="87" t="n">
        <v>-66</v>
      </c>
      <c r="B2364" s="79" t="n"/>
      <c r="C2364" s="584" t="n"/>
      <c r="D2364" s="128" t="n"/>
      <c r="E2364" s="87" t="n">
        <v>10</v>
      </c>
    </row>
    <row r="2365">
      <c r="A2365" s="87" t="n">
        <v>-65</v>
      </c>
      <c r="B2365" s="79" t="n"/>
      <c r="C2365" s="584" t="n"/>
      <c r="D2365" s="128" t="n"/>
      <c r="E2365" s="87" t="n">
        <v>10</v>
      </c>
    </row>
    <row r="2366">
      <c r="A2366" s="87" t="n">
        <v>-64</v>
      </c>
      <c r="B2366" s="79" t="n"/>
      <c r="C2366" s="584" t="n"/>
      <c r="D2366" s="128" t="n"/>
      <c r="E2366" s="87" t="n">
        <v>10</v>
      </c>
    </row>
    <row r="2367">
      <c r="A2367" s="87" t="n">
        <v>-63</v>
      </c>
      <c r="B2367" s="79" t="n"/>
      <c r="C2367" s="584" t="n"/>
      <c r="D2367" s="128" t="n"/>
      <c r="E2367" s="87" t="n">
        <v>10</v>
      </c>
    </row>
    <row r="2368">
      <c r="A2368" s="87" t="n">
        <v>-62</v>
      </c>
      <c r="B2368" s="79" t="n"/>
      <c r="C2368" s="584" t="n"/>
      <c r="D2368" s="128" t="n"/>
      <c r="E2368" s="87" t="n">
        <v>10</v>
      </c>
    </row>
    <row r="2369">
      <c r="A2369" s="87" t="n">
        <v>-61</v>
      </c>
      <c r="B2369" s="79" t="n"/>
      <c r="C2369" s="584" t="n"/>
      <c r="D2369" s="128" t="n"/>
      <c r="E2369" s="87" t="n">
        <v>10</v>
      </c>
    </row>
    <row r="2370">
      <c r="A2370" s="87" t="n">
        <v>-60</v>
      </c>
      <c r="B2370" s="79" t="n"/>
      <c r="C2370" s="584" t="n"/>
      <c r="D2370" s="128" t="n"/>
      <c r="E2370" s="87" t="n">
        <v>10</v>
      </c>
    </row>
    <row r="2371">
      <c r="A2371" s="87" t="n">
        <v>-59</v>
      </c>
      <c r="B2371" s="79" t="n"/>
      <c r="C2371" s="584" t="n"/>
      <c r="D2371" s="128" t="n"/>
      <c r="E2371" s="87" t="n">
        <v>10</v>
      </c>
    </row>
    <row r="2372">
      <c r="A2372" s="87" t="n">
        <v>-58</v>
      </c>
      <c r="B2372" s="79" t="n"/>
      <c r="C2372" s="584" t="n"/>
      <c r="D2372" s="128" t="n"/>
      <c r="E2372" s="87" t="n">
        <v>10</v>
      </c>
    </row>
    <row r="2373">
      <c r="A2373" s="87" t="n">
        <v>-57</v>
      </c>
      <c r="B2373" s="79" t="n"/>
      <c r="C2373" s="584" t="n"/>
      <c r="D2373" s="128" t="n"/>
      <c r="E2373" s="87" t="n">
        <v>10</v>
      </c>
    </row>
    <row r="2374">
      <c r="A2374" s="87" t="n">
        <v>-56</v>
      </c>
      <c r="B2374" s="79" t="n"/>
      <c r="C2374" s="584" t="n"/>
      <c r="D2374" s="128" t="n"/>
      <c r="E2374" s="87" t="n">
        <v>10</v>
      </c>
    </row>
    <row r="2375">
      <c r="A2375" s="87" t="n">
        <v>-55</v>
      </c>
      <c r="B2375" s="79" t="n"/>
      <c r="C2375" s="584" t="n"/>
      <c r="D2375" s="128" t="n"/>
      <c r="E2375" s="87" t="n">
        <v>10</v>
      </c>
    </row>
    <row r="2376">
      <c r="A2376" s="87" t="n">
        <v>-54</v>
      </c>
      <c r="B2376" s="79" t="n"/>
      <c r="C2376" s="584" t="n"/>
      <c r="D2376" s="128" t="n"/>
      <c r="E2376" s="87" t="n">
        <v>10</v>
      </c>
    </row>
    <row r="2377">
      <c r="A2377" s="87" t="n">
        <v>-53</v>
      </c>
      <c r="B2377" s="79" t="n"/>
      <c r="C2377" s="584" t="n"/>
      <c r="D2377" s="128" t="n"/>
      <c r="E2377" s="87" t="n">
        <v>10</v>
      </c>
    </row>
    <row r="2378">
      <c r="A2378" s="87" t="n">
        <v>-52</v>
      </c>
      <c r="B2378" s="79" t="n"/>
      <c r="C2378" s="584" t="n"/>
      <c r="D2378" s="128" t="n"/>
      <c r="E2378" s="87" t="n">
        <v>10</v>
      </c>
    </row>
    <row r="2379">
      <c r="A2379" s="87" t="n">
        <v>-51</v>
      </c>
      <c r="B2379" s="79" t="n"/>
      <c r="C2379" s="584" t="n"/>
      <c r="D2379" s="128" t="n"/>
      <c r="E2379" s="87" t="n">
        <v>10</v>
      </c>
    </row>
    <row r="2380">
      <c r="A2380" s="87" t="n">
        <v>-50</v>
      </c>
      <c r="B2380" s="79" t="n"/>
      <c r="C2380" s="584" t="n"/>
      <c r="D2380" s="128" t="n"/>
      <c r="E2380" s="87" t="n">
        <v>10</v>
      </c>
    </row>
    <row r="2381">
      <c r="A2381" s="87" t="n">
        <v>-49</v>
      </c>
      <c r="B2381" s="79" t="n"/>
      <c r="C2381" s="584" t="n"/>
      <c r="D2381" s="128" t="n"/>
      <c r="E2381" s="87" t="n">
        <v>10</v>
      </c>
    </row>
    <row r="2382">
      <c r="A2382" s="87" t="n">
        <v>-48</v>
      </c>
      <c r="B2382" s="79" t="n"/>
      <c r="C2382" s="584" t="n"/>
      <c r="D2382" s="128" t="n"/>
      <c r="E2382" s="87" t="n">
        <v>10</v>
      </c>
    </row>
    <row r="2383">
      <c r="A2383" s="87" t="n">
        <v>-47</v>
      </c>
      <c r="B2383" s="79" t="n"/>
      <c r="C2383" s="584" t="n"/>
      <c r="D2383" s="128" t="n"/>
      <c r="E2383" s="87" t="n">
        <v>10</v>
      </c>
    </row>
    <row r="2384">
      <c r="A2384" s="87" t="n">
        <v>-46</v>
      </c>
      <c r="B2384" s="79" t="n"/>
      <c r="C2384" s="584" t="n"/>
      <c r="D2384" s="128" t="n"/>
      <c r="E2384" s="87" t="n">
        <v>10</v>
      </c>
    </row>
    <row r="2385">
      <c r="A2385" s="87" t="n">
        <v>-45</v>
      </c>
      <c r="B2385" s="79" t="n"/>
      <c r="C2385" s="584" t="n"/>
      <c r="D2385" s="128" t="n"/>
      <c r="E2385" s="87" t="n">
        <v>10</v>
      </c>
    </row>
    <row r="2386">
      <c r="A2386" s="87" t="n">
        <v>-44</v>
      </c>
      <c r="B2386" s="79" t="n"/>
      <c r="C2386" s="584" t="n"/>
      <c r="D2386" s="128" t="n"/>
      <c r="E2386" s="87" t="n">
        <v>10</v>
      </c>
    </row>
    <row r="2387">
      <c r="A2387" s="87" t="n">
        <v>-43</v>
      </c>
      <c r="B2387" s="79" t="n"/>
      <c r="C2387" s="584" t="n"/>
      <c r="D2387" s="128" t="n"/>
      <c r="E2387" s="87" t="n">
        <v>10</v>
      </c>
    </row>
    <row r="2388">
      <c r="A2388" s="87" t="n">
        <v>-42</v>
      </c>
      <c r="B2388" s="79" t="n"/>
      <c r="C2388" s="584" t="n"/>
      <c r="D2388" s="128" t="n"/>
      <c r="E2388" s="87" t="n">
        <v>10</v>
      </c>
    </row>
    <row r="2389">
      <c r="A2389" s="87" t="n">
        <v>-41</v>
      </c>
      <c r="B2389" s="79" t="n"/>
      <c r="C2389" s="584" t="n"/>
      <c r="D2389" s="128" t="n"/>
      <c r="E2389" s="87" t="n">
        <v>10</v>
      </c>
    </row>
    <row r="2390">
      <c r="A2390" s="87" t="n">
        <v>-40</v>
      </c>
      <c r="B2390" s="79" t="n"/>
      <c r="C2390" s="584" t="n"/>
      <c r="D2390" s="128" t="n"/>
      <c r="E2390" s="87" t="n">
        <v>10</v>
      </c>
    </row>
    <row r="2391">
      <c r="A2391" s="87" t="n">
        <v>-39</v>
      </c>
      <c r="B2391" s="79" t="n"/>
      <c r="C2391" s="584" t="n"/>
      <c r="D2391" s="128" t="n"/>
      <c r="E2391" s="87" t="n">
        <v>10</v>
      </c>
    </row>
    <row r="2392">
      <c r="A2392" s="87" t="n">
        <v>-38</v>
      </c>
      <c r="B2392" s="79" t="n"/>
      <c r="C2392" s="584" t="n"/>
      <c r="D2392" s="128" t="n"/>
      <c r="E2392" s="87" t="n">
        <v>10</v>
      </c>
    </row>
    <row r="2393">
      <c r="A2393" s="87" t="n">
        <v>-37</v>
      </c>
      <c r="B2393" s="79" t="n"/>
      <c r="C2393" s="584" t="n"/>
      <c r="D2393" s="128" t="n"/>
      <c r="E2393" s="87" t="n">
        <v>10</v>
      </c>
    </row>
    <row r="2394">
      <c r="A2394" s="87" t="n">
        <v>-36</v>
      </c>
      <c r="B2394" s="79" t="n"/>
      <c r="C2394" s="584" t="n"/>
      <c r="D2394" s="128" t="n"/>
      <c r="E2394" s="87" t="n">
        <v>10</v>
      </c>
    </row>
    <row r="2395">
      <c r="A2395" s="87" t="n">
        <v>-35</v>
      </c>
      <c r="B2395" s="79" t="n"/>
      <c r="C2395" s="584" t="n"/>
      <c r="D2395" s="128" t="n"/>
      <c r="E2395" s="87" t="n">
        <v>10</v>
      </c>
    </row>
    <row r="2396">
      <c r="A2396" s="87" t="n">
        <v>-34</v>
      </c>
      <c r="B2396" s="79" t="n"/>
      <c r="C2396" s="584" t="n"/>
      <c r="D2396" s="128" t="n"/>
      <c r="E2396" s="87" t="n">
        <v>10</v>
      </c>
    </row>
    <row r="2397">
      <c r="A2397" s="87" t="n">
        <v>-33</v>
      </c>
      <c r="B2397" s="79" t="n"/>
      <c r="C2397" s="584" t="n"/>
      <c r="D2397" s="128" t="n"/>
      <c r="E2397" s="87" t="n">
        <v>10</v>
      </c>
    </row>
    <row r="2398">
      <c r="A2398" s="87" t="n">
        <v>-32</v>
      </c>
      <c r="B2398" s="79" t="n"/>
      <c r="C2398" s="584" t="n"/>
      <c r="D2398" s="128" t="n"/>
      <c r="E2398" s="87" t="n">
        <v>10</v>
      </c>
    </row>
    <row r="2399">
      <c r="A2399" s="87" t="n">
        <v>-31</v>
      </c>
      <c r="B2399" s="79" t="n"/>
      <c r="C2399" s="584" t="n"/>
      <c r="D2399" s="128" t="n"/>
      <c r="E2399" s="87" t="n">
        <v>10</v>
      </c>
    </row>
    <row r="2400">
      <c r="A2400" s="87" t="n">
        <v>-30</v>
      </c>
      <c r="B2400" s="79" t="n"/>
      <c r="C2400" s="584" t="n"/>
      <c r="D2400" s="128" t="n"/>
      <c r="E2400" s="87" t="n">
        <v>10</v>
      </c>
    </row>
    <row r="2401">
      <c r="A2401" s="87" t="n">
        <v>-29</v>
      </c>
      <c r="B2401" s="79" t="n"/>
      <c r="C2401" s="584" t="n"/>
      <c r="D2401" s="128" t="n"/>
      <c r="E2401" s="87" t="n">
        <v>10</v>
      </c>
    </row>
    <row r="2402">
      <c r="A2402" s="87" t="n">
        <v>-28</v>
      </c>
      <c r="B2402" s="79" t="n"/>
      <c r="C2402" s="584" t="n"/>
      <c r="D2402" s="128" t="n"/>
      <c r="E2402" s="87" t="n">
        <v>10</v>
      </c>
    </row>
    <row r="2403">
      <c r="A2403" s="87" t="n">
        <v>-27</v>
      </c>
      <c r="B2403" s="79" t="n"/>
      <c r="C2403" s="584" t="n"/>
      <c r="D2403" s="128" t="n"/>
      <c r="E2403" s="87" t="n">
        <v>10</v>
      </c>
    </row>
    <row r="2404">
      <c r="A2404" s="87" t="n">
        <v>-26</v>
      </c>
      <c r="B2404" s="79" t="n"/>
      <c r="C2404" s="584" t="n"/>
      <c r="D2404" s="128" t="n"/>
      <c r="E2404" s="87" t="n">
        <v>10</v>
      </c>
    </row>
    <row r="2405">
      <c r="A2405" s="87" t="n">
        <v>-25</v>
      </c>
      <c r="B2405" s="79" t="n"/>
      <c r="C2405" s="584" t="n"/>
      <c r="D2405" s="128" t="n"/>
      <c r="E2405" s="87" t="n">
        <v>10</v>
      </c>
    </row>
    <row r="2406">
      <c r="A2406" s="87" t="n">
        <v>-24</v>
      </c>
      <c r="B2406" s="79" t="n"/>
      <c r="C2406" s="584" t="n"/>
      <c r="D2406" s="128" t="n"/>
      <c r="E2406" s="87" t="n">
        <v>10</v>
      </c>
    </row>
    <row r="2407">
      <c r="A2407" s="87" t="n">
        <v>-23</v>
      </c>
      <c r="B2407" s="79" t="n"/>
      <c r="C2407" s="584" t="n"/>
      <c r="D2407" s="128" t="n"/>
      <c r="E2407" s="87" t="n">
        <v>10</v>
      </c>
    </row>
    <row r="2408">
      <c r="A2408" s="87" t="n">
        <v>-22</v>
      </c>
      <c r="B2408" s="79" t="n"/>
      <c r="C2408" s="584" t="n"/>
      <c r="D2408" s="128" t="n"/>
      <c r="E2408" s="87" t="n">
        <v>10</v>
      </c>
    </row>
    <row r="2409">
      <c r="A2409" s="87" t="n">
        <v>-21</v>
      </c>
      <c r="B2409" s="79" t="n"/>
      <c r="C2409" s="584" t="n"/>
      <c r="D2409" s="128" t="n"/>
      <c r="E2409" s="87" t="n">
        <v>10</v>
      </c>
    </row>
    <row r="2410">
      <c r="A2410" s="87" t="n">
        <v>-20</v>
      </c>
      <c r="B2410" s="79" t="n"/>
      <c r="C2410" s="584" t="n"/>
      <c r="D2410" s="128" t="n"/>
      <c r="E2410" s="87" t="n">
        <v>10</v>
      </c>
    </row>
    <row r="2411">
      <c r="A2411" s="87" t="n">
        <v>-19</v>
      </c>
      <c r="B2411" s="79" t="n"/>
      <c r="C2411" s="584" t="n"/>
      <c r="D2411" s="128" t="n"/>
      <c r="E2411" s="87" t="n">
        <v>10</v>
      </c>
    </row>
    <row r="2412">
      <c r="A2412" s="87" t="n">
        <v>-18</v>
      </c>
      <c r="B2412" s="79" t="n"/>
      <c r="C2412" s="584" t="n"/>
      <c r="D2412" s="128" t="n"/>
      <c r="E2412" s="87" t="n">
        <v>10</v>
      </c>
    </row>
    <row r="2413">
      <c r="A2413" s="87" t="n">
        <v>-17</v>
      </c>
      <c r="B2413" s="79" t="n"/>
      <c r="C2413" s="584" t="n"/>
      <c r="D2413" s="128" t="n"/>
      <c r="E2413" s="87" t="n">
        <v>10</v>
      </c>
    </row>
    <row r="2414">
      <c r="A2414" s="87" t="n">
        <v>-16</v>
      </c>
      <c r="B2414" s="79" t="n"/>
      <c r="C2414" s="584" t="n"/>
      <c r="D2414" s="128" t="n"/>
      <c r="E2414" s="87" t="n">
        <v>10</v>
      </c>
    </row>
    <row r="2415">
      <c r="A2415" s="87" t="n">
        <v>-15</v>
      </c>
      <c r="B2415" s="79" t="n"/>
      <c r="C2415" s="584" t="n"/>
      <c r="D2415" s="128" t="n"/>
      <c r="E2415" s="87" t="n">
        <v>10</v>
      </c>
    </row>
    <row r="2416">
      <c r="A2416" s="87" t="n">
        <v>-14</v>
      </c>
      <c r="B2416" s="79" t="n"/>
      <c r="C2416" s="584" t="n"/>
      <c r="D2416" s="128" t="n"/>
      <c r="E2416" s="87" t="n">
        <v>10</v>
      </c>
    </row>
    <row r="2417">
      <c r="A2417" s="87" t="n">
        <v>-13</v>
      </c>
      <c r="B2417" s="79" t="n"/>
      <c r="C2417" s="584" t="n"/>
      <c r="D2417" s="128" t="n"/>
      <c r="E2417" s="87" t="n">
        <v>10</v>
      </c>
    </row>
    <row r="2418">
      <c r="A2418" s="87" t="n">
        <v>-12</v>
      </c>
      <c r="B2418" s="79" t="n"/>
      <c r="C2418" s="584" t="n"/>
      <c r="D2418" s="128" t="n"/>
      <c r="E2418" s="87" t="n">
        <v>10</v>
      </c>
    </row>
    <row r="2419">
      <c r="A2419" s="87" t="n">
        <v>-11</v>
      </c>
      <c r="B2419" s="79" t="n"/>
      <c r="C2419" s="584" t="n"/>
      <c r="D2419" s="128" t="n"/>
      <c r="E2419" s="87" t="n">
        <v>10</v>
      </c>
    </row>
    <row r="2420">
      <c r="A2420" s="87" t="n">
        <v>-10</v>
      </c>
      <c r="B2420" s="79" t="n"/>
      <c r="C2420" s="584" t="n"/>
      <c r="D2420" s="128" t="n"/>
      <c r="E2420" s="87" t="n">
        <v>10</v>
      </c>
    </row>
    <row r="2421">
      <c r="A2421" s="87" t="n">
        <v>-9</v>
      </c>
      <c r="B2421" s="79" t="n"/>
      <c r="C2421" s="584" t="n"/>
      <c r="D2421" s="128" t="n"/>
      <c r="E2421" s="87" t="n">
        <v>10</v>
      </c>
    </row>
    <row r="2422">
      <c r="A2422" s="87" t="n">
        <v>-8</v>
      </c>
      <c r="B2422" s="79" t="n"/>
      <c r="C2422" s="584" t="n"/>
      <c r="D2422" s="128" t="n"/>
      <c r="E2422" s="87" t="n">
        <v>10</v>
      </c>
    </row>
    <row r="2423">
      <c r="A2423" s="87" t="n">
        <v>-7</v>
      </c>
      <c r="B2423" s="79" t="n"/>
      <c r="C2423" s="584" t="n"/>
      <c r="D2423" s="128" t="n"/>
      <c r="E2423" s="87" t="n">
        <v>10</v>
      </c>
    </row>
    <row r="2424">
      <c r="A2424" s="87" t="n">
        <v>-6</v>
      </c>
      <c r="B2424" s="79" t="n"/>
      <c r="C2424" s="584" t="n"/>
      <c r="D2424" s="128" t="n"/>
      <c r="E2424" s="87" t="n">
        <v>10</v>
      </c>
    </row>
    <row r="2425">
      <c r="A2425" s="87" t="n">
        <v>-5</v>
      </c>
      <c r="B2425" s="79" t="n"/>
      <c r="C2425" s="584" t="n"/>
      <c r="D2425" s="128" t="n"/>
      <c r="E2425" s="87" t="n">
        <v>10</v>
      </c>
    </row>
    <row r="2426">
      <c r="A2426" s="87" t="n">
        <v>-4</v>
      </c>
      <c r="B2426" s="79" t="n"/>
      <c r="C2426" s="584" t="n"/>
      <c r="D2426" s="128" t="n"/>
      <c r="E2426" s="87" t="n">
        <v>10</v>
      </c>
    </row>
    <row r="2427">
      <c r="A2427" s="87" t="n">
        <v>-3</v>
      </c>
      <c r="B2427" s="79" t="n"/>
      <c r="C2427" s="584" t="n"/>
      <c r="D2427" s="128" t="n"/>
      <c r="E2427" s="87" t="n">
        <v>10</v>
      </c>
    </row>
    <row r="2428">
      <c r="A2428" s="87" t="n">
        <v>-2</v>
      </c>
      <c r="B2428" s="79" t="n"/>
      <c r="C2428" s="584" t="n"/>
      <c r="D2428" s="128" t="n"/>
      <c r="E2428" s="87" t="n">
        <v>10</v>
      </c>
    </row>
    <row r="2429">
      <c r="A2429" s="87" t="n">
        <v>-1</v>
      </c>
      <c r="B2429" s="79" t="n"/>
      <c r="C2429" s="584" t="n"/>
      <c r="D2429" s="128" t="n"/>
      <c r="E2429" s="87" t="n">
        <v>10</v>
      </c>
    </row>
    <row r="2430" ht="14.5" customHeight="1" s="252" thickBot="1">
      <c r="A2430" s="88" t="n">
        <v>0</v>
      </c>
      <c r="B2430" s="81" t="n"/>
      <c r="C2430" s="82" t="n"/>
      <c r="D2430" s="130" t="n"/>
      <c r="E2430" s="88" t="n">
        <v>10</v>
      </c>
    </row>
    <row r="2433" ht="14.5" customHeight="1" s="252" thickBot="1"/>
    <row r="2434" ht="14.5" customHeight="1" s="252">
      <c r="A2434" s="807" t="inlineStr">
        <is>
          <t>Input [dBm]</t>
        </is>
      </c>
      <c r="B2434" s="650" t="inlineStr">
        <is>
          <t>2442 MHz</t>
        </is>
      </c>
      <c r="C2434" s="768" t="n"/>
      <c r="D2434" s="768" t="n"/>
      <c r="E2434" s="644" t="inlineStr">
        <is>
          <t>Spec</t>
        </is>
      </c>
    </row>
    <row r="2435" ht="15" customHeight="1" s="252" thickBot="1">
      <c r="A2435" s="691" t="n"/>
      <c r="B2435" s="652" t="inlineStr">
        <is>
          <t>11ax_MCS1</t>
        </is>
      </c>
      <c r="C2435" s="875" t="n"/>
      <c r="D2435" s="875" t="n"/>
      <c r="E2435" s="691" t="n"/>
    </row>
    <row r="2436" ht="15" customHeight="1" s="252">
      <c r="A2436" s="691" t="n"/>
      <c r="B2436" s="95" t="inlineStr">
        <is>
          <t>+25 ℃</t>
        </is>
      </c>
      <c r="C2436" s="99" t="inlineStr">
        <is>
          <t>-40 ℃</t>
        </is>
      </c>
      <c r="D2436" s="114" t="inlineStr">
        <is>
          <t>+85 ℃</t>
        </is>
      </c>
      <c r="E2436" s="691" t="n"/>
    </row>
    <row r="2437" ht="15" customHeight="1" s="252" thickBot="1">
      <c r="A2437" s="691" t="n"/>
      <c r="B2437" s="103" t="inlineStr">
        <is>
          <t>3.3V</t>
        </is>
      </c>
      <c r="C2437" s="100" t="inlineStr">
        <is>
          <t>3.6V</t>
        </is>
      </c>
      <c r="D2437" s="115" t="inlineStr">
        <is>
          <t>1.8V</t>
        </is>
      </c>
      <c r="E2437" s="691" t="n"/>
    </row>
    <row r="2438" ht="14.5" customHeight="1" s="252" thickBot="1">
      <c r="A2438" s="682" t="n"/>
      <c r="B2438" s="76" t="n"/>
      <c r="C2438" s="74" t="n"/>
      <c r="D2438" s="219" t="n"/>
      <c r="E2438" s="681" t="n"/>
    </row>
    <row r="2439">
      <c r="A2439" s="612" t="inlineStr">
        <is>
          <t>Sens.
[dBm]</t>
        </is>
      </c>
      <c r="B2439" s="846">
        <f>INDEX($A$50:$A$90,MATCH(8,B2441:B2481,-1)+1,1)</f>
        <v/>
      </c>
      <c r="C2439" s="848">
        <f>INDEX($A$50:$A$90,MATCH(8,C2441:C2481,-1)+1,1)</f>
        <v/>
      </c>
      <c r="D2439" s="876">
        <f>INDEX($A$50:$A$90,MATCH(8,D2441:D2481,-1)+1,1)</f>
        <v/>
      </c>
      <c r="E2439" s="221" t="n"/>
    </row>
    <row r="2440" ht="14.5" customHeight="1" s="252" thickBot="1">
      <c r="A2440" s="691" t="n"/>
      <c r="B2440" s="849" t="n"/>
      <c r="C2440" s="851" t="n"/>
      <c r="D2440" s="877" t="n"/>
      <c r="E2440" s="221" t="n"/>
    </row>
    <row r="2441" ht="14.5" customHeight="1" s="252" thickTop="1">
      <c r="A2441" s="91" t="n">
        <v>-100</v>
      </c>
      <c r="B2441" s="77" t="n"/>
      <c r="C2441" s="73" t="n"/>
      <c r="D2441" s="127" t="n"/>
      <c r="E2441" s="87" t="n">
        <v>10</v>
      </c>
    </row>
    <row r="2442">
      <c r="A2442" s="87" t="n">
        <v>-99</v>
      </c>
      <c r="B2442" s="79" t="n"/>
      <c r="C2442" s="584" t="n"/>
      <c r="D2442" s="128" t="n"/>
      <c r="E2442" s="87" t="n">
        <v>10</v>
      </c>
    </row>
    <row r="2443">
      <c r="A2443" s="87" t="n">
        <v>-98</v>
      </c>
      <c r="B2443" s="79" t="n"/>
      <c r="C2443" s="584" t="n"/>
      <c r="D2443" s="128" t="n"/>
      <c r="E2443" s="87" t="n">
        <v>10</v>
      </c>
    </row>
    <row r="2444">
      <c r="A2444" s="87" t="n">
        <v>-97</v>
      </c>
      <c r="B2444" s="79" t="n"/>
      <c r="C2444" s="584" t="n"/>
      <c r="D2444" s="128" t="n"/>
      <c r="E2444" s="87" t="n">
        <v>10</v>
      </c>
    </row>
    <row r="2445">
      <c r="A2445" s="87" t="n">
        <v>-96</v>
      </c>
      <c r="B2445" s="79" t="n"/>
      <c r="C2445" s="584" t="n"/>
      <c r="D2445" s="128" t="n"/>
      <c r="E2445" s="87" t="n">
        <v>10</v>
      </c>
    </row>
    <row r="2446">
      <c r="A2446" s="87" t="n">
        <v>-95</v>
      </c>
      <c r="B2446" s="79" t="n"/>
      <c r="C2446" s="584" t="n"/>
      <c r="D2446" s="128" t="n"/>
      <c r="E2446" s="87" t="n">
        <v>10</v>
      </c>
    </row>
    <row r="2447">
      <c r="A2447" s="87" t="n">
        <v>-94</v>
      </c>
      <c r="B2447" s="79" t="n"/>
      <c r="C2447" s="584" t="n"/>
      <c r="D2447" s="128" t="n"/>
      <c r="E2447" s="87" t="n">
        <v>10</v>
      </c>
    </row>
    <row r="2448">
      <c r="A2448" s="87" t="n">
        <v>-93</v>
      </c>
      <c r="B2448" s="79" t="n"/>
      <c r="C2448" s="584" t="n"/>
      <c r="D2448" s="128" t="n"/>
      <c r="E2448" s="87" t="n">
        <v>10</v>
      </c>
    </row>
    <row r="2449">
      <c r="A2449" s="87" t="n">
        <v>-92</v>
      </c>
      <c r="B2449" s="79" t="n"/>
      <c r="C2449" s="584" t="n"/>
      <c r="D2449" s="128" t="n"/>
      <c r="E2449" s="87" t="n">
        <v>10</v>
      </c>
    </row>
    <row r="2450">
      <c r="A2450" s="87" t="n">
        <v>-91</v>
      </c>
      <c r="B2450" s="79" t="n"/>
      <c r="C2450" s="584" t="n"/>
      <c r="D2450" s="128" t="n"/>
      <c r="E2450" s="87" t="n">
        <v>10</v>
      </c>
    </row>
    <row r="2451">
      <c r="A2451" s="87" t="n">
        <v>-90</v>
      </c>
      <c r="B2451" s="79" t="n"/>
      <c r="C2451" s="584" t="n"/>
      <c r="D2451" s="128" t="n"/>
      <c r="E2451" s="87" t="n">
        <v>10</v>
      </c>
    </row>
    <row r="2452">
      <c r="A2452" s="87" t="n">
        <v>-89</v>
      </c>
      <c r="B2452" s="79" t="n"/>
      <c r="C2452" s="584" t="n"/>
      <c r="D2452" s="128" t="n"/>
      <c r="E2452" s="87" t="n">
        <v>10</v>
      </c>
    </row>
    <row r="2453">
      <c r="A2453" s="87" t="n">
        <v>-88</v>
      </c>
      <c r="B2453" s="79" t="n"/>
      <c r="C2453" s="584" t="n"/>
      <c r="D2453" s="128" t="n"/>
      <c r="E2453" s="87" t="n">
        <v>10</v>
      </c>
    </row>
    <row r="2454">
      <c r="A2454" s="87" t="n">
        <v>-87</v>
      </c>
      <c r="B2454" s="79" t="n"/>
      <c r="C2454" s="584" t="n"/>
      <c r="D2454" s="128" t="n"/>
      <c r="E2454" s="87" t="n">
        <v>10</v>
      </c>
    </row>
    <row r="2455">
      <c r="A2455" s="87" t="n">
        <v>-86</v>
      </c>
      <c r="B2455" s="79" t="n"/>
      <c r="C2455" s="584" t="n"/>
      <c r="D2455" s="128" t="n"/>
      <c r="E2455" s="87" t="n">
        <v>10</v>
      </c>
    </row>
    <row r="2456">
      <c r="A2456" s="87" t="n">
        <v>-85</v>
      </c>
      <c r="B2456" s="79" t="n"/>
      <c r="C2456" s="584" t="n"/>
      <c r="D2456" s="128" t="n"/>
      <c r="E2456" s="87" t="n">
        <v>10</v>
      </c>
    </row>
    <row r="2457">
      <c r="A2457" s="87" t="n">
        <v>-84</v>
      </c>
      <c r="B2457" s="79" t="n"/>
      <c r="C2457" s="584" t="n"/>
      <c r="D2457" s="128" t="n"/>
      <c r="E2457" s="87" t="n">
        <v>10</v>
      </c>
    </row>
    <row r="2458">
      <c r="A2458" s="87" t="n">
        <v>-83</v>
      </c>
      <c r="B2458" s="79" t="n"/>
      <c r="C2458" s="584" t="n"/>
      <c r="D2458" s="128" t="n"/>
      <c r="E2458" s="87" t="n">
        <v>10</v>
      </c>
    </row>
    <row r="2459">
      <c r="A2459" s="87" t="n">
        <v>-82</v>
      </c>
      <c r="B2459" s="79" t="n"/>
      <c r="C2459" s="584" t="n"/>
      <c r="D2459" s="128" t="n"/>
      <c r="E2459" s="87" t="n">
        <v>10</v>
      </c>
    </row>
    <row r="2460">
      <c r="A2460" s="87" t="n">
        <v>-81</v>
      </c>
      <c r="B2460" s="79" t="n"/>
      <c r="C2460" s="584" t="n"/>
      <c r="D2460" s="128" t="n"/>
      <c r="E2460" s="87" t="n">
        <v>10</v>
      </c>
    </row>
    <row r="2461">
      <c r="A2461" s="87" t="n">
        <v>-80</v>
      </c>
      <c r="B2461" s="79" t="n"/>
      <c r="C2461" s="584" t="n"/>
      <c r="D2461" s="128" t="n"/>
      <c r="E2461" s="87" t="n">
        <v>10</v>
      </c>
    </row>
    <row r="2462">
      <c r="A2462" s="87" t="n">
        <v>-79</v>
      </c>
      <c r="B2462" s="79" t="n"/>
      <c r="C2462" s="584" t="n"/>
      <c r="D2462" s="128" t="n"/>
      <c r="E2462" s="87" t="n">
        <v>10</v>
      </c>
    </row>
    <row r="2463">
      <c r="A2463" s="87" t="n">
        <v>-78</v>
      </c>
      <c r="B2463" s="79" t="n"/>
      <c r="C2463" s="584" t="n"/>
      <c r="D2463" s="128" t="n"/>
      <c r="E2463" s="87" t="n">
        <v>10</v>
      </c>
    </row>
    <row r="2464">
      <c r="A2464" s="87" t="n">
        <v>-77</v>
      </c>
      <c r="B2464" s="79" t="n"/>
      <c r="C2464" s="584" t="n"/>
      <c r="D2464" s="128" t="n"/>
      <c r="E2464" s="87" t="n">
        <v>10</v>
      </c>
    </row>
    <row r="2465">
      <c r="A2465" s="87" t="n">
        <v>-76</v>
      </c>
      <c r="B2465" s="79" t="n"/>
      <c r="C2465" s="584" t="n"/>
      <c r="D2465" s="128" t="n"/>
      <c r="E2465" s="87" t="n">
        <v>10</v>
      </c>
    </row>
    <row r="2466">
      <c r="A2466" s="87" t="n">
        <v>-75</v>
      </c>
      <c r="B2466" s="79" t="n"/>
      <c r="C2466" s="584" t="n"/>
      <c r="D2466" s="128" t="n"/>
      <c r="E2466" s="87" t="n">
        <v>10</v>
      </c>
    </row>
    <row r="2467">
      <c r="A2467" s="87" t="n">
        <v>-74</v>
      </c>
      <c r="B2467" s="79" t="n"/>
      <c r="C2467" s="584" t="n"/>
      <c r="D2467" s="128" t="n"/>
      <c r="E2467" s="87" t="n">
        <v>10</v>
      </c>
    </row>
    <row r="2468">
      <c r="A2468" s="87" t="n">
        <v>-73</v>
      </c>
      <c r="B2468" s="79" t="n"/>
      <c r="C2468" s="584" t="n"/>
      <c r="D2468" s="128" t="n"/>
      <c r="E2468" s="87" t="n">
        <v>10</v>
      </c>
    </row>
    <row r="2469">
      <c r="A2469" s="87" t="n">
        <v>-72</v>
      </c>
      <c r="B2469" s="79" t="n"/>
      <c r="C2469" s="584" t="n"/>
      <c r="D2469" s="128" t="n"/>
      <c r="E2469" s="87" t="n">
        <v>10</v>
      </c>
    </row>
    <row r="2470">
      <c r="A2470" s="87" t="n">
        <v>-71</v>
      </c>
      <c r="B2470" s="79" t="n"/>
      <c r="C2470" s="584" t="n"/>
      <c r="D2470" s="128" t="n"/>
      <c r="E2470" s="87" t="n">
        <v>10</v>
      </c>
    </row>
    <row r="2471">
      <c r="A2471" s="87" t="n">
        <v>-70</v>
      </c>
      <c r="B2471" s="79" t="n"/>
      <c r="C2471" s="584" t="n"/>
      <c r="D2471" s="128" t="n"/>
      <c r="E2471" s="87" t="n">
        <v>10</v>
      </c>
    </row>
    <row r="2472">
      <c r="A2472" s="87" t="n">
        <v>-69</v>
      </c>
      <c r="B2472" s="79" t="n"/>
      <c r="C2472" s="584" t="n"/>
      <c r="D2472" s="128" t="n"/>
      <c r="E2472" s="87" t="n">
        <v>10</v>
      </c>
    </row>
    <row r="2473">
      <c r="A2473" s="87" t="n">
        <v>-68</v>
      </c>
      <c r="B2473" s="79" t="n"/>
      <c r="C2473" s="584" t="n"/>
      <c r="D2473" s="128" t="n"/>
      <c r="E2473" s="87" t="n">
        <v>10</v>
      </c>
    </row>
    <row r="2474">
      <c r="A2474" s="87" t="n">
        <v>-67</v>
      </c>
      <c r="B2474" s="79" t="n"/>
      <c r="C2474" s="584" t="n"/>
      <c r="D2474" s="128" t="n"/>
      <c r="E2474" s="87" t="n">
        <v>10</v>
      </c>
    </row>
    <row r="2475">
      <c r="A2475" s="87" t="n">
        <v>-66</v>
      </c>
      <c r="B2475" s="79" t="n"/>
      <c r="C2475" s="584" t="n"/>
      <c r="D2475" s="128" t="n"/>
      <c r="E2475" s="87" t="n">
        <v>10</v>
      </c>
    </row>
    <row r="2476">
      <c r="A2476" s="87" t="n">
        <v>-65</v>
      </c>
      <c r="B2476" s="79" t="n"/>
      <c r="C2476" s="584" t="n"/>
      <c r="D2476" s="128" t="n"/>
      <c r="E2476" s="87" t="n">
        <v>10</v>
      </c>
    </row>
    <row r="2477">
      <c r="A2477" s="87" t="n">
        <v>-64</v>
      </c>
      <c r="B2477" s="79" t="n"/>
      <c r="C2477" s="584" t="n"/>
      <c r="D2477" s="128" t="n"/>
      <c r="E2477" s="87" t="n">
        <v>10</v>
      </c>
    </row>
    <row r="2478">
      <c r="A2478" s="87" t="n">
        <v>-63</v>
      </c>
      <c r="B2478" s="79" t="n"/>
      <c r="C2478" s="584" t="n"/>
      <c r="D2478" s="128" t="n"/>
      <c r="E2478" s="87" t="n">
        <v>10</v>
      </c>
    </row>
    <row r="2479">
      <c r="A2479" s="87" t="n">
        <v>-62</v>
      </c>
      <c r="B2479" s="79" t="n"/>
      <c r="C2479" s="584" t="n"/>
      <c r="D2479" s="128" t="n"/>
      <c r="E2479" s="87" t="n">
        <v>10</v>
      </c>
    </row>
    <row r="2480">
      <c r="A2480" s="87" t="n">
        <v>-61</v>
      </c>
      <c r="B2480" s="79" t="n"/>
      <c r="C2480" s="584" t="n"/>
      <c r="D2480" s="128" t="n"/>
      <c r="E2480" s="87" t="n">
        <v>10</v>
      </c>
    </row>
    <row r="2481">
      <c r="A2481" s="87" t="n">
        <v>-60</v>
      </c>
      <c r="B2481" s="79" t="n"/>
      <c r="C2481" s="584" t="n"/>
      <c r="D2481" s="128" t="n"/>
      <c r="E2481" s="87" t="n">
        <v>10</v>
      </c>
    </row>
    <row r="2482">
      <c r="A2482" s="87" t="n">
        <v>-59</v>
      </c>
      <c r="B2482" s="79" t="n"/>
      <c r="C2482" s="584" t="n"/>
      <c r="D2482" s="128" t="n"/>
      <c r="E2482" s="87" t="n">
        <v>10</v>
      </c>
    </row>
    <row r="2483">
      <c r="A2483" s="87" t="n">
        <v>-58</v>
      </c>
      <c r="B2483" s="79" t="n"/>
      <c r="C2483" s="584" t="n"/>
      <c r="D2483" s="128" t="n"/>
      <c r="E2483" s="87" t="n">
        <v>10</v>
      </c>
    </row>
    <row r="2484">
      <c r="A2484" s="87" t="n">
        <v>-57</v>
      </c>
      <c r="B2484" s="79" t="n"/>
      <c r="C2484" s="584" t="n"/>
      <c r="D2484" s="128" t="n"/>
      <c r="E2484" s="87" t="n">
        <v>10</v>
      </c>
    </row>
    <row r="2485">
      <c r="A2485" s="87" t="n">
        <v>-56</v>
      </c>
      <c r="B2485" s="79" t="n"/>
      <c r="C2485" s="584" t="n"/>
      <c r="D2485" s="128" t="n"/>
      <c r="E2485" s="87" t="n">
        <v>10</v>
      </c>
    </row>
    <row r="2486">
      <c r="A2486" s="87" t="n">
        <v>-55</v>
      </c>
      <c r="B2486" s="79" t="n"/>
      <c r="C2486" s="584" t="n"/>
      <c r="D2486" s="128" t="n"/>
      <c r="E2486" s="87" t="n">
        <v>10</v>
      </c>
    </row>
    <row r="2487">
      <c r="A2487" s="87" t="n">
        <v>-54</v>
      </c>
      <c r="B2487" s="79" t="n"/>
      <c r="C2487" s="584" t="n"/>
      <c r="D2487" s="128" t="n"/>
      <c r="E2487" s="87" t="n">
        <v>10</v>
      </c>
    </row>
    <row r="2488">
      <c r="A2488" s="87" t="n">
        <v>-53</v>
      </c>
      <c r="B2488" s="79" t="n"/>
      <c r="C2488" s="584" t="n"/>
      <c r="D2488" s="128" t="n"/>
      <c r="E2488" s="87" t="n">
        <v>10</v>
      </c>
    </row>
    <row r="2489">
      <c r="A2489" s="87" t="n">
        <v>-52</v>
      </c>
      <c r="B2489" s="79" t="n"/>
      <c r="C2489" s="584" t="n"/>
      <c r="D2489" s="128" t="n"/>
      <c r="E2489" s="87" t="n">
        <v>10</v>
      </c>
    </row>
    <row r="2490">
      <c r="A2490" s="87" t="n">
        <v>-51</v>
      </c>
      <c r="B2490" s="79" t="n"/>
      <c r="C2490" s="584" t="n"/>
      <c r="D2490" s="128" t="n"/>
      <c r="E2490" s="87" t="n">
        <v>10</v>
      </c>
    </row>
    <row r="2491">
      <c r="A2491" s="87" t="n">
        <v>-50</v>
      </c>
      <c r="B2491" s="79" t="n"/>
      <c r="C2491" s="584" t="n"/>
      <c r="D2491" s="128" t="n"/>
      <c r="E2491" s="87" t="n">
        <v>10</v>
      </c>
    </row>
    <row r="2492">
      <c r="A2492" s="87" t="n">
        <v>-49</v>
      </c>
      <c r="B2492" s="79" t="n"/>
      <c r="C2492" s="584" t="n"/>
      <c r="D2492" s="128" t="n"/>
      <c r="E2492" s="87" t="n">
        <v>10</v>
      </c>
    </row>
    <row r="2493">
      <c r="A2493" s="87" t="n">
        <v>-48</v>
      </c>
      <c r="B2493" s="79" t="n"/>
      <c r="C2493" s="584" t="n"/>
      <c r="D2493" s="128" t="n"/>
      <c r="E2493" s="87" t="n">
        <v>10</v>
      </c>
    </row>
    <row r="2494">
      <c r="A2494" s="87" t="n">
        <v>-47</v>
      </c>
      <c r="B2494" s="79" t="n"/>
      <c r="C2494" s="584" t="n"/>
      <c r="D2494" s="128" t="n"/>
      <c r="E2494" s="87" t="n">
        <v>10</v>
      </c>
    </row>
    <row r="2495">
      <c r="A2495" s="87" t="n">
        <v>-46</v>
      </c>
      <c r="B2495" s="79" t="n"/>
      <c r="C2495" s="584" t="n"/>
      <c r="D2495" s="128" t="n"/>
      <c r="E2495" s="87" t="n">
        <v>10</v>
      </c>
    </row>
    <row r="2496">
      <c r="A2496" s="87" t="n">
        <v>-45</v>
      </c>
      <c r="B2496" s="79" t="n"/>
      <c r="C2496" s="584" t="n"/>
      <c r="D2496" s="128" t="n"/>
      <c r="E2496" s="87" t="n">
        <v>10</v>
      </c>
    </row>
    <row r="2497">
      <c r="A2497" s="87" t="n">
        <v>-44</v>
      </c>
      <c r="B2497" s="79" t="n"/>
      <c r="C2497" s="584" t="n"/>
      <c r="D2497" s="128" t="n"/>
      <c r="E2497" s="87" t="n">
        <v>10</v>
      </c>
    </row>
    <row r="2498">
      <c r="A2498" s="87" t="n">
        <v>-43</v>
      </c>
      <c r="B2498" s="79" t="n"/>
      <c r="C2498" s="584" t="n"/>
      <c r="D2498" s="128" t="n"/>
      <c r="E2498" s="87" t="n">
        <v>10</v>
      </c>
    </row>
    <row r="2499">
      <c r="A2499" s="87" t="n">
        <v>-42</v>
      </c>
      <c r="B2499" s="79" t="n"/>
      <c r="C2499" s="584" t="n"/>
      <c r="D2499" s="128" t="n"/>
      <c r="E2499" s="87" t="n">
        <v>10</v>
      </c>
    </row>
    <row r="2500">
      <c r="A2500" s="87" t="n">
        <v>-41</v>
      </c>
      <c r="B2500" s="79" t="n"/>
      <c r="C2500" s="584" t="n"/>
      <c r="D2500" s="128" t="n"/>
      <c r="E2500" s="87" t="n">
        <v>10</v>
      </c>
    </row>
    <row r="2501">
      <c r="A2501" s="87" t="n">
        <v>-40</v>
      </c>
      <c r="B2501" s="79" t="n"/>
      <c r="C2501" s="584" t="n"/>
      <c r="D2501" s="128" t="n"/>
      <c r="E2501" s="87" t="n">
        <v>10</v>
      </c>
    </row>
    <row r="2502">
      <c r="A2502" s="87" t="n">
        <v>-39</v>
      </c>
      <c r="B2502" s="79" t="n"/>
      <c r="C2502" s="584" t="n"/>
      <c r="D2502" s="128" t="n"/>
      <c r="E2502" s="87" t="n">
        <v>10</v>
      </c>
    </row>
    <row r="2503">
      <c r="A2503" s="87" t="n">
        <v>-38</v>
      </c>
      <c r="B2503" s="79" t="n"/>
      <c r="C2503" s="584" t="n"/>
      <c r="D2503" s="128" t="n"/>
      <c r="E2503" s="87" t="n">
        <v>10</v>
      </c>
    </row>
    <row r="2504">
      <c r="A2504" s="87" t="n">
        <v>-37</v>
      </c>
      <c r="B2504" s="79" t="n"/>
      <c r="C2504" s="584" t="n"/>
      <c r="D2504" s="128" t="n"/>
      <c r="E2504" s="87" t="n">
        <v>10</v>
      </c>
    </row>
    <row r="2505">
      <c r="A2505" s="87" t="n">
        <v>-36</v>
      </c>
      <c r="B2505" s="79" t="n"/>
      <c r="C2505" s="584" t="n"/>
      <c r="D2505" s="128" t="n"/>
      <c r="E2505" s="87" t="n">
        <v>10</v>
      </c>
    </row>
    <row r="2506">
      <c r="A2506" s="87" t="n">
        <v>-35</v>
      </c>
      <c r="B2506" s="79" t="n"/>
      <c r="C2506" s="584" t="n"/>
      <c r="D2506" s="128" t="n"/>
      <c r="E2506" s="87" t="n">
        <v>10</v>
      </c>
    </row>
    <row r="2507">
      <c r="A2507" s="87" t="n">
        <v>-34</v>
      </c>
      <c r="B2507" s="79" t="n"/>
      <c r="C2507" s="584" t="n"/>
      <c r="D2507" s="128" t="n"/>
      <c r="E2507" s="87" t="n">
        <v>10</v>
      </c>
    </row>
    <row r="2508">
      <c r="A2508" s="87" t="n">
        <v>-33</v>
      </c>
      <c r="B2508" s="79" t="n"/>
      <c r="C2508" s="584" t="n"/>
      <c r="D2508" s="128" t="n"/>
      <c r="E2508" s="87" t="n">
        <v>10</v>
      </c>
    </row>
    <row r="2509">
      <c r="A2509" s="87" t="n">
        <v>-32</v>
      </c>
      <c r="B2509" s="79" t="n"/>
      <c r="C2509" s="584" t="n"/>
      <c r="D2509" s="128" t="n"/>
      <c r="E2509" s="87" t="n">
        <v>10</v>
      </c>
    </row>
    <row r="2510">
      <c r="A2510" s="87" t="n">
        <v>-31</v>
      </c>
      <c r="B2510" s="79" t="n"/>
      <c r="C2510" s="584" t="n"/>
      <c r="D2510" s="128" t="n"/>
      <c r="E2510" s="87" t="n">
        <v>10</v>
      </c>
    </row>
    <row r="2511">
      <c r="A2511" s="87" t="n">
        <v>-30</v>
      </c>
      <c r="B2511" s="79" t="n"/>
      <c r="C2511" s="584" t="n"/>
      <c r="D2511" s="128" t="n"/>
      <c r="E2511" s="87" t="n">
        <v>10</v>
      </c>
    </row>
    <row r="2512">
      <c r="A2512" s="87" t="n">
        <v>-29</v>
      </c>
      <c r="B2512" s="79" t="n"/>
      <c r="C2512" s="584" t="n"/>
      <c r="D2512" s="128" t="n"/>
      <c r="E2512" s="87" t="n">
        <v>10</v>
      </c>
    </row>
    <row r="2513">
      <c r="A2513" s="87" t="n">
        <v>-28</v>
      </c>
      <c r="B2513" s="79" t="n"/>
      <c r="C2513" s="584" t="n"/>
      <c r="D2513" s="128" t="n"/>
      <c r="E2513" s="87" t="n">
        <v>10</v>
      </c>
    </row>
    <row r="2514">
      <c r="A2514" s="87" t="n">
        <v>-27</v>
      </c>
      <c r="B2514" s="79" t="n"/>
      <c r="C2514" s="584" t="n"/>
      <c r="D2514" s="128" t="n"/>
      <c r="E2514" s="87" t="n">
        <v>10</v>
      </c>
    </row>
    <row r="2515">
      <c r="A2515" s="87" t="n">
        <v>-26</v>
      </c>
      <c r="B2515" s="79" t="n"/>
      <c r="C2515" s="584" t="n"/>
      <c r="D2515" s="128" t="n"/>
      <c r="E2515" s="87" t="n">
        <v>10</v>
      </c>
    </row>
    <row r="2516">
      <c r="A2516" s="87" t="n">
        <v>-25</v>
      </c>
      <c r="B2516" s="79" t="n"/>
      <c r="C2516" s="584" t="n"/>
      <c r="D2516" s="128" t="n"/>
      <c r="E2516" s="87" t="n">
        <v>10</v>
      </c>
    </row>
    <row r="2517">
      <c r="A2517" s="87" t="n">
        <v>-24</v>
      </c>
      <c r="B2517" s="79" t="n"/>
      <c r="C2517" s="584" t="n"/>
      <c r="D2517" s="128" t="n"/>
      <c r="E2517" s="87" t="n">
        <v>10</v>
      </c>
    </row>
    <row r="2518">
      <c r="A2518" s="87" t="n">
        <v>-23</v>
      </c>
      <c r="B2518" s="79" t="n"/>
      <c r="C2518" s="584" t="n"/>
      <c r="D2518" s="128" t="n"/>
      <c r="E2518" s="87" t="n">
        <v>10</v>
      </c>
    </row>
    <row r="2519">
      <c r="A2519" s="87" t="n">
        <v>-22</v>
      </c>
      <c r="B2519" s="79" t="n"/>
      <c r="C2519" s="584" t="n"/>
      <c r="D2519" s="128" t="n"/>
      <c r="E2519" s="87" t="n">
        <v>10</v>
      </c>
    </row>
    <row r="2520">
      <c r="A2520" s="87" t="n">
        <v>-21</v>
      </c>
      <c r="B2520" s="79" t="n"/>
      <c r="C2520" s="584" t="n"/>
      <c r="D2520" s="128" t="n"/>
      <c r="E2520" s="87" t="n">
        <v>10</v>
      </c>
    </row>
    <row r="2521">
      <c r="A2521" s="87" t="n">
        <v>-20</v>
      </c>
      <c r="B2521" s="79" t="n"/>
      <c r="C2521" s="584" t="n"/>
      <c r="D2521" s="128" t="n"/>
      <c r="E2521" s="87" t="n">
        <v>10</v>
      </c>
    </row>
    <row r="2522">
      <c r="A2522" s="87" t="n">
        <v>-19</v>
      </c>
      <c r="B2522" s="79" t="n"/>
      <c r="C2522" s="584" t="n"/>
      <c r="D2522" s="128" t="n"/>
      <c r="E2522" s="87" t="n">
        <v>10</v>
      </c>
    </row>
    <row r="2523">
      <c r="A2523" s="87" t="n">
        <v>-18</v>
      </c>
      <c r="B2523" s="79" t="n"/>
      <c r="C2523" s="584" t="n"/>
      <c r="D2523" s="128" t="n"/>
      <c r="E2523" s="87" t="n">
        <v>10</v>
      </c>
    </row>
    <row r="2524">
      <c r="A2524" s="87" t="n">
        <v>-17</v>
      </c>
      <c r="B2524" s="79" t="n"/>
      <c r="C2524" s="584" t="n"/>
      <c r="D2524" s="128" t="n"/>
      <c r="E2524" s="87" t="n">
        <v>10</v>
      </c>
    </row>
    <row r="2525">
      <c r="A2525" s="87" t="n">
        <v>-16</v>
      </c>
      <c r="B2525" s="79" t="n"/>
      <c r="C2525" s="584" t="n"/>
      <c r="D2525" s="128" t="n"/>
      <c r="E2525" s="87" t="n">
        <v>10</v>
      </c>
    </row>
    <row r="2526">
      <c r="A2526" s="87" t="n">
        <v>-15</v>
      </c>
      <c r="B2526" s="79" t="n"/>
      <c r="C2526" s="584" t="n"/>
      <c r="D2526" s="128" t="n"/>
      <c r="E2526" s="87" t="n">
        <v>10</v>
      </c>
    </row>
    <row r="2527">
      <c r="A2527" s="87" t="n">
        <v>-14</v>
      </c>
      <c r="B2527" s="79" t="n"/>
      <c r="C2527" s="584" t="n"/>
      <c r="D2527" s="128" t="n"/>
      <c r="E2527" s="87" t="n">
        <v>10</v>
      </c>
    </row>
    <row r="2528">
      <c r="A2528" s="87" t="n">
        <v>-13</v>
      </c>
      <c r="B2528" s="79" t="n"/>
      <c r="C2528" s="584" t="n"/>
      <c r="D2528" s="128" t="n"/>
      <c r="E2528" s="87" t="n">
        <v>10</v>
      </c>
    </row>
    <row r="2529">
      <c r="A2529" s="87" t="n">
        <v>-12</v>
      </c>
      <c r="B2529" s="79" t="n"/>
      <c r="C2529" s="584" t="n"/>
      <c r="D2529" s="128" t="n"/>
      <c r="E2529" s="87" t="n">
        <v>10</v>
      </c>
    </row>
    <row r="2530">
      <c r="A2530" s="87" t="n">
        <v>-11</v>
      </c>
      <c r="B2530" s="79" t="n"/>
      <c r="C2530" s="584" t="n"/>
      <c r="D2530" s="128" t="n"/>
      <c r="E2530" s="87" t="n">
        <v>10</v>
      </c>
    </row>
    <row r="2531">
      <c r="A2531" s="87" t="n">
        <v>-10</v>
      </c>
      <c r="B2531" s="79" t="n"/>
      <c r="C2531" s="584" t="n"/>
      <c r="D2531" s="128" t="n"/>
      <c r="E2531" s="87" t="n">
        <v>10</v>
      </c>
    </row>
    <row r="2532">
      <c r="A2532" s="87" t="n">
        <v>-9</v>
      </c>
      <c r="B2532" s="79" t="n"/>
      <c r="C2532" s="584" t="n"/>
      <c r="D2532" s="128" t="n"/>
      <c r="E2532" s="87" t="n">
        <v>10</v>
      </c>
    </row>
    <row r="2533">
      <c r="A2533" s="87" t="n">
        <v>-8</v>
      </c>
      <c r="B2533" s="79" t="n"/>
      <c r="C2533" s="584" t="n"/>
      <c r="D2533" s="128" t="n"/>
      <c r="E2533" s="87" t="n">
        <v>10</v>
      </c>
    </row>
    <row r="2534">
      <c r="A2534" s="87" t="n">
        <v>-7</v>
      </c>
      <c r="B2534" s="79" t="n"/>
      <c r="C2534" s="584" t="n"/>
      <c r="D2534" s="128" t="n"/>
      <c r="E2534" s="87" t="n">
        <v>10</v>
      </c>
    </row>
    <row r="2535">
      <c r="A2535" s="87" t="n">
        <v>-6</v>
      </c>
      <c r="B2535" s="79" t="n"/>
      <c r="C2535" s="584" t="n"/>
      <c r="D2535" s="128" t="n"/>
      <c r="E2535" s="87" t="n">
        <v>10</v>
      </c>
    </row>
    <row r="2536">
      <c r="A2536" s="87" t="n">
        <v>-5</v>
      </c>
      <c r="B2536" s="79" t="n"/>
      <c r="C2536" s="584" t="n"/>
      <c r="D2536" s="128" t="n"/>
      <c r="E2536" s="87" t="n">
        <v>10</v>
      </c>
    </row>
    <row r="2537">
      <c r="A2537" s="87" t="n">
        <v>-4</v>
      </c>
      <c r="B2537" s="79" t="n"/>
      <c r="C2537" s="584" t="n"/>
      <c r="D2537" s="128" t="n"/>
      <c r="E2537" s="87" t="n">
        <v>10</v>
      </c>
    </row>
    <row r="2538">
      <c r="A2538" s="87" t="n">
        <v>-3</v>
      </c>
      <c r="B2538" s="79" t="n"/>
      <c r="C2538" s="584" t="n"/>
      <c r="D2538" s="128" t="n"/>
      <c r="E2538" s="87" t="n">
        <v>10</v>
      </c>
    </row>
    <row r="2539">
      <c r="A2539" s="87" t="n">
        <v>-2</v>
      </c>
      <c r="B2539" s="79" t="n"/>
      <c r="C2539" s="584" t="n"/>
      <c r="D2539" s="128" t="n"/>
      <c r="E2539" s="87" t="n">
        <v>10</v>
      </c>
    </row>
    <row r="2540">
      <c r="A2540" s="87" t="n">
        <v>-1</v>
      </c>
      <c r="B2540" s="79" t="n"/>
      <c r="C2540" s="584" t="n"/>
      <c r="D2540" s="128" t="n"/>
      <c r="E2540" s="87" t="n">
        <v>10</v>
      </c>
    </row>
    <row r="2541" ht="14.5" customHeight="1" s="252" thickBot="1">
      <c r="A2541" s="88" t="n">
        <v>0</v>
      </c>
      <c r="B2541" s="81" t="n"/>
      <c r="C2541" s="82" t="n"/>
      <c r="D2541" s="130" t="n"/>
      <c r="E2541" s="88" t="n">
        <v>10</v>
      </c>
    </row>
    <row r="2544" ht="14.5" customHeight="1" s="252" thickBot="1"/>
    <row r="2545" ht="14.5" customHeight="1" s="252">
      <c r="A2545" s="807" t="inlineStr">
        <is>
          <t>Input [dBm]</t>
        </is>
      </c>
      <c r="B2545" s="650" t="inlineStr">
        <is>
          <t>2442 MHz</t>
        </is>
      </c>
      <c r="C2545" s="768" t="n"/>
      <c r="D2545" s="768" t="n"/>
      <c r="E2545" s="644" t="inlineStr">
        <is>
          <t>Spec</t>
        </is>
      </c>
    </row>
    <row r="2546" ht="15" customHeight="1" s="252" thickBot="1">
      <c r="A2546" s="691" t="n"/>
      <c r="B2546" s="652" t="inlineStr">
        <is>
          <t>11ax_MCS2</t>
        </is>
      </c>
      <c r="C2546" s="875" t="n"/>
      <c r="D2546" s="875" t="n"/>
      <c r="E2546" s="691" t="n"/>
    </row>
    <row r="2547" ht="15" customHeight="1" s="252">
      <c r="A2547" s="691" t="n"/>
      <c r="B2547" s="95" t="inlineStr">
        <is>
          <t>+25 ℃</t>
        </is>
      </c>
      <c r="C2547" s="99" t="inlineStr">
        <is>
          <t>-40 ℃</t>
        </is>
      </c>
      <c r="D2547" s="114" t="inlineStr">
        <is>
          <t>+85 ℃</t>
        </is>
      </c>
      <c r="E2547" s="691" t="n"/>
    </row>
    <row r="2548" ht="15" customHeight="1" s="252" thickBot="1">
      <c r="A2548" s="691" t="n"/>
      <c r="B2548" s="103" t="inlineStr">
        <is>
          <t>3.3V</t>
        </is>
      </c>
      <c r="C2548" s="100" t="inlineStr">
        <is>
          <t>3.6V</t>
        </is>
      </c>
      <c r="D2548" s="115" t="inlineStr">
        <is>
          <t>1.8V</t>
        </is>
      </c>
      <c r="E2548" s="691" t="n"/>
    </row>
    <row r="2549" ht="14.5" customHeight="1" s="252" thickBot="1">
      <c r="A2549" s="682" t="n"/>
      <c r="B2549" s="76" t="n"/>
      <c r="C2549" s="74" t="n"/>
      <c r="D2549" s="219" t="n"/>
      <c r="E2549" s="681" t="n"/>
    </row>
    <row r="2550">
      <c r="A2550" s="612" t="inlineStr">
        <is>
          <t>Sens.
[dBm]</t>
        </is>
      </c>
      <c r="B2550" s="846">
        <f>INDEX($A$50:$A$90,MATCH(8,B2552:B2592,-1)+1,1)</f>
        <v/>
      </c>
      <c r="C2550" s="848">
        <f>INDEX($A$50:$A$90,MATCH(8,C2552:C2592,-1)+1,1)</f>
        <v/>
      </c>
      <c r="D2550" s="876">
        <f>INDEX($A$50:$A$90,MATCH(8,D2552:D2592,-1)+1,1)</f>
        <v/>
      </c>
      <c r="E2550" s="221" t="n"/>
    </row>
    <row r="2551" ht="14.5" customHeight="1" s="252" thickBot="1">
      <c r="A2551" s="691" t="n"/>
      <c r="B2551" s="849" t="n"/>
      <c r="C2551" s="851" t="n"/>
      <c r="D2551" s="877" t="n"/>
      <c r="E2551" s="221" t="n"/>
    </row>
    <row r="2552" ht="14.5" customHeight="1" s="252" thickTop="1">
      <c r="A2552" s="91" t="n">
        <v>-100</v>
      </c>
      <c r="B2552" s="77" t="n"/>
      <c r="C2552" s="73" t="n"/>
      <c r="D2552" s="127" t="n"/>
      <c r="E2552" s="87" t="n">
        <v>10</v>
      </c>
    </row>
    <row r="2553">
      <c r="A2553" s="87" t="n">
        <v>-99</v>
      </c>
      <c r="B2553" s="79" t="n"/>
      <c r="C2553" s="584" t="n"/>
      <c r="D2553" s="128" t="n"/>
      <c r="E2553" s="87" t="n">
        <v>10</v>
      </c>
    </row>
    <row r="2554">
      <c r="A2554" s="87" t="n">
        <v>-98</v>
      </c>
      <c r="B2554" s="79" t="n"/>
      <c r="C2554" s="584" t="n"/>
      <c r="D2554" s="128" t="n"/>
      <c r="E2554" s="87" t="n">
        <v>10</v>
      </c>
    </row>
    <row r="2555">
      <c r="A2555" s="87" t="n">
        <v>-97</v>
      </c>
      <c r="B2555" s="79" t="n"/>
      <c r="C2555" s="584" t="n"/>
      <c r="D2555" s="128" t="n"/>
      <c r="E2555" s="87" t="n">
        <v>10</v>
      </c>
    </row>
    <row r="2556">
      <c r="A2556" s="87" t="n">
        <v>-96</v>
      </c>
      <c r="B2556" s="79" t="n"/>
      <c r="C2556" s="584" t="n"/>
      <c r="D2556" s="128" t="n"/>
      <c r="E2556" s="87" t="n">
        <v>10</v>
      </c>
    </row>
    <row r="2557">
      <c r="A2557" s="87" t="n">
        <v>-95</v>
      </c>
      <c r="B2557" s="79" t="n"/>
      <c r="C2557" s="584" t="n"/>
      <c r="D2557" s="128" t="n"/>
      <c r="E2557" s="87" t="n">
        <v>10</v>
      </c>
    </row>
    <row r="2558">
      <c r="A2558" s="87" t="n">
        <v>-94</v>
      </c>
      <c r="B2558" s="79" t="n"/>
      <c r="C2558" s="584" t="n"/>
      <c r="D2558" s="128" t="n"/>
      <c r="E2558" s="87" t="n">
        <v>10</v>
      </c>
    </row>
    <row r="2559">
      <c r="A2559" s="87" t="n">
        <v>-93</v>
      </c>
      <c r="B2559" s="79" t="n"/>
      <c r="C2559" s="584" t="n"/>
      <c r="D2559" s="128" t="n"/>
      <c r="E2559" s="87" t="n">
        <v>10</v>
      </c>
    </row>
    <row r="2560">
      <c r="A2560" s="87" t="n">
        <v>-92</v>
      </c>
      <c r="B2560" s="79" t="n"/>
      <c r="C2560" s="584" t="n"/>
      <c r="D2560" s="128" t="n"/>
      <c r="E2560" s="87" t="n">
        <v>10</v>
      </c>
    </row>
    <row r="2561">
      <c r="A2561" s="87" t="n">
        <v>-91</v>
      </c>
      <c r="B2561" s="79" t="n"/>
      <c r="C2561" s="584" t="n"/>
      <c r="D2561" s="128" t="n"/>
      <c r="E2561" s="87" t="n">
        <v>10</v>
      </c>
    </row>
    <row r="2562">
      <c r="A2562" s="87" t="n">
        <v>-90</v>
      </c>
      <c r="B2562" s="79" t="n"/>
      <c r="C2562" s="584" t="n"/>
      <c r="D2562" s="128" t="n"/>
      <c r="E2562" s="87" t="n">
        <v>10</v>
      </c>
    </row>
    <row r="2563">
      <c r="A2563" s="87" t="n">
        <v>-89</v>
      </c>
      <c r="B2563" s="79" t="n"/>
      <c r="C2563" s="584" t="n"/>
      <c r="D2563" s="128" t="n"/>
      <c r="E2563" s="87" t="n">
        <v>10</v>
      </c>
    </row>
    <row r="2564">
      <c r="A2564" s="87" t="n">
        <v>-88</v>
      </c>
      <c r="B2564" s="79" t="n"/>
      <c r="C2564" s="584" t="n"/>
      <c r="D2564" s="128" t="n"/>
      <c r="E2564" s="87" t="n">
        <v>10</v>
      </c>
    </row>
    <row r="2565">
      <c r="A2565" s="87" t="n">
        <v>-87</v>
      </c>
      <c r="B2565" s="79" t="n"/>
      <c r="C2565" s="584" t="n"/>
      <c r="D2565" s="128" t="n"/>
      <c r="E2565" s="87" t="n">
        <v>10</v>
      </c>
    </row>
    <row r="2566">
      <c r="A2566" s="87" t="n">
        <v>-86</v>
      </c>
      <c r="B2566" s="79" t="n"/>
      <c r="C2566" s="584" t="n"/>
      <c r="D2566" s="128" t="n"/>
      <c r="E2566" s="87" t="n">
        <v>10</v>
      </c>
    </row>
    <row r="2567">
      <c r="A2567" s="87" t="n">
        <v>-85</v>
      </c>
      <c r="B2567" s="79" t="n"/>
      <c r="C2567" s="584" t="n"/>
      <c r="D2567" s="128" t="n"/>
      <c r="E2567" s="87" t="n">
        <v>10</v>
      </c>
    </row>
    <row r="2568">
      <c r="A2568" s="87" t="n">
        <v>-84</v>
      </c>
      <c r="B2568" s="79" t="n"/>
      <c r="C2568" s="584" t="n"/>
      <c r="D2568" s="128" t="n"/>
      <c r="E2568" s="87" t="n">
        <v>10</v>
      </c>
    </row>
    <row r="2569">
      <c r="A2569" s="87" t="n">
        <v>-83</v>
      </c>
      <c r="B2569" s="79" t="n"/>
      <c r="C2569" s="584" t="n"/>
      <c r="D2569" s="128" t="n"/>
      <c r="E2569" s="87" t="n">
        <v>10</v>
      </c>
    </row>
    <row r="2570">
      <c r="A2570" s="87" t="n">
        <v>-82</v>
      </c>
      <c r="B2570" s="79" t="n"/>
      <c r="C2570" s="584" t="n"/>
      <c r="D2570" s="128" t="n"/>
      <c r="E2570" s="87" t="n">
        <v>10</v>
      </c>
    </row>
    <row r="2571">
      <c r="A2571" s="87" t="n">
        <v>-81</v>
      </c>
      <c r="B2571" s="79" t="n"/>
      <c r="C2571" s="584" t="n"/>
      <c r="D2571" s="128" t="n"/>
      <c r="E2571" s="87" t="n">
        <v>10</v>
      </c>
    </row>
    <row r="2572">
      <c r="A2572" s="87" t="n">
        <v>-80</v>
      </c>
      <c r="B2572" s="79" t="n"/>
      <c r="C2572" s="584" t="n"/>
      <c r="D2572" s="128" t="n"/>
      <c r="E2572" s="87" t="n">
        <v>10</v>
      </c>
    </row>
    <row r="2573">
      <c r="A2573" s="87" t="n">
        <v>-79</v>
      </c>
      <c r="B2573" s="79" t="n"/>
      <c r="C2573" s="584" t="n"/>
      <c r="D2573" s="128" t="n"/>
      <c r="E2573" s="87" t="n">
        <v>10</v>
      </c>
    </row>
    <row r="2574">
      <c r="A2574" s="87" t="n">
        <v>-78</v>
      </c>
      <c r="B2574" s="79" t="n"/>
      <c r="C2574" s="584" t="n"/>
      <c r="D2574" s="128" t="n"/>
      <c r="E2574" s="87" t="n">
        <v>10</v>
      </c>
    </row>
    <row r="2575">
      <c r="A2575" s="87" t="n">
        <v>-77</v>
      </c>
      <c r="B2575" s="79" t="n"/>
      <c r="C2575" s="584" t="n"/>
      <c r="D2575" s="128" t="n"/>
      <c r="E2575" s="87" t="n">
        <v>10</v>
      </c>
    </row>
    <row r="2576">
      <c r="A2576" s="87" t="n">
        <v>-76</v>
      </c>
      <c r="B2576" s="79" t="n"/>
      <c r="C2576" s="584" t="n"/>
      <c r="D2576" s="128" t="n"/>
      <c r="E2576" s="87" t="n">
        <v>10</v>
      </c>
    </row>
    <row r="2577">
      <c r="A2577" s="87" t="n">
        <v>-75</v>
      </c>
      <c r="B2577" s="79" t="n"/>
      <c r="C2577" s="584" t="n"/>
      <c r="D2577" s="128" t="n"/>
      <c r="E2577" s="87" t="n">
        <v>10</v>
      </c>
    </row>
    <row r="2578">
      <c r="A2578" s="87" t="n">
        <v>-74</v>
      </c>
      <c r="B2578" s="79" t="n"/>
      <c r="C2578" s="584" t="n"/>
      <c r="D2578" s="128" t="n"/>
      <c r="E2578" s="87" t="n">
        <v>10</v>
      </c>
    </row>
    <row r="2579">
      <c r="A2579" s="87" t="n">
        <v>-73</v>
      </c>
      <c r="B2579" s="79" t="n"/>
      <c r="C2579" s="584" t="n"/>
      <c r="D2579" s="128" t="n"/>
      <c r="E2579" s="87" t="n">
        <v>10</v>
      </c>
    </row>
    <row r="2580">
      <c r="A2580" s="87" t="n">
        <v>-72</v>
      </c>
      <c r="B2580" s="79" t="n"/>
      <c r="C2580" s="584" t="n"/>
      <c r="D2580" s="128" t="n"/>
      <c r="E2580" s="87" t="n">
        <v>10</v>
      </c>
    </row>
    <row r="2581">
      <c r="A2581" s="87" t="n">
        <v>-71</v>
      </c>
      <c r="B2581" s="79" t="n"/>
      <c r="C2581" s="584" t="n"/>
      <c r="D2581" s="128" t="n"/>
      <c r="E2581" s="87" t="n">
        <v>10</v>
      </c>
    </row>
    <row r="2582">
      <c r="A2582" s="87" t="n">
        <v>-70</v>
      </c>
      <c r="B2582" s="79" t="n"/>
      <c r="C2582" s="584" t="n"/>
      <c r="D2582" s="128" t="n"/>
      <c r="E2582" s="87" t="n">
        <v>10</v>
      </c>
    </row>
    <row r="2583">
      <c r="A2583" s="87" t="n">
        <v>-69</v>
      </c>
      <c r="B2583" s="79" t="n"/>
      <c r="C2583" s="584" t="n"/>
      <c r="D2583" s="128" t="n"/>
      <c r="E2583" s="87" t="n">
        <v>10</v>
      </c>
    </row>
    <row r="2584">
      <c r="A2584" s="87" t="n">
        <v>-68</v>
      </c>
      <c r="B2584" s="79" t="n"/>
      <c r="C2584" s="584" t="n"/>
      <c r="D2584" s="128" t="n"/>
      <c r="E2584" s="87" t="n">
        <v>10</v>
      </c>
    </row>
    <row r="2585">
      <c r="A2585" s="87" t="n">
        <v>-67</v>
      </c>
      <c r="B2585" s="79" t="n"/>
      <c r="C2585" s="584" t="n"/>
      <c r="D2585" s="128" t="n"/>
      <c r="E2585" s="87" t="n">
        <v>10</v>
      </c>
    </row>
    <row r="2586">
      <c r="A2586" s="87" t="n">
        <v>-66</v>
      </c>
      <c r="B2586" s="79" t="n"/>
      <c r="C2586" s="584" t="n"/>
      <c r="D2586" s="128" t="n"/>
      <c r="E2586" s="87" t="n">
        <v>10</v>
      </c>
    </row>
    <row r="2587">
      <c r="A2587" s="87" t="n">
        <v>-65</v>
      </c>
      <c r="B2587" s="79" t="n"/>
      <c r="C2587" s="584" t="n"/>
      <c r="D2587" s="128" t="n"/>
      <c r="E2587" s="87" t="n">
        <v>10</v>
      </c>
    </row>
    <row r="2588">
      <c r="A2588" s="87" t="n">
        <v>-64</v>
      </c>
      <c r="B2588" s="79" t="n"/>
      <c r="C2588" s="584" t="n"/>
      <c r="D2588" s="128" t="n"/>
      <c r="E2588" s="87" t="n">
        <v>10</v>
      </c>
    </row>
    <row r="2589">
      <c r="A2589" s="87" t="n">
        <v>-63</v>
      </c>
      <c r="B2589" s="79" t="n"/>
      <c r="C2589" s="584" t="n"/>
      <c r="D2589" s="128" t="n"/>
      <c r="E2589" s="87" t="n">
        <v>10</v>
      </c>
    </row>
    <row r="2590">
      <c r="A2590" s="87" t="n">
        <v>-62</v>
      </c>
      <c r="B2590" s="79" t="n"/>
      <c r="C2590" s="584" t="n"/>
      <c r="D2590" s="128" t="n"/>
      <c r="E2590" s="87" t="n">
        <v>10</v>
      </c>
    </row>
    <row r="2591">
      <c r="A2591" s="87" t="n">
        <v>-61</v>
      </c>
      <c r="B2591" s="79" t="n"/>
      <c r="C2591" s="584" t="n"/>
      <c r="D2591" s="128" t="n"/>
      <c r="E2591" s="87" t="n">
        <v>10</v>
      </c>
    </row>
    <row r="2592">
      <c r="A2592" s="87" t="n">
        <v>-60</v>
      </c>
      <c r="B2592" s="79" t="n"/>
      <c r="C2592" s="584" t="n"/>
      <c r="D2592" s="128" t="n"/>
      <c r="E2592" s="87" t="n">
        <v>10</v>
      </c>
    </row>
    <row r="2593">
      <c r="A2593" s="87" t="n">
        <v>-59</v>
      </c>
      <c r="B2593" s="79" t="n"/>
      <c r="C2593" s="584" t="n"/>
      <c r="D2593" s="128" t="n"/>
      <c r="E2593" s="87" t="n">
        <v>10</v>
      </c>
    </row>
    <row r="2594">
      <c r="A2594" s="87" t="n">
        <v>-58</v>
      </c>
      <c r="B2594" s="79" t="n"/>
      <c r="C2594" s="584" t="n"/>
      <c r="D2594" s="128" t="n"/>
      <c r="E2594" s="87" t="n">
        <v>10</v>
      </c>
    </row>
    <row r="2595">
      <c r="A2595" s="87" t="n">
        <v>-57</v>
      </c>
      <c r="B2595" s="79" t="n"/>
      <c r="C2595" s="584" t="n"/>
      <c r="D2595" s="128" t="n"/>
      <c r="E2595" s="87" t="n">
        <v>10</v>
      </c>
    </row>
    <row r="2596">
      <c r="A2596" s="87" t="n">
        <v>-56</v>
      </c>
      <c r="B2596" s="79" t="n"/>
      <c r="C2596" s="584" t="n"/>
      <c r="D2596" s="128" t="n"/>
      <c r="E2596" s="87" t="n">
        <v>10</v>
      </c>
    </row>
    <row r="2597">
      <c r="A2597" s="87" t="n">
        <v>-55</v>
      </c>
      <c r="B2597" s="79" t="n"/>
      <c r="C2597" s="584" t="n"/>
      <c r="D2597" s="128" t="n"/>
      <c r="E2597" s="87" t="n">
        <v>10</v>
      </c>
    </row>
    <row r="2598">
      <c r="A2598" s="87" t="n">
        <v>-54</v>
      </c>
      <c r="B2598" s="79" t="n"/>
      <c r="C2598" s="584" t="n"/>
      <c r="D2598" s="128" t="n"/>
      <c r="E2598" s="87" t="n">
        <v>10</v>
      </c>
    </row>
    <row r="2599">
      <c r="A2599" s="87" t="n">
        <v>-53</v>
      </c>
      <c r="B2599" s="79" t="n"/>
      <c r="C2599" s="584" t="n"/>
      <c r="D2599" s="128" t="n"/>
      <c r="E2599" s="87" t="n">
        <v>10</v>
      </c>
    </row>
    <row r="2600">
      <c r="A2600" s="87" t="n">
        <v>-52</v>
      </c>
      <c r="B2600" s="79" t="n"/>
      <c r="C2600" s="584" t="n"/>
      <c r="D2600" s="128" t="n"/>
      <c r="E2600" s="87" t="n">
        <v>10</v>
      </c>
    </row>
    <row r="2601">
      <c r="A2601" s="87" t="n">
        <v>-51</v>
      </c>
      <c r="B2601" s="79" t="n"/>
      <c r="C2601" s="584" t="n"/>
      <c r="D2601" s="128" t="n"/>
      <c r="E2601" s="87" t="n">
        <v>10</v>
      </c>
    </row>
    <row r="2602">
      <c r="A2602" s="87" t="n">
        <v>-50</v>
      </c>
      <c r="B2602" s="79" t="n"/>
      <c r="C2602" s="584" t="n"/>
      <c r="D2602" s="128" t="n"/>
      <c r="E2602" s="87" t="n">
        <v>10</v>
      </c>
    </row>
    <row r="2603">
      <c r="A2603" s="87" t="n">
        <v>-49</v>
      </c>
      <c r="B2603" s="79" t="n"/>
      <c r="C2603" s="584" t="n"/>
      <c r="D2603" s="128" t="n"/>
      <c r="E2603" s="87" t="n">
        <v>10</v>
      </c>
    </row>
    <row r="2604">
      <c r="A2604" s="87" t="n">
        <v>-48</v>
      </c>
      <c r="B2604" s="79" t="n"/>
      <c r="C2604" s="584" t="n"/>
      <c r="D2604" s="128" t="n"/>
      <c r="E2604" s="87" t="n">
        <v>10</v>
      </c>
    </row>
    <row r="2605">
      <c r="A2605" s="87" t="n">
        <v>-47</v>
      </c>
      <c r="B2605" s="79" t="n"/>
      <c r="C2605" s="584" t="n"/>
      <c r="D2605" s="128" t="n"/>
      <c r="E2605" s="87" t="n">
        <v>10</v>
      </c>
    </row>
    <row r="2606">
      <c r="A2606" s="87" t="n">
        <v>-46</v>
      </c>
      <c r="B2606" s="79" t="n"/>
      <c r="C2606" s="584" t="n"/>
      <c r="D2606" s="128" t="n"/>
      <c r="E2606" s="87" t="n">
        <v>10</v>
      </c>
    </row>
    <row r="2607">
      <c r="A2607" s="87" t="n">
        <v>-45</v>
      </c>
      <c r="B2607" s="79" t="n"/>
      <c r="C2607" s="584" t="n"/>
      <c r="D2607" s="128" t="n"/>
      <c r="E2607" s="87" t="n">
        <v>10</v>
      </c>
    </row>
    <row r="2608">
      <c r="A2608" s="87" t="n">
        <v>-44</v>
      </c>
      <c r="B2608" s="79" t="n"/>
      <c r="C2608" s="584" t="n"/>
      <c r="D2608" s="128" t="n"/>
      <c r="E2608" s="87" t="n">
        <v>10</v>
      </c>
    </row>
    <row r="2609">
      <c r="A2609" s="87" t="n">
        <v>-43</v>
      </c>
      <c r="B2609" s="79" t="n"/>
      <c r="C2609" s="584" t="n"/>
      <c r="D2609" s="128" t="n"/>
      <c r="E2609" s="87" t="n">
        <v>10</v>
      </c>
    </row>
    <row r="2610">
      <c r="A2610" s="87" t="n">
        <v>-42</v>
      </c>
      <c r="B2610" s="79" t="n"/>
      <c r="C2610" s="584" t="n"/>
      <c r="D2610" s="128" t="n"/>
      <c r="E2610" s="87" t="n">
        <v>10</v>
      </c>
    </row>
    <row r="2611">
      <c r="A2611" s="87" t="n">
        <v>-41</v>
      </c>
      <c r="B2611" s="79" t="n"/>
      <c r="C2611" s="584" t="n"/>
      <c r="D2611" s="128" t="n"/>
      <c r="E2611" s="87" t="n">
        <v>10</v>
      </c>
    </row>
    <row r="2612">
      <c r="A2612" s="87" t="n">
        <v>-40</v>
      </c>
      <c r="B2612" s="79" t="n"/>
      <c r="C2612" s="584" t="n"/>
      <c r="D2612" s="128" t="n"/>
      <c r="E2612" s="87" t="n">
        <v>10</v>
      </c>
    </row>
    <row r="2613">
      <c r="A2613" s="87" t="n">
        <v>-39</v>
      </c>
      <c r="B2613" s="79" t="n"/>
      <c r="C2613" s="584" t="n"/>
      <c r="D2613" s="128" t="n"/>
      <c r="E2613" s="87" t="n">
        <v>10</v>
      </c>
    </row>
    <row r="2614">
      <c r="A2614" s="87" t="n">
        <v>-38</v>
      </c>
      <c r="B2614" s="79" t="n"/>
      <c r="C2614" s="584" t="n"/>
      <c r="D2614" s="128" t="n"/>
      <c r="E2614" s="87" t="n">
        <v>10</v>
      </c>
    </row>
    <row r="2615">
      <c r="A2615" s="87" t="n">
        <v>-37</v>
      </c>
      <c r="B2615" s="79" t="n"/>
      <c r="C2615" s="584" t="n"/>
      <c r="D2615" s="128" t="n"/>
      <c r="E2615" s="87" t="n">
        <v>10</v>
      </c>
    </row>
    <row r="2616">
      <c r="A2616" s="87" t="n">
        <v>-36</v>
      </c>
      <c r="B2616" s="79" t="n"/>
      <c r="C2616" s="584" t="n"/>
      <c r="D2616" s="128" t="n"/>
      <c r="E2616" s="87" t="n">
        <v>10</v>
      </c>
    </row>
    <row r="2617">
      <c r="A2617" s="87" t="n">
        <v>-35</v>
      </c>
      <c r="B2617" s="79" t="n"/>
      <c r="C2617" s="584" t="n"/>
      <c r="D2617" s="128" t="n"/>
      <c r="E2617" s="87" t="n">
        <v>10</v>
      </c>
    </row>
    <row r="2618">
      <c r="A2618" s="87" t="n">
        <v>-34</v>
      </c>
      <c r="B2618" s="79" t="n"/>
      <c r="C2618" s="584" t="n"/>
      <c r="D2618" s="128" t="n"/>
      <c r="E2618" s="87" t="n">
        <v>10</v>
      </c>
    </row>
    <row r="2619">
      <c r="A2619" s="87" t="n">
        <v>-33</v>
      </c>
      <c r="B2619" s="79" t="n"/>
      <c r="C2619" s="584" t="n"/>
      <c r="D2619" s="128" t="n"/>
      <c r="E2619" s="87" t="n">
        <v>10</v>
      </c>
    </row>
    <row r="2620">
      <c r="A2620" s="87" t="n">
        <v>-32</v>
      </c>
      <c r="B2620" s="79" t="n"/>
      <c r="C2620" s="584" t="n"/>
      <c r="D2620" s="128" t="n"/>
      <c r="E2620" s="87" t="n">
        <v>10</v>
      </c>
    </row>
    <row r="2621">
      <c r="A2621" s="87" t="n">
        <v>-31</v>
      </c>
      <c r="B2621" s="79" t="n"/>
      <c r="C2621" s="584" t="n"/>
      <c r="D2621" s="128" t="n"/>
      <c r="E2621" s="87" t="n">
        <v>10</v>
      </c>
    </row>
    <row r="2622">
      <c r="A2622" s="87" t="n">
        <v>-30</v>
      </c>
      <c r="B2622" s="79" t="n"/>
      <c r="C2622" s="584" t="n"/>
      <c r="D2622" s="128" t="n"/>
      <c r="E2622" s="87" t="n">
        <v>10</v>
      </c>
    </row>
    <row r="2623">
      <c r="A2623" s="87" t="n">
        <v>-29</v>
      </c>
      <c r="B2623" s="79" t="n"/>
      <c r="C2623" s="584" t="n"/>
      <c r="D2623" s="128" t="n"/>
      <c r="E2623" s="87" t="n">
        <v>10</v>
      </c>
    </row>
    <row r="2624">
      <c r="A2624" s="87" t="n">
        <v>-28</v>
      </c>
      <c r="B2624" s="79" t="n"/>
      <c r="C2624" s="584" t="n"/>
      <c r="D2624" s="128" t="n"/>
      <c r="E2624" s="87" t="n">
        <v>10</v>
      </c>
    </row>
    <row r="2625">
      <c r="A2625" s="87" t="n">
        <v>-27</v>
      </c>
      <c r="B2625" s="79" t="n"/>
      <c r="C2625" s="584" t="n"/>
      <c r="D2625" s="128" t="n"/>
      <c r="E2625" s="87" t="n">
        <v>10</v>
      </c>
    </row>
    <row r="2626">
      <c r="A2626" s="87" t="n">
        <v>-26</v>
      </c>
      <c r="B2626" s="79" t="n"/>
      <c r="C2626" s="584" t="n"/>
      <c r="D2626" s="128" t="n"/>
      <c r="E2626" s="87" t="n">
        <v>10</v>
      </c>
    </row>
    <row r="2627">
      <c r="A2627" s="87" t="n">
        <v>-25</v>
      </c>
      <c r="B2627" s="79" t="n"/>
      <c r="C2627" s="584" t="n"/>
      <c r="D2627" s="128" t="n"/>
      <c r="E2627" s="87" t="n">
        <v>10</v>
      </c>
    </row>
    <row r="2628">
      <c r="A2628" s="87" t="n">
        <v>-24</v>
      </c>
      <c r="B2628" s="79" t="n"/>
      <c r="C2628" s="584" t="n"/>
      <c r="D2628" s="128" t="n"/>
      <c r="E2628" s="87" t="n">
        <v>10</v>
      </c>
    </row>
    <row r="2629">
      <c r="A2629" s="87" t="n">
        <v>-23</v>
      </c>
      <c r="B2629" s="79" t="n"/>
      <c r="C2629" s="584" t="n"/>
      <c r="D2629" s="128" t="n"/>
      <c r="E2629" s="87" t="n">
        <v>10</v>
      </c>
    </row>
    <row r="2630">
      <c r="A2630" s="87" t="n">
        <v>-22</v>
      </c>
      <c r="B2630" s="79" t="n"/>
      <c r="C2630" s="584" t="n"/>
      <c r="D2630" s="128" t="n"/>
      <c r="E2630" s="87" t="n">
        <v>10</v>
      </c>
    </row>
    <row r="2631">
      <c r="A2631" s="87" t="n">
        <v>-21</v>
      </c>
      <c r="B2631" s="79" t="n"/>
      <c r="C2631" s="584" t="n"/>
      <c r="D2631" s="128" t="n"/>
      <c r="E2631" s="87" t="n">
        <v>10</v>
      </c>
    </row>
    <row r="2632">
      <c r="A2632" s="87" t="n">
        <v>-20</v>
      </c>
      <c r="B2632" s="79" t="n"/>
      <c r="C2632" s="584" t="n"/>
      <c r="D2632" s="128" t="n"/>
      <c r="E2632" s="87" t="n">
        <v>10</v>
      </c>
    </row>
    <row r="2633">
      <c r="A2633" s="87" t="n">
        <v>-19</v>
      </c>
      <c r="B2633" s="79" t="n"/>
      <c r="C2633" s="584" t="n"/>
      <c r="D2633" s="128" t="n"/>
      <c r="E2633" s="87" t="n">
        <v>10</v>
      </c>
    </row>
    <row r="2634">
      <c r="A2634" s="87" t="n">
        <v>-18</v>
      </c>
      <c r="B2634" s="79" t="n"/>
      <c r="C2634" s="584" t="n"/>
      <c r="D2634" s="128" t="n"/>
      <c r="E2634" s="87" t="n">
        <v>10</v>
      </c>
    </row>
    <row r="2635">
      <c r="A2635" s="87" t="n">
        <v>-17</v>
      </c>
      <c r="B2635" s="79" t="n"/>
      <c r="C2635" s="584" t="n"/>
      <c r="D2635" s="128" t="n"/>
      <c r="E2635" s="87" t="n">
        <v>10</v>
      </c>
    </row>
    <row r="2636">
      <c r="A2636" s="87" t="n">
        <v>-16</v>
      </c>
      <c r="B2636" s="79" t="n"/>
      <c r="C2636" s="584" t="n"/>
      <c r="D2636" s="128" t="n"/>
      <c r="E2636" s="87" t="n">
        <v>10</v>
      </c>
    </row>
    <row r="2637">
      <c r="A2637" s="87" t="n">
        <v>-15</v>
      </c>
      <c r="B2637" s="79" t="n"/>
      <c r="C2637" s="584" t="n"/>
      <c r="D2637" s="128" t="n"/>
      <c r="E2637" s="87" t="n">
        <v>10</v>
      </c>
    </row>
    <row r="2638">
      <c r="A2638" s="87" t="n">
        <v>-14</v>
      </c>
      <c r="B2638" s="79" t="n"/>
      <c r="C2638" s="584" t="n"/>
      <c r="D2638" s="128" t="n"/>
      <c r="E2638" s="87" t="n">
        <v>10</v>
      </c>
    </row>
    <row r="2639">
      <c r="A2639" s="87" t="n">
        <v>-13</v>
      </c>
      <c r="B2639" s="79" t="n"/>
      <c r="C2639" s="584" t="n"/>
      <c r="D2639" s="128" t="n"/>
      <c r="E2639" s="87" t="n">
        <v>10</v>
      </c>
    </row>
    <row r="2640">
      <c r="A2640" s="87" t="n">
        <v>-12</v>
      </c>
      <c r="B2640" s="79" t="n"/>
      <c r="C2640" s="584" t="n"/>
      <c r="D2640" s="128" t="n"/>
      <c r="E2640" s="87" t="n">
        <v>10</v>
      </c>
    </row>
    <row r="2641">
      <c r="A2641" s="87" t="n">
        <v>-11</v>
      </c>
      <c r="B2641" s="79" t="n"/>
      <c r="C2641" s="584" t="n"/>
      <c r="D2641" s="128" t="n"/>
      <c r="E2641" s="87" t="n">
        <v>10</v>
      </c>
    </row>
    <row r="2642">
      <c r="A2642" s="87" t="n">
        <v>-10</v>
      </c>
      <c r="B2642" s="79" t="n"/>
      <c r="C2642" s="584" t="n"/>
      <c r="D2642" s="128" t="n"/>
      <c r="E2642" s="87" t="n">
        <v>10</v>
      </c>
    </row>
    <row r="2643">
      <c r="A2643" s="87" t="n">
        <v>-9</v>
      </c>
      <c r="B2643" s="79" t="n"/>
      <c r="C2643" s="584" t="n"/>
      <c r="D2643" s="128" t="n"/>
      <c r="E2643" s="87" t="n">
        <v>10</v>
      </c>
    </row>
    <row r="2644">
      <c r="A2644" s="87" t="n">
        <v>-8</v>
      </c>
      <c r="B2644" s="79" t="n"/>
      <c r="C2644" s="584" t="n"/>
      <c r="D2644" s="128" t="n"/>
      <c r="E2644" s="87" t="n">
        <v>10</v>
      </c>
    </row>
    <row r="2645">
      <c r="A2645" s="87" t="n">
        <v>-7</v>
      </c>
      <c r="B2645" s="79" t="n"/>
      <c r="C2645" s="584" t="n"/>
      <c r="D2645" s="128" t="n"/>
      <c r="E2645" s="87" t="n">
        <v>10</v>
      </c>
    </row>
    <row r="2646">
      <c r="A2646" s="87" t="n">
        <v>-6</v>
      </c>
      <c r="B2646" s="79" t="n"/>
      <c r="C2646" s="584" t="n"/>
      <c r="D2646" s="128" t="n"/>
      <c r="E2646" s="87" t="n">
        <v>10</v>
      </c>
    </row>
    <row r="2647">
      <c r="A2647" s="87" t="n">
        <v>-5</v>
      </c>
      <c r="B2647" s="79" t="n"/>
      <c r="C2647" s="584" t="n"/>
      <c r="D2647" s="128" t="n"/>
      <c r="E2647" s="87" t="n">
        <v>10</v>
      </c>
    </row>
    <row r="2648">
      <c r="A2648" s="87" t="n">
        <v>-4</v>
      </c>
      <c r="B2648" s="79" t="n"/>
      <c r="C2648" s="584" t="n"/>
      <c r="D2648" s="128" t="n"/>
      <c r="E2648" s="87" t="n">
        <v>10</v>
      </c>
    </row>
    <row r="2649">
      <c r="A2649" s="87" t="n">
        <v>-3</v>
      </c>
      <c r="B2649" s="79" t="n"/>
      <c r="C2649" s="584" t="n"/>
      <c r="D2649" s="128" t="n"/>
      <c r="E2649" s="87" t="n">
        <v>10</v>
      </c>
    </row>
    <row r="2650">
      <c r="A2650" s="87" t="n">
        <v>-2</v>
      </c>
      <c r="B2650" s="79" t="n"/>
      <c r="C2650" s="584" t="n"/>
      <c r="D2650" s="128" t="n"/>
      <c r="E2650" s="87" t="n">
        <v>10</v>
      </c>
    </row>
    <row r="2651">
      <c r="A2651" s="87" t="n">
        <v>-1</v>
      </c>
      <c r="B2651" s="79" t="n"/>
      <c r="C2651" s="584" t="n"/>
      <c r="D2651" s="128" t="n"/>
      <c r="E2651" s="87" t="n">
        <v>10</v>
      </c>
    </row>
    <row r="2652" ht="14.5" customHeight="1" s="252" thickBot="1">
      <c r="A2652" s="88" t="n">
        <v>0</v>
      </c>
      <c r="B2652" s="81" t="n"/>
      <c r="C2652" s="82" t="n"/>
      <c r="D2652" s="130" t="n"/>
      <c r="E2652" s="88" t="n">
        <v>10</v>
      </c>
    </row>
    <row r="2655" ht="14.5" customHeight="1" s="252" thickBot="1"/>
    <row r="2656" ht="14.5" customHeight="1" s="252">
      <c r="A2656" s="807" t="inlineStr">
        <is>
          <t>Input [dBm]</t>
        </is>
      </c>
      <c r="B2656" s="650" t="inlineStr">
        <is>
          <t>2442 MHz</t>
        </is>
      </c>
      <c r="C2656" s="768" t="n"/>
      <c r="D2656" s="768" t="n"/>
      <c r="E2656" s="644" t="inlineStr">
        <is>
          <t>Spec</t>
        </is>
      </c>
    </row>
    <row r="2657" ht="15" customHeight="1" s="252" thickBot="1">
      <c r="A2657" s="691" t="n"/>
      <c r="B2657" s="652" t="inlineStr">
        <is>
          <t>11ax_MCS3</t>
        </is>
      </c>
      <c r="C2657" s="875" t="n"/>
      <c r="D2657" s="875" t="n"/>
      <c r="E2657" s="691" t="n"/>
    </row>
    <row r="2658" ht="15" customHeight="1" s="252">
      <c r="A2658" s="691" t="n"/>
      <c r="B2658" s="95" t="inlineStr">
        <is>
          <t>+25 ℃</t>
        </is>
      </c>
      <c r="C2658" s="99" t="inlineStr">
        <is>
          <t>-40 ℃</t>
        </is>
      </c>
      <c r="D2658" s="114" t="inlineStr">
        <is>
          <t>+85 ℃</t>
        </is>
      </c>
      <c r="E2658" s="691" t="n"/>
    </row>
    <row r="2659" ht="15" customHeight="1" s="252" thickBot="1">
      <c r="A2659" s="691" t="n"/>
      <c r="B2659" s="103" t="inlineStr">
        <is>
          <t>3.3V</t>
        </is>
      </c>
      <c r="C2659" s="100" t="inlineStr">
        <is>
          <t>3.6V</t>
        </is>
      </c>
      <c r="D2659" s="115" t="inlineStr">
        <is>
          <t>1.8V</t>
        </is>
      </c>
      <c r="E2659" s="691" t="n"/>
    </row>
    <row r="2660" ht="14.5" customHeight="1" s="252" thickBot="1">
      <c r="A2660" s="682" t="n"/>
      <c r="B2660" s="76" t="n"/>
      <c r="C2660" s="74" t="n"/>
      <c r="D2660" s="219" t="n"/>
      <c r="E2660" s="681" t="n"/>
    </row>
    <row r="2661">
      <c r="A2661" s="612" t="inlineStr">
        <is>
          <t>Sens.
[dBm]</t>
        </is>
      </c>
      <c r="B2661" s="846">
        <f>INDEX($A$50:$A$90,MATCH(8,B2663:B2703,-1)+1,1)</f>
        <v/>
      </c>
      <c r="C2661" s="848">
        <f>INDEX($A$50:$A$90,MATCH(8,C2663:C2703,-1)+1,1)</f>
        <v/>
      </c>
      <c r="D2661" s="876">
        <f>INDEX($A$50:$A$90,MATCH(8,D2663:D2703,-1)+1,1)</f>
        <v/>
      </c>
      <c r="E2661" s="221" t="n"/>
    </row>
    <row r="2662" ht="14.5" customHeight="1" s="252" thickBot="1">
      <c r="A2662" s="691" t="n"/>
      <c r="B2662" s="849" t="n"/>
      <c r="C2662" s="851" t="n"/>
      <c r="D2662" s="877" t="n"/>
      <c r="E2662" s="221" t="n"/>
    </row>
    <row r="2663" ht="14.5" customHeight="1" s="252" thickTop="1">
      <c r="A2663" s="91" t="n">
        <v>-100</v>
      </c>
      <c r="B2663" s="77" t="n"/>
      <c r="C2663" s="73" t="n"/>
      <c r="D2663" s="127" t="n"/>
      <c r="E2663" s="87" t="n">
        <v>10</v>
      </c>
    </row>
    <row r="2664">
      <c r="A2664" s="87" t="n">
        <v>-99</v>
      </c>
      <c r="B2664" s="79" t="n"/>
      <c r="C2664" s="584" t="n"/>
      <c r="D2664" s="128" t="n"/>
      <c r="E2664" s="87" t="n">
        <v>10</v>
      </c>
    </row>
    <row r="2665">
      <c r="A2665" s="87" t="n">
        <v>-98</v>
      </c>
      <c r="B2665" s="79" t="n"/>
      <c r="C2665" s="584" t="n"/>
      <c r="D2665" s="128" t="n"/>
      <c r="E2665" s="87" t="n">
        <v>10</v>
      </c>
    </row>
    <row r="2666">
      <c r="A2666" s="87" t="n">
        <v>-97</v>
      </c>
      <c r="B2666" s="79" t="n"/>
      <c r="C2666" s="584" t="n"/>
      <c r="D2666" s="128" t="n"/>
      <c r="E2666" s="87" t="n">
        <v>10</v>
      </c>
    </row>
    <row r="2667">
      <c r="A2667" s="87" t="n">
        <v>-96</v>
      </c>
      <c r="B2667" s="79" t="n"/>
      <c r="C2667" s="584" t="n"/>
      <c r="D2667" s="128" t="n"/>
      <c r="E2667" s="87" t="n">
        <v>10</v>
      </c>
    </row>
    <row r="2668">
      <c r="A2668" s="87" t="n">
        <v>-95</v>
      </c>
      <c r="B2668" s="79" t="n"/>
      <c r="C2668" s="584" t="n"/>
      <c r="D2668" s="128" t="n"/>
      <c r="E2668" s="87" t="n">
        <v>10</v>
      </c>
    </row>
    <row r="2669">
      <c r="A2669" s="87" t="n">
        <v>-94</v>
      </c>
      <c r="B2669" s="79" t="n"/>
      <c r="C2669" s="584" t="n"/>
      <c r="D2669" s="128" t="n"/>
      <c r="E2669" s="87" t="n">
        <v>10</v>
      </c>
    </row>
    <row r="2670">
      <c r="A2670" s="87" t="n">
        <v>-93</v>
      </c>
      <c r="B2670" s="79" t="n"/>
      <c r="C2670" s="584" t="n"/>
      <c r="D2670" s="128" t="n"/>
      <c r="E2670" s="87" t="n">
        <v>10</v>
      </c>
    </row>
    <row r="2671">
      <c r="A2671" s="87" t="n">
        <v>-92</v>
      </c>
      <c r="B2671" s="79" t="n"/>
      <c r="C2671" s="584" t="n"/>
      <c r="D2671" s="128" t="n"/>
      <c r="E2671" s="87" t="n">
        <v>10</v>
      </c>
    </row>
    <row r="2672">
      <c r="A2672" s="87" t="n">
        <v>-91</v>
      </c>
      <c r="B2672" s="79" t="n"/>
      <c r="C2672" s="584" t="n"/>
      <c r="D2672" s="128" t="n"/>
      <c r="E2672" s="87" t="n">
        <v>10</v>
      </c>
    </row>
    <row r="2673">
      <c r="A2673" s="87" t="n">
        <v>-90</v>
      </c>
      <c r="B2673" s="79" t="n"/>
      <c r="C2673" s="584" t="n"/>
      <c r="D2673" s="128" t="n"/>
      <c r="E2673" s="87" t="n">
        <v>10</v>
      </c>
    </row>
    <row r="2674">
      <c r="A2674" s="87" t="n">
        <v>-89</v>
      </c>
      <c r="B2674" s="79" t="n"/>
      <c r="C2674" s="584" t="n"/>
      <c r="D2674" s="128" t="n"/>
      <c r="E2674" s="87" t="n">
        <v>10</v>
      </c>
    </row>
    <row r="2675">
      <c r="A2675" s="87" t="n">
        <v>-88</v>
      </c>
      <c r="B2675" s="79" t="n"/>
      <c r="C2675" s="584" t="n"/>
      <c r="D2675" s="128" t="n"/>
      <c r="E2675" s="87" t="n">
        <v>10</v>
      </c>
    </row>
    <row r="2676">
      <c r="A2676" s="87" t="n">
        <v>-87</v>
      </c>
      <c r="B2676" s="79" t="n"/>
      <c r="C2676" s="584" t="n"/>
      <c r="D2676" s="128" t="n"/>
      <c r="E2676" s="87" t="n">
        <v>10</v>
      </c>
    </row>
    <row r="2677">
      <c r="A2677" s="87" t="n">
        <v>-86</v>
      </c>
      <c r="B2677" s="79" t="n"/>
      <c r="C2677" s="584" t="n"/>
      <c r="D2677" s="128" t="n"/>
      <c r="E2677" s="87" t="n">
        <v>10</v>
      </c>
    </row>
    <row r="2678">
      <c r="A2678" s="87" t="n">
        <v>-85</v>
      </c>
      <c r="B2678" s="79" t="n"/>
      <c r="C2678" s="584" t="n"/>
      <c r="D2678" s="128" t="n"/>
      <c r="E2678" s="87" t="n">
        <v>10</v>
      </c>
    </row>
    <row r="2679">
      <c r="A2679" s="87" t="n">
        <v>-84</v>
      </c>
      <c r="B2679" s="79" t="n"/>
      <c r="C2679" s="584" t="n"/>
      <c r="D2679" s="128" t="n"/>
      <c r="E2679" s="87" t="n">
        <v>10</v>
      </c>
    </row>
    <row r="2680">
      <c r="A2680" s="87" t="n">
        <v>-83</v>
      </c>
      <c r="B2680" s="79" t="n"/>
      <c r="C2680" s="584" t="n"/>
      <c r="D2680" s="128" t="n"/>
      <c r="E2680" s="87" t="n">
        <v>10</v>
      </c>
    </row>
    <row r="2681">
      <c r="A2681" s="87" t="n">
        <v>-82</v>
      </c>
      <c r="B2681" s="79" t="n"/>
      <c r="C2681" s="584" t="n"/>
      <c r="D2681" s="128" t="n"/>
      <c r="E2681" s="87" t="n">
        <v>10</v>
      </c>
    </row>
    <row r="2682">
      <c r="A2682" s="87" t="n">
        <v>-81</v>
      </c>
      <c r="B2682" s="79" t="n"/>
      <c r="C2682" s="584" t="n"/>
      <c r="D2682" s="128" t="n"/>
      <c r="E2682" s="87" t="n">
        <v>10</v>
      </c>
    </row>
    <row r="2683">
      <c r="A2683" s="87" t="n">
        <v>-80</v>
      </c>
      <c r="B2683" s="79" t="n"/>
      <c r="C2683" s="584" t="n"/>
      <c r="D2683" s="128" t="n"/>
      <c r="E2683" s="87" t="n">
        <v>10</v>
      </c>
    </row>
    <row r="2684">
      <c r="A2684" s="87" t="n">
        <v>-79</v>
      </c>
      <c r="B2684" s="79" t="n"/>
      <c r="C2684" s="584" t="n"/>
      <c r="D2684" s="128" t="n"/>
      <c r="E2684" s="87" t="n">
        <v>10</v>
      </c>
    </row>
    <row r="2685">
      <c r="A2685" s="87" t="n">
        <v>-78</v>
      </c>
      <c r="B2685" s="79" t="n"/>
      <c r="C2685" s="584" t="n"/>
      <c r="D2685" s="128" t="n"/>
      <c r="E2685" s="87" t="n">
        <v>10</v>
      </c>
    </row>
    <row r="2686">
      <c r="A2686" s="87" t="n">
        <v>-77</v>
      </c>
      <c r="B2686" s="79" t="n"/>
      <c r="C2686" s="584" t="n"/>
      <c r="D2686" s="128" t="n"/>
      <c r="E2686" s="87" t="n">
        <v>10</v>
      </c>
    </row>
    <row r="2687">
      <c r="A2687" s="87" t="n">
        <v>-76</v>
      </c>
      <c r="B2687" s="79" t="n"/>
      <c r="C2687" s="584" t="n"/>
      <c r="D2687" s="128" t="n"/>
      <c r="E2687" s="87" t="n">
        <v>10</v>
      </c>
    </row>
    <row r="2688">
      <c r="A2688" s="87" t="n">
        <v>-75</v>
      </c>
      <c r="B2688" s="79" t="n"/>
      <c r="C2688" s="584" t="n"/>
      <c r="D2688" s="128" t="n"/>
      <c r="E2688" s="87" t="n">
        <v>10</v>
      </c>
    </row>
    <row r="2689">
      <c r="A2689" s="87" t="n">
        <v>-74</v>
      </c>
      <c r="B2689" s="79" t="n"/>
      <c r="C2689" s="584" t="n"/>
      <c r="D2689" s="128" t="n"/>
      <c r="E2689" s="87" t="n">
        <v>10</v>
      </c>
    </row>
    <row r="2690">
      <c r="A2690" s="87" t="n">
        <v>-73</v>
      </c>
      <c r="B2690" s="79" t="n"/>
      <c r="C2690" s="584" t="n"/>
      <c r="D2690" s="128" t="n"/>
      <c r="E2690" s="87" t="n">
        <v>10</v>
      </c>
    </row>
    <row r="2691">
      <c r="A2691" s="87" t="n">
        <v>-72</v>
      </c>
      <c r="B2691" s="79" t="n"/>
      <c r="C2691" s="584" t="n"/>
      <c r="D2691" s="128" t="n"/>
      <c r="E2691" s="87" t="n">
        <v>10</v>
      </c>
    </row>
    <row r="2692">
      <c r="A2692" s="87" t="n">
        <v>-71</v>
      </c>
      <c r="B2692" s="79" t="n"/>
      <c r="C2692" s="584" t="n"/>
      <c r="D2692" s="128" t="n"/>
      <c r="E2692" s="87" t="n">
        <v>10</v>
      </c>
    </row>
    <row r="2693">
      <c r="A2693" s="87" t="n">
        <v>-70</v>
      </c>
      <c r="B2693" s="79" t="n"/>
      <c r="C2693" s="584" t="n"/>
      <c r="D2693" s="128" t="n"/>
      <c r="E2693" s="87" t="n">
        <v>10</v>
      </c>
    </row>
    <row r="2694">
      <c r="A2694" s="87" t="n">
        <v>-69</v>
      </c>
      <c r="B2694" s="79" t="n"/>
      <c r="C2694" s="584" t="n"/>
      <c r="D2694" s="128" t="n"/>
      <c r="E2694" s="87" t="n">
        <v>10</v>
      </c>
    </row>
    <row r="2695">
      <c r="A2695" s="87" t="n">
        <v>-68</v>
      </c>
      <c r="B2695" s="79" t="n"/>
      <c r="C2695" s="584" t="n"/>
      <c r="D2695" s="128" t="n"/>
      <c r="E2695" s="87" t="n">
        <v>10</v>
      </c>
    </row>
    <row r="2696">
      <c r="A2696" s="87" t="n">
        <v>-67</v>
      </c>
      <c r="B2696" s="79" t="n"/>
      <c r="C2696" s="584" t="n"/>
      <c r="D2696" s="128" t="n"/>
      <c r="E2696" s="87" t="n">
        <v>10</v>
      </c>
    </row>
    <row r="2697">
      <c r="A2697" s="87" t="n">
        <v>-66</v>
      </c>
      <c r="B2697" s="79" t="n"/>
      <c r="C2697" s="584" t="n"/>
      <c r="D2697" s="128" t="n"/>
      <c r="E2697" s="87" t="n">
        <v>10</v>
      </c>
    </row>
    <row r="2698">
      <c r="A2698" s="87" t="n">
        <v>-65</v>
      </c>
      <c r="B2698" s="79" t="n"/>
      <c r="C2698" s="584" t="n"/>
      <c r="D2698" s="128" t="n"/>
      <c r="E2698" s="87" t="n">
        <v>10</v>
      </c>
    </row>
    <row r="2699">
      <c r="A2699" s="87" t="n">
        <v>-64</v>
      </c>
      <c r="B2699" s="79" t="n"/>
      <c r="C2699" s="584" t="n"/>
      <c r="D2699" s="128" t="n"/>
      <c r="E2699" s="87" t="n">
        <v>10</v>
      </c>
    </row>
    <row r="2700">
      <c r="A2700" s="87" t="n">
        <v>-63</v>
      </c>
      <c r="B2700" s="79" t="n"/>
      <c r="C2700" s="584" t="n"/>
      <c r="D2700" s="128" t="n"/>
      <c r="E2700" s="87" t="n">
        <v>10</v>
      </c>
    </row>
    <row r="2701">
      <c r="A2701" s="87" t="n">
        <v>-62</v>
      </c>
      <c r="B2701" s="79" t="n"/>
      <c r="C2701" s="584" t="n"/>
      <c r="D2701" s="128" t="n"/>
      <c r="E2701" s="87" t="n">
        <v>10</v>
      </c>
    </row>
    <row r="2702">
      <c r="A2702" s="87" t="n">
        <v>-61</v>
      </c>
      <c r="B2702" s="79" t="n"/>
      <c r="C2702" s="584" t="n"/>
      <c r="D2702" s="128" t="n"/>
      <c r="E2702" s="87" t="n">
        <v>10</v>
      </c>
    </row>
    <row r="2703">
      <c r="A2703" s="87" t="n">
        <v>-60</v>
      </c>
      <c r="B2703" s="79" t="n"/>
      <c r="C2703" s="584" t="n"/>
      <c r="D2703" s="128" t="n"/>
      <c r="E2703" s="87" t="n">
        <v>10</v>
      </c>
    </row>
    <row r="2704">
      <c r="A2704" s="87" t="n">
        <v>-59</v>
      </c>
      <c r="B2704" s="79" t="n"/>
      <c r="C2704" s="584" t="n"/>
      <c r="D2704" s="128" t="n"/>
      <c r="E2704" s="87" t="n">
        <v>10</v>
      </c>
    </row>
    <row r="2705">
      <c r="A2705" s="87" t="n">
        <v>-58</v>
      </c>
      <c r="B2705" s="79" t="n"/>
      <c r="C2705" s="584" t="n"/>
      <c r="D2705" s="128" t="n"/>
      <c r="E2705" s="87" t="n">
        <v>10</v>
      </c>
    </row>
    <row r="2706">
      <c r="A2706" s="87" t="n">
        <v>-57</v>
      </c>
      <c r="B2706" s="79" t="n"/>
      <c r="C2706" s="584" t="n"/>
      <c r="D2706" s="128" t="n"/>
      <c r="E2706" s="87" t="n">
        <v>10</v>
      </c>
    </row>
    <row r="2707">
      <c r="A2707" s="87" t="n">
        <v>-56</v>
      </c>
      <c r="B2707" s="79" t="n"/>
      <c r="C2707" s="584" t="n"/>
      <c r="D2707" s="128" t="n"/>
      <c r="E2707" s="87" t="n">
        <v>10</v>
      </c>
    </row>
    <row r="2708">
      <c r="A2708" s="87" t="n">
        <v>-55</v>
      </c>
      <c r="B2708" s="79" t="n"/>
      <c r="C2708" s="584" t="n"/>
      <c r="D2708" s="128" t="n"/>
      <c r="E2708" s="87" t="n">
        <v>10</v>
      </c>
    </row>
    <row r="2709">
      <c r="A2709" s="87" t="n">
        <v>-54</v>
      </c>
      <c r="B2709" s="79" t="n"/>
      <c r="C2709" s="584" t="n"/>
      <c r="D2709" s="128" t="n"/>
      <c r="E2709" s="87" t="n">
        <v>10</v>
      </c>
    </row>
    <row r="2710">
      <c r="A2710" s="87" t="n">
        <v>-53</v>
      </c>
      <c r="B2710" s="79" t="n"/>
      <c r="C2710" s="584" t="n"/>
      <c r="D2710" s="128" t="n"/>
      <c r="E2710" s="87" t="n">
        <v>10</v>
      </c>
    </row>
    <row r="2711">
      <c r="A2711" s="87" t="n">
        <v>-52</v>
      </c>
      <c r="B2711" s="79" t="n"/>
      <c r="C2711" s="584" t="n"/>
      <c r="D2711" s="128" t="n"/>
      <c r="E2711" s="87" t="n">
        <v>10</v>
      </c>
    </row>
    <row r="2712">
      <c r="A2712" s="87" t="n">
        <v>-51</v>
      </c>
      <c r="B2712" s="79" t="n"/>
      <c r="C2712" s="584" t="n"/>
      <c r="D2712" s="128" t="n"/>
      <c r="E2712" s="87" t="n">
        <v>10</v>
      </c>
    </row>
    <row r="2713">
      <c r="A2713" s="87" t="n">
        <v>-50</v>
      </c>
      <c r="B2713" s="79" t="n"/>
      <c r="C2713" s="584" t="n"/>
      <c r="D2713" s="128" t="n"/>
      <c r="E2713" s="87" t="n">
        <v>10</v>
      </c>
    </row>
    <row r="2714">
      <c r="A2714" s="87" t="n">
        <v>-49</v>
      </c>
      <c r="B2714" s="79" t="n"/>
      <c r="C2714" s="584" t="n"/>
      <c r="D2714" s="128" t="n"/>
      <c r="E2714" s="87" t="n">
        <v>10</v>
      </c>
    </row>
    <row r="2715">
      <c r="A2715" s="87" t="n">
        <v>-48</v>
      </c>
      <c r="B2715" s="79" t="n"/>
      <c r="C2715" s="584" t="n"/>
      <c r="D2715" s="128" t="n"/>
      <c r="E2715" s="87" t="n">
        <v>10</v>
      </c>
    </row>
    <row r="2716">
      <c r="A2716" s="87" t="n">
        <v>-47</v>
      </c>
      <c r="B2716" s="79" t="n"/>
      <c r="C2716" s="584" t="n"/>
      <c r="D2716" s="128" t="n"/>
      <c r="E2716" s="87" t="n">
        <v>10</v>
      </c>
    </row>
    <row r="2717">
      <c r="A2717" s="87" t="n">
        <v>-46</v>
      </c>
      <c r="B2717" s="79" t="n"/>
      <c r="C2717" s="584" t="n"/>
      <c r="D2717" s="128" t="n"/>
      <c r="E2717" s="87" t="n">
        <v>10</v>
      </c>
    </row>
    <row r="2718">
      <c r="A2718" s="87" t="n">
        <v>-45</v>
      </c>
      <c r="B2718" s="79" t="n"/>
      <c r="C2718" s="584" t="n"/>
      <c r="D2718" s="128" t="n"/>
      <c r="E2718" s="87" t="n">
        <v>10</v>
      </c>
    </row>
    <row r="2719">
      <c r="A2719" s="87" t="n">
        <v>-44</v>
      </c>
      <c r="B2719" s="79" t="n"/>
      <c r="C2719" s="584" t="n"/>
      <c r="D2719" s="128" t="n"/>
      <c r="E2719" s="87" t="n">
        <v>10</v>
      </c>
    </row>
    <row r="2720">
      <c r="A2720" s="87" t="n">
        <v>-43</v>
      </c>
      <c r="B2720" s="79" t="n"/>
      <c r="C2720" s="584" t="n"/>
      <c r="D2720" s="128" t="n"/>
      <c r="E2720" s="87" t="n">
        <v>10</v>
      </c>
    </row>
    <row r="2721">
      <c r="A2721" s="87" t="n">
        <v>-42</v>
      </c>
      <c r="B2721" s="79" t="n"/>
      <c r="C2721" s="584" t="n"/>
      <c r="D2721" s="128" t="n"/>
      <c r="E2721" s="87" t="n">
        <v>10</v>
      </c>
    </row>
    <row r="2722">
      <c r="A2722" s="87" t="n">
        <v>-41</v>
      </c>
      <c r="B2722" s="79" t="n"/>
      <c r="C2722" s="584" t="n"/>
      <c r="D2722" s="128" t="n"/>
      <c r="E2722" s="87" t="n">
        <v>10</v>
      </c>
    </row>
    <row r="2723">
      <c r="A2723" s="87" t="n">
        <v>-40</v>
      </c>
      <c r="B2723" s="79" t="n"/>
      <c r="C2723" s="584" t="n"/>
      <c r="D2723" s="128" t="n"/>
      <c r="E2723" s="87" t="n">
        <v>10</v>
      </c>
    </row>
    <row r="2724">
      <c r="A2724" s="87" t="n">
        <v>-39</v>
      </c>
      <c r="B2724" s="79" t="n"/>
      <c r="C2724" s="584" t="n"/>
      <c r="D2724" s="128" t="n"/>
      <c r="E2724" s="87" t="n">
        <v>10</v>
      </c>
    </row>
    <row r="2725">
      <c r="A2725" s="87" t="n">
        <v>-38</v>
      </c>
      <c r="B2725" s="79" t="n"/>
      <c r="C2725" s="584" t="n"/>
      <c r="D2725" s="128" t="n"/>
      <c r="E2725" s="87" t="n">
        <v>10</v>
      </c>
    </row>
    <row r="2726">
      <c r="A2726" s="87" t="n">
        <v>-37</v>
      </c>
      <c r="B2726" s="79" t="n"/>
      <c r="C2726" s="584" t="n"/>
      <c r="D2726" s="128" t="n"/>
      <c r="E2726" s="87" t="n">
        <v>10</v>
      </c>
    </row>
    <row r="2727">
      <c r="A2727" s="87" t="n">
        <v>-36</v>
      </c>
      <c r="B2727" s="79" t="n"/>
      <c r="C2727" s="584" t="n"/>
      <c r="D2727" s="128" t="n"/>
      <c r="E2727" s="87" t="n">
        <v>10</v>
      </c>
    </row>
    <row r="2728">
      <c r="A2728" s="87" t="n">
        <v>-35</v>
      </c>
      <c r="B2728" s="79" t="n"/>
      <c r="C2728" s="584" t="n"/>
      <c r="D2728" s="128" t="n"/>
      <c r="E2728" s="87" t="n">
        <v>10</v>
      </c>
    </row>
    <row r="2729">
      <c r="A2729" s="87" t="n">
        <v>-34</v>
      </c>
      <c r="B2729" s="79" t="n"/>
      <c r="C2729" s="584" t="n"/>
      <c r="D2729" s="128" t="n"/>
      <c r="E2729" s="87" t="n">
        <v>10</v>
      </c>
    </row>
    <row r="2730">
      <c r="A2730" s="87" t="n">
        <v>-33</v>
      </c>
      <c r="B2730" s="79" t="n"/>
      <c r="C2730" s="584" t="n"/>
      <c r="D2730" s="128" t="n"/>
      <c r="E2730" s="87" t="n">
        <v>10</v>
      </c>
    </row>
    <row r="2731">
      <c r="A2731" s="87" t="n">
        <v>-32</v>
      </c>
      <c r="B2731" s="79" t="n"/>
      <c r="C2731" s="584" t="n"/>
      <c r="D2731" s="128" t="n"/>
      <c r="E2731" s="87" t="n">
        <v>10</v>
      </c>
    </row>
    <row r="2732">
      <c r="A2732" s="87" t="n">
        <v>-31</v>
      </c>
      <c r="B2732" s="79" t="n"/>
      <c r="C2732" s="584" t="n"/>
      <c r="D2732" s="128" t="n"/>
      <c r="E2732" s="87" t="n">
        <v>10</v>
      </c>
    </row>
    <row r="2733">
      <c r="A2733" s="87" t="n">
        <v>-30</v>
      </c>
      <c r="B2733" s="79" t="n"/>
      <c r="C2733" s="584" t="n"/>
      <c r="D2733" s="128" t="n"/>
      <c r="E2733" s="87" t="n">
        <v>10</v>
      </c>
    </row>
    <row r="2734">
      <c r="A2734" s="87" t="n">
        <v>-29</v>
      </c>
      <c r="B2734" s="79" t="n"/>
      <c r="C2734" s="584" t="n"/>
      <c r="D2734" s="128" t="n"/>
      <c r="E2734" s="87" t="n">
        <v>10</v>
      </c>
    </row>
    <row r="2735">
      <c r="A2735" s="87" t="n">
        <v>-28</v>
      </c>
      <c r="B2735" s="79" t="n"/>
      <c r="C2735" s="584" t="n"/>
      <c r="D2735" s="128" t="n"/>
      <c r="E2735" s="87" t="n">
        <v>10</v>
      </c>
    </row>
    <row r="2736">
      <c r="A2736" s="87" t="n">
        <v>-27</v>
      </c>
      <c r="B2736" s="79" t="n"/>
      <c r="C2736" s="584" t="n"/>
      <c r="D2736" s="128" t="n"/>
      <c r="E2736" s="87" t="n">
        <v>10</v>
      </c>
    </row>
    <row r="2737">
      <c r="A2737" s="87" t="n">
        <v>-26</v>
      </c>
      <c r="B2737" s="79" t="n"/>
      <c r="C2737" s="584" t="n"/>
      <c r="D2737" s="128" t="n"/>
      <c r="E2737" s="87" t="n">
        <v>10</v>
      </c>
    </row>
    <row r="2738">
      <c r="A2738" s="87" t="n">
        <v>-25</v>
      </c>
      <c r="B2738" s="79" t="n"/>
      <c r="C2738" s="584" t="n"/>
      <c r="D2738" s="128" t="n"/>
      <c r="E2738" s="87" t="n">
        <v>10</v>
      </c>
    </row>
    <row r="2739">
      <c r="A2739" s="87" t="n">
        <v>-24</v>
      </c>
      <c r="B2739" s="79" t="n"/>
      <c r="C2739" s="584" t="n"/>
      <c r="D2739" s="128" t="n"/>
      <c r="E2739" s="87" t="n">
        <v>10</v>
      </c>
    </row>
    <row r="2740">
      <c r="A2740" s="87" t="n">
        <v>-23</v>
      </c>
      <c r="B2740" s="79" t="n"/>
      <c r="C2740" s="584" t="n"/>
      <c r="D2740" s="128" t="n"/>
      <c r="E2740" s="87" t="n">
        <v>10</v>
      </c>
    </row>
    <row r="2741">
      <c r="A2741" s="87" t="n">
        <v>-22</v>
      </c>
      <c r="B2741" s="79" t="n"/>
      <c r="C2741" s="584" t="n"/>
      <c r="D2741" s="128" t="n"/>
      <c r="E2741" s="87" t="n">
        <v>10</v>
      </c>
    </row>
    <row r="2742">
      <c r="A2742" s="87" t="n">
        <v>-21</v>
      </c>
      <c r="B2742" s="79" t="n"/>
      <c r="C2742" s="584" t="n"/>
      <c r="D2742" s="128" t="n"/>
      <c r="E2742" s="87" t="n">
        <v>10</v>
      </c>
    </row>
    <row r="2743">
      <c r="A2743" s="87" t="n">
        <v>-20</v>
      </c>
      <c r="B2743" s="79" t="n"/>
      <c r="C2743" s="584" t="n"/>
      <c r="D2743" s="128" t="n"/>
      <c r="E2743" s="87" t="n">
        <v>10</v>
      </c>
    </row>
    <row r="2744">
      <c r="A2744" s="87" t="n">
        <v>-19</v>
      </c>
      <c r="B2744" s="79" t="n"/>
      <c r="C2744" s="584" t="n"/>
      <c r="D2744" s="128" t="n"/>
      <c r="E2744" s="87" t="n">
        <v>10</v>
      </c>
    </row>
    <row r="2745">
      <c r="A2745" s="87" t="n">
        <v>-18</v>
      </c>
      <c r="B2745" s="79" t="n"/>
      <c r="C2745" s="584" t="n"/>
      <c r="D2745" s="128" t="n"/>
      <c r="E2745" s="87" t="n">
        <v>10</v>
      </c>
    </row>
    <row r="2746">
      <c r="A2746" s="87" t="n">
        <v>-17</v>
      </c>
      <c r="B2746" s="79" t="n"/>
      <c r="C2746" s="584" t="n"/>
      <c r="D2746" s="128" t="n"/>
      <c r="E2746" s="87" t="n">
        <v>10</v>
      </c>
    </row>
    <row r="2747">
      <c r="A2747" s="87" t="n">
        <v>-16</v>
      </c>
      <c r="B2747" s="79" t="n"/>
      <c r="C2747" s="584" t="n"/>
      <c r="D2747" s="128" t="n"/>
      <c r="E2747" s="87" t="n">
        <v>10</v>
      </c>
    </row>
    <row r="2748">
      <c r="A2748" s="87" t="n">
        <v>-15</v>
      </c>
      <c r="B2748" s="79" t="n"/>
      <c r="C2748" s="584" t="n"/>
      <c r="D2748" s="128" t="n"/>
      <c r="E2748" s="87" t="n">
        <v>10</v>
      </c>
    </row>
    <row r="2749">
      <c r="A2749" s="87" t="n">
        <v>-14</v>
      </c>
      <c r="B2749" s="79" t="n"/>
      <c r="C2749" s="584" t="n"/>
      <c r="D2749" s="128" t="n"/>
      <c r="E2749" s="87" t="n">
        <v>10</v>
      </c>
    </row>
    <row r="2750">
      <c r="A2750" s="87" t="n">
        <v>-13</v>
      </c>
      <c r="B2750" s="79" t="n"/>
      <c r="C2750" s="584" t="n"/>
      <c r="D2750" s="128" t="n"/>
      <c r="E2750" s="87" t="n">
        <v>10</v>
      </c>
    </row>
    <row r="2751">
      <c r="A2751" s="87" t="n">
        <v>-12</v>
      </c>
      <c r="B2751" s="79" t="n"/>
      <c r="C2751" s="584" t="n"/>
      <c r="D2751" s="128" t="n"/>
      <c r="E2751" s="87" t="n">
        <v>10</v>
      </c>
    </row>
    <row r="2752">
      <c r="A2752" s="87" t="n">
        <v>-11</v>
      </c>
      <c r="B2752" s="79" t="n"/>
      <c r="C2752" s="584" t="n"/>
      <c r="D2752" s="128" t="n"/>
      <c r="E2752" s="87" t="n">
        <v>10</v>
      </c>
    </row>
    <row r="2753">
      <c r="A2753" s="87" t="n">
        <v>-10</v>
      </c>
      <c r="B2753" s="79" t="n"/>
      <c r="C2753" s="584" t="n"/>
      <c r="D2753" s="128" t="n"/>
      <c r="E2753" s="87" t="n">
        <v>10</v>
      </c>
    </row>
    <row r="2754">
      <c r="A2754" s="87" t="n">
        <v>-9</v>
      </c>
      <c r="B2754" s="79" t="n"/>
      <c r="C2754" s="584" t="n"/>
      <c r="D2754" s="128" t="n"/>
      <c r="E2754" s="87" t="n">
        <v>10</v>
      </c>
    </row>
    <row r="2755">
      <c r="A2755" s="87" t="n">
        <v>-8</v>
      </c>
      <c r="B2755" s="79" t="n"/>
      <c r="C2755" s="584" t="n"/>
      <c r="D2755" s="128" t="n"/>
      <c r="E2755" s="87" t="n">
        <v>10</v>
      </c>
    </row>
    <row r="2756">
      <c r="A2756" s="87" t="n">
        <v>-7</v>
      </c>
      <c r="B2756" s="79" t="n"/>
      <c r="C2756" s="584" t="n"/>
      <c r="D2756" s="128" t="n"/>
      <c r="E2756" s="87" t="n">
        <v>10</v>
      </c>
    </row>
    <row r="2757">
      <c r="A2757" s="87" t="n">
        <v>-6</v>
      </c>
      <c r="B2757" s="79" t="n"/>
      <c r="C2757" s="584" t="n"/>
      <c r="D2757" s="128" t="n"/>
      <c r="E2757" s="87" t="n">
        <v>10</v>
      </c>
    </row>
    <row r="2758">
      <c r="A2758" s="87" t="n">
        <v>-5</v>
      </c>
      <c r="B2758" s="79" t="n"/>
      <c r="C2758" s="584" t="n"/>
      <c r="D2758" s="128" t="n"/>
      <c r="E2758" s="87" t="n">
        <v>10</v>
      </c>
    </row>
    <row r="2759">
      <c r="A2759" s="87" t="n">
        <v>-4</v>
      </c>
      <c r="B2759" s="79" t="n"/>
      <c r="C2759" s="584" t="n"/>
      <c r="D2759" s="128" t="n"/>
      <c r="E2759" s="87" t="n">
        <v>10</v>
      </c>
    </row>
    <row r="2760">
      <c r="A2760" s="87" t="n">
        <v>-3</v>
      </c>
      <c r="B2760" s="79" t="n"/>
      <c r="C2760" s="584" t="n"/>
      <c r="D2760" s="128" t="n"/>
      <c r="E2760" s="87" t="n">
        <v>10</v>
      </c>
    </row>
    <row r="2761">
      <c r="A2761" s="87" t="n">
        <v>-2</v>
      </c>
      <c r="B2761" s="79" t="n"/>
      <c r="C2761" s="584" t="n"/>
      <c r="D2761" s="128" t="n"/>
      <c r="E2761" s="87" t="n">
        <v>10</v>
      </c>
    </row>
    <row r="2762">
      <c r="A2762" s="87" t="n">
        <v>-1</v>
      </c>
      <c r="B2762" s="79" t="n"/>
      <c r="C2762" s="584" t="n"/>
      <c r="D2762" s="128" t="n"/>
      <c r="E2762" s="87" t="n">
        <v>10</v>
      </c>
    </row>
    <row r="2763" ht="14.5" customHeight="1" s="252" thickBot="1">
      <c r="A2763" s="88" t="n">
        <v>0</v>
      </c>
      <c r="B2763" s="81" t="n"/>
      <c r="C2763" s="82" t="n"/>
      <c r="D2763" s="130" t="n"/>
      <c r="E2763" s="88" t="n">
        <v>10</v>
      </c>
    </row>
    <row r="2766" ht="14.5" customHeight="1" s="252" thickBot="1"/>
    <row r="2767" ht="14.5" customHeight="1" s="252">
      <c r="A2767" s="807" t="inlineStr">
        <is>
          <t>Input [dBm]</t>
        </is>
      </c>
      <c r="B2767" s="650" t="inlineStr">
        <is>
          <t>2442 MHz</t>
        </is>
      </c>
      <c r="C2767" s="768" t="n"/>
      <c r="D2767" s="768" t="n"/>
      <c r="E2767" s="644" t="inlineStr">
        <is>
          <t>Spec</t>
        </is>
      </c>
    </row>
    <row r="2768" ht="15" customHeight="1" s="252" thickBot="1">
      <c r="A2768" s="691" t="n"/>
      <c r="B2768" s="652" t="inlineStr">
        <is>
          <t>11ax_MCS4</t>
        </is>
      </c>
      <c r="C2768" s="875" t="n"/>
      <c r="D2768" s="875" t="n"/>
      <c r="E2768" s="691" t="n"/>
    </row>
    <row r="2769" ht="15" customHeight="1" s="252">
      <c r="A2769" s="691" t="n"/>
      <c r="B2769" s="95" t="inlineStr">
        <is>
          <t>+25 ℃</t>
        </is>
      </c>
      <c r="C2769" s="99" t="inlineStr">
        <is>
          <t>-40 ℃</t>
        </is>
      </c>
      <c r="D2769" s="114" t="inlineStr">
        <is>
          <t>+85 ℃</t>
        </is>
      </c>
      <c r="E2769" s="691" t="n"/>
    </row>
    <row r="2770" ht="15" customHeight="1" s="252" thickBot="1">
      <c r="A2770" s="691" t="n"/>
      <c r="B2770" s="103" t="inlineStr">
        <is>
          <t>3.3V</t>
        </is>
      </c>
      <c r="C2770" s="100" t="inlineStr">
        <is>
          <t>3.6V</t>
        </is>
      </c>
      <c r="D2770" s="115" t="inlineStr">
        <is>
          <t>1.8V</t>
        </is>
      </c>
      <c r="E2770" s="691" t="n"/>
    </row>
    <row r="2771" ht="14.5" customHeight="1" s="252" thickBot="1">
      <c r="A2771" s="682" t="n"/>
      <c r="B2771" s="76" t="n"/>
      <c r="C2771" s="74" t="n"/>
      <c r="D2771" s="219" t="n"/>
      <c r="E2771" s="681" t="n"/>
    </row>
    <row r="2772">
      <c r="A2772" s="612" t="inlineStr">
        <is>
          <t>Sens.
[dBm]</t>
        </is>
      </c>
      <c r="B2772" s="846">
        <f>INDEX($A$50:$A$90,MATCH(8,B2774:B2814,-1)+1,1)</f>
        <v/>
      </c>
      <c r="C2772" s="848">
        <f>INDEX($A$50:$A$90,MATCH(8,C2774:C2814,-1)+1,1)</f>
        <v/>
      </c>
      <c r="D2772" s="876">
        <f>INDEX($A$50:$A$90,MATCH(8,D2774:D2814,-1)+1,1)</f>
        <v/>
      </c>
      <c r="E2772" s="221" t="n"/>
    </row>
    <row r="2773" ht="14.5" customHeight="1" s="252" thickBot="1">
      <c r="A2773" s="691" t="n"/>
      <c r="B2773" s="849" t="n"/>
      <c r="C2773" s="851" t="n"/>
      <c r="D2773" s="877" t="n"/>
      <c r="E2773" s="221" t="n"/>
    </row>
    <row r="2774" ht="14.5" customHeight="1" s="252" thickTop="1">
      <c r="A2774" s="91" t="n">
        <v>-100</v>
      </c>
      <c r="B2774" s="77" t="n"/>
      <c r="C2774" s="73" t="n"/>
      <c r="D2774" s="127" t="n"/>
      <c r="E2774" s="87" t="n">
        <v>10</v>
      </c>
    </row>
    <row r="2775">
      <c r="A2775" s="87" t="n">
        <v>-99</v>
      </c>
      <c r="B2775" s="79" t="n"/>
      <c r="C2775" s="584" t="n"/>
      <c r="D2775" s="128" t="n"/>
      <c r="E2775" s="87" t="n">
        <v>10</v>
      </c>
    </row>
    <row r="2776">
      <c r="A2776" s="87" t="n">
        <v>-98</v>
      </c>
      <c r="B2776" s="79" t="n"/>
      <c r="C2776" s="584" t="n"/>
      <c r="D2776" s="128" t="n"/>
      <c r="E2776" s="87" t="n">
        <v>10</v>
      </c>
    </row>
    <row r="2777">
      <c r="A2777" s="87" t="n">
        <v>-97</v>
      </c>
      <c r="B2777" s="79" t="n"/>
      <c r="C2777" s="584" t="n"/>
      <c r="D2777" s="128" t="n"/>
      <c r="E2777" s="87" t="n">
        <v>10</v>
      </c>
    </row>
    <row r="2778">
      <c r="A2778" s="87" t="n">
        <v>-96</v>
      </c>
      <c r="B2778" s="79" t="n"/>
      <c r="C2778" s="584" t="n"/>
      <c r="D2778" s="128" t="n"/>
      <c r="E2778" s="87" t="n">
        <v>10</v>
      </c>
    </row>
    <row r="2779">
      <c r="A2779" s="87" t="n">
        <v>-95</v>
      </c>
      <c r="B2779" s="79" t="n"/>
      <c r="C2779" s="584" t="n"/>
      <c r="D2779" s="128" t="n"/>
      <c r="E2779" s="87" t="n">
        <v>10</v>
      </c>
    </row>
    <row r="2780">
      <c r="A2780" s="87" t="n">
        <v>-94</v>
      </c>
      <c r="B2780" s="79" t="n"/>
      <c r="C2780" s="584" t="n"/>
      <c r="D2780" s="128" t="n"/>
      <c r="E2780" s="87" t="n">
        <v>10</v>
      </c>
    </row>
    <row r="2781">
      <c r="A2781" s="87" t="n">
        <v>-93</v>
      </c>
      <c r="B2781" s="79" t="n"/>
      <c r="C2781" s="584" t="n"/>
      <c r="D2781" s="128" t="n"/>
      <c r="E2781" s="87" t="n">
        <v>10</v>
      </c>
    </row>
    <row r="2782">
      <c r="A2782" s="87" t="n">
        <v>-92</v>
      </c>
      <c r="B2782" s="79" t="n"/>
      <c r="C2782" s="584" t="n"/>
      <c r="D2782" s="128" t="n"/>
      <c r="E2782" s="87" t="n">
        <v>10</v>
      </c>
    </row>
    <row r="2783">
      <c r="A2783" s="87" t="n">
        <v>-91</v>
      </c>
      <c r="B2783" s="79" t="n"/>
      <c r="C2783" s="584" t="n"/>
      <c r="D2783" s="128" t="n"/>
      <c r="E2783" s="87" t="n">
        <v>10</v>
      </c>
    </row>
    <row r="2784">
      <c r="A2784" s="87" t="n">
        <v>-90</v>
      </c>
      <c r="B2784" s="79" t="n"/>
      <c r="C2784" s="584" t="n"/>
      <c r="D2784" s="128" t="n"/>
      <c r="E2784" s="87" t="n">
        <v>10</v>
      </c>
    </row>
    <row r="2785">
      <c r="A2785" s="87" t="n">
        <v>-89</v>
      </c>
      <c r="B2785" s="79" t="n"/>
      <c r="C2785" s="584" t="n"/>
      <c r="D2785" s="128" t="n"/>
      <c r="E2785" s="87" t="n">
        <v>10</v>
      </c>
    </row>
    <row r="2786">
      <c r="A2786" s="87" t="n">
        <v>-88</v>
      </c>
      <c r="B2786" s="79" t="n"/>
      <c r="C2786" s="584" t="n"/>
      <c r="D2786" s="128" t="n"/>
      <c r="E2786" s="87" t="n">
        <v>10</v>
      </c>
    </row>
    <row r="2787">
      <c r="A2787" s="87" t="n">
        <v>-87</v>
      </c>
      <c r="B2787" s="79" t="n"/>
      <c r="C2787" s="584" t="n"/>
      <c r="D2787" s="128" t="n"/>
      <c r="E2787" s="87" t="n">
        <v>10</v>
      </c>
    </row>
    <row r="2788">
      <c r="A2788" s="87" t="n">
        <v>-86</v>
      </c>
      <c r="B2788" s="79" t="n"/>
      <c r="C2788" s="584" t="n"/>
      <c r="D2788" s="128" t="n"/>
      <c r="E2788" s="87" t="n">
        <v>10</v>
      </c>
    </row>
    <row r="2789">
      <c r="A2789" s="87" t="n">
        <v>-85</v>
      </c>
      <c r="B2789" s="79" t="n"/>
      <c r="C2789" s="584" t="n"/>
      <c r="D2789" s="128" t="n"/>
      <c r="E2789" s="87" t="n">
        <v>10</v>
      </c>
    </row>
    <row r="2790">
      <c r="A2790" s="87" t="n">
        <v>-84</v>
      </c>
      <c r="B2790" s="79" t="n"/>
      <c r="C2790" s="584" t="n"/>
      <c r="D2790" s="128" t="n"/>
      <c r="E2790" s="87" t="n">
        <v>10</v>
      </c>
    </row>
    <row r="2791">
      <c r="A2791" s="87" t="n">
        <v>-83</v>
      </c>
      <c r="B2791" s="79" t="n"/>
      <c r="C2791" s="584" t="n"/>
      <c r="D2791" s="128" t="n"/>
      <c r="E2791" s="87" t="n">
        <v>10</v>
      </c>
    </row>
    <row r="2792">
      <c r="A2792" s="87" t="n">
        <v>-82</v>
      </c>
      <c r="B2792" s="79" t="n"/>
      <c r="C2792" s="584" t="n"/>
      <c r="D2792" s="128" t="n"/>
      <c r="E2792" s="87" t="n">
        <v>10</v>
      </c>
    </row>
    <row r="2793">
      <c r="A2793" s="87" t="n">
        <v>-81</v>
      </c>
      <c r="B2793" s="79" t="n"/>
      <c r="C2793" s="584" t="n"/>
      <c r="D2793" s="128" t="n"/>
      <c r="E2793" s="87" t="n">
        <v>10</v>
      </c>
    </row>
    <row r="2794">
      <c r="A2794" s="87" t="n">
        <v>-80</v>
      </c>
      <c r="B2794" s="79" t="n"/>
      <c r="C2794" s="584" t="n"/>
      <c r="D2794" s="128" t="n"/>
      <c r="E2794" s="87" t="n">
        <v>10</v>
      </c>
    </row>
    <row r="2795">
      <c r="A2795" s="87" t="n">
        <v>-79</v>
      </c>
      <c r="B2795" s="79" t="n"/>
      <c r="C2795" s="584" t="n"/>
      <c r="D2795" s="128" t="n"/>
      <c r="E2795" s="87" t="n">
        <v>10</v>
      </c>
    </row>
    <row r="2796">
      <c r="A2796" s="87" t="n">
        <v>-78</v>
      </c>
      <c r="B2796" s="79" t="n"/>
      <c r="C2796" s="584" t="n"/>
      <c r="D2796" s="128" t="n"/>
      <c r="E2796" s="87" t="n">
        <v>10</v>
      </c>
    </row>
    <row r="2797">
      <c r="A2797" s="87" t="n">
        <v>-77</v>
      </c>
      <c r="B2797" s="79" t="n"/>
      <c r="C2797" s="584" t="n"/>
      <c r="D2797" s="128" t="n"/>
      <c r="E2797" s="87" t="n">
        <v>10</v>
      </c>
    </row>
    <row r="2798">
      <c r="A2798" s="87" t="n">
        <v>-76</v>
      </c>
      <c r="B2798" s="79" t="n"/>
      <c r="C2798" s="584" t="n"/>
      <c r="D2798" s="128" t="n"/>
      <c r="E2798" s="87" t="n">
        <v>10</v>
      </c>
    </row>
    <row r="2799">
      <c r="A2799" s="87" t="n">
        <v>-75</v>
      </c>
      <c r="B2799" s="79" t="n"/>
      <c r="C2799" s="584" t="n"/>
      <c r="D2799" s="128" t="n"/>
      <c r="E2799" s="87" t="n">
        <v>10</v>
      </c>
    </row>
    <row r="2800">
      <c r="A2800" s="87" t="n">
        <v>-74</v>
      </c>
      <c r="B2800" s="79" t="n"/>
      <c r="C2800" s="584" t="n"/>
      <c r="D2800" s="128" t="n"/>
      <c r="E2800" s="87" t="n">
        <v>10</v>
      </c>
    </row>
    <row r="2801">
      <c r="A2801" s="87" t="n">
        <v>-73</v>
      </c>
      <c r="B2801" s="79" t="n"/>
      <c r="C2801" s="584" t="n"/>
      <c r="D2801" s="128" t="n"/>
      <c r="E2801" s="87" t="n">
        <v>10</v>
      </c>
    </row>
    <row r="2802">
      <c r="A2802" s="87" t="n">
        <v>-72</v>
      </c>
      <c r="B2802" s="79" t="n"/>
      <c r="C2802" s="584" t="n"/>
      <c r="D2802" s="128" t="n"/>
      <c r="E2802" s="87" t="n">
        <v>10</v>
      </c>
    </row>
    <row r="2803">
      <c r="A2803" s="87" t="n">
        <v>-71</v>
      </c>
      <c r="B2803" s="79" t="n"/>
      <c r="C2803" s="584" t="n"/>
      <c r="D2803" s="128" t="n"/>
      <c r="E2803" s="87" t="n">
        <v>10</v>
      </c>
    </row>
    <row r="2804">
      <c r="A2804" s="87" t="n">
        <v>-70</v>
      </c>
      <c r="B2804" s="79" t="n"/>
      <c r="C2804" s="584" t="n"/>
      <c r="D2804" s="128" t="n"/>
      <c r="E2804" s="87" t="n">
        <v>10</v>
      </c>
    </row>
    <row r="2805">
      <c r="A2805" s="87" t="n">
        <v>-69</v>
      </c>
      <c r="B2805" s="79" t="n"/>
      <c r="C2805" s="584" t="n"/>
      <c r="D2805" s="128" t="n"/>
      <c r="E2805" s="87" t="n">
        <v>10</v>
      </c>
    </row>
    <row r="2806">
      <c r="A2806" s="87" t="n">
        <v>-68</v>
      </c>
      <c r="B2806" s="79" t="n"/>
      <c r="C2806" s="584" t="n"/>
      <c r="D2806" s="128" t="n"/>
      <c r="E2806" s="87" t="n">
        <v>10</v>
      </c>
    </row>
    <row r="2807">
      <c r="A2807" s="87" t="n">
        <v>-67</v>
      </c>
      <c r="B2807" s="79" t="n"/>
      <c r="C2807" s="584" t="n"/>
      <c r="D2807" s="128" t="n"/>
      <c r="E2807" s="87" t="n">
        <v>10</v>
      </c>
    </row>
    <row r="2808">
      <c r="A2808" s="87" t="n">
        <v>-66</v>
      </c>
      <c r="B2808" s="79" t="n"/>
      <c r="C2808" s="584" t="n"/>
      <c r="D2808" s="128" t="n"/>
      <c r="E2808" s="87" t="n">
        <v>10</v>
      </c>
    </row>
    <row r="2809">
      <c r="A2809" s="87" t="n">
        <v>-65</v>
      </c>
      <c r="B2809" s="79" t="n"/>
      <c r="C2809" s="584" t="n"/>
      <c r="D2809" s="128" t="n"/>
      <c r="E2809" s="87" t="n">
        <v>10</v>
      </c>
    </row>
    <row r="2810">
      <c r="A2810" s="87" t="n">
        <v>-64</v>
      </c>
      <c r="B2810" s="79" t="n"/>
      <c r="C2810" s="584" t="n"/>
      <c r="D2810" s="128" t="n"/>
      <c r="E2810" s="87" t="n">
        <v>10</v>
      </c>
    </row>
    <row r="2811">
      <c r="A2811" s="87" t="n">
        <v>-63</v>
      </c>
      <c r="B2811" s="79" t="n"/>
      <c r="C2811" s="584" t="n"/>
      <c r="D2811" s="128" t="n"/>
      <c r="E2811" s="87" t="n">
        <v>10</v>
      </c>
    </row>
    <row r="2812">
      <c r="A2812" s="87" t="n">
        <v>-62</v>
      </c>
      <c r="B2812" s="79" t="n"/>
      <c r="C2812" s="584" t="n"/>
      <c r="D2812" s="128" t="n"/>
      <c r="E2812" s="87" t="n">
        <v>10</v>
      </c>
    </row>
    <row r="2813">
      <c r="A2813" s="87" t="n">
        <v>-61</v>
      </c>
      <c r="B2813" s="79" t="n"/>
      <c r="C2813" s="584" t="n"/>
      <c r="D2813" s="128" t="n"/>
      <c r="E2813" s="87" t="n">
        <v>10</v>
      </c>
    </row>
    <row r="2814">
      <c r="A2814" s="87" t="n">
        <v>-60</v>
      </c>
      <c r="B2814" s="79" t="n"/>
      <c r="C2814" s="584" t="n"/>
      <c r="D2814" s="128" t="n"/>
      <c r="E2814" s="87" t="n">
        <v>10</v>
      </c>
    </row>
    <row r="2815">
      <c r="A2815" s="87" t="n">
        <v>-59</v>
      </c>
      <c r="B2815" s="79" t="n"/>
      <c r="C2815" s="584" t="n"/>
      <c r="D2815" s="128" t="n"/>
      <c r="E2815" s="87" t="n">
        <v>10</v>
      </c>
    </row>
    <row r="2816">
      <c r="A2816" s="87" t="n">
        <v>-58</v>
      </c>
      <c r="B2816" s="79" t="n"/>
      <c r="C2816" s="584" t="n"/>
      <c r="D2816" s="128" t="n"/>
      <c r="E2816" s="87" t="n">
        <v>10</v>
      </c>
    </row>
    <row r="2817">
      <c r="A2817" s="87" t="n">
        <v>-57</v>
      </c>
      <c r="B2817" s="79" t="n"/>
      <c r="C2817" s="584" t="n"/>
      <c r="D2817" s="128" t="n"/>
      <c r="E2817" s="87" t="n">
        <v>10</v>
      </c>
    </row>
    <row r="2818">
      <c r="A2818" s="87" t="n">
        <v>-56</v>
      </c>
      <c r="B2818" s="79" t="n"/>
      <c r="C2818" s="584" t="n"/>
      <c r="D2818" s="128" t="n"/>
      <c r="E2818" s="87" t="n">
        <v>10</v>
      </c>
    </row>
    <row r="2819">
      <c r="A2819" s="87" t="n">
        <v>-55</v>
      </c>
      <c r="B2819" s="79" t="n"/>
      <c r="C2819" s="584" t="n"/>
      <c r="D2819" s="128" t="n"/>
      <c r="E2819" s="87" t="n">
        <v>10</v>
      </c>
    </row>
    <row r="2820">
      <c r="A2820" s="87" t="n">
        <v>-54</v>
      </c>
      <c r="B2820" s="79" t="n"/>
      <c r="C2820" s="584" t="n"/>
      <c r="D2820" s="128" t="n"/>
      <c r="E2820" s="87" t="n">
        <v>10</v>
      </c>
    </row>
    <row r="2821">
      <c r="A2821" s="87" t="n">
        <v>-53</v>
      </c>
      <c r="B2821" s="79" t="n"/>
      <c r="C2821" s="584" t="n"/>
      <c r="D2821" s="128" t="n"/>
      <c r="E2821" s="87" t="n">
        <v>10</v>
      </c>
    </row>
    <row r="2822">
      <c r="A2822" s="87" t="n">
        <v>-52</v>
      </c>
      <c r="B2822" s="79" t="n"/>
      <c r="C2822" s="584" t="n"/>
      <c r="D2822" s="128" t="n"/>
      <c r="E2822" s="87" t="n">
        <v>10</v>
      </c>
    </row>
    <row r="2823">
      <c r="A2823" s="87" t="n">
        <v>-51</v>
      </c>
      <c r="B2823" s="79" t="n"/>
      <c r="C2823" s="584" t="n"/>
      <c r="D2823" s="128" t="n"/>
      <c r="E2823" s="87" t="n">
        <v>10</v>
      </c>
    </row>
    <row r="2824">
      <c r="A2824" s="87" t="n">
        <v>-50</v>
      </c>
      <c r="B2824" s="79" t="n"/>
      <c r="C2824" s="584" t="n"/>
      <c r="D2824" s="128" t="n"/>
      <c r="E2824" s="87" t="n">
        <v>10</v>
      </c>
    </row>
    <row r="2825">
      <c r="A2825" s="87" t="n">
        <v>-49</v>
      </c>
      <c r="B2825" s="79" t="n"/>
      <c r="C2825" s="584" t="n"/>
      <c r="D2825" s="128" t="n"/>
      <c r="E2825" s="87" t="n">
        <v>10</v>
      </c>
    </row>
    <row r="2826">
      <c r="A2826" s="87" t="n">
        <v>-48</v>
      </c>
      <c r="B2826" s="79" t="n"/>
      <c r="C2826" s="584" t="n"/>
      <c r="D2826" s="128" t="n"/>
      <c r="E2826" s="87" t="n">
        <v>10</v>
      </c>
    </row>
    <row r="2827">
      <c r="A2827" s="87" t="n">
        <v>-47</v>
      </c>
      <c r="B2827" s="79" t="n"/>
      <c r="C2827" s="584" t="n"/>
      <c r="D2827" s="128" t="n"/>
      <c r="E2827" s="87" t="n">
        <v>10</v>
      </c>
    </row>
    <row r="2828">
      <c r="A2828" s="87" t="n">
        <v>-46</v>
      </c>
      <c r="B2828" s="79" t="n"/>
      <c r="C2828" s="584" t="n"/>
      <c r="D2828" s="128" t="n"/>
      <c r="E2828" s="87" t="n">
        <v>10</v>
      </c>
    </row>
    <row r="2829">
      <c r="A2829" s="87" t="n">
        <v>-45</v>
      </c>
      <c r="B2829" s="79" t="n"/>
      <c r="C2829" s="584" t="n"/>
      <c r="D2829" s="128" t="n"/>
      <c r="E2829" s="87" t="n">
        <v>10</v>
      </c>
    </row>
    <row r="2830">
      <c r="A2830" s="87" t="n">
        <v>-44</v>
      </c>
      <c r="B2830" s="79" t="n"/>
      <c r="C2830" s="584" t="n"/>
      <c r="D2830" s="128" t="n"/>
      <c r="E2830" s="87" t="n">
        <v>10</v>
      </c>
    </row>
    <row r="2831">
      <c r="A2831" s="87" t="n">
        <v>-43</v>
      </c>
      <c r="B2831" s="79" t="n"/>
      <c r="C2831" s="584" t="n"/>
      <c r="D2831" s="128" t="n"/>
      <c r="E2831" s="87" t="n">
        <v>10</v>
      </c>
    </row>
    <row r="2832">
      <c r="A2832" s="87" t="n">
        <v>-42</v>
      </c>
      <c r="B2832" s="79" t="n"/>
      <c r="C2832" s="584" t="n"/>
      <c r="D2832" s="128" t="n"/>
      <c r="E2832" s="87" t="n">
        <v>10</v>
      </c>
    </row>
    <row r="2833">
      <c r="A2833" s="87" t="n">
        <v>-41</v>
      </c>
      <c r="B2833" s="79" t="n"/>
      <c r="C2833" s="584" t="n"/>
      <c r="D2833" s="128" t="n"/>
      <c r="E2833" s="87" t="n">
        <v>10</v>
      </c>
    </row>
    <row r="2834">
      <c r="A2834" s="87" t="n">
        <v>-40</v>
      </c>
      <c r="B2834" s="79" t="n"/>
      <c r="C2834" s="584" t="n"/>
      <c r="D2834" s="128" t="n"/>
      <c r="E2834" s="87" t="n">
        <v>10</v>
      </c>
    </row>
    <row r="2835">
      <c r="A2835" s="87" t="n">
        <v>-39</v>
      </c>
      <c r="B2835" s="79" t="n"/>
      <c r="C2835" s="584" t="n"/>
      <c r="D2835" s="128" t="n"/>
      <c r="E2835" s="87" t="n">
        <v>10</v>
      </c>
    </row>
    <row r="2836">
      <c r="A2836" s="87" t="n">
        <v>-38</v>
      </c>
      <c r="B2836" s="79" t="n"/>
      <c r="C2836" s="584" t="n"/>
      <c r="D2836" s="128" t="n"/>
      <c r="E2836" s="87" t="n">
        <v>10</v>
      </c>
    </row>
    <row r="2837">
      <c r="A2837" s="87" t="n">
        <v>-37</v>
      </c>
      <c r="B2837" s="79" t="n"/>
      <c r="C2837" s="584" t="n"/>
      <c r="D2837" s="128" t="n"/>
      <c r="E2837" s="87" t="n">
        <v>10</v>
      </c>
    </row>
    <row r="2838">
      <c r="A2838" s="87" t="n">
        <v>-36</v>
      </c>
      <c r="B2838" s="79" t="n"/>
      <c r="C2838" s="584" t="n"/>
      <c r="D2838" s="128" t="n"/>
      <c r="E2838" s="87" t="n">
        <v>10</v>
      </c>
    </row>
    <row r="2839">
      <c r="A2839" s="87" t="n">
        <v>-35</v>
      </c>
      <c r="B2839" s="79" t="n"/>
      <c r="C2839" s="584" t="n"/>
      <c r="D2839" s="128" t="n"/>
      <c r="E2839" s="87" t="n">
        <v>10</v>
      </c>
    </row>
    <row r="2840">
      <c r="A2840" s="87" t="n">
        <v>-34</v>
      </c>
      <c r="B2840" s="79" t="n"/>
      <c r="C2840" s="584" t="n"/>
      <c r="D2840" s="128" t="n"/>
      <c r="E2840" s="87" t="n">
        <v>10</v>
      </c>
    </row>
    <row r="2841">
      <c r="A2841" s="87" t="n">
        <v>-33</v>
      </c>
      <c r="B2841" s="79" t="n"/>
      <c r="C2841" s="584" t="n"/>
      <c r="D2841" s="128" t="n"/>
      <c r="E2841" s="87" t="n">
        <v>10</v>
      </c>
    </row>
    <row r="2842">
      <c r="A2842" s="87" t="n">
        <v>-32</v>
      </c>
      <c r="B2842" s="79" t="n"/>
      <c r="C2842" s="584" t="n"/>
      <c r="D2842" s="128" t="n"/>
      <c r="E2842" s="87" t="n">
        <v>10</v>
      </c>
    </row>
    <row r="2843">
      <c r="A2843" s="87" t="n">
        <v>-31</v>
      </c>
      <c r="B2843" s="79" t="n"/>
      <c r="C2843" s="584" t="n"/>
      <c r="D2843" s="128" t="n"/>
      <c r="E2843" s="87" t="n">
        <v>10</v>
      </c>
    </row>
    <row r="2844">
      <c r="A2844" s="87" t="n">
        <v>-30</v>
      </c>
      <c r="B2844" s="79" t="n"/>
      <c r="C2844" s="584" t="n"/>
      <c r="D2844" s="128" t="n"/>
      <c r="E2844" s="87" t="n">
        <v>10</v>
      </c>
    </row>
    <row r="2845">
      <c r="A2845" s="87" t="n">
        <v>-29</v>
      </c>
      <c r="B2845" s="79" t="n"/>
      <c r="C2845" s="584" t="n"/>
      <c r="D2845" s="128" t="n"/>
      <c r="E2845" s="87" t="n">
        <v>10</v>
      </c>
    </row>
    <row r="2846">
      <c r="A2846" s="87" t="n">
        <v>-28</v>
      </c>
      <c r="B2846" s="79" t="n"/>
      <c r="C2846" s="584" t="n"/>
      <c r="D2846" s="128" t="n"/>
      <c r="E2846" s="87" t="n">
        <v>10</v>
      </c>
    </row>
    <row r="2847">
      <c r="A2847" s="87" t="n">
        <v>-27</v>
      </c>
      <c r="B2847" s="79" t="n"/>
      <c r="C2847" s="584" t="n"/>
      <c r="D2847" s="128" t="n"/>
      <c r="E2847" s="87" t="n">
        <v>10</v>
      </c>
    </row>
    <row r="2848">
      <c r="A2848" s="87" t="n">
        <v>-26</v>
      </c>
      <c r="B2848" s="79" t="n"/>
      <c r="C2848" s="584" t="n"/>
      <c r="D2848" s="128" t="n"/>
      <c r="E2848" s="87" t="n">
        <v>10</v>
      </c>
    </row>
    <row r="2849">
      <c r="A2849" s="87" t="n">
        <v>-25</v>
      </c>
      <c r="B2849" s="79" t="n"/>
      <c r="C2849" s="584" t="n"/>
      <c r="D2849" s="128" t="n"/>
      <c r="E2849" s="87" t="n">
        <v>10</v>
      </c>
    </row>
    <row r="2850">
      <c r="A2850" s="87" t="n">
        <v>-24</v>
      </c>
      <c r="B2850" s="79" t="n"/>
      <c r="C2850" s="584" t="n"/>
      <c r="D2850" s="128" t="n"/>
      <c r="E2850" s="87" t="n">
        <v>10</v>
      </c>
    </row>
    <row r="2851">
      <c r="A2851" s="87" t="n">
        <v>-23</v>
      </c>
      <c r="B2851" s="79" t="n"/>
      <c r="C2851" s="584" t="n"/>
      <c r="D2851" s="128" t="n"/>
      <c r="E2851" s="87" t="n">
        <v>10</v>
      </c>
    </row>
    <row r="2852">
      <c r="A2852" s="87" t="n">
        <v>-22</v>
      </c>
      <c r="B2852" s="79" t="n"/>
      <c r="C2852" s="584" t="n"/>
      <c r="D2852" s="128" t="n"/>
      <c r="E2852" s="87" t="n">
        <v>10</v>
      </c>
    </row>
    <row r="2853">
      <c r="A2853" s="87" t="n">
        <v>-21</v>
      </c>
      <c r="B2853" s="79" t="n"/>
      <c r="C2853" s="584" t="n"/>
      <c r="D2853" s="128" t="n"/>
      <c r="E2853" s="87" t="n">
        <v>10</v>
      </c>
    </row>
    <row r="2854">
      <c r="A2854" s="87" t="n">
        <v>-20</v>
      </c>
      <c r="B2854" s="79" t="n"/>
      <c r="C2854" s="584" t="n"/>
      <c r="D2854" s="128" t="n"/>
      <c r="E2854" s="87" t="n">
        <v>10</v>
      </c>
    </row>
    <row r="2855">
      <c r="A2855" s="87" t="n">
        <v>-19</v>
      </c>
      <c r="B2855" s="79" t="n"/>
      <c r="C2855" s="584" t="n"/>
      <c r="D2855" s="128" t="n"/>
      <c r="E2855" s="87" t="n">
        <v>10</v>
      </c>
    </row>
    <row r="2856">
      <c r="A2856" s="87" t="n">
        <v>-18</v>
      </c>
      <c r="B2856" s="79" t="n"/>
      <c r="C2856" s="584" t="n"/>
      <c r="D2856" s="128" t="n"/>
      <c r="E2856" s="87" t="n">
        <v>10</v>
      </c>
    </row>
    <row r="2857">
      <c r="A2857" s="87" t="n">
        <v>-17</v>
      </c>
      <c r="B2857" s="79" t="n"/>
      <c r="C2857" s="584" t="n"/>
      <c r="D2857" s="128" t="n"/>
      <c r="E2857" s="87" t="n">
        <v>10</v>
      </c>
    </row>
    <row r="2858">
      <c r="A2858" s="87" t="n">
        <v>-16</v>
      </c>
      <c r="B2858" s="79" t="n"/>
      <c r="C2858" s="584" t="n"/>
      <c r="D2858" s="128" t="n"/>
      <c r="E2858" s="87" t="n">
        <v>10</v>
      </c>
    </row>
    <row r="2859">
      <c r="A2859" s="87" t="n">
        <v>-15</v>
      </c>
      <c r="B2859" s="79" t="n"/>
      <c r="C2859" s="584" t="n"/>
      <c r="D2859" s="128" t="n"/>
      <c r="E2859" s="87" t="n">
        <v>10</v>
      </c>
    </row>
    <row r="2860">
      <c r="A2860" s="87" t="n">
        <v>-14</v>
      </c>
      <c r="B2860" s="79" t="n"/>
      <c r="C2860" s="584" t="n"/>
      <c r="D2860" s="128" t="n"/>
      <c r="E2860" s="87" t="n">
        <v>10</v>
      </c>
    </row>
    <row r="2861">
      <c r="A2861" s="87" t="n">
        <v>-13</v>
      </c>
      <c r="B2861" s="79" t="n"/>
      <c r="C2861" s="584" t="n"/>
      <c r="D2861" s="128" t="n"/>
      <c r="E2861" s="87" t="n">
        <v>10</v>
      </c>
    </row>
    <row r="2862">
      <c r="A2862" s="87" t="n">
        <v>-12</v>
      </c>
      <c r="B2862" s="79" t="n"/>
      <c r="C2862" s="584" t="n"/>
      <c r="D2862" s="128" t="n"/>
      <c r="E2862" s="87" t="n">
        <v>10</v>
      </c>
    </row>
    <row r="2863">
      <c r="A2863" s="87" t="n">
        <v>-11</v>
      </c>
      <c r="B2863" s="79" t="n"/>
      <c r="C2863" s="584" t="n"/>
      <c r="D2863" s="128" t="n"/>
      <c r="E2863" s="87" t="n">
        <v>10</v>
      </c>
    </row>
    <row r="2864">
      <c r="A2864" s="87" t="n">
        <v>-10</v>
      </c>
      <c r="B2864" s="79" t="n"/>
      <c r="C2864" s="584" t="n"/>
      <c r="D2864" s="128" t="n"/>
      <c r="E2864" s="87" t="n">
        <v>10</v>
      </c>
    </row>
    <row r="2865">
      <c r="A2865" s="87" t="n">
        <v>-9</v>
      </c>
      <c r="B2865" s="79" t="n"/>
      <c r="C2865" s="584" t="n"/>
      <c r="D2865" s="128" t="n"/>
      <c r="E2865" s="87" t="n">
        <v>10</v>
      </c>
    </row>
    <row r="2866">
      <c r="A2866" s="87" t="n">
        <v>-8</v>
      </c>
      <c r="B2866" s="79" t="n"/>
      <c r="C2866" s="584" t="n"/>
      <c r="D2866" s="128" t="n"/>
      <c r="E2866" s="87" t="n">
        <v>10</v>
      </c>
    </row>
    <row r="2867">
      <c r="A2867" s="87" t="n">
        <v>-7</v>
      </c>
      <c r="B2867" s="79" t="n"/>
      <c r="C2867" s="584" t="n"/>
      <c r="D2867" s="128" t="n"/>
      <c r="E2867" s="87" t="n">
        <v>10</v>
      </c>
    </row>
    <row r="2868">
      <c r="A2868" s="87" t="n">
        <v>-6</v>
      </c>
      <c r="B2868" s="79" t="n"/>
      <c r="C2868" s="584" t="n"/>
      <c r="D2868" s="128" t="n"/>
      <c r="E2868" s="87" t="n">
        <v>10</v>
      </c>
    </row>
    <row r="2869">
      <c r="A2869" s="87" t="n">
        <v>-5</v>
      </c>
      <c r="B2869" s="79" t="n"/>
      <c r="C2869" s="584" t="n"/>
      <c r="D2869" s="128" t="n"/>
      <c r="E2869" s="87" t="n">
        <v>10</v>
      </c>
    </row>
    <row r="2870">
      <c r="A2870" s="87" t="n">
        <v>-4</v>
      </c>
      <c r="B2870" s="79" t="n"/>
      <c r="C2870" s="584" t="n"/>
      <c r="D2870" s="128" t="n"/>
      <c r="E2870" s="87" t="n">
        <v>10</v>
      </c>
    </row>
    <row r="2871">
      <c r="A2871" s="87" t="n">
        <v>-3</v>
      </c>
      <c r="B2871" s="79" t="n"/>
      <c r="C2871" s="584" t="n"/>
      <c r="D2871" s="128" t="n"/>
      <c r="E2871" s="87" t="n">
        <v>10</v>
      </c>
    </row>
    <row r="2872">
      <c r="A2872" s="87" t="n">
        <v>-2</v>
      </c>
      <c r="B2872" s="79" t="n"/>
      <c r="C2872" s="584" t="n"/>
      <c r="D2872" s="128" t="n"/>
      <c r="E2872" s="87" t="n">
        <v>10</v>
      </c>
    </row>
    <row r="2873">
      <c r="A2873" s="87" t="n">
        <v>-1</v>
      </c>
      <c r="B2873" s="79" t="n"/>
      <c r="C2873" s="584" t="n"/>
      <c r="D2873" s="128" t="n"/>
      <c r="E2873" s="87" t="n">
        <v>10</v>
      </c>
    </row>
    <row r="2874" ht="14.5" customHeight="1" s="252" thickBot="1">
      <c r="A2874" s="88" t="n">
        <v>0</v>
      </c>
      <c r="B2874" s="81" t="n"/>
      <c r="C2874" s="82" t="n"/>
      <c r="D2874" s="130" t="n"/>
      <c r="E2874" s="88" t="n">
        <v>10</v>
      </c>
    </row>
    <row r="2877" ht="14.5" customHeight="1" s="252" thickBot="1"/>
    <row r="2878" ht="14.5" customHeight="1" s="252">
      <c r="A2878" s="807" t="inlineStr">
        <is>
          <t>Input [dBm]</t>
        </is>
      </c>
      <c r="B2878" s="650" t="inlineStr">
        <is>
          <t>2442 MHz</t>
        </is>
      </c>
      <c r="C2878" s="768" t="n"/>
      <c r="D2878" s="768" t="n"/>
      <c r="E2878" s="644" t="inlineStr">
        <is>
          <t>Spec</t>
        </is>
      </c>
    </row>
    <row r="2879" ht="15" customHeight="1" s="252" thickBot="1">
      <c r="A2879" s="691" t="n"/>
      <c r="B2879" s="652" t="inlineStr">
        <is>
          <t>11ax_MCS5</t>
        </is>
      </c>
      <c r="C2879" s="875" t="n"/>
      <c r="D2879" s="875" t="n"/>
      <c r="E2879" s="691" t="n"/>
    </row>
    <row r="2880" ht="15" customHeight="1" s="252">
      <c r="A2880" s="691" t="n"/>
      <c r="B2880" s="95" t="inlineStr">
        <is>
          <t>+25 ℃</t>
        </is>
      </c>
      <c r="C2880" s="99" t="inlineStr">
        <is>
          <t>-40 ℃</t>
        </is>
      </c>
      <c r="D2880" s="114" t="inlineStr">
        <is>
          <t>+85 ℃</t>
        </is>
      </c>
      <c r="E2880" s="691" t="n"/>
    </row>
    <row r="2881" ht="15" customHeight="1" s="252" thickBot="1">
      <c r="A2881" s="691" t="n"/>
      <c r="B2881" s="103" t="inlineStr">
        <is>
          <t>3.3V</t>
        </is>
      </c>
      <c r="C2881" s="100" t="inlineStr">
        <is>
          <t>3.6V</t>
        </is>
      </c>
      <c r="D2881" s="115" t="inlineStr">
        <is>
          <t>1.8V</t>
        </is>
      </c>
      <c r="E2881" s="691" t="n"/>
    </row>
    <row r="2882" ht="14.5" customHeight="1" s="252" thickBot="1">
      <c r="A2882" s="682" t="n"/>
      <c r="B2882" s="76" t="n"/>
      <c r="C2882" s="74" t="n"/>
      <c r="D2882" s="219" t="n"/>
      <c r="E2882" s="681" t="n"/>
    </row>
    <row r="2883">
      <c r="A2883" s="612" t="inlineStr">
        <is>
          <t>Sens.
[dBm]</t>
        </is>
      </c>
      <c r="B2883" s="846">
        <f>INDEX($A$50:$A$90,MATCH(8,B2885:B2925,-1)+1,1)</f>
        <v/>
      </c>
      <c r="C2883" s="848">
        <f>INDEX($A$50:$A$90,MATCH(8,C2885:C2925,-1)+1,1)</f>
        <v/>
      </c>
      <c r="D2883" s="876">
        <f>INDEX($A$50:$A$90,MATCH(8,D2885:D2925,-1)+1,1)</f>
        <v/>
      </c>
      <c r="E2883" s="221" t="n"/>
    </row>
    <row r="2884" ht="14.5" customHeight="1" s="252" thickBot="1">
      <c r="A2884" s="691" t="n"/>
      <c r="B2884" s="849" t="n"/>
      <c r="C2884" s="851" t="n"/>
      <c r="D2884" s="877" t="n"/>
      <c r="E2884" s="221" t="n"/>
    </row>
    <row r="2885" ht="14.5" customHeight="1" s="252" thickTop="1">
      <c r="A2885" s="91" t="n">
        <v>-100</v>
      </c>
      <c r="B2885" s="77" t="n"/>
      <c r="C2885" s="73" t="n"/>
      <c r="D2885" s="127" t="n"/>
      <c r="E2885" s="87" t="n">
        <v>10</v>
      </c>
    </row>
    <row r="2886">
      <c r="A2886" s="87" t="n">
        <v>-99</v>
      </c>
      <c r="B2886" s="79" t="n"/>
      <c r="C2886" s="584" t="n"/>
      <c r="D2886" s="128" t="n"/>
      <c r="E2886" s="87" t="n">
        <v>10</v>
      </c>
    </row>
    <row r="2887">
      <c r="A2887" s="87" t="n">
        <v>-98</v>
      </c>
      <c r="B2887" s="79" t="n"/>
      <c r="C2887" s="584" t="n"/>
      <c r="D2887" s="128" t="n"/>
      <c r="E2887" s="87" t="n">
        <v>10</v>
      </c>
    </row>
    <row r="2888">
      <c r="A2888" s="87" t="n">
        <v>-97</v>
      </c>
      <c r="B2888" s="79" t="n"/>
      <c r="C2888" s="584" t="n"/>
      <c r="D2888" s="128" t="n"/>
      <c r="E2888" s="87" t="n">
        <v>10</v>
      </c>
    </row>
    <row r="2889">
      <c r="A2889" s="87" t="n">
        <v>-96</v>
      </c>
      <c r="B2889" s="79" t="n"/>
      <c r="C2889" s="584" t="n"/>
      <c r="D2889" s="128" t="n"/>
      <c r="E2889" s="87" t="n">
        <v>10</v>
      </c>
    </row>
    <row r="2890">
      <c r="A2890" s="87" t="n">
        <v>-95</v>
      </c>
      <c r="B2890" s="79" t="n"/>
      <c r="C2890" s="584" t="n"/>
      <c r="D2890" s="128" t="n"/>
      <c r="E2890" s="87" t="n">
        <v>10</v>
      </c>
    </row>
    <row r="2891">
      <c r="A2891" s="87" t="n">
        <v>-94</v>
      </c>
      <c r="B2891" s="79" t="n"/>
      <c r="C2891" s="584" t="n"/>
      <c r="D2891" s="128" t="n"/>
      <c r="E2891" s="87" t="n">
        <v>10</v>
      </c>
    </row>
    <row r="2892">
      <c r="A2892" s="87" t="n">
        <v>-93</v>
      </c>
      <c r="B2892" s="79" t="n"/>
      <c r="C2892" s="584" t="n"/>
      <c r="D2892" s="128" t="n"/>
      <c r="E2892" s="87" t="n">
        <v>10</v>
      </c>
    </row>
    <row r="2893">
      <c r="A2893" s="87" t="n">
        <v>-92</v>
      </c>
      <c r="B2893" s="79" t="n"/>
      <c r="C2893" s="584" t="n"/>
      <c r="D2893" s="128" t="n"/>
      <c r="E2893" s="87" t="n">
        <v>10</v>
      </c>
    </row>
    <row r="2894">
      <c r="A2894" s="87" t="n">
        <v>-91</v>
      </c>
      <c r="B2894" s="79" t="n"/>
      <c r="C2894" s="584" t="n"/>
      <c r="D2894" s="128" t="n"/>
      <c r="E2894" s="87" t="n">
        <v>10</v>
      </c>
    </row>
    <row r="2895">
      <c r="A2895" s="87" t="n">
        <v>-90</v>
      </c>
      <c r="B2895" s="79" t="n"/>
      <c r="C2895" s="584" t="n"/>
      <c r="D2895" s="128" t="n"/>
      <c r="E2895" s="87" t="n">
        <v>10</v>
      </c>
    </row>
    <row r="2896">
      <c r="A2896" s="87" t="n">
        <v>-89</v>
      </c>
      <c r="B2896" s="79" t="n"/>
      <c r="C2896" s="584" t="n"/>
      <c r="D2896" s="128" t="n"/>
      <c r="E2896" s="87" t="n">
        <v>10</v>
      </c>
    </row>
    <row r="2897">
      <c r="A2897" s="87" t="n">
        <v>-88</v>
      </c>
      <c r="B2897" s="79" t="n"/>
      <c r="C2897" s="584" t="n"/>
      <c r="D2897" s="128" t="n"/>
      <c r="E2897" s="87" t="n">
        <v>10</v>
      </c>
    </row>
    <row r="2898">
      <c r="A2898" s="87" t="n">
        <v>-87</v>
      </c>
      <c r="B2898" s="79" t="n"/>
      <c r="C2898" s="584" t="n"/>
      <c r="D2898" s="128" t="n"/>
      <c r="E2898" s="87" t="n">
        <v>10</v>
      </c>
    </row>
    <row r="2899">
      <c r="A2899" s="87" t="n">
        <v>-86</v>
      </c>
      <c r="B2899" s="79" t="n"/>
      <c r="C2899" s="584" t="n"/>
      <c r="D2899" s="128" t="n"/>
      <c r="E2899" s="87" t="n">
        <v>10</v>
      </c>
    </row>
    <row r="2900">
      <c r="A2900" s="87" t="n">
        <v>-85</v>
      </c>
      <c r="B2900" s="79" t="n"/>
      <c r="C2900" s="584" t="n"/>
      <c r="D2900" s="128" t="n"/>
      <c r="E2900" s="87" t="n">
        <v>10</v>
      </c>
    </row>
    <row r="2901">
      <c r="A2901" s="87" t="n">
        <v>-84</v>
      </c>
      <c r="B2901" s="79" t="n"/>
      <c r="C2901" s="584" t="n"/>
      <c r="D2901" s="128" t="n"/>
      <c r="E2901" s="87" t="n">
        <v>10</v>
      </c>
    </row>
    <row r="2902">
      <c r="A2902" s="87" t="n">
        <v>-83</v>
      </c>
      <c r="B2902" s="79" t="n"/>
      <c r="C2902" s="584" t="n"/>
      <c r="D2902" s="128" t="n"/>
      <c r="E2902" s="87" t="n">
        <v>10</v>
      </c>
    </row>
    <row r="2903">
      <c r="A2903" s="87" t="n">
        <v>-82</v>
      </c>
      <c r="B2903" s="79" t="n"/>
      <c r="C2903" s="584" t="n"/>
      <c r="D2903" s="128" t="n"/>
      <c r="E2903" s="87" t="n">
        <v>10</v>
      </c>
    </row>
    <row r="2904">
      <c r="A2904" s="87" t="n">
        <v>-81</v>
      </c>
      <c r="B2904" s="79" t="n"/>
      <c r="C2904" s="584" t="n"/>
      <c r="D2904" s="128" t="n"/>
      <c r="E2904" s="87" t="n">
        <v>10</v>
      </c>
    </row>
    <row r="2905">
      <c r="A2905" s="87" t="n">
        <v>-80</v>
      </c>
      <c r="B2905" s="79" t="n"/>
      <c r="C2905" s="584" t="n"/>
      <c r="D2905" s="128" t="n"/>
      <c r="E2905" s="87" t="n">
        <v>10</v>
      </c>
    </row>
    <row r="2906">
      <c r="A2906" s="87" t="n">
        <v>-79</v>
      </c>
      <c r="B2906" s="79" t="n"/>
      <c r="C2906" s="584" t="n"/>
      <c r="D2906" s="128" t="n"/>
      <c r="E2906" s="87" t="n">
        <v>10</v>
      </c>
    </row>
    <row r="2907">
      <c r="A2907" s="87" t="n">
        <v>-78</v>
      </c>
      <c r="B2907" s="79" t="n"/>
      <c r="C2907" s="584" t="n"/>
      <c r="D2907" s="128" t="n"/>
      <c r="E2907" s="87" t="n">
        <v>10</v>
      </c>
    </row>
    <row r="2908">
      <c r="A2908" s="87" t="n">
        <v>-77</v>
      </c>
      <c r="B2908" s="79" t="n"/>
      <c r="C2908" s="584" t="n"/>
      <c r="D2908" s="128" t="n"/>
      <c r="E2908" s="87" t="n">
        <v>10</v>
      </c>
    </row>
    <row r="2909">
      <c r="A2909" s="87" t="n">
        <v>-76</v>
      </c>
      <c r="B2909" s="79" t="n"/>
      <c r="C2909" s="584" t="n"/>
      <c r="D2909" s="128" t="n"/>
      <c r="E2909" s="87" t="n">
        <v>10</v>
      </c>
    </row>
    <row r="2910">
      <c r="A2910" s="87" t="n">
        <v>-75</v>
      </c>
      <c r="B2910" s="79" t="n"/>
      <c r="C2910" s="584" t="n"/>
      <c r="D2910" s="128" t="n"/>
      <c r="E2910" s="87" t="n">
        <v>10</v>
      </c>
    </row>
    <row r="2911">
      <c r="A2911" s="87" t="n">
        <v>-74</v>
      </c>
      <c r="B2911" s="79" t="n"/>
      <c r="C2911" s="584" t="n"/>
      <c r="D2911" s="128" t="n"/>
      <c r="E2911" s="87" t="n">
        <v>10</v>
      </c>
    </row>
    <row r="2912">
      <c r="A2912" s="87" t="n">
        <v>-73</v>
      </c>
      <c r="B2912" s="79" t="n"/>
      <c r="C2912" s="584" t="n"/>
      <c r="D2912" s="128" t="n"/>
      <c r="E2912" s="87" t="n">
        <v>10</v>
      </c>
    </row>
    <row r="2913">
      <c r="A2913" s="87" t="n">
        <v>-72</v>
      </c>
      <c r="B2913" s="79" t="n"/>
      <c r="C2913" s="584" t="n"/>
      <c r="D2913" s="128" t="n"/>
      <c r="E2913" s="87" t="n">
        <v>10</v>
      </c>
    </row>
    <row r="2914">
      <c r="A2914" s="87" t="n">
        <v>-71</v>
      </c>
      <c r="B2914" s="79" t="n"/>
      <c r="C2914" s="584" t="n"/>
      <c r="D2914" s="128" t="n"/>
      <c r="E2914" s="87" t="n">
        <v>10</v>
      </c>
    </row>
    <row r="2915">
      <c r="A2915" s="87" t="n">
        <v>-70</v>
      </c>
      <c r="B2915" s="79" t="n"/>
      <c r="C2915" s="584" t="n"/>
      <c r="D2915" s="128" t="n"/>
      <c r="E2915" s="87" t="n">
        <v>10</v>
      </c>
    </row>
    <row r="2916">
      <c r="A2916" s="87" t="n">
        <v>-69</v>
      </c>
      <c r="B2916" s="79" t="n"/>
      <c r="C2916" s="584" t="n"/>
      <c r="D2916" s="128" t="n"/>
      <c r="E2916" s="87" t="n">
        <v>10</v>
      </c>
    </row>
    <row r="2917">
      <c r="A2917" s="87" t="n">
        <v>-68</v>
      </c>
      <c r="B2917" s="79" t="n"/>
      <c r="C2917" s="584" t="n"/>
      <c r="D2917" s="128" t="n"/>
      <c r="E2917" s="87" t="n">
        <v>10</v>
      </c>
    </row>
    <row r="2918">
      <c r="A2918" s="87" t="n">
        <v>-67</v>
      </c>
      <c r="B2918" s="79" t="n"/>
      <c r="C2918" s="584" t="n"/>
      <c r="D2918" s="128" t="n"/>
      <c r="E2918" s="87" t="n">
        <v>10</v>
      </c>
    </row>
    <row r="2919">
      <c r="A2919" s="87" t="n">
        <v>-66</v>
      </c>
      <c r="B2919" s="79" t="n"/>
      <c r="C2919" s="584" t="n"/>
      <c r="D2919" s="128" t="n"/>
      <c r="E2919" s="87" t="n">
        <v>10</v>
      </c>
    </row>
    <row r="2920">
      <c r="A2920" s="87" t="n">
        <v>-65</v>
      </c>
      <c r="B2920" s="79" t="n"/>
      <c r="C2920" s="584" t="n"/>
      <c r="D2920" s="128" t="n"/>
      <c r="E2920" s="87" t="n">
        <v>10</v>
      </c>
    </row>
    <row r="2921">
      <c r="A2921" s="87" t="n">
        <v>-64</v>
      </c>
      <c r="B2921" s="79" t="n"/>
      <c r="C2921" s="584" t="n"/>
      <c r="D2921" s="128" t="n"/>
      <c r="E2921" s="87" t="n">
        <v>10</v>
      </c>
    </row>
    <row r="2922">
      <c r="A2922" s="87" t="n">
        <v>-63</v>
      </c>
      <c r="B2922" s="79" t="n"/>
      <c r="C2922" s="584" t="n"/>
      <c r="D2922" s="128" t="n"/>
      <c r="E2922" s="87" t="n">
        <v>10</v>
      </c>
    </row>
    <row r="2923">
      <c r="A2923" s="87" t="n">
        <v>-62</v>
      </c>
      <c r="B2923" s="79" t="n"/>
      <c r="C2923" s="584" t="n"/>
      <c r="D2923" s="128" t="n"/>
      <c r="E2923" s="87" t="n">
        <v>10</v>
      </c>
    </row>
    <row r="2924">
      <c r="A2924" s="87" t="n">
        <v>-61</v>
      </c>
      <c r="B2924" s="79" t="n"/>
      <c r="C2924" s="584" t="n"/>
      <c r="D2924" s="128" t="n"/>
      <c r="E2924" s="87" t="n">
        <v>10</v>
      </c>
    </row>
    <row r="2925">
      <c r="A2925" s="87" t="n">
        <v>-60</v>
      </c>
      <c r="B2925" s="79" t="n"/>
      <c r="C2925" s="584" t="n"/>
      <c r="D2925" s="128" t="n"/>
      <c r="E2925" s="87" t="n">
        <v>10</v>
      </c>
    </row>
    <row r="2926">
      <c r="A2926" s="87" t="n">
        <v>-59</v>
      </c>
      <c r="B2926" s="79" t="n"/>
      <c r="C2926" s="584" t="n"/>
      <c r="D2926" s="128" t="n"/>
      <c r="E2926" s="87" t="n">
        <v>10</v>
      </c>
    </row>
    <row r="2927">
      <c r="A2927" s="87" t="n">
        <v>-58</v>
      </c>
      <c r="B2927" s="79" t="n"/>
      <c r="C2927" s="584" t="n"/>
      <c r="D2927" s="128" t="n"/>
      <c r="E2927" s="87" t="n">
        <v>10</v>
      </c>
    </row>
    <row r="2928">
      <c r="A2928" s="87" t="n">
        <v>-57</v>
      </c>
      <c r="B2928" s="79" t="n"/>
      <c r="C2928" s="584" t="n"/>
      <c r="D2928" s="128" t="n"/>
      <c r="E2928" s="87" t="n">
        <v>10</v>
      </c>
    </row>
    <row r="2929">
      <c r="A2929" s="87" t="n">
        <v>-56</v>
      </c>
      <c r="B2929" s="79" t="n"/>
      <c r="C2929" s="584" t="n"/>
      <c r="D2929" s="128" t="n"/>
      <c r="E2929" s="87" t="n">
        <v>10</v>
      </c>
    </row>
    <row r="2930">
      <c r="A2930" s="87" t="n">
        <v>-55</v>
      </c>
      <c r="B2930" s="79" t="n"/>
      <c r="C2930" s="584" t="n"/>
      <c r="D2930" s="128" t="n"/>
      <c r="E2930" s="87" t="n">
        <v>10</v>
      </c>
    </row>
    <row r="2931">
      <c r="A2931" s="87" t="n">
        <v>-54</v>
      </c>
      <c r="B2931" s="79" t="n"/>
      <c r="C2931" s="584" t="n"/>
      <c r="D2931" s="128" t="n"/>
      <c r="E2931" s="87" t="n">
        <v>10</v>
      </c>
    </row>
    <row r="2932">
      <c r="A2932" s="87" t="n">
        <v>-53</v>
      </c>
      <c r="B2932" s="79" t="n"/>
      <c r="C2932" s="584" t="n"/>
      <c r="D2932" s="128" t="n"/>
      <c r="E2932" s="87" t="n">
        <v>10</v>
      </c>
    </row>
    <row r="2933">
      <c r="A2933" s="87" t="n">
        <v>-52</v>
      </c>
      <c r="B2933" s="79" t="n"/>
      <c r="C2933" s="584" t="n"/>
      <c r="D2933" s="128" t="n"/>
      <c r="E2933" s="87" t="n">
        <v>10</v>
      </c>
    </row>
    <row r="2934">
      <c r="A2934" s="87" t="n">
        <v>-51</v>
      </c>
      <c r="B2934" s="79" t="n"/>
      <c r="C2934" s="584" t="n"/>
      <c r="D2934" s="128" t="n"/>
      <c r="E2934" s="87" t="n">
        <v>10</v>
      </c>
    </row>
    <row r="2935">
      <c r="A2935" s="87" t="n">
        <v>-50</v>
      </c>
      <c r="B2935" s="79" t="n"/>
      <c r="C2935" s="584" t="n"/>
      <c r="D2935" s="128" t="n"/>
      <c r="E2935" s="87" t="n">
        <v>10</v>
      </c>
    </row>
    <row r="2936">
      <c r="A2936" s="87" t="n">
        <v>-49</v>
      </c>
      <c r="B2936" s="79" t="n"/>
      <c r="C2936" s="584" t="n"/>
      <c r="D2936" s="128" t="n"/>
      <c r="E2936" s="87" t="n">
        <v>10</v>
      </c>
    </row>
    <row r="2937">
      <c r="A2937" s="87" t="n">
        <v>-48</v>
      </c>
      <c r="B2937" s="79" t="n"/>
      <c r="C2937" s="584" t="n"/>
      <c r="D2937" s="128" t="n"/>
      <c r="E2937" s="87" t="n">
        <v>10</v>
      </c>
    </row>
    <row r="2938">
      <c r="A2938" s="87" t="n">
        <v>-47</v>
      </c>
      <c r="B2938" s="79" t="n"/>
      <c r="C2938" s="584" t="n"/>
      <c r="D2938" s="128" t="n"/>
      <c r="E2938" s="87" t="n">
        <v>10</v>
      </c>
    </row>
    <row r="2939">
      <c r="A2939" s="87" t="n">
        <v>-46</v>
      </c>
      <c r="B2939" s="79" t="n"/>
      <c r="C2939" s="584" t="n"/>
      <c r="D2939" s="128" t="n"/>
      <c r="E2939" s="87" t="n">
        <v>10</v>
      </c>
    </row>
    <row r="2940">
      <c r="A2940" s="87" t="n">
        <v>-45</v>
      </c>
      <c r="B2940" s="79" t="n"/>
      <c r="C2940" s="584" t="n"/>
      <c r="D2940" s="128" t="n"/>
      <c r="E2940" s="87" t="n">
        <v>10</v>
      </c>
    </row>
    <row r="2941">
      <c r="A2941" s="87" t="n">
        <v>-44</v>
      </c>
      <c r="B2941" s="79" t="n"/>
      <c r="C2941" s="584" t="n"/>
      <c r="D2941" s="128" t="n"/>
      <c r="E2941" s="87" t="n">
        <v>10</v>
      </c>
    </row>
    <row r="2942">
      <c r="A2942" s="87" t="n">
        <v>-43</v>
      </c>
      <c r="B2942" s="79" t="n"/>
      <c r="C2942" s="584" t="n"/>
      <c r="D2942" s="128" t="n"/>
      <c r="E2942" s="87" t="n">
        <v>10</v>
      </c>
    </row>
    <row r="2943">
      <c r="A2943" s="87" t="n">
        <v>-42</v>
      </c>
      <c r="B2943" s="79" t="n"/>
      <c r="C2943" s="584" t="n"/>
      <c r="D2943" s="128" t="n"/>
      <c r="E2943" s="87" t="n">
        <v>10</v>
      </c>
    </row>
    <row r="2944">
      <c r="A2944" s="87" t="n">
        <v>-41</v>
      </c>
      <c r="B2944" s="79" t="n"/>
      <c r="C2944" s="584" t="n"/>
      <c r="D2944" s="128" t="n"/>
      <c r="E2944" s="87" t="n">
        <v>10</v>
      </c>
    </row>
    <row r="2945">
      <c r="A2945" s="87" t="n">
        <v>-40</v>
      </c>
      <c r="B2945" s="79" t="n"/>
      <c r="C2945" s="584" t="n"/>
      <c r="D2945" s="128" t="n"/>
      <c r="E2945" s="87" t="n">
        <v>10</v>
      </c>
    </row>
    <row r="2946">
      <c r="A2946" s="87" t="n">
        <v>-39</v>
      </c>
      <c r="B2946" s="79" t="n"/>
      <c r="C2946" s="584" t="n"/>
      <c r="D2946" s="128" t="n"/>
      <c r="E2946" s="87" t="n">
        <v>10</v>
      </c>
    </row>
    <row r="2947">
      <c r="A2947" s="87" t="n">
        <v>-38</v>
      </c>
      <c r="B2947" s="79" t="n"/>
      <c r="C2947" s="584" t="n"/>
      <c r="D2947" s="128" t="n"/>
      <c r="E2947" s="87" t="n">
        <v>10</v>
      </c>
    </row>
    <row r="2948">
      <c r="A2948" s="87" t="n">
        <v>-37</v>
      </c>
      <c r="B2948" s="79" t="n"/>
      <c r="C2948" s="584" t="n"/>
      <c r="D2948" s="128" t="n"/>
      <c r="E2948" s="87" t="n">
        <v>10</v>
      </c>
    </row>
    <row r="2949">
      <c r="A2949" s="87" t="n">
        <v>-36</v>
      </c>
      <c r="B2949" s="79" t="n"/>
      <c r="C2949" s="584" t="n"/>
      <c r="D2949" s="128" t="n"/>
      <c r="E2949" s="87" t="n">
        <v>10</v>
      </c>
    </row>
    <row r="2950">
      <c r="A2950" s="87" t="n">
        <v>-35</v>
      </c>
      <c r="B2950" s="79" t="n"/>
      <c r="C2950" s="584" t="n"/>
      <c r="D2950" s="128" t="n"/>
      <c r="E2950" s="87" t="n">
        <v>10</v>
      </c>
    </row>
    <row r="2951">
      <c r="A2951" s="87" t="n">
        <v>-34</v>
      </c>
      <c r="B2951" s="79" t="n"/>
      <c r="C2951" s="584" t="n"/>
      <c r="D2951" s="128" t="n"/>
      <c r="E2951" s="87" t="n">
        <v>10</v>
      </c>
    </row>
    <row r="2952">
      <c r="A2952" s="87" t="n">
        <v>-33</v>
      </c>
      <c r="B2952" s="79" t="n"/>
      <c r="C2952" s="584" t="n"/>
      <c r="D2952" s="128" t="n"/>
      <c r="E2952" s="87" t="n">
        <v>10</v>
      </c>
    </row>
    <row r="2953">
      <c r="A2953" s="87" t="n">
        <v>-32</v>
      </c>
      <c r="B2953" s="79" t="n"/>
      <c r="C2953" s="584" t="n"/>
      <c r="D2953" s="128" t="n"/>
      <c r="E2953" s="87" t="n">
        <v>10</v>
      </c>
    </row>
    <row r="2954">
      <c r="A2954" s="87" t="n">
        <v>-31</v>
      </c>
      <c r="B2954" s="79" t="n"/>
      <c r="C2954" s="584" t="n"/>
      <c r="D2954" s="128" t="n"/>
      <c r="E2954" s="87" t="n">
        <v>10</v>
      </c>
    </row>
    <row r="2955">
      <c r="A2955" s="87" t="n">
        <v>-30</v>
      </c>
      <c r="B2955" s="79" t="n"/>
      <c r="C2955" s="584" t="n"/>
      <c r="D2955" s="128" t="n"/>
      <c r="E2955" s="87" t="n">
        <v>10</v>
      </c>
    </row>
    <row r="2956">
      <c r="A2956" s="87" t="n">
        <v>-29</v>
      </c>
      <c r="B2956" s="79" t="n"/>
      <c r="C2956" s="584" t="n"/>
      <c r="D2956" s="128" t="n"/>
      <c r="E2956" s="87" t="n">
        <v>10</v>
      </c>
    </row>
    <row r="2957">
      <c r="A2957" s="87" t="n">
        <v>-28</v>
      </c>
      <c r="B2957" s="79" t="n"/>
      <c r="C2957" s="584" t="n"/>
      <c r="D2957" s="128" t="n"/>
      <c r="E2957" s="87" t="n">
        <v>10</v>
      </c>
    </row>
    <row r="2958">
      <c r="A2958" s="87" t="n">
        <v>-27</v>
      </c>
      <c r="B2958" s="79" t="n"/>
      <c r="C2958" s="584" t="n"/>
      <c r="D2958" s="128" t="n"/>
      <c r="E2958" s="87" t="n">
        <v>10</v>
      </c>
    </row>
    <row r="2959">
      <c r="A2959" s="87" t="n">
        <v>-26</v>
      </c>
      <c r="B2959" s="79" t="n"/>
      <c r="C2959" s="584" t="n"/>
      <c r="D2959" s="128" t="n"/>
      <c r="E2959" s="87" t="n">
        <v>10</v>
      </c>
    </row>
    <row r="2960">
      <c r="A2960" s="87" t="n">
        <v>-25</v>
      </c>
      <c r="B2960" s="79" t="n"/>
      <c r="C2960" s="584" t="n"/>
      <c r="D2960" s="128" t="n"/>
      <c r="E2960" s="87" t="n">
        <v>10</v>
      </c>
    </row>
    <row r="2961">
      <c r="A2961" s="87" t="n">
        <v>-24</v>
      </c>
      <c r="B2961" s="79" t="n"/>
      <c r="C2961" s="584" t="n"/>
      <c r="D2961" s="128" t="n"/>
      <c r="E2961" s="87" t="n">
        <v>10</v>
      </c>
    </row>
    <row r="2962">
      <c r="A2962" s="87" t="n">
        <v>-23</v>
      </c>
      <c r="B2962" s="79" t="n"/>
      <c r="C2962" s="584" t="n"/>
      <c r="D2962" s="128" t="n"/>
      <c r="E2962" s="87" t="n">
        <v>10</v>
      </c>
    </row>
    <row r="2963">
      <c r="A2963" s="87" t="n">
        <v>-22</v>
      </c>
      <c r="B2963" s="79" t="n"/>
      <c r="C2963" s="584" t="n"/>
      <c r="D2963" s="128" t="n"/>
      <c r="E2963" s="87" t="n">
        <v>10</v>
      </c>
    </row>
    <row r="2964">
      <c r="A2964" s="87" t="n">
        <v>-21</v>
      </c>
      <c r="B2964" s="79" t="n"/>
      <c r="C2964" s="584" t="n"/>
      <c r="D2964" s="128" t="n"/>
      <c r="E2964" s="87" t="n">
        <v>10</v>
      </c>
    </row>
    <row r="2965">
      <c r="A2965" s="87" t="n">
        <v>-20</v>
      </c>
      <c r="B2965" s="79" t="n"/>
      <c r="C2965" s="584" t="n"/>
      <c r="D2965" s="128" t="n"/>
      <c r="E2965" s="87" t="n">
        <v>10</v>
      </c>
    </row>
    <row r="2966">
      <c r="A2966" s="87" t="n">
        <v>-19</v>
      </c>
      <c r="B2966" s="79" t="n"/>
      <c r="C2966" s="584" t="n"/>
      <c r="D2966" s="128" t="n"/>
      <c r="E2966" s="87" t="n">
        <v>10</v>
      </c>
    </row>
    <row r="2967">
      <c r="A2967" s="87" t="n">
        <v>-18</v>
      </c>
      <c r="B2967" s="79" t="n"/>
      <c r="C2967" s="584" t="n"/>
      <c r="D2967" s="128" t="n"/>
      <c r="E2967" s="87" t="n">
        <v>10</v>
      </c>
    </row>
    <row r="2968">
      <c r="A2968" s="87" t="n">
        <v>-17</v>
      </c>
      <c r="B2968" s="79" t="n"/>
      <c r="C2968" s="584" t="n"/>
      <c r="D2968" s="128" t="n"/>
      <c r="E2968" s="87" t="n">
        <v>10</v>
      </c>
    </row>
    <row r="2969">
      <c r="A2969" s="87" t="n">
        <v>-16</v>
      </c>
      <c r="B2969" s="79" t="n"/>
      <c r="C2969" s="584" t="n"/>
      <c r="D2969" s="128" t="n"/>
      <c r="E2969" s="87" t="n">
        <v>10</v>
      </c>
    </row>
    <row r="2970">
      <c r="A2970" s="87" t="n">
        <v>-15</v>
      </c>
      <c r="B2970" s="79" t="n"/>
      <c r="C2970" s="584" t="n"/>
      <c r="D2970" s="128" t="n"/>
      <c r="E2970" s="87" t="n">
        <v>10</v>
      </c>
    </row>
    <row r="2971">
      <c r="A2971" s="87" t="n">
        <v>-14</v>
      </c>
      <c r="B2971" s="79" t="n"/>
      <c r="C2971" s="584" t="n"/>
      <c r="D2971" s="128" t="n"/>
      <c r="E2971" s="87" t="n">
        <v>10</v>
      </c>
    </row>
    <row r="2972">
      <c r="A2972" s="87" t="n">
        <v>-13</v>
      </c>
      <c r="B2972" s="79" t="n"/>
      <c r="C2972" s="584" t="n"/>
      <c r="D2972" s="128" t="n"/>
      <c r="E2972" s="87" t="n">
        <v>10</v>
      </c>
    </row>
    <row r="2973">
      <c r="A2973" s="87" t="n">
        <v>-12</v>
      </c>
      <c r="B2973" s="79" t="n"/>
      <c r="C2973" s="584" t="n"/>
      <c r="D2973" s="128" t="n"/>
      <c r="E2973" s="87" t="n">
        <v>10</v>
      </c>
    </row>
    <row r="2974">
      <c r="A2974" s="87" t="n">
        <v>-11</v>
      </c>
      <c r="B2974" s="79" t="n"/>
      <c r="C2974" s="584" t="n"/>
      <c r="D2974" s="128" t="n"/>
      <c r="E2974" s="87" t="n">
        <v>10</v>
      </c>
    </row>
    <row r="2975">
      <c r="A2975" s="87" t="n">
        <v>-10</v>
      </c>
      <c r="B2975" s="79" t="n"/>
      <c r="C2975" s="584" t="n"/>
      <c r="D2975" s="128" t="n"/>
      <c r="E2975" s="87" t="n">
        <v>10</v>
      </c>
    </row>
    <row r="2976">
      <c r="A2976" s="87" t="n">
        <v>-9</v>
      </c>
      <c r="B2976" s="79" t="n"/>
      <c r="C2976" s="584" t="n"/>
      <c r="D2976" s="128" t="n"/>
      <c r="E2976" s="87" t="n">
        <v>10</v>
      </c>
    </row>
    <row r="2977">
      <c r="A2977" s="87" t="n">
        <v>-8</v>
      </c>
      <c r="B2977" s="79" t="n"/>
      <c r="C2977" s="584" t="n"/>
      <c r="D2977" s="128" t="n"/>
      <c r="E2977" s="87" t="n">
        <v>10</v>
      </c>
    </row>
    <row r="2978">
      <c r="A2978" s="87" t="n">
        <v>-7</v>
      </c>
      <c r="B2978" s="79" t="n"/>
      <c r="C2978" s="584" t="n"/>
      <c r="D2978" s="128" t="n"/>
      <c r="E2978" s="87" t="n">
        <v>10</v>
      </c>
    </row>
    <row r="2979">
      <c r="A2979" s="87" t="n">
        <v>-6</v>
      </c>
      <c r="B2979" s="79" t="n"/>
      <c r="C2979" s="584" t="n"/>
      <c r="D2979" s="128" t="n"/>
      <c r="E2979" s="87" t="n">
        <v>10</v>
      </c>
    </row>
    <row r="2980">
      <c r="A2980" s="87" t="n">
        <v>-5</v>
      </c>
      <c r="B2980" s="79" t="n"/>
      <c r="C2980" s="584" t="n"/>
      <c r="D2980" s="128" t="n"/>
      <c r="E2980" s="87" t="n">
        <v>10</v>
      </c>
    </row>
    <row r="2981">
      <c r="A2981" s="87" t="n">
        <v>-4</v>
      </c>
      <c r="B2981" s="79" t="n"/>
      <c r="C2981" s="584" t="n"/>
      <c r="D2981" s="128" t="n"/>
      <c r="E2981" s="87" t="n">
        <v>10</v>
      </c>
    </row>
    <row r="2982">
      <c r="A2982" s="87" t="n">
        <v>-3</v>
      </c>
      <c r="B2982" s="79" t="n"/>
      <c r="C2982" s="584" t="n"/>
      <c r="D2982" s="128" t="n"/>
      <c r="E2982" s="87" t="n">
        <v>10</v>
      </c>
    </row>
    <row r="2983">
      <c r="A2983" s="87" t="n">
        <v>-2</v>
      </c>
      <c r="B2983" s="79" t="n"/>
      <c r="C2983" s="584" t="n"/>
      <c r="D2983" s="128" t="n"/>
      <c r="E2983" s="87" t="n">
        <v>10</v>
      </c>
    </row>
    <row r="2984">
      <c r="A2984" s="87" t="n">
        <v>-1</v>
      </c>
      <c r="B2984" s="79" t="n"/>
      <c r="C2984" s="584" t="n"/>
      <c r="D2984" s="128" t="n"/>
      <c r="E2984" s="87" t="n">
        <v>10</v>
      </c>
    </row>
    <row r="2985" ht="14.5" customHeight="1" s="252" thickBot="1">
      <c r="A2985" s="88" t="n">
        <v>0</v>
      </c>
      <c r="B2985" s="81" t="n"/>
      <c r="C2985" s="82" t="n"/>
      <c r="D2985" s="130" t="n"/>
      <c r="E2985" s="88" t="n">
        <v>10</v>
      </c>
    </row>
    <row r="2988" ht="14.5" customHeight="1" s="252" thickBot="1"/>
    <row r="2989" ht="14.5" customHeight="1" s="252">
      <c r="A2989" s="807" t="inlineStr">
        <is>
          <t>Input [dBm]</t>
        </is>
      </c>
      <c r="B2989" s="650" t="inlineStr">
        <is>
          <t>2442 MHz</t>
        </is>
      </c>
      <c r="C2989" s="768" t="n"/>
      <c r="D2989" s="768" t="n"/>
      <c r="E2989" s="644" t="inlineStr">
        <is>
          <t>Spec</t>
        </is>
      </c>
    </row>
    <row r="2990" ht="15" customHeight="1" s="252" thickBot="1">
      <c r="A2990" s="691" t="n"/>
      <c r="B2990" s="652" t="inlineStr">
        <is>
          <t>11ax_MCS6</t>
        </is>
      </c>
      <c r="C2990" s="875" t="n"/>
      <c r="D2990" s="875" t="n"/>
      <c r="E2990" s="691" t="n"/>
    </row>
    <row r="2991" ht="15" customHeight="1" s="252">
      <c r="A2991" s="691" t="n"/>
      <c r="B2991" s="95" t="inlineStr">
        <is>
          <t>+25 ℃</t>
        </is>
      </c>
      <c r="C2991" s="99" t="inlineStr">
        <is>
          <t>-40 ℃</t>
        </is>
      </c>
      <c r="D2991" s="114" t="inlineStr">
        <is>
          <t>+85 ℃</t>
        </is>
      </c>
      <c r="E2991" s="691" t="n"/>
    </row>
    <row r="2992" ht="15" customHeight="1" s="252" thickBot="1">
      <c r="A2992" s="691" t="n"/>
      <c r="B2992" s="103" t="inlineStr">
        <is>
          <t>3.3V</t>
        </is>
      </c>
      <c r="C2992" s="100" t="inlineStr">
        <is>
          <t>3.6V</t>
        </is>
      </c>
      <c r="D2992" s="115" t="inlineStr">
        <is>
          <t>1.8V</t>
        </is>
      </c>
      <c r="E2992" s="691" t="n"/>
    </row>
    <row r="2993" ht="14.5" customHeight="1" s="252" thickBot="1">
      <c r="A2993" s="682" t="n"/>
      <c r="B2993" s="76" t="n"/>
      <c r="C2993" s="74" t="n"/>
      <c r="D2993" s="219" t="n"/>
      <c r="E2993" s="681" t="n"/>
    </row>
    <row r="2994">
      <c r="A2994" s="612" t="inlineStr">
        <is>
          <t>Sens.
[dBm]</t>
        </is>
      </c>
      <c r="B2994" s="846">
        <f>INDEX($A$50:$A$90,MATCH(8,B2996:B3036,-1)+1,1)</f>
        <v/>
      </c>
      <c r="C2994" s="848">
        <f>INDEX($A$50:$A$90,MATCH(8,C2996:C3036,-1)+1,1)</f>
        <v/>
      </c>
      <c r="D2994" s="876">
        <f>INDEX($A$50:$A$90,MATCH(8,D2996:D3036,-1)+1,1)</f>
        <v/>
      </c>
      <c r="E2994" s="221" t="n"/>
    </row>
    <row r="2995" ht="14.5" customHeight="1" s="252" thickBot="1">
      <c r="A2995" s="691" t="n"/>
      <c r="B2995" s="849" t="n"/>
      <c r="C2995" s="851" t="n"/>
      <c r="D2995" s="877" t="n"/>
      <c r="E2995" s="221" t="n"/>
    </row>
    <row r="2996" ht="14.5" customHeight="1" s="252" thickTop="1">
      <c r="A2996" s="91" t="n">
        <v>-100</v>
      </c>
      <c r="B2996" s="77" t="n"/>
      <c r="C2996" s="73" t="n"/>
      <c r="D2996" s="127" t="n"/>
      <c r="E2996" s="87" t="n">
        <v>10</v>
      </c>
    </row>
    <row r="2997">
      <c r="A2997" s="87" t="n">
        <v>-99</v>
      </c>
      <c r="B2997" s="79" t="n"/>
      <c r="C2997" s="584" t="n"/>
      <c r="D2997" s="128" t="n"/>
      <c r="E2997" s="87" t="n">
        <v>10</v>
      </c>
    </row>
    <row r="2998">
      <c r="A2998" s="87" t="n">
        <v>-98</v>
      </c>
      <c r="B2998" s="79" t="n"/>
      <c r="C2998" s="584" t="n"/>
      <c r="D2998" s="128" t="n"/>
      <c r="E2998" s="87" t="n">
        <v>10</v>
      </c>
    </row>
    <row r="2999">
      <c r="A2999" s="87" t="n">
        <v>-97</v>
      </c>
      <c r="B2999" s="79" t="n"/>
      <c r="C2999" s="584" t="n"/>
      <c r="D2999" s="128" t="n"/>
      <c r="E2999" s="87" t="n">
        <v>10</v>
      </c>
    </row>
    <row r="3000">
      <c r="A3000" s="87" t="n">
        <v>-96</v>
      </c>
      <c r="B3000" s="79" t="n"/>
      <c r="C3000" s="584" t="n"/>
      <c r="D3000" s="128" t="n"/>
      <c r="E3000" s="87" t="n">
        <v>10</v>
      </c>
    </row>
    <row r="3001">
      <c r="A3001" s="87" t="n">
        <v>-95</v>
      </c>
      <c r="B3001" s="79" t="n"/>
      <c r="C3001" s="584" t="n"/>
      <c r="D3001" s="128" t="n"/>
      <c r="E3001" s="87" t="n">
        <v>10</v>
      </c>
    </row>
    <row r="3002">
      <c r="A3002" s="87" t="n">
        <v>-94</v>
      </c>
      <c r="B3002" s="79" t="n"/>
      <c r="C3002" s="584" t="n"/>
      <c r="D3002" s="128" t="n"/>
      <c r="E3002" s="87" t="n">
        <v>10</v>
      </c>
    </row>
    <row r="3003">
      <c r="A3003" s="87" t="n">
        <v>-93</v>
      </c>
      <c r="B3003" s="79" t="n"/>
      <c r="C3003" s="584" t="n"/>
      <c r="D3003" s="128" t="n"/>
      <c r="E3003" s="87" t="n">
        <v>10</v>
      </c>
    </row>
    <row r="3004">
      <c r="A3004" s="87" t="n">
        <v>-92</v>
      </c>
      <c r="B3004" s="79" t="n"/>
      <c r="C3004" s="584" t="n"/>
      <c r="D3004" s="128" t="n"/>
      <c r="E3004" s="87" t="n">
        <v>10</v>
      </c>
    </row>
    <row r="3005">
      <c r="A3005" s="87" t="n">
        <v>-91</v>
      </c>
      <c r="B3005" s="79" t="n"/>
      <c r="C3005" s="584" t="n"/>
      <c r="D3005" s="128" t="n"/>
      <c r="E3005" s="87" t="n">
        <v>10</v>
      </c>
    </row>
    <row r="3006">
      <c r="A3006" s="87" t="n">
        <v>-90</v>
      </c>
      <c r="B3006" s="79" t="n"/>
      <c r="C3006" s="584" t="n"/>
      <c r="D3006" s="128" t="n"/>
      <c r="E3006" s="87" t="n">
        <v>10</v>
      </c>
    </row>
    <row r="3007">
      <c r="A3007" s="87" t="n">
        <v>-89</v>
      </c>
      <c r="B3007" s="79" t="n"/>
      <c r="C3007" s="584" t="n"/>
      <c r="D3007" s="128" t="n"/>
      <c r="E3007" s="87" t="n">
        <v>10</v>
      </c>
    </row>
    <row r="3008">
      <c r="A3008" s="87" t="n">
        <v>-88</v>
      </c>
      <c r="B3008" s="79" t="n"/>
      <c r="C3008" s="584" t="n"/>
      <c r="D3008" s="128" t="n"/>
      <c r="E3008" s="87" t="n">
        <v>10</v>
      </c>
    </row>
    <row r="3009">
      <c r="A3009" s="87" t="n">
        <v>-87</v>
      </c>
      <c r="B3009" s="79" t="n"/>
      <c r="C3009" s="584" t="n"/>
      <c r="D3009" s="128" t="n"/>
      <c r="E3009" s="87" t="n">
        <v>10</v>
      </c>
    </row>
    <row r="3010">
      <c r="A3010" s="87" t="n">
        <v>-86</v>
      </c>
      <c r="B3010" s="79" t="n"/>
      <c r="C3010" s="584" t="n"/>
      <c r="D3010" s="128" t="n"/>
      <c r="E3010" s="87" t="n">
        <v>10</v>
      </c>
    </row>
    <row r="3011">
      <c r="A3011" s="87" t="n">
        <v>-85</v>
      </c>
      <c r="B3011" s="79" t="n"/>
      <c r="C3011" s="584" t="n"/>
      <c r="D3011" s="128" t="n"/>
      <c r="E3011" s="87" t="n">
        <v>10</v>
      </c>
    </row>
    <row r="3012">
      <c r="A3012" s="87" t="n">
        <v>-84</v>
      </c>
      <c r="B3012" s="79" t="n"/>
      <c r="C3012" s="584" t="n"/>
      <c r="D3012" s="128" t="n"/>
      <c r="E3012" s="87" t="n">
        <v>10</v>
      </c>
    </row>
    <row r="3013">
      <c r="A3013" s="87" t="n">
        <v>-83</v>
      </c>
      <c r="B3013" s="79" t="n"/>
      <c r="C3013" s="584" t="n"/>
      <c r="D3013" s="128" t="n"/>
      <c r="E3013" s="87" t="n">
        <v>10</v>
      </c>
    </row>
    <row r="3014">
      <c r="A3014" s="87" t="n">
        <v>-82</v>
      </c>
      <c r="B3014" s="79" t="n"/>
      <c r="C3014" s="584" t="n"/>
      <c r="D3014" s="128" t="n"/>
      <c r="E3014" s="87" t="n">
        <v>10</v>
      </c>
    </row>
    <row r="3015">
      <c r="A3015" s="87" t="n">
        <v>-81</v>
      </c>
      <c r="B3015" s="79" t="n"/>
      <c r="C3015" s="584" t="n"/>
      <c r="D3015" s="128" t="n"/>
      <c r="E3015" s="87" t="n">
        <v>10</v>
      </c>
    </row>
    <row r="3016">
      <c r="A3016" s="87" t="n">
        <v>-80</v>
      </c>
      <c r="B3016" s="79" t="n"/>
      <c r="C3016" s="584" t="n"/>
      <c r="D3016" s="128" t="n"/>
      <c r="E3016" s="87" t="n">
        <v>10</v>
      </c>
    </row>
    <row r="3017">
      <c r="A3017" s="87" t="n">
        <v>-79</v>
      </c>
      <c r="B3017" s="79" t="n"/>
      <c r="C3017" s="584" t="n"/>
      <c r="D3017" s="128" t="n"/>
      <c r="E3017" s="87" t="n">
        <v>10</v>
      </c>
    </row>
    <row r="3018">
      <c r="A3018" s="87" t="n">
        <v>-78</v>
      </c>
      <c r="B3018" s="79" t="n"/>
      <c r="C3018" s="584" t="n"/>
      <c r="D3018" s="128" t="n"/>
      <c r="E3018" s="87" t="n">
        <v>10</v>
      </c>
    </row>
    <row r="3019">
      <c r="A3019" s="87" t="n">
        <v>-77</v>
      </c>
      <c r="B3019" s="79" t="n"/>
      <c r="C3019" s="584" t="n"/>
      <c r="D3019" s="128" t="n"/>
      <c r="E3019" s="87" t="n">
        <v>10</v>
      </c>
    </row>
    <row r="3020">
      <c r="A3020" s="87" t="n">
        <v>-76</v>
      </c>
      <c r="B3020" s="79" t="n"/>
      <c r="C3020" s="584" t="n"/>
      <c r="D3020" s="128" t="n"/>
      <c r="E3020" s="87" t="n">
        <v>10</v>
      </c>
    </row>
    <row r="3021">
      <c r="A3021" s="87" t="n">
        <v>-75</v>
      </c>
      <c r="B3021" s="79" t="n"/>
      <c r="C3021" s="584" t="n"/>
      <c r="D3021" s="128" t="n"/>
      <c r="E3021" s="87" t="n">
        <v>10</v>
      </c>
    </row>
    <row r="3022">
      <c r="A3022" s="87" t="n">
        <v>-74</v>
      </c>
      <c r="B3022" s="79" t="n"/>
      <c r="C3022" s="584" t="n"/>
      <c r="D3022" s="128" t="n"/>
      <c r="E3022" s="87" t="n">
        <v>10</v>
      </c>
    </row>
    <row r="3023">
      <c r="A3023" s="87" t="n">
        <v>-73</v>
      </c>
      <c r="B3023" s="79" t="n"/>
      <c r="C3023" s="584" t="n"/>
      <c r="D3023" s="128" t="n"/>
      <c r="E3023" s="87" t="n">
        <v>10</v>
      </c>
    </row>
    <row r="3024">
      <c r="A3024" s="87" t="n">
        <v>-72</v>
      </c>
      <c r="B3024" s="79" t="n"/>
      <c r="C3024" s="584" t="n"/>
      <c r="D3024" s="128" t="n"/>
      <c r="E3024" s="87" t="n">
        <v>10</v>
      </c>
    </row>
    <row r="3025">
      <c r="A3025" s="87" t="n">
        <v>-71</v>
      </c>
      <c r="B3025" s="79" t="n"/>
      <c r="C3025" s="584" t="n"/>
      <c r="D3025" s="128" t="n"/>
      <c r="E3025" s="87" t="n">
        <v>10</v>
      </c>
    </row>
    <row r="3026">
      <c r="A3026" s="87" t="n">
        <v>-70</v>
      </c>
      <c r="B3026" s="79" t="n"/>
      <c r="C3026" s="584" t="n"/>
      <c r="D3026" s="128" t="n"/>
      <c r="E3026" s="87" t="n">
        <v>10</v>
      </c>
    </row>
    <row r="3027">
      <c r="A3027" s="87" t="n">
        <v>-69</v>
      </c>
      <c r="B3027" s="79" t="n"/>
      <c r="C3027" s="584" t="n"/>
      <c r="D3027" s="128" t="n"/>
      <c r="E3027" s="87" t="n">
        <v>10</v>
      </c>
    </row>
    <row r="3028">
      <c r="A3028" s="87" t="n">
        <v>-68</v>
      </c>
      <c r="B3028" s="79" t="n"/>
      <c r="C3028" s="584" t="n"/>
      <c r="D3028" s="128" t="n"/>
      <c r="E3028" s="87" t="n">
        <v>10</v>
      </c>
    </row>
    <row r="3029">
      <c r="A3029" s="87" t="n">
        <v>-67</v>
      </c>
      <c r="B3029" s="79" t="n"/>
      <c r="C3029" s="584" t="n"/>
      <c r="D3029" s="128" t="n"/>
      <c r="E3029" s="87" t="n">
        <v>10</v>
      </c>
    </row>
    <row r="3030">
      <c r="A3030" s="87" t="n">
        <v>-66</v>
      </c>
      <c r="B3030" s="79" t="n"/>
      <c r="C3030" s="584" t="n"/>
      <c r="D3030" s="128" t="n"/>
      <c r="E3030" s="87" t="n">
        <v>10</v>
      </c>
    </row>
    <row r="3031">
      <c r="A3031" s="87" t="n">
        <v>-65</v>
      </c>
      <c r="B3031" s="79" t="n"/>
      <c r="C3031" s="584" t="n"/>
      <c r="D3031" s="128" t="n"/>
      <c r="E3031" s="87" t="n">
        <v>10</v>
      </c>
    </row>
    <row r="3032">
      <c r="A3032" s="87" t="n">
        <v>-64</v>
      </c>
      <c r="B3032" s="79" t="n"/>
      <c r="C3032" s="584" t="n"/>
      <c r="D3032" s="128" t="n"/>
      <c r="E3032" s="87" t="n">
        <v>10</v>
      </c>
    </row>
    <row r="3033">
      <c r="A3033" s="87" t="n">
        <v>-63</v>
      </c>
      <c r="B3033" s="79" t="n"/>
      <c r="C3033" s="584" t="n"/>
      <c r="D3033" s="128" t="n"/>
      <c r="E3033" s="87" t="n">
        <v>10</v>
      </c>
    </row>
    <row r="3034">
      <c r="A3034" s="87" t="n">
        <v>-62</v>
      </c>
      <c r="B3034" s="79" t="n"/>
      <c r="C3034" s="584" t="n"/>
      <c r="D3034" s="128" t="n"/>
      <c r="E3034" s="87" t="n">
        <v>10</v>
      </c>
    </row>
    <row r="3035">
      <c r="A3035" s="87" t="n">
        <v>-61</v>
      </c>
      <c r="B3035" s="79" t="n"/>
      <c r="C3035" s="584" t="n"/>
      <c r="D3035" s="128" t="n"/>
      <c r="E3035" s="87" t="n">
        <v>10</v>
      </c>
    </row>
    <row r="3036">
      <c r="A3036" s="87" t="n">
        <v>-60</v>
      </c>
      <c r="B3036" s="79" t="n"/>
      <c r="C3036" s="584" t="n"/>
      <c r="D3036" s="128" t="n"/>
      <c r="E3036" s="87" t="n">
        <v>10</v>
      </c>
    </row>
    <row r="3037">
      <c r="A3037" s="87" t="n">
        <v>-59</v>
      </c>
      <c r="B3037" s="79" t="n"/>
      <c r="C3037" s="584" t="n"/>
      <c r="D3037" s="128" t="n"/>
      <c r="E3037" s="87" t="n">
        <v>10</v>
      </c>
    </row>
    <row r="3038">
      <c r="A3038" s="87" t="n">
        <v>-58</v>
      </c>
      <c r="B3038" s="79" t="n"/>
      <c r="C3038" s="584" t="n"/>
      <c r="D3038" s="128" t="n"/>
      <c r="E3038" s="87" t="n">
        <v>10</v>
      </c>
    </row>
    <row r="3039">
      <c r="A3039" s="87" t="n">
        <v>-57</v>
      </c>
      <c r="B3039" s="79" t="n"/>
      <c r="C3039" s="584" t="n"/>
      <c r="D3039" s="128" t="n"/>
      <c r="E3039" s="87" t="n">
        <v>10</v>
      </c>
    </row>
    <row r="3040">
      <c r="A3040" s="87" t="n">
        <v>-56</v>
      </c>
      <c r="B3040" s="79" t="n"/>
      <c r="C3040" s="584" t="n"/>
      <c r="D3040" s="128" t="n"/>
      <c r="E3040" s="87" t="n">
        <v>10</v>
      </c>
    </row>
    <row r="3041">
      <c r="A3041" s="87" t="n">
        <v>-55</v>
      </c>
      <c r="B3041" s="79" t="n"/>
      <c r="C3041" s="584" t="n"/>
      <c r="D3041" s="128" t="n"/>
      <c r="E3041" s="87" t="n">
        <v>10</v>
      </c>
    </row>
    <row r="3042">
      <c r="A3042" s="87" t="n">
        <v>-54</v>
      </c>
      <c r="B3042" s="79" t="n"/>
      <c r="C3042" s="584" t="n"/>
      <c r="D3042" s="128" t="n"/>
      <c r="E3042" s="87" t="n">
        <v>10</v>
      </c>
    </row>
    <row r="3043">
      <c r="A3043" s="87" t="n">
        <v>-53</v>
      </c>
      <c r="B3043" s="79" t="n"/>
      <c r="C3043" s="584" t="n"/>
      <c r="D3043" s="128" t="n"/>
      <c r="E3043" s="87" t="n">
        <v>10</v>
      </c>
    </row>
    <row r="3044">
      <c r="A3044" s="87" t="n">
        <v>-52</v>
      </c>
      <c r="B3044" s="79" t="n"/>
      <c r="C3044" s="584" t="n"/>
      <c r="D3044" s="128" t="n"/>
      <c r="E3044" s="87" t="n">
        <v>10</v>
      </c>
    </row>
    <row r="3045">
      <c r="A3045" s="87" t="n">
        <v>-51</v>
      </c>
      <c r="B3045" s="79" t="n"/>
      <c r="C3045" s="584" t="n"/>
      <c r="D3045" s="128" t="n"/>
      <c r="E3045" s="87" t="n">
        <v>10</v>
      </c>
    </row>
    <row r="3046">
      <c r="A3046" s="87" t="n">
        <v>-50</v>
      </c>
      <c r="B3046" s="79" t="n"/>
      <c r="C3046" s="584" t="n"/>
      <c r="D3046" s="128" t="n"/>
      <c r="E3046" s="87" t="n">
        <v>10</v>
      </c>
    </row>
    <row r="3047">
      <c r="A3047" s="87" t="n">
        <v>-49</v>
      </c>
      <c r="B3047" s="79" t="n"/>
      <c r="C3047" s="584" t="n"/>
      <c r="D3047" s="128" t="n"/>
      <c r="E3047" s="87" t="n">
        <v>10</v>
      </c>
    </row>
    <row r="3048">
      <c r="A3048" s="87" t="n">
        <v>-48</v>
      </c>
      <c r="B3048" s="79" t="n"/>
      <c r="C3048" s="584" t="n"/>
      <c r="D3048" s="128" t="n"/>
      <c r="E3048" s="87" t="n">
        <v>10</v>
      </c>
    </row>
    <row r="3049">
      <c r="A3049" s="87" t="n">
        <v>-47</v>
      </c>
      <c r="B3049" s="79" t="n"/>
      <c r="C3049" s="584" t="n"/>
      <c r="D3049" s="128" t="n"/>
      <c r="E3049" s="87" t="n">
        <v>10</v>
      </c>
    </row>
    <row r="3050">
      <c r="A3050" s="87" t="n">
        <v>-46</v>
      </c>
      <c r="B3050" s="79" t="n"/>
      <c r="C3050" s="584" t="n"/>
      <c r="D3050" s="128" t="n"/>
      <c r="E3050" s="87" t="n">
        <v>10</v>
      </c>
    </row>
    <row r="3051">
      <c r="A3051" s="87" t="n">
        <v>-45</v>
      </c>
      <c r="B3051" s="79" t="n"/>
      <c r="C3051" s="584" t="n"/>
      <c r="D3051" s="128" t="n"/>
      <c r="E3051" s="87" t="n">
        <v>10</v>
      </c>
    </row>
    <row r="3052">
      <c r="A3052" s="87" t="n">
        <v>-44</v>
      </c>
      <c r="B3052" s="79" t="n"/>
      <c r="C3052" s="584" t="n"/>
      <c r="D3052" s="128" t="n"/>
      <c r="E3052" s="87" t="n">
        <v>10</v>
      </c>
    </row>
    <row r="3053">
      <c r="A3053" s="87" t="n">
        <v>-43</v>
      </c>
      <c r="B3053" s="79" t="n"/>
      <c r="C3053" s="584" t="n"/>
      <c r="D3053" s="128" t="n"/>
      <c r="E3053" s="87" t="n">
        <v>10</v>
      </c>
    </row>
    <row r="3054">
      <c r="A3054" s="87" t="n">
        <v>-42</v>
      </c>
      <c r="B3054" s="79" t="n"/>
      <c r="C3054" s="584" t="n"/>
      <c r="D3054" s="128" t="n"/>
      <c r="E3054" s="87" t="n">
        <v>10</v>
      </c>
    </row>
    <row r="3055">
      <c r="A3055" s="87" t="n">
        <v>-41</v>
      </c>
      <c r="B3055" s="79" t="n"/>
      <c r="C3055" s="584" t="n"/>
      <c r="D3055" s="128" t="n"/>
      <c r="E3055" s="87" t="n">
        <v>10</v>
      </c>
    </row>
    <row r="3056">
      <c r="A3056" s="87" t="n">
        <v>-40</v>
      </c>
      <c r="B3056" s="79" t="n"/>
      <c r="C3056" s="584" t="n"/>
      <c r="D3056" s="128" t="n"/>
      <c r="E3056" s="87" t="n">
        <v>10</v>
      </c>
    </row>
    <row r="3057">
      <c r="A3057" s="87" t="n">
        <v>-39</v>
      </c>
      <c r="B3057" s="79" t="n"/>
      <c r="C3057" s="584" t="n"/>
      <c r="D3057" s="128" t="n"/>
      <c r="E3057" s="87" t="n">
        <v>10</v>
      </c>
    </row>
    <row r="3058">
      <c r="A3058" s="87" t="n">
        <v>-38</v>
      </c>
      <c r="B3058" s="79" t="n"/>
      <c r="C3058" s="584" t="n"/>
      <c r="D3058" s="128" t="n"/>
      <c r="E3058" s="87" t="n">
        <v>10</v>
      </c>
    </row>
    <row r="3059">
      <c r="A3059" s="87" t="n">
        <v>-37</v>
      </c>
      <c r="B3059" s="79" t="n"/>
      <c r="C3059" s="584" t="n"/>
      <c r="D3059" s="128" t="n"/>
      <c r="E3059" s="87" t="n">
        <v>10</v>
      </c>
    </row>
    <row r="3060">
      <c r="A3060" s="87" t="n">
        <v>-36</v>
      </c>
      <c r="B3060" s="79" t="n"/>
      <c r="C3060" s="584" t="n"/>
      <c r="D3060" s="128" t="n"/>
      <c r="E3060" s="87" t="n">
        <v>10</v>
      </c>
    </row>
    <row r="3061">
      <c r="A3061" s="87" t="n">
        <v>-35</v>
      </c>
      <c r="B3061" s="79" t="n"/>
      <c r="C3061" s="584" t="n"/>
      <c r="D3061" s="128" t="n"/>
      <c r="E3061" s="87" t="n">
        <v>10</v>
      </c>
    </row>
    <row r="3062">
      <c r="A3062" s="87" t="n">
        <v>-34</v>
      </c>
      <c r="B3062" s="79" t="n"/>
      <c r="C3062" s="584" t="n"/>
      <c r="D3062" s="128" t="n"/>
      <c r="E3062" s="87" t="n">
        <v>10</v>
      </c>
    </row>
    <row r="3063">
      <c r="A3063" s="87" t="n">
        <v>-33</v>
      </c>
      <c r="B3063" s="79" t="n"/>
      <c r="C3063" s="584" t="n"/>
      <c r="D3063" s="128" t="n"/>
      <c r="E3063" s="87" t="n">
        <v>10</v>
      </c>
    </row>
    <row r="3064">
      <c r="A3064" s="87" t="n">
        <v>-32</v>
      </c>
      <c r="B3064" s="79" t="n"/>
      <c r="C3064" s="584" t="n"/>
      <c r="D3064" s="128" t="n"/>
      <c r="E3064" s="87" t="n">
        <v>10</v>
      </c>
    </row>
    <row r="3065">
      <c r="A3065" s="87" t="n">
        <v>-31</v>
      </c>
      <c r="B3065" s="79" t="n"/>
      <c r="C3065" s="584" t="n"/>
      <c r="D3065" s="128" t="n"/>
      <c r="E3065" s="87" t="n">
        <v>10</v>
      </c>
    </row>
    <row r="3066">
      <c r="A3066" s="87" t="n">
        <v>-30</v>
      </c>
      <c r="B3066" s="79" t="n"/>
      <c r="C3066" s="584" t="n"/>
      <c r="D3066" s="128" t="n"/>
      <c r="E3066" s="87" t="n">
        <v>10</v>
      </c>
    </row>
    <row r="3067">
      <c r="A3067" s="87" t="n">
        <v>-29</v>
      </c>
      <c r="B3067" s="79" t="n"/>
      <c r="C3067" s="584" t="n"/>
      <c r="D3067" s="128" t="n"/>
      <c r="E3067" s="87" t="n">
        <v>10</v>
      </c>
    </row>
    <row r="3068">
      <c r="A3068" s="87" t="n">
        <v>-28</v>
      </c>
      <c r="B3068" s="79" t="n"/>
      <c r="C3068" s="584" t="n"/>
      <c r="D3068" s="128" t="n"/>
      <c r="E3068" s="87" t="n">
        <v>10</v>
      </c>
    </row>
    <row r="3069">
      <c r="A3069" s="87" t="n">
        <v>-27</v>
      </c>
      <c r="B3069" s="79" t="n"/>
      <c r="C3069" s="584" t="n"/>
      <c r="D3069" s="128" t="n"/>
      <c r="E3069" s="87" t="n">
        <v>10</v>
      </c>
    </row>
    <row r="3070">
      <c r="A3070" s="87" t="n">
        <v>-26</v>
      </c>
      <c r="B3070" s="79" t="n"/>
      <c r="C3070" s="584" t="n"/>
      <c r="D3070" s="128" t="n"/>
      <c r="E3070" s="87" t="n">
        <v>10</v>
      </c>
    </row>
    <row r="3071">
      <c r="A3071" s="87" t="n">
        <v>-25</v>
      </c>
      <c r="B3071" s="79" t="n"/>
      <c r="C3071" s="584" t="n"/>
      <c r="D3071" s="128" t="n"/>
      <c r="E3071" s="87" t="n">
        <v>10</v>
      </c>
    </row>
    <row r="3072">
      <c r="A3072" s="87" t="n">
        <v>-24</v>
      </c>
      <c r="B3072" s="79" t="n"/>
      <c r="C3072" s="584" t="n"/>
      <c r="D3072" s="128" t="n"/>
      <c r="E3072" s="87" t="n">
        <v>10</v>
      </c>
    </row>
    <row r="3073">
      <c r="A3073" s="87" t="n">
        <v>-23</v>
      </c>
      <c r="B3073" s="79" t="n"/>
      <c r="C3073" s="584" t="n"/>
      <c r="D3073" s="128" t="n"/>
      <c r="E3073" s="87" t="n">
        <v>10</v>
      </c>
    </row>
    <row r="3074">
      <c r="A3074" s="87" t="n">
        <v>-22</v>
      </c>
      <c r="B3074" s="79" t="n"/>
      <c r="C3074" s="584" t="n"/>
      <c r="D3074" s="128" t="n"/>
      <c r="E3074" s="87" t="n">
        <v>10</v>
      </c>
    </row>
    <row r="3075">
      <c r="A3075" s="87" t="n">
        <v>-21</v>
      </c>
      <c r="B3075" s="79" t="n"/>
      <c r="C3075" s="584" t="n"/>
      <c r="D3075" s="128" t="n"/>
      <c r="E3075" s="87" t="n">
        <v>10</v>
      </c>
    </row>
    <row r="3076">
      <c r="A3076" s="87" t="n">
        <v>-20</v>
      </c>
      <c r="B3076" s="79" t="n"/>
      <c r="C3076" s="584" t="n"/>
      <c r="D3076" s="128" t="n"/>
      <c r="E3076" s="87" t="n">
        <v>10</v>
      </c>
    </row>
    <row r="3077">
      <c r="A3077" s="87" t="n">
        <v>-19</v>
      </c>
      <c r="B3077" s="79" t="n"/>
      <c r="C3077" s="584" t="n"/>
      <c r="D3077" s="128" t="n"/>
      <c r="E3077" s="87" t="n">
        <v>10</v>
      </c>
    </row>
    <row r="3078">
      <c r="A3078" s="87" t="n">
        <v>-18</v>
      </c>
      <c r="B3078" s="79" t="n"/>
      <c r="C3078" s="584" t="n"/>
      <c r="D3078" s="128" t="n"/>
      <c r="E3078" s="87" t="n">
        <v>10</v>
      </c>
    </row>
    <row r="3079">
      <c r="A3079" s="87" t="n">
        <v>-17</v>
      </c>
      <c r="B3079" s="79" t="n"/>
      <c r="C3079" s="584" t="n"/>
      <c r="D3079" s="128" t="n"/>
      <c r="E3079" s="87" t="n">
        <v>10</v>
      </c>
    </row>
    <row r="3080">
      <c r="A3080" s="87" t="n">
        <v>-16</v>
      </c>
      <c r="B3080" s="79" t="n"/>
      <c r="C3080" s="584" t="n"/>
      <c r="D3080" s="128" t="n"/>
      <c r="E3080" s="87" t="n">
        <v>10</v>
      </c>
    </row>
    <row r="3081">
      <c r="A3081" s="87" t="n">
        <v>-15</v>
      </c>
      <c r="B3081" s="79" t="n"/>
      <c r="C3081" s="584" t="n"/>
      <c r="D3081" s="128" t="n"/>
      <c r="E3081" s="87" t="n">
        <v>10</v>
      </c>
    </row>
    <row r="3082">
      <c r="A3082" s="87" t="n">
        <v>-14</v>
      </c>
      <c r="B3082" s="79" t="n"/>
      <c r="C3082" s="584" t="n"/>
      <c r="D3082" s="128" t="n"/>
      <c r="E3082" s="87" t="n">
        <v>10</v>
      </c>
    </row>
    <row r="3083">
      <c r="A3083" s="87" t="n">
        <v>-13</v>
      </c>
      <c r="B3083" s="79" t="n"/>
      <c r="C3083" s="584" t="n"/>
      <c r="D3083" s="128" t="n"/>
      <c r="E3083" s="87" t="n">
        <v>10</v>
      </c>
    </row>
    <row r="3084">
      <c r="A3084" s="87" t="n">
        <v>-12</v>
      </c>
      <c r="B3084" s="79" t="n"/>
      <c r="C3084" s="584" t="n"/>
      <c r="D3084" s="128" t="n"/>
      <c r="E3084" s="87" t="n">
        <v>10</v>
      </c>
    </row>
    <row r="3085">
      <c r="A3085" s="87" t="n">
        <v>-11</v>
      </c>
      <c r="B3085" s="79" t="n"/>
      <c r="C3085" s="584" t="n"/>
      <c r="D3085" s="128" t="n"/>
      <c r="E3085" s="87" t="n">
        <v>10</v>
      </c>
    </row>
    <row r="3086">
      <c r="A3086" s="87" t="n">
        <v>-10</v>
      </c>
      <c r="B3086" s="79" t="n"/>
      <c r="C3086" s="584" t="n"/>
      <c r="D3086" s="128" t="n"/>
      <c r="E3086" s="87" t="n">
        <v>10</v>
      </c>
    </row>
    <row r="3087">
      <c r="A3087" s="87" t="n">
        <v>-9</v>
      </c>
      <c r="B3087" s="79" t="n"/>
      <c r="C3087" s="584" t="n"/>
      <c r="D3087" s="128" t="n"/>
      <c r="E3087" s="87" t="n">
        <v>10</v>
      </c>
    </row>
    <row r="3088">
      <c r="A3088" s="87" t="n">
        <v>-8</v>
      </c>
      <c r="B3088" s="79" t="n"/>
      <c r="C3088" s="584" t="n"/>
      <c r="D3088" s="128" t="n"/>
      <c r="E3088" s="87" t="n">
        <v>10</v>
      </c>
    </row>
    <row r="3089">
      <c r="A3089" s="87" t="n">
        <v>-7</v>
      </c>
      <c r="B3089" s="79" t="n"/>
      <c r="C3089" s="584" t="n"/>
      <c r="D3089" s="128" t="n"/>
      <c r="E3089" s="87" t="n">
        <v>10</v>
      </c>
    </row>
    <row r="3090">
      <c r="A3090" s="87" t="n">
        <v>-6</v>
      </c>
      <c r="B3090" s="79" t="n"/>
      <c r="C3090" s="584" t="n"/>
      <c r="D3090" s="128" t="n"/>
      <c r="E3090" s="87" t="n">
        <v>10</v>
      </c>
    </row>
    <row r="3091">
      <c r="A3091" s="87" t="n">
        <v>-5</v>
      </c>
      <c r="B3091" s="79" t="n"/>
      <c r="C3091" s="584" t="n"/>
      <c r="D3091" s="128" t="n"/>
      <c r="E3091" s="87" t="n">
        <v>10</v>
      </c>
    </row>
    <row r="3092">
      <c r="A3092" s="87" t="n">
        <v>-4</v>
      </c>
      <c r="B3092" s="79" t="n"/>
      <c r="C3092" s="584" t="n"/>
      <c r="D3092" s="128" t="n"/>
      <c r="E3092" s="87" t="n">
        <v>10</v>
      </c>
    </row>
    <row r="3093">
      <c r="A3093" s="87" t="n">
        <v>-3</v>
      </c>
      <c r="B3093" s="79" t="n"/>
      <c r="C3093" s="584" t="n"/>
      <c r="D3093" s="128" t="n"/>
      <c r="E3093" s="87" t="n">
        <v>10</v>
      </c>
    </row>
    <row r="3094">
      <c r="A3094" s="87" t="n">
        <v>-2</v>
      </c>
      <c r="B3094" s="79" t="n"/>
      <c r="C3094" s="584" t="n"/>
      <c r="D3094" s="128" t="n"/>
      <c r="E3094" s="87" t="n">
        <v>10</v>
      </c>
    </row>
    <row r="3095">
      <c r="A3095" s="87" t="n">
        <v>-1</v>
      </c>
      <c r="B3095" s="79" t="n"/>
      <c r="C3095" s="584" t="n"/>
      <c r="D3095" s="128" t="n"/>
      <c r="E3095" s="87" t="n">
        <v>10</v>
      </c>
    </row>
    <row r="3096" ht="14.5" customHeight="1" s="252" thickBot="1">
      <c r="A3096" s="88" t="n">
        <v>0</v>
      </c>
      <c r="B3096" s="81" t="n"/>
      <c r="C3096" s="82" t="n"/>
      <c r="D3096" s="130" t="n"/>
      <c r="E3096" s="88" t="n">
        <v>10</v>
      </c>
    </row>
    <row r="3099" ht="14.5" customHeight="1" s="252" thickBot="1"/>
    <row r="3100" ht="14.5" customHeight="1" s="252">
      <c r="A3100" s="807" t="inlineStr">
        <is>
          <t>Input [dBm]</t>
        </is>
      </c>
      <c r="B3100" s="650" t="inlineStr">
        <is>
          <t>2442 MHz</t>
        </is>
      </c>
      <c r="C3100" s="768" t="n"/>
      <c r="D3100" s="768" t="n"/>
      <c r="E3100" s="644" t="inlineStr">
        <is>
          <t>Spec</t>
        </is>
      </c>
    </row>
    <row r="3101" ht="15" customHeight="1" s="252" thickBot="1">
      <c r="A3101" s="691" t="n"/>
      <c r="B3101" s="652" t="inlineStr">
        <is>
          <t>11ax_MCS7</t>
        </is>
      </c>
      <c r="C3101" s="875" t="n"/>
      <c r="D3101" s="875" t="n"/>
      <c r="E3101" s="691" t="n"/>
    </row>
    <row r="3102" ht="15" customHeight="1" s="252">
      <c r="A3102" s="691" t="n"/>
      <c r="B3102" s="95" t="inlineStr">
        <is>
          <t>+25 ℃</t>
        </is>
      </c>
      <c r="C3102" s="99" t="inlineStr">
        <is>
          <t>-40 ℃</t>
        </is>
      </c>
      <c r="D3102" s="114" t="inlineStr">
        <is>
          <t>+85 ℃</t>
        </is>
      </c>
      <c r="E3102" s="691" t="n"/>
    </row>
    <row r="3103" ht="15" customHeight="1" s="252" thickBot="1">
      <c r="A3103" s="691" t="n"/>
      <c r="B3103" s="103" t="inlineStr">
        <is>
          <t>3.3V</t>
        </is>
      </c>
      <c r="C3103" s="100" t="inlineStr">
        <is>
          <t>3.6V</t>
        </is>
      </c>
      <c r="D3103" s="115" t="inlineStr">
        <is>
          <t>1.8V</t>
        </is>
      </c>
      <c r="E3103" s="691" t="n"/>
    </row>
    <row r="3104" ht="14.5" customHeight="1" s="252" thickBot="1">
      <c r="A3104" s="682" t="n"/>
      <c r="B3104" s="76" t="n"/>
      <c r="C3104" s="74" t="n"/>
      <c r="D3104" s="219" t="n"/>
      <c r="E3104" s="681" t="n"/>
    </row>
    <row r="3105">
      <c r="A3105" s="612" t="inlineStr">
        <is>
          <t>Sens.
[dBm]</t>
        </is>
      </c>
      <c r="B3105" s="846">
        <f>INDEX($A$50:$A$90,MATCH(8,B3107:B3147,-1)+1,1)</f>
        <v/>
      </c>
      <c r="C3105" s="848">
        <f>INDEX($A$50:$A$90,MATCH(8,C3107:C3147,-1)+1,1)</f>
        <v/>
      </c>
      <c r="D3105" s="876">
        <f>INDEX($A$50:$A$90,MATCH(8,D3107:D3147,-1)+1,1)</f>
        <v/>
      </c>
      <c r="E3105" s="221" t="n"/>
    </row>
    <row r="3106" ht="14.5" customHeight="1" s="252" thickBot="1">
      <c r="A3106" s="691" t="n"/>
      <c r="B3106" s="849" t="n"/>
      <c r="C3106" s="851" t="n"/>
      <c r="D3106" s="877" t="n"/>
      <c r="E3106" s="221" t="n"/>
    </row>
    <row r="3107" ht="14.5" customHeight="1" s="252" thickTop="1">
      <c r="A3107" s="91" t="n">
        <v>-100</v>
      </c>
      <c r="B3107" s="77" t="n"/>
      <c r="C3107" s="73" t="n"/>
      <c r="D3107" s="127" t="n"/>
      <c r="E3107" s="87" t="n">
        <v>10</v>
      </c>
    </row>
    <row r="3108">
      <c r="A3108" s="87" t="n">
        <v>-99</v>
      </c>
      <c r="B3108" s="79" t="n"/>
      <c r="C3108" s="584" t="n"/>
      <c r="D3108" s="128" t="n"/>
      <c r="E3108" s="87" t="n">
        <v>10</v>
      </c>
    </row>
    <row r="3109">
      <c r="A3109" s="87" t="n">
        <v>-98</v>
      </c>
      <c r="B3109" s="79" t="n"/>
      <c r="C3109" s="584" t="n"/>
      <c r="D3109" s="128" t="n"/>
      <c r="E3109" s="87" t="n">
        <v>10</v>
      </c>
    </row>
    <row r="3110">
      <c r="A3110" s="87" t="n">
        <v>-97</v>
      </c>
      <c r="B3110" s="79" t="n"/>
      <c r="C3110" s="584" t="n"/>
      <c r="D3110" s="128" t="n"/>
      <c r="E3110" s="87" t="n">
        <v>10</v>
      </c>
    </row>
    <row r="3111">
      <c r="A3111" s="87" t="n">
        <v>-96</v>
      </c>
      <c r="B3111" s="79" t="n"/>
      <c r="C3111" s="584" t="n"/>
      <c r="D3111" s="128" t="n"/>
      <c r="E3111" s="87" t="n">
        <v>10</v>
      </c>
    </row>
    <row r="3112">
      <c r="A3112" s="87" t="n">
        <v>-95</v>
      </c>
      <c r="B3112" s="79" t="n"/>
      <c r="C3112" s="584" t="n"/>
      <c r="D3112" s="128" t="n"/>
      <c r="E3112" s="87" t="n">
        <v>10</v>
      </c>
    </row>
    <row r="3113">
      <c r="A3113" s="87" t="n">
        <v>-94</v>
      </c>
      <c r="B3113" s="79" t="n"/>
      <c r="C3113" s="584" t="n"/>
      <c r="D3113" s="128" t="n"/>
      <c r="E3113" s="87" t="n">
        <v>10</v>
      </c>
    </row>
    <row r="3114">
      <c r="A3114" s="87" t="n">
        <v>-93</v>
      </c>
      <c r="B3114" s="79" t="n"/>
      <c r="C3114" s="584" t="n"/>
      <c r="D3114" s="128" t="n"/>
      <c r="E3114" s="87" t="n">
        <v>10</v>
      </c>
    </row>
    <row r="3115">
      <c r="A3115" s="87" t="n">
        <v>-92</v>
      </c>
      <c r="B3115" s="79" t="n"/>
      <c r="C3115" s="584" t="n"/>
      <c r="D3115" s="128" t="n"/>
      <c r="E3115" s="87" t="n">
        <v>10</v>
      </c>
    </row>
    <row r="3116">
      <c r="A3116" s="87" t="n">
        <v>-91</v>
      </c>
      <c r="B3116" s="79" t="n"/>
      <c r="C3116" s="584" t="n"/>
      <c r="D3116" s="128" t="n"/>
      <c r="E3116" s="87" t="n">
        <v>10</v>
      </c>
    </row>
    <row r="3117">
      <c r="A3117" s="87" t="n">
        <v>-90</v>
      </c>
      <c r="B3117" s="79" t="n"/>
      <c r="C3117" s="584" t="n"/>
      <c r="D3117" s="128" t="n"/>
      <c r="E3117" s="87" t="n">
        <v>10</v>
      </c>
    </row>
    <row r="3118">
      <c r="A3118" s="87" t="n">
        <v>-89</v>
      </c>
      <c r="B3118" s="79" t="n"/>
      <c r="C3118" s="584" t="n"/>
      <c r="D3118" s="128" t="n"/>
      <c r="E3118" s="87" t="n">
        <v>10</v>
      </c>
    </row>
    <row r="3119">
      <c r="A3119" s="87" t="n">
        <v>-88</v>
      </c>
      <c r="B3119" s="79" t="n"/>
      <c r="C3119" s="584" t="n"/>
      <c r="D3119" s="128" t="n"/>
      <c r="E3119" s="87" t="n">
        <v>10</v>
      </c>
    </row>
    <row r="3120">
      <c r="A3120" s="87" t="n">
        <v>-87</v>
      </c>
      <c r="B3120" s="79" t="n"/>
      <c r="C3120" s="584" t="n"/>
      <c r="D3120" s="128" t="n"/>
      <c r="E3120" s="87" t="n">
        <v>10</v>
      </c>
    </row>
    <row r="3121">
      <c r="A3121" s="87" t="n">
        <v>-86</v>
      </c>
      <c r="B3121" s="79" t="n"/>
      <c r="C3121" s="584" t="n"/>
      <c r="D3121" s="128" t="n"/>
      <c r="E3121" s="87" t="n">
        <v>10</v>
      </c>
    </row>
    <row r="3122">
      <c r="A3122" s="87" t="n">
        <v>-85</v>
      </c>
      <c r="B3122" s="79" t="n"/>
      <c r="C3122" s="584" t="n"/>
      <c r="D3122" s="128" t="n"/>
      <c r="E3122" s="87" t="n">
        <v>10</v>
      </c>
    </row>
    <row r="3123">
      <c r="A3123" s="87" t="n">
        <v>-84</v>
      </c>
      <c r="B3123" s="79" t="n"/>
      <c r="C3123" s="584" t="n"/>
      <c r="D3123" s="128" t="n"/>
      <c r="E3123" s="87" t="n">
        <v>10</v>
      </c>
    </row>
    <row r="3124">
      <c r="A3124" s="87" t="n">
        <v>-83</v>
      </c>
      <c r="B3124" s="79" t="n"/>
      <c r="C3124" s="584" t="n"/>
      <c r="D3124" s="128" t="n"/>
      <c r="E3124" s="87" t="n">
        <v>10</v>
      </c>
    </row>
    <row r="3125">
      <c r="A3125" s="87" t="n">
        <v>-82</v>
      </c>
      <c r="B3125" s="79" t="n"/>
      <c r="C3125" s="584" t="n"/>
      <c r="D3125" s="128" t="n"/>
      <c r="E3125" s="87" t="n">
        <v>10</v>
      </c>
    </row>
    <row r="3126">
      <c r="A3126" s="87" t="n">
        <v>-81</v>
      </c>
      <c r="B3126" s="79" t="n"/>
      <c r="C3126" s="584" t="n"/>
      <c r="D3126" s="128" t="n"/>
      <c r="E3126" s="87" t="n">
        <v>10</v>
      </c>
    </row>
    <row r="3127">
      <c r="A3127" s="87" t="n">
        <v>-80</v>
      </c>
      <c r="B3127" s="79" t="n"/>
      <c r="C3127" s="584" t="n"/>
      <c r="D3127" s="128" t="n"/>
      <c r="E3127" s="87" t="n">
        <v>10</v>
      </c>
    </row>
    <row r="3128">
      <c r="A3128" s="87" t="n">
        <v>-79</v>
      </c>
      <c r="B3128" s="79" t="n"/>
      <c r="C3128" s="584" t="n"/>
      <c r="D3128" s="128" t="n"/>
      <c r="E3128" s="87" t="n">
        <v>10</v>
      </c>
    </row>
    <row r="3129">
      <c r="A3129" s="87" t="n">
        <v>-78</v>
      </c>
      <c r="B3129" s="79" t="n"/>
      <c r="C3129" s="584" t="n"/>
      <c r="D3129" s="128" t="n"/>
      <c r="E3129" s="87" t="n">
        <v>10</v>
      </c>
    </row>
    <row r="3130">
      <c r="A3130" s="87" t="n">
        <v>-77</v>
      </c>
      <c r="B3130" s="79" t="n"/>
      <c r="C3130" s="584" t="n"/>
      <c r="D3130" s="128" t="n"/>
      <c r="E3130" s="87" t="n">
        <v>10</v>
      </c>
    </row>
    <row r="3131">
      <c r="A3131" s="87" t="n">
        <v>-76</v>
      </c>
      <c r="B3131" s="79" t="n"/>
      <c r="C3131" s="584" t="n"/>
      <c r="D3131" s="128" t="n"/>
      <c r="E3131" s="87" t="n">
        <v>10</v>
      </c>
    </row>
    <row r="3132">
      <c r="A3132" s="87" t="n">
        <v>-75</v>
      </c>
      <c r="B3132" s="79" t="n"/>
      <c r="C3132" s="584" t="n"/>
      <c r="D3132" s="128" t="n"/>
      <c r="E3132" s="87" t="n">
        <v>10</v>
      </c>
    </row>
    <row r="3133">
      <c r="A3133" s="87" t="n">
        <v>-74</v>
      </c>
      <c r="B3133" s="79" t="n"/>
      <c r="C3133" s="584" t="n"/>
      <c r="D3133" s="128" t="n"/>
      <c r="E3133" s="87" t="n">
        <v>10</v>
      </c>
    </row>
    <row r="3134">
      <c r="A3134" s="87" t="n">
        <v>-73</v>
      </c>
      <c r="B3134" s="79" t="n"/>
      <c r="C3134" s="584" t="n"/>
      <c r="D3134" s="128" t="n"/>
      <c r="E3134" s="87" t="n">
        <v>10</v>
      </c>
    </row>
    <row r="3135">
      <c r="A3135" s="87" t="n">
        <v>-72</v>
      </c>
      <c r="B3135" s="79" t="n"/>
      <c r="C3135" s="584" t="n"/>
      <c r="D3135" s="128" t="n"/>
      <c r="E3135" s="87" t="n">
        <v>10</v>
      </c>
    </row>
    <row r="3136">
      <c r="A3136" s="87" t="n">
        <v>-71</v>
      </c>
      <c r="B3136" s="79" t="n"/>
      <c r="C3136" s="584" t="n"/>
      <c r="D3136" s="128" t="n"/>
      <c r="E3136" s="87" t="n">
        <v>10</v>
      </c>
    </row>
    <row r="3137">
      <c r="A3137" s="87" t="n">
        <v>-70</v>
      </c>
      <c r="B3137" s="79" t="n"/>
      <c r="C3137" s="584" t="n"/>
      <c r="D3137" s="128" t="n"/>
      <c r="E3137" s="87" t="n">
        <v>10</v>
      </c>
    </row>
    <row r="3138">
      <c r="A3138" s="87" t="n">
        <v>-69</v>
      </c>
      <c r="B3138" s="79" t="n"/>
      <c r="C3138" s="584" t="n"/>
      <c r="D3138" s="128" t="n"/>
      <c r="E3138" s="87" t="n">
        <v>10</v>
      </c>
    </row>
    <row r="3139">
      <c r="A3139" s="87" t="n">
        <v>-68</v>
      </c>
      <c r="B3139" s="79" t="n"/>
      <c r="C3139" s="584" t="n"/>
      <c r="D3139" s="128" t="n"/>
      <c r="E3139" s="87" t="n">
        <v>10</v>
      </c>
    </row>
    <row r="3140">
      <c r="A3140" s="87" t="n">
        <v>-67</v>
      </c>
      <c r="B3140" s="79" t="n"/>
      <c r="C3140" s="584" t="n"/>
      <c r="D3140" s="128" t="n"/>
      <c r="E3140" s="87" t="n">
        <v>10</v>
      </c>
    </row>
    <row r="3141">
      <c r="A3141" s="87" t="n">
        <v>-66</v>
      </c>
      <c r="B3141" s="79" t="n"/>
      <c r="C3141" s="584" t="n"/>
      <c r="D3141" s="128" t="n"/>
      <c r="E3141" s="87" t="n">
        <v>10</v>
      </c>
    </row>
    <row r="3142">
      <c r="A3142" s="87" t="n">
        <v>-65</v>
      </c>
      <c r="B3142" s="79" t="n"/>
      <c r="C3142" s="584" t="n"/>
      <c r="D3142" s="128" t="n"/>
      <c r="E3142" s="87" t="n">
        <v>10</v>
      </c>
    </row>
    <row r="3143">
      <c r="A3143" s="87" t="n">
        <v>-64</v>
      </c>
      <c r="B3143" s="79" t="n"/>
      <c r="C3143" s="584" t="n"/>
      <c r="D3143" s="128" t="n"/>
      <c r="E3143" s="87" t="n">
        <v>10</v>
      </c>
    </row>
    <row r="3144">
      <c r="A3144" s="87" t="n">
        <v>-63</v>
      </c>
      <c r="B3144" s="79" t="n"/>
      <c r="C3144" s="584" t="n"/>
      <c r="D3144" s="128" t="n"/>
      <c r="E3144" s="87" t="n">
        <v>10</v>
      </c>
    </row>
    <row r="3145">
      <c r="A3145" s="87" t="n">
        <v>-62</v>
      </c>
      <c r="B3145" s="79" t="n"/>
      <c r="C3145" s="584" t="n"/>
      <c r="D3145" s="128" t="n"/>
      <c r="E3145" s="87" t="n">
        <v>10</v>
      </c>
    </row>
    <row r="3146">
      <c r="A3146" s="87" t="n">
        <v>-61</v>
      </c>
      <c r="B3146" s="79" t="n"/>
      <c r="C3146" s="584" t="n"/>
      <c r="D3146" s="128" t="n"/>
      <c r="E3146" s="87" t="n">
        <v>10</v>
      </c>
    </row>
    <row r="3147">
      <c r="A3147" s="87" t="n">
        <v>-60</v>
      </c>
      <c r="B3147" s="79" t="n"/>
      <c r="C3147" s="584" t="n"/>
      <c r="D3147" s="128" t="n"/>
      <c r="E3147" s="87" t="n">
        <v>10</v>
      </c>
    </row>
    <row r="3148">
      <c r="A3148" s="87" t="n">
        <v>-59</v>
      </c>
      <c r="B3148" s="79" t="n"/>
      <c r="C3148" s="584" t="n"/>
      <c r="D3148" s="128" t="n"/>
      <c r="E3148" s="87" t="n">
        <v>10</v>
      </c>
    </row>
    <row r="3149">
      <c r="A3149" s="87" t="n">
        <v>-58</v>
      </c>
      <c r="B3149" s="79" t="n"/>
      <c r="C3149" s="584" t="n"/>
      <c r="D3149" s="128" t="n"/>
      <c r="E3149" s="87" t="n">
        <v>10</v>
      </c>
    </row>
    <row r="3150">
      <c r="A3150" s="87" t="n">
        <v>-57</v>
      </c>
      <c r="B3150" s="79" t="n"/>
      <c r="C3150" s="584" t="n"/>
      <c r="D3150" s="128" t="n"/>
      <c r="E3150" s="87" t="n">
        <v>10</v>
      </c>
    </row>
    <row r="3151">
      <c r="A3151" s="87" t="n">
        <v>-56</v>
      </c>
      <c r="B3151" s="79" t="n"/>
      <c r="C3151" s="584" t="n"/>
      <c r="D3151" s="128" t="n"/>
      <c r="E3151" s="87" t="n">
        <v>10</v>
      </c>
    </row>
    <row r="3152">
      <c r="A3152" s="87" t="n">
        <v>-55</v>
      </c>
      <c r="B3152" s="79" t="n"/>
      <c r="C3152" s="584" t="n"/>
      <c r="D3152" s="128" t="n"/>
      <c r="E3152" s="87" t="n">
        <v>10</v>
      </c>
    </row>
    <row r="3153">
      <c r="A3153" s="87" t="n">
        <v>-54</v>
      </c>
      <c r="B3153" s="79" t="n"/>
      <c r="C3153" s="584" t="n"/>
      <c r="D3153" s="128" t="n"/>
      <c r="E3153" s="87" t="n">
        <v>10</v>
      </c>
    </row>
    <row r="3154">
      <c r="A3154" s="87" t="n">
        <v>-53</v>
      </c>
      <c r="B3154" s="79" t="n"/>
      <c r="C3154" s="584" t="n"/>
      <c r="D3154" s="128" t="n"/>
      <c r="E3154" s="87" t="n">
        <v>10</v>
      </c>
    </row>
    <row r="3155">
      <c r="A3155" s="87" t="n">
        <v>-52</v>
      </c>
      <c r="B3155" s="79" t="n"/>
      <c r="C3155" s="584" t="n"/>
      <c r="D3155" s="128" t="n"/>
      <c r="E3155" s="87" t="n">
        <v>10</v>
      </c>
    </row>
    <row r="3156">
      <c r="A3156" s="87" t="n">
        <v>-51</v>
      </c>
      <c r="B3156" s="79" t="n"/>
      <c r="C3156" s="584" t="n"/>
      <c r="D3156" s="128" t="n"/>
      <c r="E3156" s="87" t="n">
        <v>10</v>
      </c>
    </row>
    <row r="3157">
      <c r="A3157" s="87" t="n">
        <v>-50</v>
      </c>
      <c r="B3157" s="79" t="n"/>
      <c r="C3157" s="584" t="n"/>
      <c r="D3157" s="128" t="n"/>
      <c r="E3157" s="87" t="n">
        <v>10</v>
      </c>
    </row>
    <row r="3158">
      <c r="A3158" s="87" t="n">
        <v>-49</v>
      </c>
      <c r="B3158" s="79" t="n"/>
      <c r="C3158" s="584" t="n"/>
      <c r="D3158" s="128" t="n"/>
      <c r="E3158" s="87" t="n">
        <v>10</v>
      </c>
    </row>
    <row r="3159">
      <c r="A3159" s="87" t="n">
        <v>-48</v>
      </c>
      <c r="B3159" s="79" t="n"/>
      <c r="C3159" s="584" t="n"/>
      <c r="D3159" s="128" t="n"/>
      <c r="E3159" s="87" t="n">
        <v>10</v>
      </c>
    </row>
    <row r="3160">
      <c r="A3160" s="87" t="n">
        <v>-47</v>
      </c>
      <c r="B3160" s="79" t="n"/>
      <c r="C3160" s="584" t="n"/>
      <c r="D3160" s="128" t="n"/>
      <c r="E3160" s="87" t="n">
        <v>10</v>
      </c>
    </row>
    <row r="3161">
      <c r="A3161" s="87" t="n">
        <v>-46</v>
      </c>
      <c r="B3161" s="79" t="n"/>
      <c r="C3161" s="584" t="n"/>
      <c r="D3161" s="128" t="n"/>
      <c r="E3161" s="87" t="n">
        <v>10</v>
      </c>
    </row>
    <row r="3162">
      <c r="A3162" s="87" t="n">
        <v>-45</v>
      </c>
      <c r="B3162" s="79" t="n"/>
      <c r="C3162" s="584" t="n"/>
      <c r="D3162" s="128" t="n"/>
      <c r="E3162" s="87" t="n">
        <v>10</v>
      </c>
    </row>
    <row r="3163">
      <c r="A3163" s="87" t="n">
        <v>-44</v>
      </c>
      <c r="B3163" s="79" t="n"/>
      <c r="C3163" s="584" t="n"/>
      <c r="D3163" s="128" t="n"/>
      <c r="E3163" s="87" t="n">
        <v>10</v>
      </c>
    </row>
    <row r="3164">
      <c r="A3164" s="87" t="n">
        <v>-43</v>
      </c>
      <c r="B3164" s="79" t="n"/>
      <c r="C3164" s="584" t="n"/>
      <c r="D3164" s="128" t="n"/>
      <c r="E3164" s="87" t="n">
        <v>10</v>
      </c>
    </row>
    <row r="3165">
      <c r="A3165" s="87" t="n">
        <v>-42</v>
      </c>
      <c r="B3165" s="79" t="n"/>
      <c r="C3165" s="584" t="n"/>
      <c r="D3165" s="128" t="n"/>
      <c r="E3165" s="87" t="n">
        <v>10</v>
      </c>
    </row>
    <row r="3166">
      <c r="A3166" s="87" t="n">
        <v>-41</v>
      </c>
      <c r="B3166" s="79" t="n"/>
      <c r="C3166" s="584" t="n"/>
      <c r="D3166" s="128" t="n"/>
      <c r="E3166" s="87" t="n">
        <v>10</v>
      </c>
    </row>
    <row r="3167">
      <c r="A3167" s="87" t="n">
        <v>-40</v>
      </c>
      <c r="B3167" s="79" t="n"/>
      <c r="C3167" s="584" t="n"/>
      <c r="D3167" s="128" t="n"/>
      <c r="E3167" s="87" t="n">
        <v>10</v>
      </c>
    </row>
    <row r="3168">
      <c r="A3168" s="87" t="n">
        <v>-39</v>
      </c>
      <c r="B3168" s="79" t="n"/>
      <c r="C3168" s="584" t="n"/>
      <c r="D3168" s="128" t="n"/>
      <c r="E3168" s="87" t="n">
        <v>10</v>
      </c>
    </row>
    <row r="3169">
      <c r="A3169" s="87" t="n">
        <v>-38</v>
      </c>
      <c r="B3169" s="79" t="n"/>
      <c r="C3169" s="584" t="n"/>
      <c r="D3169" s="128" t="n"/>
      <c r="E3169" s="87" t="n">
        <v>10</v>
      </c>
    </row>
    <row r="3170">
      <c r="A3170" s="87" t="n">
        <v>-37</v>
      </c>
      <c r="B3170" s="79" t="n"/>
      <c r="C3170" s="584" t="n"/>
      <c r="D3170" s="128" t="n"/>
      <c r="E3170" s="87" t="n">
        <v>10</v>
      </c>
    </row>
    <row r="3171">
      <c r="A3171" s="87" t="n">
        <v>-36</v>
      </c>
      <c r="B3171" s="79" t="n"/>
      <c r="C3171" s="584" t="n"/>
      <c r="D3171" s="128" t="n"/>
      <c r="E3171" s="87" t="n">
        <v>10</v>
      </c>
    </row>
    <row r="3172">
      <c r="A3172" s="87" t="n">
        <v>-35</v>
      </c>
      <c r="B3172" s="79" t="n"/>
      <c r="C3172" s="584" t="n"/>
      <c r="D3172" s="128" t="n"/>
      <c r="E3172" s="87" t="n">
        <v>10</v>
      </c>
    </row>
    <row r="3173">
      <c r="A3173" s="87" t="n">
        <v>-34</v>
      </c>
      <c r="B3173" s="79" t="n"/>
      <c r="C3173" s="584" t="n"/>
      <c r="D3173" s="128" t="n"/>
      <c r="E3173" s="87" t="n">
        <v>10</v>
      </c>
    </row>
    <row r="3174">
      <c r="A3174" s="87" t="n">
        <v>-33</v>
      </c>
      <c r="B3174" s="79" t="n"/>
      <c r="C3174" s="584" t="n"/>
      <c r="D3174" s="128" t="n"/>
      <c r="E3174" s="87" t="n">
        <v>10</v>
      </c>
    </row>
    <row r="3175">
      <c r="A3175" s="87" t="n">
        <v>-32</v>
      </c>
      <c r="B3175" s="79" t="n"/>
      <c r="C3175" s="584" t="n"/>
      <c r="D3175" s="128" t="n"/>
      <c r="E3175" s="87" t="n">
        <v>10</v>
      </c>
    </row>
    <row r="3176">
      <c r="A3176" s="87" t="n">
        <v>-31</v>
      </c>
      <c r="B3176" s="79" t="n"/>
      <c r="C3176" s="584" t="n"/>
      <c r="D3176" s="128" t="n"/>
      <c r="E3176" s="87" t="n">
        <v>10</v>
      </c>
    </row>
    <row r="3177">
      <c r="A3177" s="87" t="n">
        <v>-30</v>
      </c>
      <c r="B3177" s="79" t="n"/>
      <c r="C3177" s="584" t="n"/>
      <c r="D3177" s="128" t="n"/>
      <c r="E3177" s="87" t="n">
        <v>10</v>
      </c>
    </row>
    <row r="3178">
      <c r="A3178" s="87" t="n">
        <v>-29</v>
      </c>
      <c r="B3178" s="79" t="n"/>
      <c r="C3178" s="584" t="n"/>
      <c r="D3178" s="128" t="n"/>
      <c r="E3178" s="87" t="n">
        <v>10</v>
      </c>
    </row>
    <row r="3179">
      <c r="A3179" s="87" t="n">
        <v>-28</v>
      </c>
      <c r="B3179" s="79" t="n"/>
      <c r="C3179" s="584" t="n"/>
      <c r="D3179" s="128" t="n"/>
      <c r="E3179" s="87" t="n">
        <v>10</v>
      </c>
    </row>
    <row r="3180">
      <c r="A3180" s="87" t="n">
        <v>-27</v>
      </c>
      <c r="B3180" s="79" t="n"/>
      <c r="C3180" s="584" t="n"/>
      <c r="D3180" s="128" t="n"/>
      <c r="E3180" s="87" t="n">
        <v>10</v>
      </c>
    </row>
    <row r="3181">
      <c r="A3181" s="87" t="n">
        <v>-26</v>
      </c>
      <c r="B3181" s="79" t="n"/>
      <c r="C3181" s="584" t="n"/>
      <c r="D3181" s="128" t="n"/>
      <c r="E3181" s="87" t="n">
        <v>10</v>
      </c>
    </row>
    <row r="3182">
      <c r="A3182" s="87" t="n">
        <v>-25</v>
      </c>
      <c r="B3182" s="79" t="n"/>
      <c r="C3182" s="584" t="n"/>
      <c r="D3182" s="128" t="n"/>
      <c r="E3182" s="87" t="n">
        <v>10</v>
      </c>
    </row>
    <row r="3183">
      <c r="A3183" s="87" t="n">
        <v>-24</v>
      </c>
      <c r="B3183" s="79" t="n"/>
      <c r="C3183" s="584" t="n"/>
      <c r="D3183" s="128" t="n"/>
      <c r="E3183" s="87" t="n">
        <v>10</v>
      </c>
    </row>
    <row r="3184">
      <c r="A3184" s="87" t="n">
        <v>-23</v>
      </c>
      <c r="B3184" s="79" t="n"/>
      <c r="C3184" s="584" t="n"/>
      <c r="D3184" s="128" t="n"/>
      <c r="E3184" s="87" t="n">
        <v>10</v>
      </c>
    </row>
    <row r="3185">
      <c r="A3185" s="87" t="n">
        <v>-22</v>
      </c>
      <c r="B3185" s="79" t="n"/>
      <c r="C3185" s="584" t="n"/>
      <c r="D3185" s="128" t="n"/>
      <c r="E3185" s="87" t="n">
        <v>10</v>
      </c>
    </row>
    <row r="3186">
      <c r="A3186" s="87" t="n">
        <v>-21</v>
      </c>
      <c r="B3186" s="79" t="n"/>
      <c r="C3186" s="584" t="n"/>
      <c r="D3186" s="128" t="n"/>
      <c r="E3186" s="87" t="n">
        <v>10</v>
      </c>
    </row>
    <row r="3187">
      <c r="A3187" s="87" t="n">
        <v>-20</v>
      </c>
      <c r="B3187" s="79" t="n"/>
      <c r="C3187" s="584" t="n"/>
      <c r="D3187" s="128" t="n"/>
      <c r="E3187" s="87" t="n">
        <v>10</v>
      </c>
    </row>
    <row r="3188">
      <c r="A3188" s="87" t="n">
        <v>-19</v>
      </c>
      <c r="B3188" s="79" t="n"/>
      <c r="C3188" s="584" t="n"/>
      <c r="D3188" s="128" t="n"/>
      <c r="E3188" s="87" t="n">
        <v>10</v>
      </c>
    </row>
    <row r="3189">
      <c r="A3189" s="87" t="n">
        <v>-18</v>
      </c>
      <c r="B3189" s="79" t="n"/>
      <c r="C3189" s="584" t="n"/>
      <c r="D3189" s="128" t="n"/>
      <c r="E3189" s="87" t="n">
        <v>10</v>
      </c>
    </row>
    <row r="3190">
      <c r="A3190" s="87" t="n">
        <v>-17</v>
      </c>
      <c r="B3190" s="79" t="n"/>
      <c r="C3190" s="584" t="n"/>
      <c r="D3190" s="128" t="n"/>
      <c r="E3190" s="87" t="n">
        <v>10</v>
      </c>
    </row>
    <row r="3191">
      <c r="A3191" s="87" t="n">
        <v>-16</v>
      </c>
      <c r="B3191" s="79" t="n"/>
      <c r="C3191" s="584" t="n"/>
      <c r="D3191" s="128" t="n"/>
      <c r="E3191" s="87" t="n">
        <v>10</v>
      </c>
    </row>
    <row r="3192">
      <c r="A3192" s="87" t="n">
        <v>-15</v>
      </c>
      <c r="B3192" s="79" t="n"/>
      <c r="C3192" s="584" t="n"/>
      <c r="D3192" s="128" t="n"/>
      <c r="E3192" s="87" t="n">
        <v>10</v>
      </c>
    </row>
    <row r="3193">
      <c r="A3193" s="87" t="n">
        <v>-14</v>
      </c>
      <c r="B3193" s="79" t="n"/>
      <c r="C3193" s="584" t="n"/>
      <c r="D3193" s="128" t="n"/>
      <c r="E3193" s="87" t="n">
        <v>10</v>
      </c>
    </row>
    <row r="3194">
      <c r="A3194" s="87" t="n">
        <v>-13</v>
      </c>
      <c r="B3194" s="79" t="n"/>
      <c r="C3194" s="584" t="n"/>
      <c r="D3194" s="128" t="n"/>
      <c r="E3194" s="87" t="n">
        <v>10</v>
      </c>
    </row>
    <row r="3195">
      <c r="A3195" s="87" t="n">
        <v>-12</v>
      </c>
      <c r="B3195" s="79" t="n"/>
      <c r="C3195" s="584" t="n"/>
      <c r="D3195" s="128" t="n"/>
      <c r="E3195" s="87" t="n">
        <v>10</v>
      </c>
    </row>
    <row r="3196">
      <c r="A3196" s="87" t="n">
        <v>-11</v>
      </c>
      <c r="B3196" s="79" t="n"/>
      <c r="C3196" s="584" t="n"/>
      <c r="D3196" s="128" t="n"/>
      <c r="E3196" s="87" t="n">
        <v>10</v>
      </c>
    </row>
    <row r="3197">
      <c r="A3197" s="87" t="n">
        <v>-10</v>
      </c>
      <c r="B3197" s="79" t="n"/>
      <c r="C3197" s="584" t="n"/>
      <c r="D3197" s="128" t="n"/>
      <c r="E3197" s="87" t="n">
        <v>10</v>
      </c>
    </row>
    <row r="3198">
      <c r="A3198" s="87" t="n">
        <v>-9</v>
      </c>
      <c r="B3198" s="79" t="n"/>
      <c r="C3198" s="584" t="n"/>
      <c r="D3198" s="128" t="n"/>
      <c r="E3198" s="87" t="n">
        <v>10</v>
      </c>
    </row>
    <row r="3199">
      <c r="A3199" s="87" t="n">
        <v>-8</v>
      </c>
      <c r="B3199" s="79" t="n"/>
      <c r="C3199" s="584" t="n"/>
      <c r="D3199" s="128" t="n"/>
      <c r="E3199" s="87" t="n">
        <v>10</v>
      </c>
    </row>
    <row r="3200">
      <c r="A3200" s="87" t="n">
        <v>-7</v>
      </c>
      <c r="B3200" s="79" t="n"/>
      <c r="C3200" s="584" t="n"/>
      <c r="D3200" s="128" t="n"/>
      <c r="E3200" s="87" t="n">
        <v>10</v>
      </c>
    </row>
    <row r="3201">
      <c r="A3201" s="87" t="n">
        <v>-6</v>
      </c>
      <c r="B3201" s="79" t="n"/>
      <c r="C3201" s="584" t="n"/>
      <c r="D3201" s="128" t="n"/>
      <c r="E3201" s="87" t="n">
        <v>10</v>
      </c>
    </row>
    <row r="3202">
      <c r="A3202" s="87" t="n">
        <v>-5</v>
      </c>
      <c r="B3202" s="79" t="n"/>
      <c r="C3202" s="584" t="n"/>
      <c r="D3202" s="128" t="n"/>
      <c r="E3202" s="87" t="n">
        <v>10</v>
      </c>
    </row>
    <row r="3203">
      <c r="A3203" s="87" t="n">
        <v>-4</v>
      </c>
      <c r="B3203" s="79" t="n"/>
      <c r="C3203" s="584" t="n"/>
      <c r="D3203" s="128" t="n"/>
      <c r="E3203" s="87" t="n">
        <v>10</v>
      </c>
    </row>
    <row r="3204">
      <c r="A3204" s="87" t="n">
        <v>-3</v>
      </c>
      <c r="B3204" s="79" t="n"/>
      <c r="C3204" s="584" t="n"/>
      <c r="D3204" s="128" t="n"/>
      <c r="E3204" s="87" t="n">
        <v>10</v>
      </c>
    </row>
    <row r="3205">
      <c r="A3205" s="87" t="n">
        <v>-2</v>
      </c>
      <c r="B3205" s="79" t="n"/>
      <c r="C3205" s="584" t="n"/>
      <c r="D3205" s="128" t="n"/>
      <c r="E3205" s="87" t="n">
        <v>10</v>
      </c>
    </row>
    <row r="3206">
      <c r="A3206" s="87" t="n">
        <v>-1</v>
      </c>
      <c r="B3206" s="79" t="n"/>
      <c r="C3206" s="584" t="n"/>
      <c r="D3206" s="128" t="n"/>
      <c r="E3206" s="87" t="n">
        <v>10</v>
      </c>
    </row>
    <row r="3207" ht="14.5" customHeight="1" s="252" thickBot="1">
      <c r="A3207" s="88" t="n">
        <v>0</v>
      </c>
      <c r="B3207" s="81" t="n"/>
      <c r="C3207" s="82" t="n"/>
      <c r="D3207" s="130" t="n"/>
      <c r="E3207" s="88" t="n">
        <v>10</v>
      </c>
    </row>
    <row r="3210" ht="14.5" customHeight="1" s="252" thickBot="1"/>
    <row r="3211" ht="14.5" customHeight="1" s="252">
      <c r="A3211" s="807" t="inlineStr">
        <is>
          <t>Input [dBm]</t>
        </is>
      </c>
      <c r="B3211" s="650" t="inlineStr">
        <is>
          <t>2442 MHz</t>
        </is>
      </c>
      <c r="C3211" s="768" t="n"/>
      <c r="D3211" s="768" t="n"/>
      <c r="E3211" s="644" t="inlineStr">
        <is>
          <t>Spec</t>
        </is>
      </c>
    </row>
    <row r="3212" ht="15" customHeight="1" s="252" thickBot="1">
      <c r="A3212" s="691" t="n"/>
      <c r="B3212" s="652" t="inlineStr">
        <is>
          <t>11ax_MCS8</t>
        </is>
      </c>
      <c r="C3212" s="875" t="n"/>
      <c r="D3212" s="875" t="n"/>
      <c r="E3212" s="691" t="n"/>
    </row>
    <row r="3213" ht="15" customHeight="1" s="252">
      <c r="A3213" s="691" t="n"/>
      <c r="B3213" s="95" t="inlineStr">
        <is>
          <t>+25 ℃</t>
        </is>
      </c>
      <c r="C3213" s="99" t="inlineStr">
        <is>
          <t>-40 ℃</t>
        </is>
      </c>
      <c r="D3213" s="114" t="inlineStr">
        <is>
          <t>+85 ℃</t>
        </is>
      </c>
      <c r="E3213" s="691" t="n"/>
    </row>
    <row r="3214" ht="15" customHeight="1" s="252" thickBot="1">
      <c r="A3214" s="691" t="n"/>
      <c r="B3214" s="103" t="inlineStr">
        <is>
          <t>3.3V</t>
        </is>
      </c>
      <c r="C3214" s="100" t="inlineStr">
        <is>
          <t>3.6V</t>
        </is>
      </c>
      <c r="D3214" s="115" t="inlineStr">
        <is>
          <t>1.8V</t>
        </is>
      </c>
      <c r="E3214" s="691" t="n"/>
    </row>
    <row r="3215" ht="14.5" customHeight="1" s="252" thickBot="1">
      <c r="A3215" s="682" t="n"/>
      <c r="B3215" s="76" t="n"/>
      <c r="C3215" s="74" t="n"/>
      <c r="D3215" s="219" t="n"/>
      <c r="E3215" s="681" t="n"/>
    </row>
    <row r="3216">
      <c r="A3216" s="612" t="inlineStr">
        <is>
          <t>Sens.
[dBm]</t>
        </is>
      </c>
      <c r="B3216" s="846">
        <f>INDEX($A$50:$A$90,MATCH(8,B3218:B3258,-1)+1,1)</f>
        <v/>
      </c>
      <c r="C3216" s="848">
        <f>INDEX($A$50:$A$90,MATCH(8,C3218:C3258,-1)+1,1)</f>
        <v/>
      </c>
      <c r="D3216" s="876">
        <f>INDEX($A$50:$A$90,MATCH(8,D3218:D3258,-1)+1,1)</f>
        <v/>
      </c>
      <c r="E3216" s="221" t="n"/>
    </row>
    <row r="3217" ht="14.5" customHeight="1" s="252" thickBot="1">
      <c r="A3217" s="691" t="n"/>
      <c r="B3217" s="849" t="n"/>
      <c r="C3217" s="851" t="n"/>
      <c r="D3217" s="877" t="n"/>
      <c r="E3217" s="221" t="n"/>
    </row>
    <row r="3218" ht="14.5" customHeight="1" s="252" thickTop="1">
      <c r="A3218" s="91" t="n">
        <v>-100</v>
      </c>
      <c r="B3218" s="77" t="n"/>
      <c r="C3218" s="73" t="n"/>
      <c r="D3218" s="127" t="n"/>
      <c r="E3218" s="87" t="n">
        <v>10</v>
      </c>
    </row>
    <row r="3219">
      <c r="A3219" s="87" t="n">
        <v>-99</v>
      </c>
      <c r="B3219" s="79" t="n"/>
      <c r="C3219" s="584" t="n"/>
      <c r="D3219" s="128" t="n"/>
      <c r="E3219" s="87" t="n">
        <v>10</v>
      </c>
    </row>
    <row r="3220">
      <c r="A3220" s="87" t="n">
        <v>-98</v>
      </c>
      <c r="B3220" s="79" t="n"/>
      <c r="C3220" s="584" t="n"/>
      <c r="D3220" s="128" t="n"/>
      <c r="E3220" s="87" t="n">
        <v>10</v>
      </c>
    </row>
    <row r="3221">
      <c r="A3221" s="87" t="n">
        <v>-97</v>
      </c>
      <c r="B3221" s="79" t="n"/>
      <c r="C3221" s="584" t="n"/>
      <c r="D3221" s="128" t="n"/>
      <c r="E3221" s="87" t="n">
        <v>10</v>
      </c>
    </row>
    <row r="3222">
      <c r="A3222" s="87" t="n">
        <v>-96</v>
      </c>
      <c r="B3222" s="79" t="n"/>
      <c r="C3222" s="584" t="n"/>
      <c r="D3222" s="128" t="n"/>
      <c r="E3222" s="87" t="n">
        <v>10</v>
      </c>
    </row>
    <row r="3223">
      <c r="A3223" s="87" t="n">
        <v>-95</v>
      </c>
      <c r="B3223" s="79" t="n"/>
      <c r="C3223" s="584" t="n"/>
      <c r="D3223" s="128" t="n"/>
      <c r="E3223" s="87" t="n">
        <v>10</v>
      </c>
    </row>
    <row r="3224">
      <c r="A3224" s="87" t="n">
        <v>-94</v>
      </c>
      <c r="B3224" s="79" t="n"/>
      <c r="C3224" s="584" t="n"/>
      <c r="D3224" s="128" t="n"/>
      <c r="E3224" s="87" t="n">
        <v>10</v>
      </c>
    </row>
    <row r="3225">
      <c r="A3225" s="87" t="n">
        <v>-93</v>
      </c>
      <c r="B3225" s="79" t="n"/>
      <c r="C3225" s="584" t="n"/>
      <c r="D3225" s="128" t="n"/>
      <c r="E3225" s="87" t="n">
        <v>10</v>
      </c>
    </row>
    <row r="3226">
      <c r="A3226" s="87" t="n">
        <v>-92</v>
      </c>
      <c r="B3226" s="79" t="n"/>
      <c r="C3226" s="584" t="n"/>
      <c r="D3226" s="128" t="n"/>
      <c r="E3226" s="87" t="n">
        <v>10</v>
      </c>
    </row>
    <row r="3227">
      <c r="A3227" s="87" t="n">
        <v>-91</v>
      </c>
      <c r="B3227" s="79" t="n"/>
      <c r="C3227" s="584" t="n"/>
      <c r="D3227" s="128" t="n"/>
      <c r="E3227" s="87" t="n">
        <v>10</v>
      </c>
    </row>
    <row r="3228">
      <c r="A3228" s="87" t="n">
        <v>-90</v>
      </c>
      <c r="B3228" s="79" t="n"/>
      <c r="C3228" s="584" t="n"/>
      <c r="D3228" s="128" t="n"/>
      <c r="E3228" s="87" t="n">
        <v>10</v>
      </c>
    </row>
    <row r="3229">
      <c r="A3229" s="87" t="n">
        <v>-89</v>
      </c>
      <c r="B3229" s="79" t="n"/>
      <c r="C3229" s="584" t="n"/>
      <c r="D3229" s="128" t="n"/>
      <c r="E3229" s="87" t="n">
        <v>10</v>
      </c>
    </row>
    <row r="3230">
      <c r="A3230" s="87" t="n">
        <v>-88</v>
      </c>
      <c r="B3230" s="79" t="n"/>
      <c r="C3230" s="584" t="n"/>
      <c r="D3230" s="128" t="n"/>
      <c r="E3230" s="87" t="n">
        <v>10</v>
      </c>
    </row>
    <row r="3231">
      <c r="A3231" s="87" t="n">
        <v>-87</v>
      </c>
      <c r="B3231" s="79" t="n"/>
      <c r="C3231" s="584" t="n"/>
      <c r="D3231" s="128" t="n"/>
      <c r="E3231" s="87" t="n">
        <v>10</v>
      </c>
    </row>
    <row r="3232">
      <c r="A3232" s="87" t="n">
        <v>-86</v>
      </c>
      <c r="B3232" s="79" t="n"/>
      <c r="C3232" s="584" t="n"/>
      <c r="D3232" s="128" t="n"/>
      <c r="E3232" s="87" t="n">
        <v>10</v>
      </c>
    </row>
    <row r="3233">
      <c r="A3233" s="87" t="n">
        <v>-85</v>
      </c>
      <c r="B3233" s="79" t="n"/>
      <c r="C3233" s="584" t="n"/>
      <c r="D3233" s="128" t="n"/>
      <c r="E3233" s="87" t="n">
        <v>10</v>
      </c>
    </row>
    <row r="3234">
      <c r="A3234" s="87" t="n">
        <v>-84</v>
      </c>
      <c r="B3234" s="79" t="n"/>
      <c r="C3234" s="584" t="n"/>
      <c r="D3234" s="128" t="n"/>
      <c r="E3234" s="87" t="n">
        <v>10</v>
      </c>
    </row>
    <row r="3235">
      <c r="A3235" s="87" t="n">
        <v>-83</v>
      </c>
      <c r="B3235" s="79" t="n"/>
      <c r="C3235" s="584" t="n"/>
      <c r="D3235" s="128" t="n"/>
      <c r="E3235" s="87" t="n">
        <v>10</v>
      </c>
    </row>
    <row r="3236">
      <c r="A3236" s="87" t="n">
        <v>-82</v>
      </c>
      <c r="B3236" s="79" t="n"/>
      <c r="C3236" s="584" t="n"/>
      <c r="D3236" s="128" t="n"/>
      <c r="E3236" s="87" t="n">
        <v>10</v>
      </c>
    </row>
    <row r="3237">
      <c r="A3237" s="87" t="n">
        <v>-81</v>
      </c>
      <c r="B3237" s="79" t="n"/>
      <c r="C3237" s="584" t="n"/>
      <c r="D3237" s="128" t="n"/>
      <c r="E3237" s="87" t="n">
        <v>10</v>
      </c>
    </row>
    <row r="3238">
      <c r="A3238" s="87" t="n">
        <v>-80</v>
      </c>
      <c r="B3238" s="79" t="n"/>
      <c r="C3238" s="584" t="n"/>
      <c r="D3238" s="128" t="n"/>
      <c r="E3238" s="87" t="n">
        <v>10</v>
      </c>
    </row>
    <row r="3239">
      <c r="A3239" s="87" t="n">
        <v>-79</v>
      </c>
      <c r="B3239" s="79" t="n"/>
      <c r="C3239" s="584" t="n"/>
      <c r="D3239" s="128" t="n"/>
      <c r="E3239" s="87" t="n">
        <v>10</v>
      </c>
    </row>
    <row r="3240">
      <c r="A3240" s="87" t="n">
        <v>-78</v>
      </c>
      <c r="B3240" s="79" t="n"/>
      <c r="C3240" s="584" t="n"/>
      <c r="D3240" s="128" t="n"/>
      <c r="E3240" s="87" t="n">
        <v>10</v>
      </c>
    </row>
    <row r="3241">
      <c r="A3241" s="87" t="n">
        <v>-77</v>
      </c>
      <c r="B3241" s="79" t="n"/>
      <c r="C3241" s="584" t="n"/>
      <c r="D3241" s="128" t="n"/>
      <c r="E3241" s="87" t="n">
        <v>10</v>
      </c>
    </row>
    <row r="3242">
      <c r="A3242" s="87" t="n">
        <v>-76</v>
      </c>
      <c r="B3242" s="79" t="n"/>
      <c r="C3242" s="584" t="n"/>
      <c r="D3242" s="128" t="n"/>
      <c r="E3242" s="87" t="n">
        <v>10</v>
      </c>
    </row>
    <row r="3243">
      <c r="A3243" s="87" t="n">
        <v>-75</v>
      </c>
      <c r="B3243" s="79" t="n"/>
      <c r="C3243" s="584" t="n"/>
      <c r="D3243" s="128" t="n"/>
      <c r="E3243" s="87" t="n">
        <v>10</v>
      </c>
    </row>
    <row r="3244">
      <c r="A3244" s="87" t="n">
        <v>-74</v>
      </c>
      <c r="B3244" s="79" t="n"/>
      <c r="C3244" s="584" t="n"/>
      <c r="D3244" s="128" t="n"/>
      <c r="E3244" s="87" t="n">
        <v>10</v>
      </c>
    </row>
    <row r="3245">
      <c r="A3245" s="87" t="n">
        <v>-73</v>
      </c>
      <c r="B3245" s="79" t="n"/>
      <c r="C3245" s="584" t="n"/>
      <c r="D3245" s="128" t="n"/>
      <c r="E3245" s="87" t="n">
        <v>10</v>
      </c>
    </row>
    <row r="3246">
      <c r="A3246" s="87" t="n">
        <v>-72</v>
      </c>
      <c r="B3246" s="79" t="n"/>
      <c r="C3246" s="584" t="n"/>
      <c r="D3246" s="128" t="n"/>
      <c r="E3246" s="87" t="n">
        <v>10</v>
      </c>
    </row>
    <row r="3247">
      <c r="A3247" s="87" t="n">
        <v>-71</v>
      </c>
      <c r="B3247" s="79" t="n"/>
      <c r="C3247" s="584" t="n"/>
      <c r="D3247" s="128" t="n"/>
      <c r="E3247" s="87" t="n">
        <v>10</v>
      </c>
    </row>
    <row r="3248">
      <c r="A3248" s="87" t="n">
        <v>-70</v>
      </c>
      <c r="B3248" s="79" t="n"/>
      <c r="C3248" s="584" t="n"/>
      <c r="D3248" s="128" t="n"/>
      <c r="E3248" s="87" t="n">
        <v>10</v>
      </c>
    </row>
    <row r="3249">
      <c r="A3249" s="87" t="n">
        <v>-69</v>
      </c>
      <c r="B3249" s="79" t="n"/>
      <c r="C3249" s="584" t="n"/>
      <c r="D3249" s="128" t="n"/>
      <c r="E3249" s="87" t="n">
        <v>10</v>
      </c>
    </row>
    <row r="3250">
      <c r="A3250" s="87" t="n">
        <v>-68</v>
      </c>
      <c r="B3250" s="79" t="n"/>
      <c r="C3250" s="584" t="n"/>
      <c r="D3250" s="128" t="n"/>
      <c r="E3250" s="87" t="n">
        <v>10</v>
      </c>
    </row>
    <row r="3251">
      <c r="A3251" s="87" t="n">
        <v>-67</v>
      </c>
      <c r="B3251" s="79" t="n"/>
      <c r="C3251" s="584" t="n"/>
      <c r="D3251" s="128" t="n"/>
      <c r="E3251" s="87" t="n">
        <v>10</v>
      </c>
    </row>
    <row r="3252">
      <c r="A3252" s="87" t="n">
        <v>-66</v>
      </c>
      <c r="B3252" s="79" t="n"/>
      <c r="C3252" s="584" t="n"/>
      <c r="D3252" s="128" t="n"/>
      <c r="E3252" s="87" t="n">
        <v>10</v>
      </c>
    </row>
    <row r="3253">
      <c r="A3253" s="87" t="n">
        <v>-65</v>
      </c>
      <c r="B3253" s="79" t="n"/>
      <c r="C3253" s="584" t="n"/>
      <c r="D3253" s="128" t="n"/>
      <c r="E3253" s="87" t="n">
        <v>10</v>
      </c>
    </row>
    <row r="3254">
      <c r="A3254" s="87" t="n">
        <v>-64</v>
      </c>
      <c r="B3254" s="79" t="n"/>
      <c r="C3254" s="584" t="n"/>
      <c r="D3254" s="128" t="n"/>
      <c r="E3254" s="87" t="n">
        <v>10</v>
      </c>
    </row>
    <row r="3255">
      <c r="A3255" s="87" t="n">
        <v>-63</v>
      </c>
      <c r="B3255" s="79" t="n"/>
      <c r="C3255" s="584" t="n"/>
      <c r="D3255" s="128" t="n"/>
      <c r="E3255" s="87" t="n">
        <v>10</v>
      </c>
    </row>
    <row r="3256">
      <c r="A3256" s="87" t="n">
        <v>-62</v>
      </c>
      <c r="B3256" s="79" t="n"/>
      <c r="C3256" s="584" t="n"/>
      <c r="D3256" s="128" t="n"/>
      <c r="E3256" s="87" t="n">
        <v>10</v>
      </c>
    </row>
    <row r="3257">
      <c r="A3257" s="87" t="n">
        <v>-61</v>
      </c>
      <c r="B3257" s="79" t="n"/>
      <c r="C3257" s="584" t="n"/>
      <c r="D3257" s="128" t="n"/>
      <c r="E3257" s="87" t="n">
        <v>10</v>
      </c>
    </row>
    <row r="3258">
      <c r="A3258" s="87" t="n">
        <v>-60</v>
      </c>
      <c r="B3258" s="79" t="n"/>
      <c r="C3258" s="584" t="n"/>
      <c r="D3258" s="128" t="n"/>
      <c r="E3258" s="87" t="n">
        <v>10</v>
      </c>
    </row>
    <row r="3259">
      <c r="A3259" s="87" t="n">
        <v>-59</v>
      </c>
      <c r="B3259" s="79" t="n"/>
      <c r="C3259" s="584" t="n"/>
      <c r="D3259" s="128" t="n"/>
      <c r="E3259" s="87" t="n">
        <v>10</v>
      </c>
    </row>
    <row r="3260">
      <c r="A3260" s="87" t="n">
        <v>-58</v>
      </c>
      <c r="B3260" s="79" t="n"/>
      <c r="C3260" s="584" t="n"/>
      <c r="D3260" s="128" t="n"/>
      <c r="E3260" s="87" t="n">
        <v>10</v>
      </c>
    </row>
    <row r="3261">
      <c r="A3261" s="87" t="n">
        <v>-57</v>
      </c>
      <c r="B3261" s="79" t="n"/>
      <c r="C3261" s="584" t="n"/>
      <c r="D3261" s="128" t="n"/>
      <c r="E3261" s="87" t="n">
        <v>10</v>
      </c>
    </row>
    <row r="3262">
      <c r="A3262" s="87" t="n">
        <v>-56</v>
      </c>
      <c r="B3262" s="79" t="n"/>
      <c r="C3262" s="584" t="n"/>
      <c r="D3262" s="128" t="n"/>
      <c r="E3262" s="87" t="n">
        <v>10</v>
      </c>
    </row>
    <row r="3263">
      <c r="A3263" s="87" t="n">
        <v>-55</v>
      </c>
      <c r="B3263" s="79" t="n"/>
      <c r="C3263" s="584" t="n"/>
      <c r="D3263" s="128" t="n"/>
      <c r="E3263" s="87" t="n">
        <v>10</v>
      </c>
    </row>
    <row r="3264">
      <c r="A3264" s="87" t="n">
        <v>-54</v>
      </c>
      <c r="B3264" s="79" t="n"/>
      <c r="C3264" s="584" t="n"/>
      <c r="D3264" s="128" t="n"/>
      <c r="E3264" s="87" t="n">
        <v>10</v>
      </c>
    </row>
    <row r="3265">
      <c r="A3265" s="87" t="n">
        <v>-53</v>
      </c>
      <c r="B3265" s="79" t="n"/>
      <c r="C3265" s="584" t="n"/>
      <c r="D3265" s="128" t="n"/>
      <c r="E3265" s="87" t="n">
        <v>10</v>
      </c>
    </row>
    <row r="3266">
      <c r="A3266" s="87" t="n">
        <v>-52</v>
      </c>
      <c r="B3266" s="79" t="n"/>
      <c r="C3266" s="584" t="n"/>
      <c r="D3266" s="128" t="n"/>
      <c r="E3266" s="87" t="n">
        <v>10</v>
      </c>
    </row>
    <row r="3267">
      <c r="A3267" s="87" t="n">
        <v>-51</v>
      </c>
      <c r="B3267" s="79" t="n"/>
      <c r="C3267" s="584" t="n"/>
      <c r="D3267" s="128" t="n"/>
      <c r="E3267" s="87" t="n">
        <v>10</v>
      </c>
    </row>
    <row r="3268">
      <c r="A3268" s="87" t="n">
        <v>-50</v>
      </c>
      <c r="B3268" s="79" t="n"/>
      <c r="C3268" s="584" t="n"/>
      <c r="D3268" s="128" t="n"/>
      <c r="E3268" s="87" t="n">
        <v>10</v>
      </c>
    </row>
    <row r="3269">
      <c r="A3269" s="87" t="n">
        <v>-49</v>
      </c>
      <c r="B3269" s="79" t="n"/>
      <c r="C3269" s="584" t="n"/>
      <c r="D3269" s="128" t="n"/>
      <c r="E3269" s="87" t="n">
        <v>10</v>
      </c>
    </row>
    <row r="3270">
      <c r="A3270" s="87" t="n">
        <v>-48</v>
      </c>
      <c r="B3270" s="79" t="n"/>
      <c r="C3270" s="584" t="n"/>
      <c r="D3270" s="128" t="n"/>
      <c r="E3270" s="87" t="n">
        <v>10</v>
      </c>
    </row>
    <row r="3271">
      <c r="A3271" s="87" t="n">
        <v>-47</v>
      </c>
      <c r="B3271" s="79" t="n"/>
      <c r="C3271" s="584" t="n"/>
      <c r="D3271" s="128" t="n"/>
      <c r="E3271" s="87" t="n">
        <v>10</v>
      </c>
    </row>
    <row r="3272">
      <c r="A3272" s="87" t="n">
        <v>-46</v>
      </c>
      <c r="B3272" s="79" t="n"/>
      <c r="C3272" s="584" t="n"/>
      <c r="D3272" s="128" t="n"/>
      <c r="E3272" s="87" t="n">
        <v>10</v>
      </c>
    </row>
    <row r="3273">
      <c r="A3273" s="87" t="n">
        <v>-45</v>
      </c>
      <c r="B3273" s="79" t="n"/>
      <c r="C3273" s="584" t="n"/>
      <c r="D3273" s="128" t="n"/>
      <c r="E3273" s="87" t="n">
        <v>10</v>
      </c>
    </row>
    <row r="3274">
      <c r="A3274" s="87" t="n">
        <v>-44</v>
      </c>
      <c r="B3274" s="79" t="n"/>
      <c r="C3274" s="584" t="n"/>
      <c r="D3274" s="128" t="n"/>
      <c r="E3274" s="87" t="n">
        <v>10</v>
      </c>
    </row>
    <row r="3275">
      <c r="A3275" s="87" t="n">
        <v>-43</v>
      </c>
      <c r="B3275" s="79" t="n"/>
      <c r="C3275" s="584" t="n"/>
      <c r="D3275" s="128" t="n"/>
      <c r="E3275" s="87" t="n">
        <v>10</v>
      </c>
    </row>
    <row r="3276">
      <c r="A3276" s="87" t="n">
        <v>-42</v>
      </c>
      <c r="B3276" s="79" t="n"/>
      <c r="C3276" s="584" t="n"/>
      <c r="D3276" s="128" t="n"/>
      <c r="E3276" s="87" t="n">
        <v>10</v>
      </c>
    </row>
    <row r="3277">
      <c r="A3277" s="87" t="n">
        <v>-41</v>
      </c>
      <c r="B3277" s="79" t="n"/>
      <c r="C3277" s="584" t="n"/>
      <c r="D3277" s="128" t="n"/>
      <c r="E3277" s="87" t="n">
        <v>10</v>
      </c>
    </row>
    <row r="3278">
      <c r="A3278" s="87" t="n">
        <v>-40</v>
      </c>
      <c r="B3278" s="79" t="n"/>
      <c r="C3278" s="584" t="n"/>
      <c r="D3278" s="128" t="n"/>
      <c r="E3278" s="87" t="n">
        <v>10</v>
      </c>
    </row>
    <row r="3279">
      <c r="A3279" s="87" t="n">
        <v>-39</v>
      </c>
      <c r="B3279" s="79" t="n"/>
      <c r="C3279" s="584" t="n"/>
      <c r="D3279" s="128" t="n"/>
      <c r="E3279" s="87" t="n">
        <v>10</v>
      </c>
    </row>
    <row r="3280">
      <c r="A3280" s="87" t="n">
        <v>-38</v>
      </c>
      <c r="B3280" s="79" t="n"/>
      <c r="C3280" s="584" t="n"/>
      <c r="D3280" s="128" t="n"/>
      <c r="E3280" s="87" t="n">
        <v>10</v>
      </c>
    </row>
    <row r="3281">
      <c r="A3281" s="87" t="n">
        <v>-37</v>
      </c>
      <c r="B3281" s="79" t="n"/>
      <c r="C3281" s="584" t="n"/>
      <c r="D3281" s="128" t="n"/>
      <c r="E3281" s="87" t="n">
        <v>10</v>
      </c>
    </row>
    <row r="3282">
      <c r="A3282" s="87" t="n">
        <v>-36</v>
      </c>
      <c r="B3282" s="79" t="n"/>
      <c r="C3282" s="584" t="n"/>
      <c r="D3282" s="128" t="n"/>
      <c r="E3282" s="87" t="n">
        <v>10</v>
      </c>
    </row>
    <row r="3283">
      <c r="A3283" s="87" t="n">
        <v>-35</v>
      </c>
      <c r="B3283" s="79" t="n"/>
      <c r="C3283" s="584" t="n"/>
      <c r="D3283" s="128" t="n"/>
      <c r="E3283" s="87" t="n">
        <v>10</v>
      </c>
    </row>
    <row r="3284">
      <c r="A3284" s="87" t="n">
        <v>-34</v>
      </c>
      <c r="B3284" s="79" t="n"/>
      <c r="C3284" s="584" t="n"/>
      <c r="D3284" s="128" t="n"/>
      <c r="E3284" s="87" t="n">
        <v>10</v>
      </c>
    </row>
    <row r="3285">
      <c r="A3285" s="87" t="n">
        <v>-33</v>
      </c>
      <c r="B3285" s="79" t="n"/>
      <c r="C3285" s="584" t="n"/>
      <c r="D3285" s="128" t="n"/>
      <c r="E3285" s="87" t="n">
        <v>10</v>
      </c>
    </row>
    <row r="3286">
      <c r="A3286" s="87" t="n">
        <v>-32</v>
      </c>
      <c r="B3286" s="79" t="n"/>
      <c r="C3286" s="584" t="n"/>
      <c r="D3286" s="128" t="n"/>
      <c r="E3286" s="87" t="n">
        <v>10</v>
      </c>
    </row>
    <row r="3287">
      <c r="A3287" s="87" t="n">
        <v>-31</v>
      </c>
      <c r="B3287" s="79" t="n"/>
      <c r="C3287" s="584" t="n"/>
      <c r="D3287" s="128" t="n"/>
      <c r="E3287" s="87" t="n">
        <v>10</v>
      </c>
    </row>
    <row r="3288">
      <c r="A3288" s="87" t="n">
        <v>-30</v>
      </c>
      <c r="B3288" s="79" t="n"/>
      <c r="C3288" s="584" t="n"/>
      <c r="D3288" s="128" t="n"/>
      <c r="E3288" s="87" t="n">
        <v>10</v>
      </c>
    </row>
    <row r="3289">
      <c r="A3289" s="87" t="n">
        <v>-29</v>
      </c>
      <c r="B3289" s="79" t="n"/>
      <c r="C3289" s="584" t="n"/>
      <c r="D3289" s="128" t="n"/>
      <c r="E3289" s="87" t="n">
        <v>10</v>
      </c>
    </row>
    <row r="3290">
      <c r="A3290" s="87" t="n">
        <v>-28</v>
      </c>
      <c r="B3290" s="79" t="n"/>
      <c r="C3290" s="584" t="n"/>
      <c r="D3290" s="128" t="n"/>
      <c r="E3290" s="87" t="n">
        <v>10</v>
      </c>
    </row>
    <row r="3291">
      <c r="A3291" s="87" t="n">
        <v>-27</v>
      </c>
      <c r="B3291" s="79" t="n"/>
      <c r="C3291" s="584" t="n"/>
      <c r="D3291" s="128" t="n"/>
      <c r="E3291" s="87" t="n">
        <v>10</v>
      </c>
    </row>
    <row r="3292">
      <c r="A3292" s="87" t="n">
        <v>-26</v>
      </c>
      <c r="B3292" s="79" t="n"/>
      <c r="C3292" s="584" t="n"/>
      <c r="D3292" s="128" t="n"/>
      <c r="E3292" s="87" t="n">
        <v>10</v>
      </c>
    </row>
    <row r="3293">
      <c r="A3293" s="87" t="n">
        <v>-25</v>
      </c>
      <c r="B3293" s="79" t="n"/>
      <c r="C3293" s="584" t="n"/>
      <c r="D3293" s="128" t="n"/>
      <c r="E3293" s="87" t="n">
        <v>10</v>
      </c>
    </row>
    <row r="3294">
      <c r="A3294" s="87" t="n">
        <v>-24</v>
      </c>
      <c r="B3294" s="79" t="n"/>
      <c r="C3294" s="584" t="n"/>
      <c r="D3294" s="128" t="n"/>
      <c r="E3294" s="87" t="n">
        <v>10</v>
      </c>
    </row>
    <row r="3295">
      <c r="A3295" s="87" t="n">
        <v>-23</v>
      </c>
      <c r="B3295" s="79" t="n"/>
      <c r="C3295" s="584" t="n"/>
      <c r="D3295" s="128" t="n"/>
      <c r="E3295" s="87" t="n">
        <v>10</v>
      </c>
    </row>
    <row r="3296">
      <c r="A3296" s="87" t="n">
        <v>-22</v>
      </c>
      <c r="B3296" s="79" t="n"/>
      <c r="C3296" s="584" t="n"/>
      <c r="D3296" s="128" t="n"/>
      <c r="E3296" s="87" t="n">
        <v>10</v>
      </c>
    </row>
    <row r="3297">
      <c r="A3297" s="87" t="n">
        <v>-21</v>
      </c>
      <c r="B3297" s="79" t="n"/>
      <c r="C3297" s="584" t="n"/>
      <c r="D3297" s="128" t="n"/>
      <c r="E3297" s="87" t="n">
        <v>10</v>
      </c>
    </row>
    <row r="3298">
      <c r="A3298" s="87" t="n">
        <v>-20</v>
      </c>
      <c r="B3298" s="79" t="n"/>
      <c r="C3298" s="584" t="n"/>
      <c r="D3298" s="128" t="n"/>
      <c r="E3298" s="87" t="n">
        <v>10</v>
      </c>
    </row>
    <row r="3299">
      <c r="A3299" s="87" t="n">
        <v>-19</v>
      </c>
      <c r="B3299" s="79" t="n"/>
      <c r="C3299" s="584" t="n"/>
      <c r="D3299" s="128" t="n"/>
      <c r="E3299" s="87" t="n">
        <v>10</v>
      </c>
    </row>
    <row r="3300">
      <c r="A3300" s="87" t="n">
        <v>-18</v>
      </c>
      <c r="B3300" s="79" t="n"/>
      <c r="C3300" s="584" t="n"/>
      <c r="D3300" s="128" t="n"/>
      <c r="E3300" s="87" t="n">
        <v>10</v>
      </c>
    </row>
    <row r="3301">
      <c r="A3301" s="87" t="n">
        <v>-17</v>
      </c>
      <c r="B3301" s="79" t="n"/>
      <c r="C3301" s="584" t="n"/>
      <c r="D3301" s="128" t="n"/>
      <c r="E3301" s="87" t="n">
        <v>10</v>
      </c>
    </row>
    <row r="3302">
      <c r="A3302" s="87" t="n">
        <v>-16</v>
      </c>
      <c r="B3302" s="79" t="n"/>
      <c r="C3302" s="584" t="n"/>
      <c r="D3302" s="128" t="n"/>
      <c r="E3302" s="87" t="n">
        <v>10</v>
      </c>
    </row>
    <row r="3303">
      <c r="A3303" s="87" t="n">
        <v>-15</v>
      </c>
      <c r="B3303" s="79" t="n"/>
      <c r="C3303" s="584" t="n"/>
      <c r="D3303" s="128" t="n"/>
      <c r="E3303" s="87" t="n">
        <v>10</v>
      </c>
    </row>
    <row r="3304">
      <c r="A3304" s="87" t="n">
        <v>-14</v>
      </c>
      <c r="B3304" s="79" t="n"/>
      <c r="C3304" s="584" t="n"/>
      <c r="D3304" s="128" t="n"/>
      <c r="E3304" s="87" t="n">
        <v>10</v>
      </c>
    </row>
    <row r="3305">
      <c r="A3305" s="87" t="n">
        <v>-13</v>
      </c>
      <c r="B3305" s="79" t="n"/>
      <c r="C3305" s="584" t="n"/>
      <c r="D3305" s="128" t="n"/>
      <c r="E3305" s="87" t="n">
        <v>10</v>
      </c>
    </row>
    <row r="3306">
      <c r="A3306" s="87" t="n">
        <v>-12</v>
      </c>
      <c r="B3306" s="79" t="n"/>
      <c r="C3306" s="584" t="n"/>
      <c r="D3306" s="128" t="n"/>
      <c r="E3306" s="87" t="n">
        <v>10</v>
      </c>
    </row>
    <row r="3307">
      <c r="A3307" s="87" t="n">
        <v>-11</v>
      </c>
      <c r="B3307" s="79" t="n"/>
      <c r="C3307" s="584" t="n"/>
      <c r="D3307" s="128" t="n"/>
      <c r="E3307" s="87" t="n">
        <v>10</v>
      </c>
    </row>
    <row r="3308">
      <c r="A3308" s="87" t="n">
        <v>-10</v>
      </c>
      <c r="B3308" s="79" t="n"/>
      <c r="C3308" s="584" t="n"/>
      <c r="D3308" s="128" t="n"/>
      <c r="E3308" s="87" t="n">
        <v>10</v>
      </c>
    </row>
    <row r="3309">
      <c r="A3309" s="87" t="n">
        <v>-9</v>
      </c>
      <c r="B3309" s="79" t="n"/>
      <c r="C3309" s="584" t="n"/>
      <c r="D3309" s="128" t="n"/>
      <c r="E3309" s="87" t="n">
        <v>10</v>
      </c>
    </row>
    <row r="3310">
      <c r="A3310" s="87" t="n">
        <v>-8</v>
      </c>
      <c r="B3310" s="79" t="n"/>
      <c r="C3310" s="584" t="n"/>
      <c r="D3310" s="128" t="n"/>
      <c r="E3310" s="87" t="n">
        <v>10</v>
      </c>
    </row>
    <row r="3311">
      <c r="A3311" s="87" t="n">
        <v>-7</v>
      </c>
      <c r="B3311" s="79" t="n"/>
      <c r="C3311" s="584" t="n"/>
      <c r="D3311" s="128" t="n"/>
      <c r="E3311" s="87" t="n">
        <v>10</v>
      </c>
    </row>
    <row r="3312">
      <c r="A3312" s="87" t="n">
        <v>-6</v>
      </c>
      <c r="B3312" s="79" t="n"/>
      <c r="C3312" s="584" t="n"/>
      <c r="D3312" s="128" t="n"/>
      <c r="E3312" s="87" t="n">
        <v>10</v>
      </c>
    </row>
    <row r="3313">
      <c r="A3313" s="87" t="n">
        <v>-5</v>
      </c>
      <c r="B3313" s="79" t="n"/>
      <c r="C3313" s="584" t="n"/>
      <c r="D3313" s="128" t="n"/>
      <c r="E3313" s="87" t="n">
        <v>10</v>
      </c>
    </row>
    <row r="3314">
      <c r="A3314" s="87" t="n">
        <v>-4</v>
      </c>
      <c r="B3314" s="79" t="n"/>
      <c r="C3314" s="584" t="n"/>
      <c r="D3314" s="128" t="n"/>
      <c r="E3314" s="87" t="n">
        <v>10</v>
      </c>
    </row>
    <row r="3315">
      <c r="A3315" s="87" t="n">
        <v>-3</v>
      </c>
      <c r="B3315" s="79" t="n"/>
      <c r="C3315" s="584" t="n"/>
      <c r="D3315" s="128" t="n"/>
      <c r="E3315" s="87" t="n">
        <v>10</v>
      </c>
    </row>
    <row r="3316">
      <c r="A3316" s="87" t="n">
        <v>-2</v>
      </c>
      <c r="B3316" s="79" t="n"/>
      <c r="C3316" s="584" t="n"/>
      <c r="D3316" s="128" t="n"/>
      <c r="E3316" s="87" t="n">
        <v>10</v>
      </c>
    </row>
    <row r="3317">
      <c r="A3317" s="87" t="n">
        <v>-1</v>
      </c>
      <c r="B3317" s="79" t="n"/>
      <c r="C3317" s="584" t="n"/>
      <c r="D3317" s="128" t="n"/>
      <c r="E3317" s="87" t="n">
        <v>10</v>
      </c>
    </row>
    <row r="3318" ht="14.5" customHeight="1" s="252" thickBot="1">
      <c r="A3318" s="88" t="n">
        <v>0</v>
      </c>
      <c r="B3318" s="81" t="n"/>
      <c r="C3318" s="82" t="n"/>
      <c r="D3318" s="130" t="n"/>
      <c r="E3318" s="88" t="n">
        <v>10</v>
      </c>
    </row>
    <row r="3321" ht="14.5" customHeight="1" s="252" thickBot="1"/>
    <row r="3322" ht="14.5" customHeight="1" s="252">
      <c r="A3322" s="807" t="inlineStr">
        <is>
          <t>Input [dBm]</t>
        </is>
      </c>
      <c r="B3322" s="650" t="inlineStr">
        <is>
          <t>2442 MHz</t>
        </is>
      </c>
      <c r="C3322" s="768" t="n"/>
      <c r="D3322" s="768" t="n"/>
      <c r="E3322" s="644" t="inlineStr">
        <is>
          <t>Spec</t>
        </is>
      </c>
    </row>
    <row r="3323" ht="15" customHeight="1" s="252" thickBot="1">
      <c r="A3323" s="691" t="n"/>
      <c r="B3323" s="652" t="inlineStr">
        <is>
          <t>11ax_MCS9</t>
        </is>
      </c>
      <c r="C3323" s="875" t="n"/>
      <c r="D3323" s="875" t="n"/>
      <c r="E3323" s="691" t="n"/>
    </row>
    <row r="3324" ht="15" customHeight="1" s="252">
      <c r="A3324" s="691" t="n"/>
      <c r="B3324" s="95" t="inlineStr">
        <is>
          <t>+25 ℃</t>
        </is>
      </c>
      <c r="C3324" s="99" t="inlineStr">
        <is>
          <t>-40 ℃</t>
        </is>
      </c>
      <c r="D3324" s="114" t="inlineStr">
        <is>
          <t>+85 ℃</t>
        </is>
      </c>
      <c r="E3324" s="691" t="n"/>
    </row>
    <row r="3325" ht="15" customHeight="1" s="252" thickBot="1">
      <c r="A3325" s="691" t="n"/>
      <c r="B3325" s="103" t="inlineStr">
        <is>
          <t>3.3V</t>
        </is>
      </c>
      <c r="C3325" s="100" t="inlineStr">
        <is>
          <t>3.6V</t>
        </is>
      </c>
      <c r="D3325" s="115" t="inlineStr">
        <is>
          <t>1.8V</t>
        </is>
      </c>
      <c r="E3325" s="691" t="n"/>
    </row>
    <row r="3326" ht="14.5" customHeight="1" s="252" thickBot="1">
      <c r="A3326" s="682" t="n"/>
      <c r="B3326" s="76" t="n"/>
      <c r="C3326" s="74" t="n"/>
      <c r="D3326" s="219" t="n"/>
      <c r="E3326" s="681" t="n"/>
    </row>
    <row r="3327">
      <c r="A3327" s="612" t="inlineStr">
        <is>
          <t>Sens.
[dBm]</t>
        </is>
      </c>
      <c r="B3327" s="846">
        <f>INDEX($A$50:$A$90,MATCH(8,B3329:B3369,-1)+1,1)</f>
        <v/>
      </c>
      <c r="C3327" s="848">
        <f>INDEX($A$50:$A$90,MATCH(8,C3329:C3369,-1)+1,1)</f>
        <v/>
      </c>
      <c r="D3327" s="876">
        <f>INDEX($A$50:$A$90,MATCH(8,D3329:D3369,-1)+1,1)</f>
        <v/>
      </c>
      <c r="E3327" s="221" t="n"/>
    </row>
    <row r="3328" ht="14.5" customHeight="1" s="252" thickBot="1">
      <c r="A3328" s="691" t="n"/>
      <c r="B3328" s="849" t="n"/>
      <c r="C3328" s="851" t="n"/>
      <c r="D3328" s="877" t="n"/>
      <c r="E3328" s="221" t="n"/>
    </row>
    <row r="3329" ht="14.5" customHeight="1" s="252" thickTop="1">
      <c r="A3329" s="91" t="n">
        <v>-100</v>
      </c>
      <c r="B3329" s="77" t="n"/>
      <c r="C3329" s="73" t="n"/>
      <c r="D3329" s="127" t="n"/>
      <c r="E3329" s="87" t="n">
        <v>10</v>
      </c>
    </row>
    <row r="3330">
      <c r="A3330" s="87" t="n">
        <v>-99</v>
      </c>
      <c r="B3330" s="79" t="n"/>
      <c r="C3330" s="584" t="n"/>
      <c r="D3330" s="128" t="n"/>
      <c r="E3330" s="87" t="n">
        <v>10</v>
      </c>
    </row>
    <row r="3331">
      <c r="A3331" s="87" t="n">
        <v>-98</v>
      </c>
      <c r="B3331" s="79" t="n"/>
      <c r="C3331" s="584" t="n"/>
      <c r="D3331" s="128" t="n"/>
      <c r="E3331" s="87" t="n">
        <v>10</v>
      </c>
    </row>
    <row r="3332">
      <c r="A3332" s="87" t="n">
        <v>-97</v>
      </c>
      <c r="B3332" s="79" t="n"/>
      <c r="C3332" s="584" t="n"/>
      <c r="D3332" s="128" t="n"/>
      <c r="E3332" s="87" t="n">
        <v>10</v>
      </c>
    </row>
    <row r="3333">
      <c r="A3333" s="87" t="n">
        <v>-96</v>
      </c>
      <c r="B3333" s="79" t="n"/>
      <c r="C3333" s="584" t="n"/>
      <c r="D3333" s="128" t="n"/>
      <c r="E3333" s="87" t="n">
        <v>10</v>
      </c>
    </row>
    <row r="3334">
      <c r="A3334" s="87" t="n">
        <v>-95</v>
      </c>
      <c r="B3334" s="79" t="n"/>
      <c r="C3334" s="584" t="n"/>
      <c r="D3334" s="128" t="n"/>
      <c r="E3334" s="87" t="n">
        <v>10</v>
      </c>
    </row>
    <row r="3335">
      <c r="A3335" s="87" t="n">
        <v>-94</v>
      </c>
      <c r="B3335" s="79" t="n"/>
      <c r="C3335" s="584" t="n"/>
      <c r="D3335" s="128" t="n"/>
      <c r="E3335" s="87" t="n">
        <v>10</v>
      </c>
    </row>
    <row r="3336">
      <c r="A3336" s="87" t="n">
        <v>-93</v>
      </c>
      <c r="B3336" s="79" t="n"/>
      <c r="C3336" s="584" t="n"/>
      <c r="D3336" s="128" t="n"/>
      <c r="E3336" s="87" t="n">
        <v>10</v>
      </c>
    </row>
    <row r="3337">
      <c r="A3337" s="87" t="n">
        <v>-92</v>
      </c>
      <c r="B3337" s="79" t="n"/>
      <c r="C3337" s="584" t="n"/>
      <c r="D3337" s="128" t="n"/>
      <c r="E3337" s="87" t="n">
        <v>10</v>
      </c>
    </row>
    <row r="3338">
      <c r="A3338" s="87" t="n">
        <v>-91</v>
      </c>
      <c r="B3338" s="79" t="n"/>
      <c r="C3338" s="584" t="n"/>
      <c r="D3338" s="128" t="n"/>
      <c r="E3338" s="87" t="n">
        <v>10</v>
      </c>
    </row>
    <row r="3339">
      <c r="A3339" s="87" t="n">
        <v>-90</v>
      </c>
      <c r="B3339" s="79" t="n"/>
      <c r="C3339" s="584" t="n"/>
      <c r="D3339" s="128" t="n"/>
      <c r="E3339" s="87" t="n">
        <v>10</v>
      </c>
    </row>
    <row r="3340">
      <c r="A3340" s="87" t="n">
        <v>-89</v>
      </c>
      <c r="B3340" s="79" t="n"/>
      <c r="C3340" s="584" t="n"/>
      <c r="D3340" s="128" t="n"/>
      <c r="E3340" s="87" t="n">
        <v>10</v>
      </c>
    </row>
    <row r="3341">
      <c r="A3341" s="87" t="n">
        <v>-88</v>
      </c>
      <c r="B3341" s="79" t="n"/>
      <c r="C3341" s="584" t="n"/>
      <c r="D3341" s="128" t="n"/>
      <c r="E3341" s="87" t="n">
        <v>10</v>
      </c>
    </row>
    <row r="3342">
      <c r="A3342" s="87" t="n">
        <v>-87</v>
      </c>
      <c r="B3342" s="79" t="n"/>
      <c r="C3342" s="584" t="n"/>
      <c r="D3342" s="128" t="n"/>
      <c r="E3342" s="87" t="n">
        <v>10</v>
      </c>
    </row>
    <row r="3343">
      <c r="A3343" s="87" t="n">
        <v>-86</v>
      </c>
      <c r="B3343" s="79" t="n"/>
      <c r="C3343" s="584" t="n"/>
      <c r="D3343" s="128" t="n"/>
      <c r="E3343" s="87" t="n">
        <v>10</v>
      </c>
    </row>
    <row r="3344">
      <c r="A3344" s="87" t="n">
        <v>-85</v>
      </c>
      <c r="B3344" s="79" t="n"/>
      <c r="C3344" s="584" t="n"/>
      <c r="D3344" s="128" t="n"/>
      <c r="E3344" s="87" t="n">
        <v>10</v>
      </c>
    </row>
    <row r="3345">
      <c r="A3345" s="87" t="n">
        <v>-84</v>
      </c>
      <c r="B3345" s="79" t="n"/>
      <c r="C3345" s="584" t="n"/>
      <c r="D3345" s="128" t="n"/>
      <c r="E3345" s="87" t="n">
        <v>10</v>
      </c>
    </row>
    <row r="3346">
      <c r="A3346" s="87" t="n">
        <v>-83</v>
      </c>
      <c r="B3346" s="79" t="n"/>
      <c r="C3346" s="584" t="n"/>
      <c r="D3346" s="128" t="n"/>
      <c r="E3346" s="87" t="n">
        <v>10</v>
      </c>
    </row>
    <row r="3347">
      <c r="A3347" s="87" t="n">
        <v>-82</v>
      </c>
      <c r="B3347" s="79" t="n"/>
      <c r="C3347" s="584" t="n"/>
      <c r="D3347" s="128" t="n"/>
      <c r="E3347" s="87" t="n">
        <v>10</v>
      </c>
    </row>
    <row r="3348">
      <c r="A3348" s="87" t="n">
        <v>-81</v>
      </c>
      <c r="B3348" s="79" t="n"/>
      <c r="C3348" s="584" t="n"/>
      <c r="D3348" s="128" t="n"/>
      <c r="E3348" s="87" t="n">
        <v>10</v>
      </c>
    </row>
    <row r="3349">
      <c r="A3349" s="87" t="n">
        <v>-80</v>
      </c>
      <c r="B3349" s="79" t="n"/>
      <c r="C3349" s="584" t="n"/>
      <c r="D3349" s="128" t="n"/>
      <c r="E3349" s="87" t="n">
        <v>10</v>
      </c>
    </row>
    <row r="3350">
      <c r="A3350" s="87" t="n">
        <v>-79</v>
      </c>
      <c r="B3350" s="79" t="n"/>
      <c r="C3350" s="584" t="n"/>
      <c r="D3350" s="128" t="n"/>
      <c r="E3350" s="87" t="n">
        <v>10</v>
      </c>
    </row>
    <row r="3351">
      <c r="A3351" s="87" t="n">
        <v>-78</v>
      </c>
      <c r="B3351" s="79" t="n"/>
      <c r="C3351" s="584" t="n"/>
      <c r="D3351" s="128" t="n"/>
      <c r="E3351" s="87" t="n">
        <v>10</v>
      </c>
    </row>
    <row r="3352">
      <c r="A3352" s="87" t="n">
        <v>-77</v>
      </c>
      <c r="B3352" s="79" t="n"/>
      <c r="C3352" s="584" t="n"/>
      <c r="D3352" s="128" t="n"/>
      <c r="E3352" s="87" t="n">
        <v>10</v>
      </c>
    </row>
    <row r="3353">
      <c r="A3353" s="87" t="n">
        <v>-76</v>
      </c>
      <c r="B3353" s="79" t="n"/>
      <c r="C3353" s="584" t="n"/>
      <c r="D3353" s="128" t="n"/>
      <c r="E3353" s="87" t="n">
        <v>10</v>
      </c>
    </row>
    <row r="3354">
      <c r="A3354" s="87" t="n">
        <v>-75</v>
      </c>
      <c r="B3354" s="79" t="n"/>
      <c r="C3354" s="584" t="n"/>
      <c r="D3354" s="128" t="n"/>
      <c r="E3354" s="87" t="n">
        <v>10</v>
      </c>
    </row>
    <row r="3355">
      <c r="A3355" s="87" t="n">
        <v>-74</v>
      </c>
      <c r="B3355" s="79" t="n"/>
      <c r="C3355" s="584" t="n"/>
      <c r="D3355" s="128" t="n"/>
      <c r="E3355" s="87" t="n">
        <v>10</v>
      </c>
    </row>
    <row r="3356">
      <c r="A3356" s="87" t="n">
        <v>-73</v>
      </c>
      <c r="B3356" s="79" t="n"/>
      <c r="C3356" s="584" t="n"/>
      <c r="D3356" s="128" t="n"/>
      <c r="E3356" s="87" t="n">
        <v>10</v>
      </c>
    </row>
    <row r="3357">
      <c r="A3357" s="87" t="n">
        <v>-72</v>
      </c>
      <c r="B3357" s="79" t="n"/>
      <c r="C3357" s="584" t="n"/>
      <c r="D3357" s="128" t="n"/>
      <c r="E3357" s="87" t="n">
        <v>10</v>
      </c>
    </row>
    <row r="3358">
      <c r="A3358" s="87" t="n">
        <v>-71</v>
      </c>
      <c r="B3358" s="79" t="n"/>
      <c r="C3358" s="584" t="n"/>
      <c r="D3358" s="128" t="n"/>
      <c r="E3358" s="87" t="n">
        <v>10</v>
      </c>
    </row>
    <row r="3359">
      <c r="A3359" s="87" t="n">
        <v>-70</v>
      </c>
      <c r="B3359" s="79" t="n"/>
      <c r="C3359" s="584" t="n"/>
      <c r="D3359" s="128" t="n"/>
      <c r="E3359" s="87" t="n">
        <v>10</v>
      </c>
    </row>
    <row r="3360">
      <c r="A3360" s="87" t="n">
        <v>-69</v>
      </c>
      <c r="B3360" s="79" t="n"/>
      <c r="C3360" s="584" t="n"/>
      <c r="D3360" s="128" t="n"/>
      <c r="E3360" s="87" t="n">
        <v>10</v>
      </c>
    </row>
    <row r="3361">
      <c r="A3361" s="87" t="n">
        <v>-68</v>
      </c>
      <c r="B3361" s="79" t="n"/>
      <c r="C3361" s="584" t="n"/>
      <c r="D3361" s="128" t="n"/>
      <c r="E3361" s="87" t="n">
        <v>10</v>
      </c>
    </row>
    <row r="3362">
      <c r="A3362" s="87" t="n">
        <v>-67</v>
      </c>
      <c r="B3362" s="79" t="n"/>
      <c r="C3362" s="584" t="n"/>
      <c r="D3362" s="128" t="n"/>
      <c r="E3362" s="87" t="n">
        <v>10</v>
      </c>
    </row>
    <row r="3363">
      <c r="A3363" s="87" t="n">
        <v>-66</v>
      </c>
      <c r="B3363" s="79" t="n"/>
      <c r="C3363" s="584" t="n"/>
      <c r="D3363" s="128" t="n"/>
      <c r="E3363" s="87" t="n">
        <v>10</v>
      </c>
    </row>
    <row r="3364">
      <c r="A3364" s="87" t="n">
        <v>-65</v>
      </c>
      <c r="B3364" s="79" t="n"/>
      <c r="C3364" s="584" t="n"/>
      <c r="D3364" s="128" t="n"/>
      <c r="E3364" s="87" t="n">
        <v>10</v>
      </c>
    </row>
    <row r="3365">
      <c r="A3365" s="87" t="n">
        <v>-64</v>
      </c>
      <c r="B3365" s="79" t="n"/>
      <c r="C3365" s="584" t="n"/>
      <c r="D3365" s="128" t="n"/>
      <c r="E3365" s="87" t="n">
        <v>10</v>
      </c>
    </row>
    <row r="3366">
      <c r="A3366" s="87" t="n">
        <v>-63</v>
      </c>
      <c r="B3366" s="79" t="n"/>
      <c r="C3366" s="584" t="n"/>
      <c r="D3366" s="128" t="n"/>
      <c r="E3366" s="87" t="n">
        <v>10</v>
      </c>
    </row>
    <row r="3367">
      <c r="A3367" s="87" t="n">
        <v>-62</v>
      </c>
      <c r="B3367" s="79" t="n"/>
      <c r="C3367" s="584" t="n"/>
      <c r="D3367" s="128" t="n"/>
      <c r="E3367" s="87" t="n">
        <v>10</v>
      </c>
    </row>
    <row r="3368">
      <c r="A3368" s="87" t="n">
        <v>-61</v>
      </c>
      <c r="B3368" s="79" t="n"/>
      <c r="C3368" s="584" t="n"/>
      <c r="D3368" s="128" t="n"/>
      <c r="E3368" s="87" t="n">
        <v>10</v>
      </c>
    </row>
    <row r="3369">
      <c r="A3369" s="87" t="n">
        <v>-60</v>
      </c>
      <c r="B3369" s="79" t="n"/>
      <c r="C3369" s="584" t="n"/>
      <c r="D3369" s="128" t="n"/>
      <c r="E3369" s="87" t="n">
        <v>10</v>
      </c>
    </row>
    <row r="3370">
      <c r="A3370" s="87" t="n">
        <v>-59</v>
      </c>
      <c r="B3370" s="79" t="n"/>
      <c r="C3370" s="584" t="n"/>
      <c r="D3370" s="128" t="n"/>
      <c r="E3370" s="87" t="n">
        <v>10</v>
      </c>
    </row>
    <row r="3371">
      <c r="A3371" s="87" t="n">
        <v>-58</v>
      </c>
      <c r="B3371" s="79" t="n"/>
      <c r="C3371" s="584" t="n"/>
      <c r="D3371" s="128" t="n"/>
      <c r="E3371" s="87" t="n">
        <v>10</v>
      </c>
    </row>
    <row r="3372">
      <c r="A3372" s="87" t="n">
        <v>-57</v>
      </c>
      <c r="B3372" s="79" t="n"/>
      <c r="C3372" s="584" t="n"/>
      <c r="D3372" s="128" t="n"/>
      <c r="E3372" s="87" t="n">
        <v>10</v>
      </c>
    </row>
    <row r="3373">
      <c r="A3373" s="87" t="n">
        <v>-56</v>
      </c>
      <c r="B3373" s="79" t="n"/>
      <c r="C3373" s="584" t="n"/>
      <c r="D3373" s="128" t="n"/>
      <c r="E3373" s="87" t="n">
        <v>10</v>
      </c>
    </row>
    <row r="3374">
      <c r="A3374" s="87" t="n">
        <v>-55</v>
      </c>
      <c r="B3374" s="79" t="n"/>
      <c r="C3374" s="584" t="n"/>
      <c r="D3374" s="128" t="n"/>
      <c r="E3374" s="87" t="n">
        <v>10</v>
      </c>
    </row>
    <row r="3375">
      <c r="A3375" s="87" t="n">
        <v>-54</v>
      </c>
      <c r="B3375" s="79" t="n"/>
      <c r="C3375" s="584" t="n"/>
      <c r="D3375" s="128" t="n"/>
      <c r="E3375" s="87" t="n">
        <v>10</v>
      </c>
    </row>
    <row r="3376">
      <c r="A3376" s="87" t="n">
        <v>-53</v>
      </c>
      <c r="B3376" s="79" t="n"/>
      <c r="C3376" s="584" t="n"/>
      <c r="D3376" s="128" t="n"/>
      <c r="E3376" s="87" t="n">
        <v>10</v>
      </c>
    </row>
    <row r="3377">
      <c r="A3377" s="87" t="n">
        <v>-52</v>
      </c>
      <c r="B3377" s="79" t="n"/>
      <c r="C3377" s="584" t="n"/>
      <c r="D3377" s="128" t="n"/>
      <c r="E3377" s="87" t="n">
        <v>10</v>
      </c>
    </row>
    <row r="3378">
      <c r="A3378" s="87" t="n">
        <v>-51</v>
      </c>
      <c r="B3378" s="79" t="n"/>
      <c r="C3378" s="584" t="n"/>
      <c r="D3378" s="128" t="n"/>
      <c r="E3378" s="87" t="n">
        <v>10</v>
      </c>
    </row>
    <row r="3379">
      <c r="A3379" s="87" t="n">
        <v>-50</v>
      </c>
      <c r="B3379" s="79" t="n"/>
      <c r="C3379" s="584" t="n"/>
      <c r="D3379" s="128" t="n"/>
      <c r="E3379" s="87" t="n">
        <v>10</v>
      </c>
    </row>
    <row r="3380">
      <c r="A3380" s="87" t="n">
        <v>-49</v>
      </c>
      <c r="B3380" s="79" t="n"/>
      <c r="C3380" s="584" t="n"/>
      <c r="D3380" s="128" t="n"/>
      <c r="E3380" s="87" t="n">
        <v>10</v>
      </c>
    </row>
    <row r="3381">
      <c r="A3381" s="87" t="n">
        <v>-48</v>
      </c>
      <c r="B3381" s="79" t="n"/>
      <c r="C3381" s="584" t="n"/>
      <c r="D3381" s="128" t="n"/>
      <c r="E3381" s="87" t="n">
        <v>10</v>
      </c>
    </row>
    <row r="3382">
      <c r="A3382" s="87" t="n">
        <v>-47</v>
      </c>
      <c r="B3382" s="79" t="n"/>
      <c r="C3382" s="584" t="n"/>
      <c r="D3382" s="128" t="n"/>
      <c r="E3382" s="87" t="n">
        <v>10</v>
      </c>
    </row>
    <row r="3383">
      <c r="A3383" s="87" t="n">
        <v>-46</v>
      </c>
      <c r="B3383" s="79" t="n"/>
      <c r="C3383" s="584" t="n"/>
      <c r="D3383" s="128" t="n"/>
      <c r="E3383" s="87" t="n">
        <v>10</v>
      </c>
    </row>
    <row r="3384">
      <c r="A3384" s="87" t="n">
        <v>-45</v>
      </c>
      <c r="B3384" s="79" t="n"/>
      <c r="C3384" s="584" t="n"/>
      <c r="D3384" s="128" t="n"/>
      <c r="E3384" s="87" t="n">
        <v>10</v>
      </c>
    </row>
    <row r="3385">
      <c r="A3385" s="87" t="n">
        <v>-44</v>
      </c>
      <c r="B3385" s="79" t="n"/>
      <c r="C3385" s="584" t="n"/>
      <c r="D3385" s="128" t="n"/>
      <c r="E3385" s="87" t="n">
        <v>10</v>
      </c>
    </row>
    <row r="3386">
      <c r="A3386" s="87" t="n">
        <v>-43</v>
      </c>
      <c r="B3386" s="79" t="n"/>
      <c r="C3386" s="584" t="n"/>
      <c r="D3386" s="128" t="n"/>
      <c r="E3386" s="87" t="n">
        <v>10</v>
      </c>
    </row>
    <row r="3387">
      <c r="A3387" s="87" t="n">
        <v>-42</v>
      </c>
      <c r="B3387" s="79" t="n"/>
      <c r="C3387" s="584" t="n"/>
      <c r="D3387" s="128" t="n"/>
      <c r="E3387" s="87" t="n">
        <v>10</v>
      </c>
    </row>
    <row r="3388">
      <c r="A3388" s="87" t="n">
        <v>-41</v>
      </c>
      <c r="B3388" s="79" t="n"/>
      <c r="C3388" s="584" t="n"/>
      <c r="D3388" s="128" t="n"/>
      <c r="E3388" s="87" t="n">
        <v>10</v>
      </c>
    </row>
    <row r="3389">
      <c r="A3389" s="87" t="n">
        <v>-40</v>
      </c>
      <c r="B3389" s="79" t="n"/>
      <c r="C3389" s="584" t="n"/>
      <c r="D3389" s="128" t="n"/>
      <c r="E3389" s="87" t="n">
        <v>10</v>
      </c>
    </row>
    <row r="3390">
      <c r="A3390" s="87" t="n">
        <v>-39</v>
      </c>
      <c r="B3390" s="79" t="n"/>
      <c r="C3390" s="584" t="n"/>
      <c r="D3390" s="128" t="n"/>
      <c r="E3390" s="87" t="n">
        <v>10</v>
      </c>
    </row>
    <row r="3391">
      <c r="A3391" s="87" t="n">
        <v>-38</v>
      </c>
      <c r="B3391" s="79" t="n"/>
      <c r="C3391" s="584" t="n"/>
      <c r="D3391" s="128" t="n"/>
      <c r="E3391" s="87" t="n">
        <v>10</v>
      </c>
    </row>
    <row r="3392">
      <c r="A3392" s="87" t="n">
        <v>-37</v>
      </c>
      <c r="B3392" s="79" t="n"/>
      <c r="C3392" s="584" t="n"/>
      <c r="D3392" s="128" t="n"/>
      <c r="E3392" s="87" t="n">
        <v>10</v>
      </c>
    </row>
    <row r="3393">
      <c r="A3393" s="87" t="n">
        <v>-36</v>
      </c>
      <c r="B3393" s="79" t="n"/>
      <c r="C3393" s="584" t="n"/>
      <c r="D3393" s="128" t="n"/>
      <c r="E3393" s="87" t="n">
        <v>10</v>
      </c>
    </row>
    <row r="3394">
      <c r="A3394" s="87" t="n">
        <v>-35</v>
      </c>
      <c r="B3394" s="79" t="n"/>
      <c r="C3394" s="584" t="n"/>
      <c r="D3394" s="128" t="n"/>
      <c r="E3394" s="87" t="n">
        <v>10</v>
      </c>
    </row>
    <row r="3395">
      <c r="A3395" s="87" t="n">
        <v>-34</v>
      </c>
      <c r="B3395" s="79" t="n"/>
      <c r="C3395" s="584" t="n"/>
      <c r="D3395" s="128" t="n"/>
      <c r="E3395" s="87" t="n">
        <v>10</v>
      </c>
    </row>
    <row r="3396">
      <c r="A3396" s="87" t="n">
        <v>-33</v>
      </c>
      <c r="B3396" s="79" t="n"/>
      <c r="C3396" s="584" t="n"/>
      <c r="D3396" s="128" t="n"/>
      <c r="E3396" s="87" t="n">
        <v>10</v>
      </c>
    </row>
    <row r="3397">
      <c r="A3397" s="87" t="n">
        <v>-32</v>
      </c>
      <c r="B3397" s="79" t="n"/>
      <c r="C3397" s="584" t="n"/>
      <c r="D3397" s="128" t="n"/>
      <c r="E3397" s="87" t="n">
        <v>10</v>
      </c>
    </row>
    <row r="3398">
      <c r="A3398" s="87" t="n">
        <v>-31</v>
      </c>
      <c r="B3398" s="79" t="n"/>
      <c r="C3398" s="584" t="n"/>
      <c r="D3398" s="128" t="n"/>
      <c r="E3398" s="87" t="n">
        <v>10</v>
      </c>
    </row>
    <row r="3399">
      <c r="A3399" s="87" t="n">
        <v>-30</v>
      </c>
      <c r="B3399" s="79" t="n"/>
      <c r="C3399" s="584" t="n"/>
      <c r="D3399" s="128" t="n"/>
      <c r="E3399" s="87" t="n">
        <v>10</v>
      </c>
    </row>
    <row r="3400">
      <c r="A3400" s="87" t="n">
        <v>-29</v>
      </c>
      <c r="B3400" s="79" t="n"/>
      <c r="C3400" s="584" t="n"/>
      <c r="D3400" s="128" t="n"/>
      <c r="E3400" s="87" t="n">
        <v>10</v>
      </c>
    </row>
    <row r="3401">
      <c r="A3401" s="87" t="n">
        <v>-28</v>
      </c>
      <c r="B3401" s="79" t="n"/>
      <c r="C3401" s="584" t="n"/>
      <c r="D3401" s="128" t="n"/>
      <c r="E3401" s="87" t="n">
        <v>10</v>
      </c>
    </row>
    <row r="3402">
      <c r="A3402" s="87" t="n">
        <v>-27</v>
      </c>
      <c r="B3402" s="79" t="n"/>
      <c r="C3402" s="584" t="n"/>
      <c r="D3402" s="128" t="n"/>
      <c r="E3402" s="87" t="n">
        <v>10</v>
      </c>
    </row>
    <row r="3403">
      <c r="A3403" s="87" t="n">
        <v>-26</v>
      </c>
      <c r="B3403" s="79" t="n"/>
      <c r="C3403" s="584" t="n"/>
      <c r="D3403" s="128" t="n"/>
      <c r="E3403" s="87" t="n">
        <v>10</v>
      </c>
    </row>
    <row r="3404">
      <c r="A3404" s="87" t="n">
        <v>-25</v>
      </c>
      <c r="B3404" s="79" t="n"/>
      <c r="C3404" s="584" t="n"/>
      <c r="D3404" s="128" t="n"/>
      <c r="E3404" s="87" t="n">
        <v>10</v>
      </c>
    </row>
    <row r="3405">
      <c r="A3405" s="87" t="n">
        <v>-24</v>
      </c>
      <c r="B3405" s="79" t="n"/>
      <c r="C3405" s="584" t="n"/>
      <c r="D3405" s="128" t="n"/>
      <c r="E3405" s="87" t="n">
        <v>10</v>
      </c>
    </row>
    <row r="3406">
      <c r="A3406" s="87" t="n">
        <v>-23</v>
      </c>
      <c r="B3406" s="79" t="n"/>
      <c r="C3406" s="584" t="n"/>
      <c r="D3406" s="128" t="n"/>
      <c r="E3406" s="87" t="n">
        <v>10</v>
      </c>
    </row>
    <row r="3407">
      <c r="A3407" s="87" t="n">
        <v>-22</v>
      </c>
      <c r="B3407" s="79" t="n"/>
      <c r="C3407" s="584" t="n"/>
      <c r="D3407" s="128" t="n"/>
      <c r="E3407" s="87" t="n">
        <v>10</v>
      </c>
    </row>
    <row r="3408">
      <c r="A3408" s="87" t="n">
        <v>-21</v>
      </c>
      <c r="B3408" s="79" t="n"/>
      <c r="C3408" s="584" t="n"/>
      <c r="D3408" s="128" t="n"/>
      <c r="E3408" s="87" t="n">
        <v>10</v>
      </c>
    </row>
    <row r="3409">
      <c r="A3409" s="87" t="n">
        <v>-20</v>
      </c>
      <c r="B3409" s="79" t="n"/>
      <c r="C3409" s="584" t="n"/>
      <c r="D3409" s="128" t="n"/>
      <c r="E3409" s="87" t="n">
        <v>10</v>
      </c>
    </row>
    <row r="3410">
      <c r="A3410" s="87" t="n">
        <v>-19</v>
      </c>
      <c r="B3410" s="79" t="n"/>
      <c r="C3410" s="584" t="n"/>
      <c r="D3410" s="128" t="n"/>
      <c r="E3410" s="87" t="n">
        <v>10</v>
      </c>
    </row>
    <row r="3411">
      <c r="A3411" s="87" t="n">
        <v>-18</v>
      </c>
      <c r="B3411" s="79" t="n"/>
      <c r="C3411" s="584" t="n"/>
      <c r="D3411" s="128" t="n"/>
      <c r="E3411" s="87" t="n">
        <v>10</v>
      </c>
    </row>
    <row r="3412">
      <c r="A3412" s="87" t="n">
        <v>-17</v>
      </c>
      <c r="B3412" s="79" t="n"/>
      <c r="C3412" s="584" t="n"/>
      <c r="D3412" s="128" t="n"/>
      <c r="E3412" s="87" t="n">
        <v>10</v>
      </c>
    </row>
    <row r="3413">
      <c r="A3413" s="87" t="n">
        <v>-16</v>
      </c>
      <c r="B3413" s="79" t="n"/>
      <c r="C3413" s="584" t="n"/>
      <c r="D3413" s="128" t="n"/>
      <c r="E3413" s="87" t="n">
        <v>10</v>
      </c>
    </row>
    <row r="3414">
      <c r="A3414" s="87" t="n">
        <v>-15</v>
      </c>
      <c r="B3414" s="79" t="n"/>
      <c r="C3414" s="584" t="n"/>
      <c r="D3414" s="128" t="n"/>
      <c r="E3414" s="87" t="n">
        <v>10</v>
      </c>
    </row>
    <row r="3415">
      <c r="A3415" s="87" t="n">
        <v>-14</v>
      </c>
      <c r="B3415" s="79" t="n"/>
      <c r="C3415" s="584" t="n"/>
      <c r="D3415" s="128" t="n"/>
      <c r="E3415" s="87" t="n">
        <v>10</v>
      </c>
    </row>
    <row r="3416">
      <c r="A3416" s="87" t="n">
        <v>-13</v>
      </c>
      <c r="B3416" s="79" t="n"/>
      <c r="C3416" s="584" t="n"/>
      <c r="D3416" s="128" t="n"/>
      <c r="E3416" s="87" t="n">
        <v>10</v>
      </c>
    </row>
    <row r="3417">
      <c r="A3417" s="87" t="n">
        <v>-12</v>
      </c>
      <c r="B3417" s="79" t="n"/>
      <c r="C3417" s="584" t="n"/>
      <c r="D3417" s="128" t="n"/>
      <c r="E3417" s="87" t="n">
        <v>10</v>
      </c>
    </row>
    <row r="3418">
      <c r="A3418" s="87" t="n">
        <v>-11</v>
      </c>
      <c r="B3418" s="79" t="n"/>
      <c r="C3418" s="584" t="n"/>
      <c r="D3418" s="128" t="n"/>
      <c r="E3418" s="87" t="n">
        <v>10</v>
      </c>
    </row>
    <row r="3419">
      <c r="A3419" s="87" t="n">
        <v>-10</v>
      </c>
      <c r="B3419" s="79" t="n"/>
      <c r="C3419" s="584" t="n"/>
      <c r="D3419" s="128" t="n"/>
      <c r="E3419" s="87" t="n">
        <v>10</v>
      </c>
    </row>
    <row r="3420">
      <c r="A3420" s="87" t="n">
        <v>-9</v>
      </c>
      <c r="B3420" s="79" t="n"/>
      <c r="C3420" s="584" t="n"/>
      <c r="D3420" s="128" t="n"/>
      <c r="E3420" s="87" t="n">
        <v>10</v>
      </c>
    </row>
    <row r="3421">
      <c r="A3421" s="87" t="n">
        <v>-8</v>
      </c>
      <c r="B3421" s="79" t="n"/>
      <c r="C3421" s="584" t="n"/>
      <c r="D3421" s="128" t="n"/>
      <c r="E3421" s="87" t="n">
        <v>10</v>
      </c>
    </row>
    <row r="3422">
      <c r="A3422" s="87" t="n">
        <v>-7</v>
      </c>
      <c r="B3422" s="79" t="n"/>
      <c r="C3422" s="584" t="n"/>
      <c r="D3422" s="128" t="n"/>
      <c r="E3422" s="87" t="n">
        <v>10</v>
      </c>
    </row>
    <row r="3423">
      <c r="A3423" s="87" t="n">
        <v>-6</v>
      </c>
      <c r="B3423" s="79" t="n"/>
      <c r="C3423" s="584" t="n"/>
      <c r="D3423" s="128" t="n"/>
      <c r="E3423" s="87" t="n">
        <v>10</v>
      </c>
    </row>
    <row r="3424">
      <c r="A3424" s="87" t="n">
        <v>-5</v>
      </c>
      <c r="B3424" s="79" t="n"/>
      <c r="C3424" s="584" t="n"/>
      <c r="D3424" s="128" t="n"/>
      <c r="E3424" s="87" t="n">
        <v>10</v>
      </c>
    </row>
    <row r="3425">
      <c r="A3425" s="87" t="n">
        <v>-4</v>
      </c>
      <c r="B3425" s="79" t="n"/>
      <c r="C3425" s="584" t="n"/>
      <c r="D3425" s="128" t="n"/>
      <c r="E3425" s="87" t="n">
        <v>10</v>
      </c>
    </row>
    <row r="3426">
      <c r="A3426" s="87" t="n">
        <v>-3</v>
      </c>
      <c r="B3426" s="79" t="n"/>
      <c r="C3426" s="584" t="n"/>
      <c r="D3426" s="128" t="n"/>
      <c r="E3426" s="87" t="n">
        <v>10</v>
      </c>
    </row>
    <row r="3427">
      <c r="A3427" s="87" t="n">
        <v>-2</v>
      </c>
      <c r="B3427" s="79" t="n"/>
      <c r="C3427" s="584" t="n"/>
      <c r="D3427" s="128" t="n"/>
      <c r="E3427" s="87" t="n">
        <v>10</v>
      </c>
    </row>
    <row r="3428">
      <c r="A3428" s="87" t="n">
        <v>-1</v>
      </c>
      <c r="B3428" s="79" t="n"/>
      <c r="C3428" s="584" t="n"/>
      <c r="D3428" s="128" t="n"/>
      <c r="E3428" s="87" t="n">
        <v>10</v>
      </c>
    </row>
    <row r="3429" ht="14.5" customHeight="1" s="252" thickBot="1">
      <c r="A3429" s="88" t="n">
        <v>0</v>
      </c>
      <c r="B3429" s="81" t="n"/>
      <c r="C3429" s="82" t="n"/>
      <c r="D3429" s="130" t="n"/>
      <c r="E3429" s="88" t="n">
        <v>10</v>
      </c>
    </row>
  </sheetData>
  <mergeCells count="241">
    <mergeCell ref="C996:C997"/>
    <mergeCell ref="D2883:D2884"/>
    <mergeCell ref="A426:A427"/>
    <mergeCell ref="B1546:D1546"/>
    <mergeCell ref="B1879:D1879"/>
    <mergeCell ref="C426:C427"/>
    <mergeCell ref="B769:D769"/>
    <mergeCell ref="D1218:D1219"/>
    <mergeCell ref="B170:D170"/>
    <mergeCell ref="A3216:A3217"/>
    <mergeCell ref="A2883:A2884"/>
    <mergeCell ref="A2328:A2329"/>
    <mergeCell ref="B1658:D1658"/>
    <mergeCell ref="C2328:C2329"/>
    <mergeCell ref="B1325:D1325"/>
    <mergeCell ref="E1990:E1994"/>
    <mergeCell ref="E169:E173"/>
    <mergeCell ref="B44:D44"/>
    <mergeCell ref="A1657:A1661"/>
    <mergeCell ref="B1768:D1768"/>
    <mergeCell ref="B3105:B3106"/>
    <mergeCell ref="C663:C664"/>
    <mergeCell ref="D2550:D2551"/>
    <mergeCell ref="B1436:D1436"/>
    <mergeCell ref="C2106:C2107"/>
    <mergeCell ref="A1:Z1"/>
    <mergeCell ref="B2989:D2989"/>
    <mergeCell ref="A2550:A2551"/>
    <mergeCell ref="A1324:A1328"/>
    <mergeCell ref="B2661:B2662"/>
    <mergeCell ref="B1551:B1552"/>
    <mergeCell ref="B2768:D2768"/>
    <mergeCell ref="D1551:D1552"/>
    <mergeCell ref="C300:C301"/>
    <mergeCell ref="C2883:C2884"/>
    <mergeCell ref="A2217:A2218"/>
    <mergeCell ref="C1773:C1774"/>
    <mergeCell ref="B426:B427"/>
    <mergeCell ref="D426:D427"/>
    <mergeCell ref="A421:A425"/>
    <mergeCell ref="B1213:D1213"/>
    <mergeCell ref="B2879:D2879"/>
    <mergeCell ref="B2439:B2440"/>
    <mergeCell ref="A2434:A2438"/>
    <mergeCell ref="A3211:A3215"/>
    <mergeCell ref="E3100:E3104"/>
    <mergeCell ref="A2323:A2327"/>
    <mergeCell ref="E1213:E1217"/>
    <mergeCell ref="A769:A773"/>
    <mergeCell ref="B880:D880"/>
    <mergeCell ref="A3327:A3328"/>
    <mergeCell ref="C174:C175"/>
    <mergeCell ref="A2656:A2660"/>
    <mergeCell ref="A1768:A1772"/>
    <mergeCell ref="A2545:A2549"/>
    <mergeCell ref="A1662:A1663"/>
    <mergeCell ref="E2212:E2216"/>
    <mergeCell ref="B2767:D2767"/>
    <mergeCell ref="C1662:C1663"/>
    <mergeCell ref="E1546:E1550"/>
    <mergeCell ref="A658:A662"/>
    <mergeCell ref="B43:D43"/>
    <mergeCell ref="A2661:A2662"/>
    <mergeCell ref="D1107:D1108"/>
    <mergeCell ref="E1879:E1883"/>
    <mergeCell ref="E2656:E2660"/>
    <mergeCell ref="E1768:E1772"/>
    <mergeCell ref="A1102:A1106"/>
    <mergeCell ref="A48:A49"/>
    <mergeCell ref="E658:E662"/>
    <mergeCell ref="B881:D881"/>
    <mergeCell ref="A1551:A1552"/>
    <mergeCell ref="E295:E299"/>
    <mergeCell ref="C2661:C2662"/>
    <mergeCell ref="B2434:D2434"/>
    <mergeCell ref="A2878:A2882"/>
    <mergeCell ref="B2106:B2107"/>
    <mergeCell ref="B2217:B2218"/>
    <mergeCell ref="B3327:B3328"/>
    <mergeCell ref="B3101:D3101"/>
    <mergeCell ref="D2217:D2218"/>
    <mergeCell ref="D1329:D1330"/>
    <mergeCell ref="B1991:D1991"/>
    <mergeCell ref="A3322:A3326"/>
    <mergeCell ref="B1880:D1880"/>
    <mergeCell ref="C2994:C2995"/>
    <mergeCell ref="B422:D422"/>
    <mergeCell ref="B2656:D2656"/>
    <mergeCell ref="A885:A886"/>
    <mergeCell ref="A1329:A1330"/>
    <mergeCell ref="D1995:D1996"/>
    <mergeCell ref="B658:D658"/>
    <mergeCell ref="E547:E551"/>
    <mergeCell ref="B2435:D2435"/>
    <mergeCell ref="B1547:D1547"/>
    <mergeCell ref="C1884:C1885"/>
    <mergeCell ref="D2439:D2440"/>
    <mergeCell ref="A1546:A1550"/>
    <mergeCell ref="C1440:C1441"/>
    <mergeCell ref="C552:C553"/>
    <mergeCell ref="D3327:D3328"/>
    <mergeCell ref="B2883:B2884"/>
    <mergeCell ref="D2772:D2773"/>
    <mergeCell ref="D1662:D1663"/>
    <mergeCell ref="B1218:B1219"/>
    <mergeCell ref="B296:D296"/>
    <mergeCell ref="B174:B175"/>
    <mergeCell ref="B2878:D2878"/>
    <mergeCell ref="E2767:E2771"/>
    <mergeCell ref="A1990:A1994"/>
    <mergeCell ref="B1769:D1769"/>
    <mergeCell ref="E1657:E1661"/>
    <mergeCell ref="A1213:A1217"/>
    <mergeCell ref="B659:D659"/>
    <mergeCell ref="A169:A173"/>
    <mergeCell ref="B2657:D2657"/>
    <mergeCell ref="D2661:D2662"/>
    <mergeCell ref="B295:D295"/>
    <mergeCell ref="B1103:D1103"/>
    <mergeCell ref="E2434:E2438"/>
    <mergeCell ref="B3216:B3217"/>
    <mergeCell ref="B2328:B2329"/>
    <mergeCell ref="B991:D991"/>
    <mergeCell ref="D3216:D3217"/>
    <mergeCell ref="D2328:D2329"/>
    <mergeCell ref="D3105:D3106"/>
    <mergeCell ref="E991:E995"/>
    <mergeCell ref="B2102:D2102"/>
    <mergeCell ref="A300:A301"/>
    <mergeCell ref="C2550:C2551"/>
    <mergeCell ref="B2212:D2212"/>
    <mergeCell ref="A1773:A1774"/>
    <mergeCell ref="B2546:D2546"/>
    <mergeCell ref="B3323:D3323"/>
    <mergeCell ref="B1440:B1441"/>
    <mergeCell ref="B2550:B2551"/>
    <mergeCell ref="B552:B553"/>
    <mergeCell ref="A3100:A3104"/>
    <mergeCell ref="D552:D553"/>
    <mergeCell ref="C2439:C2440"/>
    <mergeCell ref="C1551:C1552"/>
    <mergeCell ref="A880:A884"/>
    <mergeCell ref="A1218:A1219"/>
    <mergeCell ref="A1995:A1996"/>
    <mergeCell ref="B1324:D1324"/>
    <mergeCell ref="C1995:C1996"/>
    <mergeCell ref="D300:D301"/>
    <mergeCell ref="B1107:B1108"/>
    <mergeCell ref="B1884:B1885"/>
    <mergeCell ref="D1773:D1774"/>
    <mergeCell ref="B996:B997"/>
    <mergeCell ref="D1884:D1885"/>
    <mergeCell ref="D996:D997"/>
    <mergeCell ref="B770:D770"/>
    <mergeCell ref="E2545:E2549"/>
    <mergeCell ref="A174:A175"/>
    <mergeCell ref="A2439:A2440"/>
    <mergeCell ref="A2212:A2216"/>
    <mergeCell ref="C3216:C3217"/>
    <mergeCell ref="E2989:E2993"/>
    <mergeCell ref="B2323:D2323"/>
    <mergeCell ref="D885:D886"/>
    <mergeCell ref="A3105:A3106"/>
    <mergeCell ref="A1879:A1883"/>
    <mergeCell ref="A295:A299"/>
    <mergeCell ref="C3105:C3106"/>
    <mergeCell ref="E1435:E1439"/>
    <mergeCell ref="B1990:D1990"/>
    <mergeCell ref="B2213:D2213"/>
    <mergeCell ref="A2772:A2773"/>
    <mergeCell ref="C2772:C2773"/>
    <mergeCell ref="A774:A775"/>
    <mergeCell ref="C774:C775"/>
    <mergeCell ref="A1107:A1108"/>
    <mergeCell ref="A2101:A2105"/>
    <mergeCell ref="C1107:C1108"/>
    <mergeCell ref="B2994:B2995"/>
    <mergeCell ref="C48:C49"/>
    <mergeCell ref="B1657:D1657"/>
    <mergeCell ref="E880:E884"/>
    <mergeCell ref="E2878:E2882"/>
    <mergeCell ref="A2994:A2995"/>
    <mergeCell ref="B2545:D2545"/>
    <mergeCell ref="A2106:A2107"/>
    <mergeCell ref="B1435:D1435"/>
    <mergeCell ref="E1324:E1328"/>
    <mergeCell ref="E2101:E2105"/>
    <mergeCell ref="A547:A551"/>
    <mergeCell ref="B1995:B1996"/>
    <mergeCell ref="B548:D548"/>
    <mergeCell ref="C2217:C2218"/>
    <mergeCell ref="C1329:C1330"/>
    <mergeCell ref="A663:A664"/>
    <mergeCell ref="A1440:A1441"/>
    <mergeCell ref="A552:A553"/>
    <mergeCell ref="D174:D175"/>
    <mergeCell ref="B547:D547"/>
    <mergeCell ref="B2772:B2773"/>
    <mergeCell ref="B1662:B1663"/>
    <mergeCell ref="B774:B775"/>
    <mergeCell ref="A2767:A2771"/>
    <mergeCell ref="D774:D775"/>
    <mergeCell ref="E3211:E3215"/>
    <mergeCell ref="E2323:E2327"/>
    <mergeCell ref="D1440:D1441"/>
    <mergeCell ref="C3327:C3328"/>
    <mergeCell ref="B2990:D2990"/>
    <mergeCell ref="B48:B49"/>
    <mergeCell ref="B992:D992"/>
    <mergeCell ref="D48:D49"/>
    <mergeCell ref="B3322:D3322"/>
    <mergeCell ref="A43:A47"/>
    <mergeCell ref="A991:A995"/>
    <mergeCell ref="C885:C886"/>
    <mergeCell ref="E1102:E1106"/>
    <mergeCell ref="B169:D169"/>
    <mergeCell ref="E43:E47"/>
    <mergeCell ref="B1329:B1330"/>
    <mergeCell ref="E421:E425"/>
    <mergeCell ref="D2994:D2995"/>
    <mergeCell ref="D2106:D2107"/>
    <mergeCell ref="B2101:D2101"/>
    <mergeCell ref="B3211:D3211"/>
    <mergeCell ref="B300:B301"/>
    <mergeCell ref="E769:E773"/>
    <mergeCell ref="B663:B664"/>
    <mergeCell ref="B1773:B1774"/>
    <mergeCell ref="B3212:D3212"/>
    <mergeCell ref="B2324:D2324"/>
    <mergeCell ref="D663:D664"/>
    <mergeCell ref="B1214:D1214"/>
    <mergeCell ref="E3322:E3326"/>
    <mergeCell ref="A2989:A2993"/>
    <mergeCell ref="A1884:A1885"/>
    <mergeCell ref="B3100:D3100"/>
    <mergeCell ref="B1102:D1102"/>
    <mergeCell ref="C1218:C1219"/>
    <mergeCell ref="B421:D421"/>
    <mergeCell ref="B885:B886"/>
    <mergeCell ref="A996:A997"/>
    <mergeCell ref="A1435:A1439"/>
  </mergeCells>
  <conditionalFormatting sqref="B50:E165">
    <cfRule type="cellIs" priority="88" operator="greaterThan" dxfId="0">
      <formula>10</formula>
    </cfRule>
    <cfRule type="cellIs" priority="89" operator="greaterThan" dxfId="2">
      <formula>0</formula>
    </cfRule>
    <cfRule type="cellIs" priority="90" operator="equal" dxfId="1">
      <formula>0</formula>
    </cfRule>
  </conditionalFormatting>
  <conditionalFormatting sqref="B176:E291">
    <cfRule type="cellIs" priority="87" operator="equal" dxfId="1">
      <formula>0</formula>
    </cfRule>
    <cfRule type="cellIs" priority="86" operator="greaterThan" dxfId="2">
      <formula>0</formula>
    </cfRule>
    <cfRule type="cellIs" priority="85" operator="greaterThan" dxfId="0">
      <formula>10</formula>
    </cfRule>
  </conditionalFormatting>
  <conditionalFormatting sqref="B302:E417">
    <cfRule type="cellIs" priority="83" operator="greaterThan" dxfId="2">
      <formula>0</formula>
    </cfRule>
    <cfRule type="cellIs" priority="84" operator="equal" dxfId="1">
      <formula>0</formula>
    </cfRule>
    <cfRule type="cellIs" priority="82" operator="greaterThan" dxfId="0">
      <formula>10</formula>
    </cfRule>
  </conditionalFormatting>
  <conditionalFormatting sqref="B428:E543">
    <cfRule type="cellIs" priority="79" operator="greaterThan" dxfId="0">
      <formula>10</formula>
    </cfRule>
    <cfRule type="cellIs" priority="81" operator="equal" dxfId="1">
      <formula>0</formula>
    </cfRule>
    <cfRule type="cellIs" priority="80" operator="greaterThan" dxfId="2">
      <formula>0</formula>
    </cfRule>
  </conditionalFormatting>
  <conditionalFormatting sqref="B554:E654">
    <cfRule type="cellIs" priority="78" operator="equal" dxfId="1">
      <formula>0</formula>
    </cfRule>
    <cfRule type="cellIs" priority="77" operator="greaterThan" dxfId="2">
      <formula>0</formula>
    </cfRule>
    <cfRule type="cellIs" priority="76" operator="greaterThan" dxfId="0">
      <formula>10</formula>
    </cfRule>
  </conditionalFormatting>
  <conditionalFormatting sqref="B665:E765">
    <cfRule type="cellIs" priority="75" operator="equal" dxfId="1">
      <formula>0</formula>
    </cfRule>
    <cfRule type="cellIs" priority="74" operator="greaterThan" dxfId="2">
      <formula>0</formula>
    </cfRule>
    <cfRule type="cellIs" priority="73" operator="greaterThan" dxfId="0">
      <formula>10</formula>
    </cfRule>
  </conditionalFormatting>
  <conditionalFormatting sqref="B776:E876">
    <cfRule type="cellIs" priority="72" operator="equal" dxfId="1">
      <formula>0</formula>
    </cfRule>
    <cfRule type="cellIs" priority="71" operator="greaterThan" dxfId="2">
      <formula>0</formula>
    </cfRule>
    <cfRule type="cellIs" priority="70" operator="greaterThan" dxfId="0">
      <formula>10</formula>
    </cfRule>
  </conditionalFormatting>
  <conditionalFormatting sqref="B887:E987">
    <cfRule type="cellIs" priority="68" operator="greaterThan" dxfId="2">
      <formula>0</formula>
    </cfRule>
    <cfRule type="cellIs" priority="69" operator="equal" dxfId="1">
      <formula>0</formula>
    </cfRule>
    <cfRule type="cellIs" priority="67" operator="greaterThan" dxfId="0">
      <formula>10</formula>
    </cfRule>
  </conditionalFormatting>
  <conditionalFormatting sqref="B998:E1098">
    <cfRule type="cellIs" priority="66" operator="equal" dxfId="1">
      <formula>0</formula>
    </cfRule>
    <cfRule type="cellIs" priority="65" operator="greaterThan" dxfId="2">
      <formula>0</formula>
    </cfRule>
    <cfRule type="cellIs" priority="64" operator="greaterThan" dxfId="0">
      <formula>10</formula>
    </cfRule>
  </conditionalFormatting>
  <conditionalFormatting sqref="B1109:E1209">
    <cfRule type="cellIs" priority="63" operator="equal" dxfId="1">
      <formula>0</formula>
    </cfRule>
    <cfRule type="cellIs" priority="62" operator="greaterThan" dxfId="2">
      <formula>0</formula>
    </cfRule>
    <cfRule type="cellIs" priority="61" operator="greaterThan" dxfId="0">
      <formula>10</formula>
    </cfRule>
  </conditionalFormatting>
  <conditionalFormatting sqref="B1220:E1320">
    <cfRule type="cellIs" priority="60" operator="equal" dxfId="1">
      <formula>0</formula>
    </cfRule>
    <cfRule type="cellIs" priority="59" operator="greaterThan" dxfId="2">
      <formula>0</formula>
    </cfRule>
    <cfRule type="cellIs" priority="58" operator="greaterThan" dxfId="0">
      <formula>10</formula>
    </cfRule>
  </conditionalFormatting>
  <conditionalFormatting sqref="B1331:E1431">
    <cfRule type="cellIs" priority="57" operator="equal" dxfId="1">
      <formula>0</formula>
    </cfRule>
    <cfRule type="cellIs" priority="56" operator="greaterThan" dxfId="2">
      <formula>0</formula>
    </cfRule>
    <cfRule type="cellIs" priority="55" operator="greaterThan" dxfId="0">
      <formula>10</formula>
    </cfRule>
  </conditionalFormatting>
  <conditionalFormatting sqref="B1442:E1542">
    <cfRule type="cellIs" priority="54" operator="equal" dxfId="1">
      <formula>0</formula>
    </cfRule>
    <cfRule type="cellIs" priority="53" operator="greaterThan" dxfId="2">
      <formula>0</formula>
    </cfRule>
    <cfRule type="cellIs" priority="52" operator="greaterThan" dxfId="0">
      <formula>10</formula>
    </cfRule>
  </conditionalFormatting>
  <conditionalFormatting sqref="B1553:E1653">
    <cfRule type="cellIs" priority="50" operator="greaterThan" dxfId="2">
      <formula>0</formula>
    </cfRule>
    <cfRule type="cellIs" priority="49" operator="greaterThan" dxfId="0">
      <formula>10</formula>
    </cfRule>
    <cfRule type="cellIs" priority="51" operator="equal" dxfId="1">
      <formula>0</formula>
    </cfRule>
  </conditionalFormatting>
  <conditionalFormatting sqref="B1664:E1764">
    <cfRule type="cellIs" priority="46" operator="greaterThan" dxfId="0">
      <formula>10</formula>
    </cfRule>
    <cfRule type="cellIs" priority="47" operator="greaterThan" dxfId="2">
      <formula>0</formula>
    </cfRule>
    <cfRule type="cellIs" priority="48" operator="equal" dxfId="1">
      <formula>0</formula>
    </cfRule>
  </conditionalFormatting>
  <conditionalFormatting sqref="B1775:E1875">
    <cfRule type="cellIs" priority="43" operator="greaterThan" dxfId="0">
      <formula>10</formula>
    </cfRule>
    <cfRule type="cellIs" priority="45" operator="equal" dxfId="1">
      <formula>0</formula>
    </cfRule>
    <cfRule type="cellIs" priority="44" operator="greaterThan" dxfId="2">
      <formula>0</formula>
    </cfRule>
  </conditionalFormatting>
  <conditionalFormatting sqref="B1886:E1986">
    <cfRule type="cellIs" priority="42" operator="equal" dxfId="1">
      <formula>0</formula>
    </cfRule>
    <cfRule type="cellIs" priority="41" operator="greaterThan" dxfId="2">
      <formula>0</formula>
    </cfRule>
    <cfRule type="cellIs" priority="40" operator="greaterThan" dxfId="0">
      <formula>10</formula>
    </cfRule>
  </conditionalFormatting>
  <conditionalFormatting sqref="B1997:E2097">
    <cfRule type="cellIs" priority="38" operator="greaterThan" dxfId="2">
      <formula>0</formula>
    </cfRule>
    <cfRule type="cellIs" priority="39" operator="equal" dxfId="1">
      <formula>0</formula>
    </cfRule>
    <cfRule type="cellIs" priority="37" operator="greaterThan" dxfId="0">
      <formula>10</formula>
    </cfRule>
  </conditionalFormatting>
  <conditionalFormatting sqref="B2108:E2208">
    <cfRule type="cellIs" priority="35" operator="greaterThan" dxfId="2">
      <formula>0</formula>
    </cfRule>
    <cfRule type="cellIs" priority="36" operator="equal" dxfId="1">
      <formula>0</formula>
    </cfRule>
    <cfRule type="cellIs" priority="34" operator="greaterThan" dxfId="0">
      <formula>10</formula>
    </cfRule>
  </conditionalFormatting>
  <conditionalFormatting sqref="B2219:E2319">
    <cfRule type="cellIs" priority="33" operator="equal" dxfId="1">
      <formula>0</formula>
    </cfRule>
    <cfRule type="cellIs" priority="32" operator="greaterThan" dxfId="2">
      <formula>0</formula>
    </cfRule>
    <cfRule type="cellIs" priority="31" operator="greaterThan" dxfId="0">
      <formula>10</formula>
    </cfRule>
  </conditionalFormatting>
  <conditionalFormatting sqref="B2330:E2430">
    <cfRule type="cellIs" priority="30" operator="equal" dxfId="1">
      <formula>0</formula>
    </cfRule>
    <cfRule type="cellIs" priority="29" operator="greaterThan" dxfId="2">
      <formula>0</formula>
    </cfRule>
    <cfRule type="cellIs" priority="28" operator="greaterThan" dxfId="0">
      <formula>10</formula>
    </cfRule>
  </conditionalFormatting>
  <conditionalFormatting sqref="B2441:E2541">
    <cfRule type="cellIs" priority="27" operator="equal" dxfId="1">
      <formula>0</formula>
    </cfRule>
    <cfRule type="cellIs" priority="26" operator="greaterThan" dxfId="2">
      <formula>0</formula>
    </cfRule>
    <cfRule type="cellIs" priority="25" operator="greaterThan" dxfId="0">
      <formula>10</formula>
    </cfRule>
  </conditionalFormatting>
  <conditionalFormatting sqref="B2552:E2652">
    <cfRule type="cellIs" priority="23" operator="greaterThan" dxfId="2">
      <formula>0</formula>
    </cfRule>
    <cfRule type="cellIs" priority="24" operator="equal" dxfId="1">
      <formula>0</formula>
    </cfRule>
    <cfRule type="cellIs" priority="22" operator="greaterThan" dxfId="0">
      <formula>10</formula>
    </cfRule>
  </conditionalFormatting>
  <conditionalFormatting sqref="B2663:E2763">
    <cfRule type="cellIs" priority="21" operator="equal" dxfId="1">
      <formula>0</formula>
    </cfRule>
    <cfRule type="cellIs" priority="20" operator="greaterThan" dxfId="2">
      <formula>0</formula>
    </cfRule>
    <cfRule type="cellIs" priority="19" operator="greaterThan" dxfId="0">
      <formula>10</formula>
    </cfRule>
  </conditionalFormatting>
  <conditionalFormatting sqref="B2774:E2874">
    <cfRule type="cellIs" priority="18" operator="equal" dxfId="1">
      <formula>0</formula>
    </cfRule>
    <cfRule type="cellIs" priority="17" operator="greaterThan" dxfId="2">
      <formula>0</formula>
    </cfRule>
    <cfRule type="cellIs" priority="16" operator="greaterThan" dxfId="0">
      <formula>10</formula>
    </cfRule>
  </conditionalFormatting>
  <conditionalFormatting sqref="B2885:E2985">
    <cfRule type="cellIs" priority="15" operator="equal" dxfId="1">
      <formula>0</formula>
    </cfRule>
    <cfRule type="cellIs" priority="14" operator="greaterThan" dxfId="2">
      <formula>0</formula>
    </cfRule>
    <cfRule type="cellIs" priority="13" operator="greaterThan" dxfId="0">
      <formula>10</formula>
    </cfRule>
  </conditionalFormatting>
  <conditionalFormatting sqref="B2996:E3096">
    <cfRule type="cellIs" priority="12" operator="equal" dxfId="1">
      <formula>0</formula>
    </cfRule>
    <cfRule type="cellIs" priority="11" operator="greaterThan" dxfId="2">
      <formula>0</formula>
    </cfRule>
    <cfRule type="cellIs" priority="10" operator="greaterThan" dxfId="0">
      <formula>10</formula>
    </cfRule>
  </conditionalFormatting>
  <conditionalFormatting sqref="B3107:E3207">
    <cfRule type="cellIs" priority="9" operator="equal" dxfId="1">
      <formula>0</formula>
    </cfRule>
    <cfRule type="cellIs" priority="8" operator="greaterThan" dxfId="2">
      <formula>0</formula>
    </cfRule>
    <cfRule type="cellIs" priority="7" operator="greaterThan" dxfId="0">
      <formula>10</formula>
    </cfRule>
  </conditionalFormatting>
  <conditionalFormatting sqref="B3218:E3318">
    <cfRule type="cellIs" priority="6" operator="equal" dxfId="1">
      <formula>0</formula>
    </cfRule>
    <cfRule type="cellIs" priority="5" operator="greaterThan" dxfId="2">
      <formula>0</formula>
    </cfRule>
    <cfRule type="cellIs" priority="4" operator="greaterThan" dxfId="0">
      <formula>10</formula>
    </cfRule>
  </conditionalFormatting>
  <conditionalFormatting sqref="B3329:E3429">
    <cfRule type="cellIs" priority="2" operator="greaterThan" dxfId="2">
      <formula>0</formula>
    </cfRule>
    <cfRule type="cellIs" priority="3" operator="equal" dxfId="1">
      <formula>0</formula>
    </cfRule>
    <cfRule type="cellIs" priority="1" operator="greaterThan" dxfId="0">
      <formula>10</formula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4">
    <tabColor theme="7" tint="0.5999938962981048"/>
    <outlinePr summaryBelow="1" summaryRight="1"/>
    <pageSetUpPr/>
  </sheetPr>
  <dimension ref="A1:CF200"/>
  <sheetViews>
    <sheetView topLeftCell="A58" zoomScale="85" zoomScaleNormal="85" workbookViewId="0">
      <selection activeCell="I90" sqref="I90"/>
    </sheetView>
  </sheetViews>
  <sheetFormatPr baseColWidth="8" defaultColWidth="9" defaultRowHeight="14"/>
  <cols>
    <col width="9" customWidth="1" style="7" min="1" max="3"/>
    <col width="11" bestFit="1" customWidth="1" style="7" min="4" max="4"/>
    <col width="9" customWidth="1" style="7" min="5" max="7"/>
    <col width="8.83203125" customWidth="1" style="7" min="8" max="20"/>
    <col width="9" customWidth="1" style="7" min="21" max="16384"/>
  </cols>
  <sheetData>
    <row r="1" ht="46" customHeight="1" s="252">
      <c r="A1" s="399" t="inlineStr">
        <is>
          <t>Minimum Input Sensitivity</t>
        </is>
      </c>
    </row>
    <row r="4">
      <c r="AK4" s="7" t="inlineStr">
        <is>
          <t>ata]</t>
        </is>
      </c>
    </row>
    <row r="5">
      <c r="AK5" s="7" t="inlineStr">
        <is>
          <t>11B_1M</t>
        </is>
      </c>
      <c r="AL5" s="7" t="n">
        <v>-80</v>
      </c>
      <c r="AM5" s="7" t="n">
        <v>-88.15000000000001</v>
      </c>
      <c r="AN5" s="7" t="n">
        <v>2</v>
      </c>
    </row>
    <row r="6">
      <c r="AK6" s="7" t="inlineStr">
        <is>
          <t>11B_2M</t>
        </is>
      </c>
      <c r="AL6" s="7" t="n">
        <v>-80</v>
      </c>
      <c r="AM6" s="7" t="n">
        <v>-95</v>
      </c>
      <c r="AN6" s="7" t="n">
        <v>6.8</v>
      </c>
    </row>
    <row r="7">
      <c r="AK7" s="7" t="inlineStr">
        <is>
          <t>11B_5P5M</t>
        </is>
      </c>
      <c r="AL7" s="7" t="n">
        <v>-76</v>
      </c>
      <c r="AM7" s="7" t="n">
        <v>-93.40000000000001</v>
      </c>
      <c r="AN7" s="7" t="n">
        <v>7.4</v>
      </c>
    </row>
    <row r="8">
      <c r="AK8" s="7" t="inlineStr">
        <is>
          <t>11B_11M</t>
        </is>
      </c>
      <c r="AL8" s="7" t="n">
        <v>-76</v>
      </c>
      <c r="AM8" s="7" t="n">
        <v>-90.65000000000001</v>
      </c>
      <c r="AN8" s="7" t="n">
        <v>7.6</v>
      </c>
    </row>
    <row r="9">
      <c r="AK9" s="7" t="inlineStr">
        <is>
          <t>11G_6M</t>
        </is>
      </c>
      <c r="AL9" s="7" t="n">
        <v>-82</v>
      </c>
      <c r="AM9" s="7" t="n">
        <v>-91.75</v>
      </c>
      <c r="AN9" s="7" t="n">
        <v>8.6</v>
      </c>
    </row>
    <row r="10">
      <c r="AK10" s="7" t="inlineStr">
        <is>
          <t>11G_9M</t>
        </is>
      </c>
      <c r="AL10" s="7" t="n">
        <v>-81</v>
      </c>
      <c r="AM10" s="7" t="n">
        <v>-91.7</v>
      </c>
      <c r="AN10" s="7" t="n">
        <v>8</v>
      </c>
    </row>
    <row r="11">
      <c r="AK11" s="7" t="inlineStr">
        <is>
          <t>11G_12M</t>
        </is>
      </c>
      <c r="AL11" s="7" t="n">
        <v>-79</v>
      </c>
      <c r="AM11" s="7" t="n">
        <v>-90.75</v>
      </c>
      <c r="AN11" s="7" t="n">
        <v>8</v>
      </c>
    </row>
    <row r="12">
      <c r="AK12" s="7" t="inlineStr">
        <is>
          <t>11G_18M</t>
        </is>
      </c>
      <c r="AL12" s="7" t="n">
        <v>-77</v>
      </c>
      <c r="AM12" s="7" t="n">
        <v>-88.8</v>
      </c>
      <c r="AN12" s="7" t="n">
        <v>7.8</v>
      </c>
    </row>
    <row r="13">
      <c r="AK13" s="7" t="inlineStr">
        <is>
          <t>11G_24M</t>
        </is>
      </c>
      <c r="AL13" s="7" t="n">
        <v>-74</v>
      </c>
      <c r="AM13" s="7" t="n">
        <v>-85.90000000000001</v>
      </c>
      <c r="AN13" s="7" t="n">
        <v>6.6</v>
      </c>
    </row>
    <row r="14">
      <c r="AK14" s="7" t="inlineStr">
        <is>
          <t>11G_36M</t>
        </is>
      </c>
      <c r="AL14" s="7" t="n">
        <v>-70</v>
      </c>
      <c r="AM14" s="7" t="n">
        <v>-82.34999999999999</v>
      </c>
      <c r="AN14" s="7" t="n">
        <v>8.4</v>
      </c>
      <c r="AP14" s="138" t="n"/>
    </row>
    <row r="15">
      <c r="AK15" s="7" t="inlineStr">
        <is>
          <t>11G_48M</t>
        </is>
      </c>
      <c r="AL15" s="7" t="n">
        <v>-66</v>
      </c>
      <c r="AM15" s="7" t="n">
        <v>-77.34999999999999</v>
      </c>
      <c r="AN15" s="7" t="n">
        <v>6</v>
      </c>
      <c r="AP15" s="138" t="n"/>
    </row>
    <row r="16">
      <c r="AK16" s="7" t="inlineStr">
        <is>
          <t>11G_54M</t>
        </is>
      </c>
      <c r="AL16" s="7" t="n">
        <v>-65</v>
      </c>
      <c r="AM16" s="7" t="n">
        <v>-76.2</v>
      </c>
      <c r="AN16" s="7" t="n">
        <v>7.2</v>
      </c>
      <c r="AP16" s="138" t="n"/>
    </row>
    <row r="17">
      <c r="AK17" s="7" t="inlineStr">
        <is>
          <t>11N_MCS0_LGI</t>
        </is>
      </c>
      <c r="AL17" s="7" t="n">
        <v>-82</v>
      </c>
      <c r="AM17" s="7" t="n">
        <v>-91.55</v>
      </c>
      <c r="AN17" s="7" t="n">
        <v>9.199999999999999</v>
      </c>
      <c r="AP17" s="138" t="n"/>
    </row>
    <row r="18">
      <c r="AK18" s="7" t="inlineStr">
        <is>
          <t>11N_MCS1_LGI</t>
        </is>
      </c>
      <c r="AL18" s="7" t="n">
        <v>-79</v>
      </c>
      <c r="AM18" s="7" t="n">
        <v>-89.95</v>
      </c>
      <c r="AN18" s="7" t="n">
        <v>8.199999999999999</v>
      </c>
      <c r="AP18" s="138" t="n"/>
    </row>
    <row r="19">
      <c r="AK19" s="7" t="inlineStr">
        <is>
          <t>11N_MCS2_LGI</t>
        </is>
      </c>
      <c r="AL19" s="7" t="n">
        <v>-77</v>
      </c>
      <c r="AM19" s="7" t="n">
        <v>-87.5</v>
      </c>
      <c r="AN19" s="7" t="n">
        <v>8.6</v>
      </c>
      <c r="AP19" s="138" t="n"/>
    </row>
    <row r="20">
      <c r="AK20" s="7" t="inlineStr">
        <is>
          <t>11N_MCS3_LGI</t>
        </is>
      </c>
      <c r="AL20" s="7" t="n">
        <v>-74</v>
      </c>
      <c r="AM20" s="7" t="n">
        <v>-84.59999999999999</v>
      </c>
      <c r="AN20" s="7" t="n">
        <v>8.199999999999999</v>
      </c>
      <c r="AP20" s="138" t="n"/>
    </row>
    <row r="21">
      <c r="AK21" s="7" t="inlineStr">
        <is>
          <t>11N_MCS4_LGI</t>
        </is>
      </c>
      <c r="AL21" s="7" t="n">
        <v>-70</v>
      </c>
      <c r="AM21" s="7" t="n">
        <v>-81.2</v>
      </c>
      <c r="AN21" s="7" t="n">
        <v>8.199999999999999</v>
      </c>
      <c r="AP21" s="138" t="n"/>
    </row>
    <row r="22">
      <c r="AK22" s="7" t="inlineStr">
        <is>
          <t>11N_MCS5_LGI</t>
        </is>
      </c>
      <c r="AL22" s="7" t="n">
        <v>-66</v>
      </c>
      <c r="AM22" s="7" t="n">
        <v>-76.45</v>
      </c>
      <c r="AN22" s="7" t="n">
        <v>8.6</v>
      </c>
      <c r="AP22" s="138" t="n"/>
    </row>
    <row r="23">
      <c r="AK23" s="7" t="inlineStr">
        <is>
          <t>11N_MCS6_LGI</t>
        </is>
      </c>
      <c r="AL23" s="7" t="n">
        <v>-65</v>
      </c>
      <c r="AM23" s="7" t="n">
        <v>-74.7</v>
      </c>
      <c r="AN23" s="7" t="n">
        <v>7.6</v>
      </c>
      <c r="AP23" s="138" t="n"/>
    </row>
    <row r="24">
      <c r="AK24" s="7" t="inlineStr">
        <is>
          <t>11N_MCS7_LGI</t>
        </is>
      </c>
      <c r="AL24" s="7" t="n">
        <v>-64</v>
      </c>
      <c r="AM24" s="7" t="n">
        <v>-73.09999999999999</v>
      </c>
      <c r="AN24" s="7" t="n">
        <v>8.800000000000001</v>
      </c>
    </row>
    <row r="25">
      <c r="AK25" s="7" t="inlineStr">
        <is>
          <t>11AX_MCS0_LGI</t>
        </is>
      </c>
      <c r="AL25" s="7" t="n">
        <v>-82</v>
      </c>
      <c r="AM25" s="7" t="n">
        <v>0</v>
      </c>
      <c r="AN25" s="7" t="inlineStr">
        <is>
          <t>NaN</t>
        </is>
      </c>
    </row>
    <row r="26">
      <c r="AK26" s="7" t="inlineStr">
        <is>
          <t>11AX_MCS1_LGI</t>
        </is>
      </c>
      <c r="AL26" s="7" t="n">
        <v>-79</v>
      </c>
      <c r="AM26" s="7" t="n">
        <v>0</v>
      </c>
      <c r="AN26" s="7" t="inlineStr">
        <is>
          <t>NaN</t>
        </is>
      </c>
    </row>
    <row r="27">
      <c r="AK27" s="7" t="inlineStr">
        <is>
          <t>11AX_MCS2_LGI</t>
        </is>
      </c>
      <c r="AL27" s="7" t="n">
        <v>-77</v>
      </c>
      <c r="AM27" s="7" t="n">
        <v>0</v>
      </c>
      <c r="AN27" s="7" t="inlineStr">
        <is>
          <t>NaN</t>
        </is>
      </c>
    </row>
    <row r="28">
      <c r="AK28" s="7" t="inlineStr">
        <is>
          <t>11AX_MCS3_LGI</t>
        </is>
      </c>
      <c r="AL28" s="7" t="n">
        <v>-74</v>
      </c>
      <c r="AM28" s="7" t="n">
        <v>0</v>
      </c>
      <c r="AN28" s="7" t="inlineStr">
        <is>
          <t>NaN</t>
        </is>
      </c>
    </row>
    <row r="29">
      <c r="AK29" s="7" t="inlineStr">
        <is>
          <t>11AX_MCS4_LGI</t>
        </is>
      </c>
      <c r="AL29" s="7" t="n">
        <v>-70</v>
      </c>
      <c r="AM29" s="7" t="n">
        <v>0</v>
      </c>
      <c r="AN29" s="7" t="inlineStr">
        <is>
          <t>NaN</t>
        </is>
      </c>
    </row>
    <row r="30">
      <c r="AK30" s="7" t="inlineStr">
        <is>
          <t>11AX_MCS5_LGI</t>
        </is>
      </c>
      <c r="AL30" s="7" t="n">
        <v>-66</v>
      </c>
      <c r="AM30" s="7" t="n">
        <v>0</v>
      </c>
      <c r="AN30" s="7" t="inlineStr">
        <is>
          <t>NaN</t>
        </is>
      </c>
    </row>
    <row r="31">
      <c r="AK31" s="7" t="inlineStr">
        <is>
          <t>11AX_MCS6_LGI</t>
        </is>
      </c>
      <c r="AL31" s="7" t="n">
        <v>-65</v>
      </c>
      <c r="AM31" s="7" t="n">
        <v>0</v>
      </c>
      <c r="AN31" s="7" t="inlineStr">
        <is>
          <t>NaN</t>
        </is>
      </c>
    </row>
    <row r="32">
      <c r="AK32" s="7" t="inlineStr">
        <is>
          <t>11AX_MCS7_LGI</t>
        </is>
      </c>
      <c r="AL32" s="7" t="n">
        <v>-64</v>
      </c>
      <c r="AM32" s="7" t="n">
        <v>0</v>
      </c>
      <c r="AN32" s="7" t="inlineStr">
        <is>
          <t>NaN</t>
        </is>
      </c>
    </row>
    <row r="33">
      <c r="AK33" s="7" t="inlineStr">
        <is>
          <t>11AX_MCS8_LGI</t>
        </is>
      </c>
      <c r="AL33" s="7" t="n">
        <v>-59</v>
      </c>
      <c r="AM33" s="7" t="n">
        <v>0</v>
      </c>
      <c r="AN33" s="7" t="inlineStr">
        <is>
          <t>NaN</t>
        </is>
      </c>
    </row>
    <row r="34">
      <c r="AK34" s="7" t="inlineStr">
        <is>
          <t>11AX_MCS9_LGI</t>
        </is>
      </c>
      <c r="AL34" s="7" t="n">
        <v>-57</v>
      </c>
      <c r="AM34" s="7" t="n">
        <v>0</v>
      </c>
      <c r="AN34" s="7" t="inlineStr">
        <is>
          <t>NaN</t>
        </is>
      </c>
    </row>
    <row r="35" ht="14.5" customHeight="1" s="252" thickBot="1"/>
    <row r="36" ht="18" customHeight="1" s="252" thickBot="1">
      <c r="H36" s="672" t="n"/>
      <c r="I36" s="673" t="n"/>
      <c r="J36" s="673" t="n"/>
      <c r="K36" s="673" t="n"/>
      <c r="L36" s="673" t="n"/>
      <c r="M36" s="673" t="n"/>
      <c r="N36" s="673" t="n"/>
      <c r="O36" s="673" t="n"/>
      <c r="P36" s="673" t="n"/>
      <c r="Q36" s="673" t="n"/>
      <c r="R36" s="673" t="n"/>
      <c r="S36" s="673" t="n"/>
      <c r="T36" s="674" t="n"/>
      <c r="Y36" s="1" t="n"/>
    </row>
    <row r="37" ht="15" customHeight="1" s="252" thickBot="1">
      <c r="H37" s="675" t="inlineStr">
        <is>
          <t>TIN</t>
        </is>
      </c>
      <c r="I37" s="673" t="n"/>
      <c r="J37" s="673" t="n"/>
      <c r="K37" s="673" t="n"/>
      <c r="L37" s="673" t="n"/>
      <c r="M37" s="673" t="n"/>
      <c r="N37" s="673" t="n"/>
      <c r="O37" s="673" t="n"/>
      <c r="P37" s="673" t="n"/>
      <c r="Q37" s="673" t="n"/>
      <c r="R37" s="673" t="n"/>
      <c r="S37" s="673" t="n"/>
      <c r="T37" s="674" t="n"/>
    </row>
    <row r="38" ht="15" customHeight="1" s="252" thickBot="1">
      <c r="H38" s="675" t="inlineStr">
        <is>
          <t>+25 ℃</t>
        </is>
      </c>
      <c r="I38" s="673" t="n"/>
      <c r="J38" s="673" t="n"/>
      <c r="K38" s="673" t="n"/>
      <c r="L38" s="673" t="n"/>
      <c r="M38" s="673" t="n"/>
      <c r="N38" s="673" t="n"/>
      <c r="O38" s="673" t="n"/>
      <c r="P38" s="673" t="n"/>
      <c r="Q38" s="673" t="n"/>
      <c r="R38" s="673" t="n"/>
      <c r="S38" s="673" t="n"/>
      <c r="T38" s="674" t="n"/>
    </row>
    <row r="39" ht="15" customHeight="1" s="252" thickBot="1">
      <c r="H39" s="676" t="inlineStr">
        <is>
          <t>3.3 V</t>
        </is>
      </c>
      <c r="I39" s="677" t="n"/>
      <c r="J39" s="677" t="n"/>
      <c r="K39" s="677" t="n"/>
      <c r="L39" s="677" t="n"/>
      <c r="M39" s="677" t="n"/>
      <c r="N39" s="677" t="n"/>
      <c r="O39" s="677" t="n"/>
      <c r="P39" s="677" t="n"/>
      <c r="Q39" s="677" t="n"/>
      <c r="R39" s="677" t="n"/>
      <c r="S39" s="677" t="n"/>
      <c r="T39" s="678" t="n"/>
    </row>
    <row r="40" ht="15.75" customHeight="1" s="252" thickBot="1">
      <c r="A40" s="393" t="inlineStr">
        <is>
          <t xml:space="preserve">Temp. </t>
        </is>
      </c>
      <c r="B40" s="395" t="inlineStr">
        <is>
          <t>VBAT</t>
        </is>
      </c>
      <c r="C40" s="395" t="inlineStr">
        <is>
          <t>STD</t>
        </is>
      </c>
      <c r="D40" s="395" t="inlineStr">
        <is>
          <t>WFM</t>
        </is>
      </c>
      <c r="E40" s="397" t="inlineStr">
        <is>
          <t>Unit</t>
        </is>
      </c>
      <c r="F40" s="679" t="inlineStr">
        <is>
          <t>Standard</t>
        </is>
      </c>
      <c r="G40" s="679" t="inlineStr">
        <is>
          <t>Spec.</t>
        </is>
      </c>
      <c r="H40" s="175" t="inlineStr">
        <is>
          <t>CH1</t>
        </is>
      </c>
      <c r="I40" s="28" t="inlineStr">
        <is>
          <t>CH2</t>
        </is>
      </c>
      <c r="J40" s="28" t="inlineStr">
        <is>
          <t>CH3</t>
        </is>
      </c>
      <c r="K40" s="28" t="inlineStr">
        <is>
          <t>CH4</t>
        </is>
      </c>
      <c r="L40" s="28" t="inlineStr">
        <is>
          <t>CH5</t>
        </is>
      </c>
      <c r="M40" s="28" t="inlineStr">
        <is>
          <t>CH6</t>
        </is>
      </c>
      <c r="N40" s="28" t="inlineStr">
        <is>
          <t>CH7</t>
        </is>
      </c>
      <c r="O40" s="28" t="inlineStr">
        <is>
          <t>CH8</t>
        </is>
      </c>
      <c r="P40" s="28" t="inlineStr">
        <is>
          <t>CH9</t>
        </is>
      </c>
      <c r="Q40" s="28" t="inlineStr">
        <is>
          <t>CH10</t>
        </is>
      </c>
      <c r="R40" s="28" t="inlineStr">
        <is>
          <t>CH11</t>
        </is>
      </c>
      <c r="S40" s="28" t="inlineStr">
        <is>
          <t>CH12</t>
        </is>
      </c>
      <c r="T40" s="176" t="inlineStr">
        <is>
          <t>CH13</t>
        </is>
      </c>
      <c r="U40" s="411" t="inlineStr">
        <is>
          <t>Min.</t>
        </is>
      </c>
      <c r="V40" s="413" t="inlineStr">
        <is>
          <t>Max.</t>
        </is>
      </c>
      <c r="W40" s="413" t="inlineStr">
        <is>
          <t>Δmax-min</t>
        </is>
      </c>
      <c r="X40" s="415" t="inlineStr">
        <is>
          <t>Avg.</t>
        </is>
      </c>
    </row>
    <row r="41" ht="15" customHeight="1" s="252" thickBot="1">
      <c r="A41" s="680" t="n"/>
      <c r="B41" s="681" t="n"/>
      <c r="C41" s="681" t="n"/>
      <c r="D41" s="681" t="n"/>
      <c r="F41" s="682" t="n"/>
      <c r="G41" s="682" t="n"/>
      <c r="H41" s="177" t="inlineStr">
        <is>
          <t>2412 MHz</t>
        </is>
      </c>
      <c r="I41" s="30" t="inlineStr">
        <is>
          <t>2417 MHz</t>
        </is>
      </c>
      <c r="J41" s="30" t="inlineStr">
        <is>
          <t>2422 MHz</t>
        </is>
      </c>
      <c r="K41" s="30" t="inlineStr">
        <is>
          <t>2427 MHz</t>
        </is>
      </c>
      <c r="L41" s="30" t="inlineStr">
        <is>
          <t>2432 MHz</t>
        </is>
      </c>
      <c r="M41" s="30" t="inlineStr">
        <is>
          <t>2437 MHz</t>
        </is>
      </c>
      <c r="N41" s="30" t="inlineStr">
        <is>
          <t>2442 MHz</t>
        </is>
      </c>
      <c r="O41" s="30" t="inlineStr">
        <is>
          <t>2447 MHz</t>
        </is>
      </c>
      <c r="P41" s="30" t="inlineStr">
        <is>
          <t>2452 MHz</t>
        </is>
      </c>
      <c r="Q41" s="30" t="inlineStr">
        <is>
          <t>2457 MHz</t>
        </is>
      </c>
      <c r="R41" s="30" t="inlineStr">
        <is>
          <t>2462 MHz</t>
        </is>
      </c>
      <c r="S41" s="30" t="inlineStr">
        <is>
          <t>2467 MHz</t>
        </is>
      </c>
      <c r="T41" s="178" t="inlineStr">
        <is>
          <t>2472 MHz</t>
        </is>
      </c>
      <c r="U41" s="683" t="n"/>
      <c r="V41" s="684" t="n"/>
      <c r="W41" s="684" t="n"/>
      <c r="X41" s="685" t="n"/>
      <c r="AP41" s="7" t="n">
        <v>5.4</v>
      </c>
      <c r="AQ41" s="7" t="n">
        <v>7.4</v>
      </c>
      <c r="AR41" s="7" t="n">
        <v>6.8</v>
      </c>
      <c r="AS41" s="7" t="n">
        <v>6.6</v>
      </c>
      <c r="AT41" s="7" t="n">
        <v>5.4</v>
      </c>
      <c r="AU41" s="7" t="n">
        <v>6.8</v>
      </c>
      <c r="AV41" s="7" t="n">
        <v>6.6</v>
      </c>
      <c r="AW41" s="7" t="n">
        <v>6.8</v>
      </c>
      <c r="AX41" s="7" t="n">
        <v>0.8</v>
      </c>
      <c r="AY41" s="7" t="n">
        <v>7.4</v>
      </c>
      <c r="AZ41" s="7" t="n">
        <v>6.6</v>
      </c>
      <c r="BA41" s="7" t="n">
        <v>6.8</v>
      </c>
    </row>
    <row r="42" ht="15" customHeight="1" s="252" thickBot="1">
      <c r="A42" s="686" t="inlineStr">
        <is>
          <t>+25 ℃</t>
        </is>
      </c>
      <c r="B42" s="686" t="inlineStr">
        <is>
          <t>3.3 V</t>
        </is>
      </c>
      <c r="C42" s="687" t="inlineStr">
        <is>
          <t>11b</t>
        </is>
      </c>
      <c r="D42" s="120" t="inlineStr">
        <is>
          <t>1M</t>
        </is>
      </c>
      <c r="E42" s="32" t="inlineStr">
        <is>
          <t>dBm</t>
        </is>
      </c>
      <c r="F42" s="659" t="n">
        <v>-80</v>
      </c>
      <c r="G42" s="659" t="n">
        <v>-80</v>
      </c>
      <c r="H42" s="179" t="n">
        <v>-95.95</v>
      </c>
      <c r="I42" s="11" t="n">
        <v>-95.95</v>
      </c>
      <c r="J42" s="11" t="n">
        <v>-95.95</v>
      </c>
      <c r="K42" s="11" t="n">
        <v>-95.95</v>
      </c>
      <c r="L42" s="11" t="n"/>
      <c r="M42" s="11" t="n"/>
      <c r="N42" s="11" t="n"/>
      <c r="O42" s="11" t="n"/>
      <c r="P42" s="11" t="n">
        <v>-95.95</v>
      </c>
      <c r="Q42" s="11" t="n">
        <v>-95.95</v>
      </c>
      <c r="R42" s="11" t="n"/>
      <c r="S42" s="11" t="n"/>
      <c r="T42" s="180" t="n">
        <v>-95.95</v>
      </c>
      <c r="U42" s="688">
        <f>MIN(H42:T42)</f>
        <v/>
      </c>
      <c r="V42" s="689">
        <f>MAX(H42:T42)</f>
        <v/>
      </c>
      <c r="W42" s="689">
        <f>V42-U42</f>
        <v/>
      </c>
      <c r="X42" s="690">
        <f>AVERAGE(H42:T42)</f>
        <v/>
      </c>
      <c r="AP42" s="7" t="n">
        <v>7.8</v>
      </c>
      <c r="AQ42" s="7" t="n">
        <v>7.8</v>
      </c>
      <c r="AR42" s="7" t="n">
        <v>7.8</v>
      </c>
      <c r="AS42" s="7" t="n">
        <v>7.4</v>
      </c>
      <c r="AT42" s="7" t="n">
        <v>7.2</v>
      </c>
      <c r="AU42" s="7" t="n">
        <v>6.2</v>
      </c>
      <c r="AV42" s="7" t="n">
        <v>7.4</v>
      </c>
      <c r="AW42" s="7" t="n">
        <v>6.6</v>
      </c>
      <c r="AX42" s="7" t="n">
        <v>6.6</v>
      </c>
      <c r="AY42" s="7" t="n">
        <v>6.8</v>
      </c>
      <c r="AZ42" s="7" t="n">
        <v>6.8</v>
      </c>
      <c r="BA42" s="7" t="n">
        <v>6.6</v>
      </c>
      <c r="BD42" s="7" t="inlineStr">
        <is>
          <t>Minimum Input Sensitivity[dBm]</t>
        </is>
      </c>
      <c r="CF42" s="1" t="n"/>
    </row>
    <row r="43" ht="14.5" customHeight="1" s="252" thickBot="1">
      <c r="A43" s="691" t="n"/>
      <c r="B43" s="691" t="n"/>
      <c r="C43" s="691" t="n"/>
      <c r="D43" s="121" t="inlineStr">
        <is>
          <t>2M</t>
        </is>
      </c>
      <c r="E43" s="33" t="inlineStr">
        <is>
          <t>dBm</t>
        </is>
      </c>
      <c r="F43" s="3" t="n">
        <v>-80</v>
      </c>
      <c r="G43" s="3" t="n">
        <v>-80</v>
      </c>
      <c r="H43" s="179" t="n">
        <v>-92.45</v>
      </c>
      <c r="I43" s="11" t="n">
        <v>-92.45</v>
      </c>
      <c r="J43" s="11" t="n">
        <v>-92.45</v>
      </c>
      <c r="K43" s="11" t="n">
        <v>-92.45</v>
      </c>
      <c r="L43" s="11" t="n"/>
      <c r="M43" s="11" t="n"/>
      <c r="N43" s="11" t="n"/>
      <c r="O43" s="11" t="n"/>
      <c r="P43" s="11" t="n">
        <v>-92.45</v>
      </c>
      <c r="Q43" s="11" t="n">
        <v>-92.45</v>
      </c>
      <c r="R43" s="11" t="n"/>
      <c r="S43" s="11" t="n"/>
      <c r="T43" s="180" t="n">
        <v>-92.45</v>
      </c>
      <c r="U43" s="692">
        <f>MIN(H43:T43)</f>
        <v/>
      </c>
      <c r="V43" s="693">
        <f>MAX(H43:T43)</f>
        <v/>
      </c>
      <c r="W43" s="693">
        <f>V43-U43</f>
        <v/>
      </c>
      <c r="X43" s="694">
        <f>AVERAGE(H43:T43)</f>
        <v/>
      </c>
      <c r="AP43" s="7" t="n">
        <v>7.6</v>
      </c>
      <c r="AQ43" s="7" t="n">
        <v>6.6</v>
      </c>
      <c r="AR43" s="7" t="n">
        <v>6.6</v>
      </c>
      <c r="AS43" s="7" t="n">
        <v>7</v>
      </c>
      <c r="AT43" s="7" t="n">
        <v>6.2</v>
      </c>
      <c r="AU43" s="7" t="n">
        <v>6.8</v>
      </c>
      <c r="AV43" s="7" t="n">
        <v>7.2</v>
      </c>
      <c r="AW43" s="7" t="n">
        <v>7.6</v>
      </c>
      <c r="AX43" s="7" t="n">
        <v>6.4</v>
      </c>
      <c r="AY43" s="7" t="n">
        <v>7.6</v>
      </c>
      <c r="AZ43" s="7" t="n">
        <v>7.6</v>
      </c>
      <c r="BA43" s="7" t="n">
        <v>6.6</v>
      </c>
    </row>
    <row r="44" ht="14.5" customHeight="1" s="252" thickBot="1">
      <c r="A44" s="691" t="n"/>
      <c r="B44" s="691" t="n"/>
      <c r="C44" s="691" t="n"/>
      <c r="D44" s="122" t="inlineStr">
        <is>
          <t>5p5M</t>
        </is>
      </c>
      <c r="E44" s="34" t="inlineStr">
        <is>
          <t>dBm</t>
        </is>
      </c>
      <c r="F44" s="665" t="n">
        <v>-76</v>
      </c>
      <c r="G44" s="665" t="n">
        <v>-76</v>
      </c>
      <c r="H44" s="179" t="n">
        <v>-88.65000000000001</v>
      </c>
      <c r="I44" s="11" t="n">
        <v>-88.65000000000001</v>
      </c>
      <c r="J44" s="11" t="n">
        <v>-88.65000000000001</v>
      </c>
      <c r="K44" s="11" t="n">
        <v>-88.65000000000001</v>
      </c>
      <c r="L44" s="11" t="n"/>
      <c r="M44" s="11" t="n"/>
      <c r="N44" s="11" t="n"/>
      <c r="O44" s="11" t="n"/>
      <c r="P44" s="11" t="n">
        <v>-88.65000000000001</v>
      </c>
      <c r="Q44" s="11" t="n">
        <v>-88.65000000000001</v>
      </c>
      <c r="R44" s="11" t="n"/>
      <c r="S44" s="11" t="n"/>
      <c r="T44" s="180" t="n">
        <v>-88.65000000000001</v>
      </c>
      <c r="U44" s="695">
        <f>MIN(H44:T44)</f>
        <v/>
      </c>
      <c r="V44" s="696">
        <f>MAX(H44:T44)</f>
        <v/>
      </c>
      <c r="W44" s="696">
        <f>V44-U44</f>
        <v/>
      </c>
      <c r="X44" s="697">
        <f>AVERAGE(H44:T44)</f>
        <v/>
      </c>
      <c r="AP44" s="7" t="n">
        <v>7.4</v>
      </c>
      <c r="AQ44" s="7" t="n">
        <v>7.2</v>
      </c>
      <c r="AR44" s="7" t="n">
        <v>7</v>
      </c>
      <c r="AS44" s="7" t="n">
        <v>6.2</v>
      </c>
      <c r="AT44" s="7" t="n">
        <v>6.6</v>
      </c>
      <c r="AU44" s="7" t="n">
        <v>5.8</v>
      </c>
      <c r="AV44" s="7" t="n">
        <v>7.8</v>
      </c>
      <c r="AW44" s="7" t="n">
        <v>7.6</v>
      </c>
      <c r="AX44" s="7" t="n">
        <v>7.2</v>
      </c>
      <c r="AY44" s="7" t="n">
        <v>7</v>
      </c>
      <c r="AZ44" s="7" t="n">
        <v>6.4</v>
      </c>
      <c r="BA44" s="7" t="n">
        <v>5.2</v>
      </c>
    </row>
    <row r="45" ht="14.5" customHeight="1" s="252" thickBot="1">
      <c r="A45" s="691" t="n"/>
      <c r="B45" s="691" t="n"/>
      <c r="C45" s="698" t="n"/>
      <c r="D45" s="123" t="inlineStr">
        <is>
          <t>11M</t>
        </is>
      </c>
      <c r="E45" s="49" t="inlineStr">
        <is>
          <t>dBm</t>
        </is>
      </c>
      <c r="F45" s="50" t="n">
        <v>-76</v>
      </c>
      <c r="G45" s="50" t="n">
        <v>-76</v>
      </c>
      <c r="H45" s="179" t="n">
        <v>-85.05</v>
      </c>
      <c r="I45" s="11" t="n">
        <v>-85.05</v>
      </c>
      <c r="J45" s="11" t="n">
        <v>-85.05</v>
      </c>
      <c r="K45" s="11" t="n">
        <v>-85.05</v>
      </c>
      <c r="L45" s="11" t="n"/>
      <c r="M45" s="11" t="n"/>
      <c r="N45" s="11" t="n"/>
      <c r="O45" s="11" t="n"/>
      <c r="P45" s="11" t="n">
        <v>-85.05</v>
      </c>
      <c r="Q45" s="11" t="n">
        <v>-85.05</v>
      </c>
      <c r="R45" s="11" t="n"/>
      <c r="S45" s="11" t="n"/>
      <c r="T45" s="180" t="n">
        <v>-85.05</v>
      </c>
      <c r="U45" s="699">
        <f>MIN(H45:T45)</f>
        <v/>
      </c>
      <c r="V45" s="700">
        <f>MAX(H45:T45)</f>
        <v/>
      </c>
      <c r="W45" s="700">
        <f>V45-U45</f>
        <v/>
      </c>
      <c r="X45" s="701">
        <f>AVERAGE(H45:T45)</f>
        <v/>
      </c>
      <c r="AP45" s="7" t="n">
        <v>6.8</v>
      </c>
      <c r="AQ45" s="7" t="n">
        <v>7.6</v>
      </c>
      <c r="AR45" s="7" t="n">
        <v>5.8</v>
      </c>
      <c r="AS45" s="7" t="n">
        <v>9.6</v>
      </c>
      <c r="AT45" s="7" t="n">
        <v>7.4</v>
      </c>
      <c r="AU45" s="7" t="n">
        <v>8.4</v>
      </c>
      <c r="AV45" s="7" t="n">
        <v>5.4</v>
      </c>
      <c r="AW45" s="7" t="n">
        <v>9.800000000000001</v>
      </c>
      <c r="AX45" s="7" t="n">
        <v>9</v>
      </c>
      <c r="AY45" s="7" t="n">
        <v>8.800000000000001</v>
      </c>
      <c r="AZ45" s="7" t="n">
        <v>8.800000000000001</v>
      </c>
      <c r="BA45" s="7" t="n">
        <v>7.4</v>
      </c>
    </row>
    <row r="46" ht="15" customHeight="1" s="252" thickBot="1" thickTop="1">
      <c r="A46" s="691" t="n"/>
      <c r="B46" s="691" t="n"/>
      <c r="C46" s="702" t="inlineStr">
        <is>
          <t>11g</t>
        </is>
      </c>
      <c r="D46" s="124" t="inlineStr">
        <is>
          <t>6M</t>
        </is>
      </c>
      <c r="E46" s="57" t="inlineStr">
        <is>
          <t>dBm</t>
        </is>
      </c>
      <c r="F46" s="663" t="n">
        <v>-82</v>
      </c>
      <c r="G46" s="663" t="n">
        <v>-82</v>
      </c>
      <c r="H46" s="179" t="n">
        <v>-89.65000000000001</v>
      </c>
      <c r="I46" s="11" t="n">
        <v>-89.65000000000001</v>
      </c>
      <c r="J46" s="11" t="n">
        <v>-89.65000000000001</v>
      </c>
      <c r="K46" s="11" t="n">
        <v>-89.65000000000001</v>
      </c>
      <c r="L46" s="11" t="n"/>
      <c r="M46" s="11" t="n"/>
      <c r="N46" s="11" t="n"/>
      <c r="O46" s="11" t="n"/>
      <c r="P46" s="11" t="n">
        <v>-89.65000000000001</v>
      </c>
      <c r="Q46" s="11" t="n">
        <v>-89.65000000000001</v>
      </c>
      <c r="R46" s="11" t="n"/>
      <c r="S46" s="11" t="n"/>
      <c r="T46" s="180" t="n">
        <v>-89.65000000000001</v>
      </c>
      <c r="U46" s="703">
        <f>MIN(H46:T46)</f>
        <v/>
      </c>
      <c r="V46" s="704">
        <f>MAX(H46:T46)</f>
        <v/>
      </c>
      <c r="W46" s="704">
        <f>V46-U46</f>
        <v/>
      </c>
      <c r="X46" s="705">
        <f>AVERAGE(H46:T46)</f>
        <v/>
      </c>
      <c r="AP46" s="7" t="n">
        <v>9.6</v>
      </c>
      <c r="AQ46" s="7" t="n">
        <v>9.6</v>
      </c>
      <c r="AR46" s="7" t="n">
        <v>9</v>
      </c>
      <c r="AS46" s="7" t="n">
        <v>8.6</v>
      </c>
      <c r="AT46" s="7" t="n">
        <v>9.4</v>
      </c>
      <c r="AU46" s="7" t="n">
        <v>9</v>
      </c>
      <c r="AV46" s="7" t="n">
        <v>5.8</v>
      </c>
      <c r="AW46" s="7" t="n">
        <v>8.4</v>
      </c>
      <c r="AX46" s="7" t="n">
        <v>8.4</v>
      </c>
      <c r="AY46" s="7" t="n">
        <v>7</v>
      </c>
      <c r="AZ46" s="7" t="n">
        <v>7.6</v>
      </c>
      <c r="BA46" s="7" t="n">
        <v>7.6</v>
      </c>
    </row>
    <row r="47" ht="14.5" customHeight="1" s="252" thickBot="1">
      <c r="A47" s="691" t="n"/>
      <c r="B47" s="691" t="n"/>
      <c r="C47" s="691" t="n"/>
      <c r="D47" s="121" t="inlineStr">
        <is>
          <t>9M</t>
        </is>
      </c>
      <c r="E47" s="33" t="inlineStr">
        <is>
          <t>dBm</t>
        </is>
      </c>
      <c r="F47" s="3" t="n">
        <v>-81</v>
      </c>
      <c r="G47" s="3" t="n">
        <v>-81</v>
      </c>
      <c r="H47" s="179" t="n">
        <v>-89.09999999999999</v>
      </c>
      <c r="I47" s="11" t="n">
        <v>-89.09999999999999</v>
      </c>
      <c r="J47" s="11" t="n">
        <v>-89.09999999999999</v>
      </c>
      <c r="K47" s="11" t="n">
        <v>-89.09999999999999</v>
      </c>
      <c r="L47" s="11" t="n"/>
      <c r="M47" s="11" t="n"/>
      <c r="N47" s="11" t="n"/>
      <c r="O47" s="11" t="n"/>
      <c r="P47" s="11" t="n">
        <v>-89.09999999999999</v>
      </c>
      <c r="Q47" s="11" t="n">
        <v>-89.09999999999999</v>
      </c>
      <c r="R47" s="11" t="n"/>
      <c r="S47" s="11" t="n"/>
      <c r="T47" s="180" t="n">
        <v>-89.09999999999999</v>
      </c>
      <c r="U47" s="692">
        <f>MIN(H47:T47)</f>
        <v/>
      </c>
      <c r="V47" s="693">
        <f>MAX(H47:T47)</f>
        <v/>
      </c>
      <c r="W47" s="693">
        <f>V47-U47</f>
        <v/>
      </c>
      <c r="X47" s="694">
        <f>AVERAGE(H47:T47)</f>
        <v/>
      </c>
      <c r="AP47" s="7" t="n">
        <v>9</v>
      </c>
      <c r="AQ47" s="7" t="n">
        <v>7.6</v>
      </c>
      <c r="AR47" s="7" t="n">
        <v>8.800000000000001</v>
      </c>
      <c r="AS47" s="7" t="n">
        <v>9.4</v>
      </c>
      <c r="AT47" s="7" t="n">
        <v>9.199999999999999</v>
      </c>
      <c r="AU47" s="7" t="n">
        <v>9.4</v>
      </c>
      <c r="AV47" s="7" t="n">
        <v>6.6</v>
      </c>
      <c r="AW47" s="7" t="n">
        <v>9.800000000000001</v>
      </c>
      <c r="AX47" s="7" t="n">
        <v>9.4</v>
      </c>
      <c r="AY47" s="7" t="n">
        <v>6</v>
      </c>
      <c r="AZ47" s="7" t="n">
        <v>8.800000000000001</v>
      </c>
      <c r="BA47" s="7" t="n">
        <v>7.2</v>
      </c>
    </row>
    <row r="48" ht="14.5" customHeight="1" s="252" thickBot="1">
      <c r="A48" s="691" t="n"/>
      <c r="B48" s="691" t="n"/>
      <c r="C48" s="691" t="n"/>
      <c r="D48" s="122" t="inlineStr">
        <is>
          <t>12M</t>
        </is>
      </c>
      <c r="E48" s="34" t="inlineStr">
        <is>
          <t>dBm</t>
        </is>
      </c>
      <c r="F48" s="665" t="n">
        <v>-79</v>
      </c>
      <c r="G48" s="665" t="n">
        <v>-79</v>
      </c>
      <c r="H48" s="179" t="n">
        <v>-88</v>
      </c>
      <c r="I48" s="11" t="n">
        <v>-88</v>
      </c>
      <c r="J48" s="11" t="n">
        <v>-88</v>
      </c>
      <c r="K48" s="11" t="n">
        <v>-88</v>
      </c>
      <c r="L48" s="11" t="n"/>
      <c r="M48" s="11" t="n"/>
      <c r="N48" s="11" t="n"/>
      <c r="O48" s="11" t="n"/>
      <c r="P48" s="11" t="n">
        <v>-88</v>
      </c>
      <c r="Q48" s="11" t="n">
        <v>-88</v>
      </c>
      <c r="R48" s="11" t="n"/>
      <c r="S48" s="11" t="n"/>
      <c r="T48" s="180" t="n">
        <v>-88</v>
      </c>
      <c r="U48" s="695">
        <f>MIN(H48:T48)</f>
        <v/>
      </c>
      <c r="V48" s="696">
        <f>MAX(H48:T48)</f>
        <v/>
      </c>
      <c r="W48" s="696">
        <f>V48-U48</f>
        <v/>
      </c>
      <c r="X48" s="697">
        <f>AVERAGE(H48:T48)</f>
        <v/>
      </c>
      <c r="AP48" s="7" t="n">
        <v>7.4</v>
      </c>
      <c r="AQ48" s="7" t="n">
        <v>9.800000000000001</v>
      </c>
      <c r="AR48" s="7" t="n">
        <v>8.4</v>
      </c>
      <c r="AS48" s="7" t="n">
        <v>9.800000000000001</v>
      </c>
      <c r="AT48" s="7" t="n">
        <v>6.6</v>
      </c>
      <c r="AU48" s="7" t="n">
        <v>7.2</v>
      </c>
      <c r="AV48" s="7" t="n">
        <v>9.199999999999999</v>
      </c>
      <c r="AW48" s="7" t="n">
        <v>8.4</v>
      </c>
      <c r="AX48" s="7" t="n">
        <v>7.2</v>
      </c>
      <c r="AY48" s="7" t="n">
        <v>8.4</v>
      </c>
      <c r="AZ48" s="7" t="n">
        <v>9.800000000000001</v>
      </c>
      <c r="BA48" s="7" t="n">
        <v>9.4</v>
      </c>
    </row>
    <row r="49" ht="14.5" customHeight="1" s="252" thickBot="1">
      <c r="A49" s="691" t="n"/>
      <c r="B49" s="691" t="n"/>
      <c r="C49" s="691" t="n"/>
      <c r="D49" s="121" t="inlineStr">
        <is>
          <t>18M</t>
        </is>
      </c>
      <c r="E49" s="33" t="inlineStr">
        <is>
          <t>dBm</t>
        </is>
      </c>
      <c r="F49" s="3" t="n">
        <v>-77</v>
      </c>
      <c r="G49" s="3" t="n">
        <v>-77</v>
      </c>
      <c r="H49" s="179" t="n">
        <v>-85.8</v>
      </c>
      <c r="I49" s="11" t="n">
        <v>-85.8</v>
      </c>
      <c r="J49" s="11" t="n">
        <v>-85.8</v>
      </c>
      <c r="K49" s="11" t="n">
        <v>-85.8</v>
      </c>
      <c r="L49" s="11" t="n"/>
      <c r="M49" s="11" t="n"/>
      <c r="N49" s="11" t="n"/>
      <c r="O49" s="11" t="n"/>
      <c r="P49" s="11" t="n">
        <v>-85.8</v>
      </c>
      <c r="Q49" s="11" t="n">
        <v>-85.8</v>
      </c>
      <c r="R49" s="11" t="n"/>
      <c r="S49" s="11" t="n"/>
      <c r="T49" s="180" t="n">
        <v>-85.8</v>
      </c>
      <c r="U49" s="692">
        <f>MIN(H49:T49)</f>
        <v/>
      </c>
      <c r="V49" s="693">
        <f>MAX(H49:T49)</f>
        <v/>
      </c>
      <c r="W49" s="693">
        <f>V49-U49</f>
        <v/>
      </c>
      <c r="X49" s="694">
        <f>AVERAGE(H49:T49)</f>
        <v/>
      </c>
      <c r="AP49" s="7" t="n">
        <v>9.6</v>
      </c>
      <c r="AQ49" s="7" t="n">
        <v>7.4</v>
      </c>
      <c r="AR49" s="7" t="n">
        <v>9.199999999999999</v>
      </c>
      <c r="AS49" s="7" t="n">
        <v>8</v>
      </c>
      <c r="AT49" s="7" t="n">
        <v>7.8</v>
      </c>
      <c r="AU49" s="7" t="n">
        <v>7.6</v>
      </c>
      <c r="AV49" s="7" t="n">
        <v>7.4</v>
      </c>
      <c r="AW49" s="7" t="n">
        <v>6.4</v>
      </c>
      <c r="AX49" s="7" t="n">
        <v>7.6</v>
      </c>
      <c r="AY49" s="7" t="n">
        <v>8.199999999999999</v>
      </c>
      <c r="AZ49" s="7" t="n">
        <v>8.6</v>
      </c>
      <c r="BA49" s="7" t="n">
        <v>8.199999999999999</v>
      </c>
    </row>
    <row r="50" ht="14.5" customHeight="1" s="252" thickBot="1">
      <c r="A50" s="691" t="n"/>
      <c r="B50" s="691" t="n"/>
      <c r="C50" s="691" t="n"/>
      <c r="D50" s="122" t="inlineStr">
        <is>
          <t>24M</t>
        </is>
      </c>
      <c r="E50" s="34" t="inlineStr">
        <is>
          <t>dBm</t>
        </is>
      </c>
      <c r="F50" s="665" t="n">
        <v>-74</v>
      </c>
      <c r="G50" s="665" t="n">
        <v>-74</v>
      </c>
      <c r="H50" s="179" t="n">
        <v>-83.15000000000001</v>
      </c>
      <c r="I50" s="11" t="n">
        <v>-83.15000000000001</v>
      </c>
      <c r="J50" s="11" t="n">
        <v>-83.15000000000001</v>
      </c>
      <c r="K50" s="11" t="n">
        <v>-83.15000000000001</v>
      </c>
      <c r="L50" s="11" t="n"/>
      <c r="M50" s="11" t="n"/>
      <c r="N50" s="11" t="n"/>
      <c r="O50" s="11" t="n"/>
      <c r="P50" s="11" t="n">
        <v>-83.15000000000001</v>
      </c>
      <c r="Q50" s="11" t="n">
        <v>-83.15000000000001</v>
      </c>
      <c r="R50" s="11" t="n"/>
      <c r="S50" s="11" t="n"/>
      <c r="T50" s="180" t="n">
        <v>-83.15000000000001</v>
      </c>
      <c r="U50" s="695">
        <f>MIN(H50:T50)</f>
        <v/>
      </c>
      <c r="V50" s="696">
        <f>MAX(H50:T50)</f>
        <v/>
      </c>
      <c r="W50" s="696">
        <f>V50-U50</f>
        <v/>
      </c>
      <c r="X50" s="697">
        <f>AVERAGE(H50:T50)</f>
        <v/>
      </c>
      <c r="AP50" s="7" t="n">
        <v>6.6</v>
      </c>
      <c r="AQ50" s="7" t="n">
        <v>9.4</v>
      </c>
      <c r="AR50" s="7" t="n">
        <v>9.4</v>
      </c>
      <c r="AS50" s="7" t="n">
        <v>9.199999999999999</v>
      </c>
      <c r="AT50" s="7" t="n">
        <v>9.6</v>
      </c>
      <c r="AU50" s="7" t="n">
        <v>8.6</v>
      </c>
      <c r="AV50" s="7" t="n">
        <v>8.6</v>
      </c>
      <c r="AW50" s="7" t="n">
        <v>9.6</v>
      </c>
      <c r="AX50" s="7" t="n">
        <v>8.6</v>
      </c>
      <c r="AY50" s="7" t="n">
        <v>9.6</v>
      </c>
      <c r="AZ50" s="7" t="n">
        <v>7.2</v>
      </c>
      <c r="BA50" s="7" t="n">
        <v>8.800000000000001</v>
      </c>
    </row>
    <row r="51" ht="14.5" customHeight="1" s="252" thickBot="1">
      <c r="A51" s="691" t="n"/>
      <c r="B51" s="691" t="n"/>
      <c r="C51" s="691" t="n"/>
      <c r="D51" s="121" t="inlineStr">
        <is>
          <t>36M</t>
        </is>
      </c>
      <c r="E51" s="33" t="inlineStr">
        <is>
          <t>dBm</t>
        </is>
      </c>
      <c r="F51" s="3" t="n">
        <v>-70</v>
      </c>
      <c r="G51" s="3" t="n">
        <v>-70</v>
      </c>
      <c r="H51" s="179" t="n">
        <v>-79.45</v>
      </c>
      <c r="I51" s="11" t="n">
        <v>-79.45</v>
      </c>
      <c r="J51" s="11" t="n">
        <v>-79.45</v>
      </c>
      <c r="K51" s="11" t="n">
        <v>-79.45</v>
      </c>
      <c r="L51" s="11" t="n"/>
      <c r="M51" s="11" t="n"/>
      <c r="N51" s="11" t="n"/>
      <c r="O51" s="11" t="n"/>
      <c r="P51" s="11" t="n">
        <v>-79.45</v>
      </c>
      <c r="Q51" s="11" t="n">
        <v>-79.45</v>
      </c>
      <c r="R51" s="11" t="n"/>
      <c r="S51" s="11" t="n"/>
      <c r="T51" s="180" t="n">
        <v>-79.45</v>
      </c>
      <c r="U51" s="692">
        <f>MIN(H51:T51)</f>
        <v/>
      </c>
      <c r="V51" s="693">
        <f>MAX(H51:T51)</f>
        <v/>
      </c>
      <c r="W51" s="693">
        <f>V51-U51</f>
        <v/>
      </c>
      <c r="X51" s="694">
        <f>AVERAGE(H51:T51)</f>
        <v/>
      </c>
      <c r="AP51" s="7" t="n">
        <v>7.6</v>
      </c>
      <c r="AQ51" s="7" t="n">
        <v>8.199999999999999</v>
      </c>
      <c r="AR51" s="7" t="n">
        <v>9.800000000000001</v>
      </c>
      <c r="AS51" s="7" t="n">
        <v>9</v>
      </c>
      <c r="AT51" s="7" t="n">
        <v>8.4</v>
      </c>
      <c r="AU51" s="7" t="n">
        <v>9.4</v>
      </c>
      <c r="AV51" s="7" t="n">
        <v>9.4</v>
      </c>
      <c r="AW51" s="7" t="n">
        <v>9.6</v>
      </c>
      <c r="AX51" s="7" t="n">
        <v>9</v>
      </c>
      <c r="AY51" s="7" t="n">
        <v>8.199999999999999</v>
      </c>
      <c r="AZ51" s="7" t="n">
        <v>9.800000000000001</v>
      </c>
      <c r="BA51" s="7" t="n">
        <v>7</v>
      </c>
    </row>
    <row r="52" ht="14.5" customHeight="1" s="252" thickBot="1">
      <c r="A52" s="691" t="n"/>
      <c r="B52" s="691" t="n"/>
      <c r="C52" s="691" t="n"/>
      <c r="D52" s="122" t="inlineStr">
        <is>
          <t>48M</t>
        </is>
      </c>
      <c r="E52" s="34" t="inlineStr">
        <is>
          <t>dBm</t>
        </is>
      </c>
      <c r="F52" s="665" t="n">
        <v>-66</v>
      </c>
      <c r="G52" s="665" t="n">
        <v>-66</v>
      </c>
      <c r="H52" s="179" t="n">
        <v>-74.65000000000001</v>
      </c>
      <c r="I52" s="11" t="n">
        <v>-74.65000000000001</v>
      </c>
      <c r="J52" s="11" t="n">
        <v>-74.65000000000001</v>
      </c>
      <c r="K52" s="11" t="n">
        <v>-74.65000000000001</v>
      </c>
      <c r="L52" s="11" t="n"/>
      <c r="M52" s="11" t="n"/>
      <c r="N52" s="11" t="n"/>
      <c r="O52" s="11" t="n"/>
      <c r="P52" s="11" t="n">
        <v>-74.65000000000001</v>
      </c>
      <c r="Q52" s="11" t="n">
        <v>-74.65000000000001</v>
      </c>
      <c r="R52" s="11" t="n"/>
      <c r="S52" s="11" t="n"/>
      <c r="T52" s="180" t="n">
        <v>-74.65000000000001</v>
      </c>
      <c r="U52" s="695">
        <f>MIN(H52:T52)</f>
        <v/>
      </c>
      <c r="V52" s="696">
        <f>MAX(H52:T52)</f>
        <v/>
      </c>
      <c r="W52" s="696">
        <f>V52-U52</f>
        <v/>
      </c>
      <c r="X52" s="697">
        <f>AVERAGE(H52:T52)</f>
        <v/>
      </c>
      <c r="AP52" s="7" t="n">
        <v>8.199999999999999</v>
      </c>
      <c r="AQ52" s="7" t="n">
        <v>8.6</v>
      </c>
      <c r="AR52" s="7" t="n">
        <v>8.800000000000001</v>
      </c>
      <c r="AS52" s="7" t="n">
        <v>7</v>
      </c>
      <c r="AT52" s="7" t="n">
        <v>8.800000000000001</v>
      </c>
      <c r="AU52" s="7" t="n">
        <v>9.4</v>
      </c>
      <c r="AV52" s="7" t="n">
        <v>9.4</v>
      </c>
      <c r="AW52" s="7" t="n">
        <v>6.4</v>
      </c>
      <c r="AX52" s="7" t="n">
        <v>9.800000000000001</v>
      </c>
      <c r="AY52" s="7" t="n">
        <v>8</v>
      </c>
      <c r="AZ52" s="7" t="n">
        <v>8.800000000000001</v>
      </c>
      <c r="BA52" s="7" t="n">
        <v>6.6</v>
      </c>
    </row>
    <row r="53" ht="14.5" customHeight="1" s="252" thickBot="1">
      <c r="A53" s="691" t="n"/>
      <c r="B53" s="691" t="n"/>
      <c r="C53" s="698" t="n"/>
      <c r="D53" s="123" t="inlineStr">
        <is>
          <t>54M</t>
        </is>
      </c>
      <c r="E53" s="49" t="inlineStr">
        <is>
          <t>dBm</t>
        </is>
      </c>
      <c r="F53" s="50" t="n">
        <v>-65</v>
      </c>
      <c r="G53" s="50" t="n">
        <v>-65</v>
      </c>
      <c r="H53" s="179" t="n">
        <v>-72.8</v>
      </c>
      <c r="I53" s="11" t="n">
        <v>-72.8</v>
      </c>
      <c r="J53" s="11" t="n">
        <v>-72.8</v>
      </c>
      <c r="K53" s="11" t="n">
        <v>-72.8</v>
      </c>
      <c r="L53" s="11" t="n"/>
      <c r="M53" s="11" t="n"/>
      <c r="N53" s="11" t="n"/>
      <c r="O53" s="11" t="n"/>
      <c r="P53" s="11" t="n">
        <v>-72.8</v>
      </c>
      <c r="Q53" s="11" t="n">
        <v>-72.8</v>
      </c>
      <c r="R53" s="11" t="n"/>
      <c r="S53" s="11" t="n"/>
      <c r="T53" s="180" t="n">
        <v>-72.8</v>
      </c>
      <c r="U53" s="699">
        <f>MIN(H53:T53)</f>
        <v/>
      </c>
      <c r="V53" s="700">
        <f>MAX(H53:T53)</f>
        <v/>
      </c>
      <c r="W53" s="700">
        <f>V53-U53</f>
        <v/>
      </c>
      <c r="X53" s="701">
        <f>AVERAGE(H53:T53)</f>
        <v/>
      </c>
      <c r="AP53" s="7" t="n">
        <v>8.4</v>
      </c>
      <c r="AQ53" s="7" t="n">
        <v>9.199999999999999</v>
      </c>
      <c r="AR53" s="7" t="n">
        <v>8.800000000000001</v>
      </c>
      <c r="AS53" s="7" t="n">
        <v>9.6</v>
      </c>
      <c r="AT53" s="7" t="n">
        <v>8.199999999999999</v>
      </c>
      <c r="AU53" s="7" t="n">
        <v>9.4</v>
      </c>
      <c r="AV53" s="7" t="n">
        <v>5.6</v>
      </c>
      <c r="AW53" s="7" t="n">
        <v>8.4</v>
      </c>
      <c r="AX53" s="7" t="n">
        <v>9.4</v>
      </c>
      <c r="AY53" s="7" t="n">
        <v>9.800000000000001</v>
      </c>
      <c r="AZ53" s="7" t="n">
        <v>8.800000000000001</v>
      </c>
      <c r="BA53" s="7" t="n">
        <v>9.4</v>
      </c>
    </row>
    <row r="54" ht="15" customHeight="1" s="252" thickBot="1" thickTop="1">
      <c r="A54" s="691" t="n"/>
      <c r="B54" s="691" t="n"/>
      <c r="C54" s="702" t="inlineStr">
        <is>
          <t>11n</t>
        </is>
      </c>
      <c r="D54" s="124" t="inlineStr">
        <is>
          <t>MCS0</t>
        </is>
      </c>
      <c r="E54" s="57" t="inlineStr">
        <is>
          <t>dBm</t>
        </is>
      </c>
      <c r="F54" s="663" t="n">
        <v>-82</v>
      </c>
      <c r="G54" s="663" t="n">
        <v>-88</v>
      </c>
      <c r="H54" s="179" t="n">
        <v>-89.2</v>
      </c>
      <c r="I54" s="11" t="n">
        <v>-89.2</v>
      </c>
      <c r="J54" s="11" t="n">
        <v>-89.2</v>
      </c>
      <c r="K54" s="11" t="n">
        <v>-89.2</v>
      </c>
      <c r="L54" s="11" t="n"/>
      <c r="M54" s="11" t="n"/>
      <c r="N54" s="11" t="n"/>
      <c r="O54" s="11" t="n"/>
      <c r="P54" s="11" t="n">
        <v>-89.2</v>
      </c>
      <c r="Q54" s="11" t="n">
        <v>-89.2</v>
      </c>
      <c r="R54" s="11" t="n"/>
      <c r="S54" s="11" t="n"/>
      <c r="T54" s="180" t="n">
        <v>-89.2</v>
      </c>
      <c r="U54" s="703">
        <f>MIN(H54:T54)</f>
        <v/>
      </c>
      <c r="V54" s="704">
        <f>MAX(H54:T54)</f>
        <v/>
      </c>
      <c r="W54" s="704">
        <f>V54-U54</f>
        <v/>
      </c>
      <c r="X54" s="705">
        <f>AVERAGE(H54:T54)</f>
        <v/>
      </c>
      <c r="AP54" s="7" t="n">
        <v>8.6</v>
      </c>
      <c r="AQ54" s="7" t="n">
        <v>9.6</v>
      </c>
      <c r="AR54" s="7" t="n">
        <v>8.800000000000001</v>
      </c>
      <c r="AS54" s="7" t="n">
        <v>8.800000000000001</v>
      </c>
      <c r="AT54" s="7" t="n">
        <v>7.2</v>
      </c>
      <c r="AU54" s="7" t="n">
        <v>8.800000000000001</v>
      </c>
      <c r="AV54" s="7" t="n">
        <v>5.4</v>
      </c>
      <c r="AW54" s="7" t="n">
        <v>8.800000000000001</v>
      </c>
      <c r="AX54" s="7" t="n">
        <v>9.199999999999999</v>
      </c>
      <c r="AY54" s="7" t="n">
        <v>7.4</v>
      </c>
      <c r="AZ54" s="7" t="n">
        <v>9.4</v>
      </c>
      <c r="BA54" s="7" t="n">
        <v>7.2</v>
      </c>
    </row>
    <row r="55" ht="14.5" customHeight="1" s="252" thickBot="1">
      <c r="A55" s="691" t="n"/>
      <c r="B55" s="691" t="n"/>
      <c r="C55" s="691" t="n"/>
      <c r="D55" s="121" t="inlineStr">
        <is>
          <t>MCS1</t>
        </is>
      </c>
      <c r="E55" s="33" t="inlineStr">
        <is>
          <t>dBm</t>
        </is>
      </c>
      <c r="F55" s="3" t="n">
        <v>-79</v>
      </c>
      <c r="G55" s="3" t="n">
        <v>-85</v>
      </c>
      <c r="H55" s="179" t="n">
        <v>-86.95</v>
      </c>
      <c r="I55" s="11" t="n">
        <v>-86.95</v>
      </c>
      <c r="J55" s="11" t="n">
        <v>-86.95</v>
      </c>
      <c r="K55" s="11" t="n">
        <v>-86.95</v>
      </c>
      <c r="L55" s="11" t="n"/>
      <c r="M55" s="11" t="n"/>
      <c r="N55" s="11" t="n"/>
      <c r="O55" s="11" t="n"/>
      <c r="P55" s="11" t="n">
        <v>-86.95</v>
      </c>
      <c r="Q55" s="11" t="n">
        <v>-86.95</v>
      </c>
      <c r="R55" s="11" t="n"/>
      <c r="S55" s="11" t="n"/>
      <c r="T55" s="180" t="n">
        <v>-86.95</v>
      </c>
      <c r="U55" s="692">
        <f>MIN(H55:T55)</f>
        <v/>
      </c>
      <c r="V55" s="693">
        <f>MAX(H55:T55)</f>
        <v/>
      </c>
      <c r="W55" s="693">
        <f>V55-U55</f>
        <v/>
      </c>
      <c r="X55" s="694">
        <f>AVERAGE(H55:T55)</f>
        <v/>
      </c>
      <c r="AP55" s="7" t="n">
        <v>9.800000000000001</v>
      </c>
      <c r="AQ55" s="7" t="n">
        <v>8.800000000000001</v>
      </c>
      <c r="AR55" s="7" t="n">
        <v>9.199999999999999</v>
      </c>
      <c r="AS55" s="7" t="n">
        <v>7.6</v>
      </c>
      <c r="AT55" s="7" t="n">
        <v>8.6</v>
      </c>
      <c r="AU55" s="7" t="n">
        <v>9.800000000000001</v>
      </c>
      <c r="AV55" s="7" t="n">
        <v>6.8</v>
      </c>
      <c r="AW55" s="7" t="n">
        <v>9.6</v>
      </c>
      <c r="AX55" s="7" t="n">
        <v>6.6</v>
      </c>
      <c r="AY55" s="7" t="n">
        <v>9</v>
      </c>
      <c r="AZ55" s="7" t="n">
        <v>9.6</v>
      </c>
      <c r="BA55" s="7" t="n">
        <v>9.199999999999999</v>
      </c>
    </row>
    <row r="56" ht="14.5" customHeight="1" s="252" thickBot="1">
      <c r="A56" s="691" t="n"/>
      <c r="B56" s="691" t="n"/>
      <c r="C56" s="691" t="n"/>
      <c r="D56" s="122" t="inlineStr">
        <is>
          <t>MCS2</t>
        </is>
      </c>
      <c r="E56" s="34" t="inlineStr">
        <is>
          <t>dBm</t>
        </is>
      </c>
      <c r="F56" s="665" t="n">
        <v>-77</v>
      </c>
      <c r="G56" s="665" t="n">
        <v>-83</v>
      </c>
      <c r="H56" s="179" t="n">
        <v>-84.40000000000001</v>
      </c>
      <c r="I56" s="11" t="n">
        <v>-84.40000000000001</v>
      </c>
      <c r="J56" s="11" t="n">
        <v>-84.40000000000001</v>
      </c>
      <c r="K56" s="11" t="n">
        <v>-84.40000000000001</v>
      </c>
      <c r="L56" s="11" t="n"/>
      <c r="M56" s="11" t="n"/>
      <c r="N56" s="11" t="n"/>
      <c r="O56" s="11" t="n"/>
      <c r="P56" s="11" t="n">
        <v>-84.40000000000001</v>
      </c>
      <c r="Q56" s="11" t="n">
        <v>-84.40000000000001</v>
      </c>
      <c r="R56" s="11" t="n"/>
      <c r="S56" s="11" t="n"/>
      <c r="T56" s="180" t="n">
        <v>-84.40000000000001</v>
      </c>
      <c r="U56" s="695">
        <f>MIN(H56:T56)</f>
        <v/>
      </c>
      <c r="V56" s="696">
        <f>MAX(H56:T56)</f>
        <v/>
      </c>
      <c r="W56" s="696">
        <f>V56-U56</f>
        <v/>
      </c>
      <c r="X56" s="697">
        <f>AVERAGE(H56:T56)</f>
        <v/>
      </c>
      <c r="AP56" s="7" t="n">
        <v>8.800000000000001</v>
      </c>
      <c r="AQ56" s="7" t="n">
        <v>8.199999999999999</v>
      </c>
      <c r="AR56" s="7" t="n">
        <v>8.800000000000001</v>
      </c>
      <c r="AS56" s="7" t="n">
        <v>8.4</v>
      </c>
      <c r="AT56" s="7" t="n">
        <v>7.8</v>
      </c>
      <c r="AU56" s="7" t="n">
        <v>9.199999999999999</v>
      </c>
      <c r="AV56" s="7" t="n">
        <v>9.199999999999999</v>
      </c>
      <c r="AW56" s="7" t="n">
        <v>9.199999999999999</v>
      </c>
      <c r="AX56" s="7" t="n">
        <v>9.800000000000001</v>
      </c>
      <c r="AY56" s="7" t="n">
        <v>9</v>
      </c>
      <c r="AZ56" s="7" t="n">
        <v>9.800000000000001</v>
      </c>
      <c r="BA56" s="7" t="n">
        <v>9</v>
      </c>
    </row>
    <row r="57" ht="14.5" customHeight="1" s="252" thickBot="1">
      <c r="A57" s="691" t="n"/>
      <c r="B57" s="691" t="n"/>
      <c r="C57" s="691" t="n"/>
      <c r="D57" s="121" t="inlineStr">
        <is>
          <t>MCS3</t>
        </is>
      </c>
      <c r="E57" s="33" t="inlineStr">
        <is>
          <t>dBm</t>
        </is>
      </c>
      <c r="F57" s="3" t="n">
        <v>-74</v>
      </c>
      <c r="G57" s="3" t="n">
        <v>-80</v>
      </c>
      <c r="H57" s="179" t="n">
        <v>-80</v>
      </c>
      <c r="I57" s="11" t="n">
        <v>-80</v>
      </c>
      <c r="J57" s="11" t="n">
        <v>-80</v>
      </c>
      <c r="K57" s="11" t="n">
        <v>-80</v>
      </c>
      <c r="L57" s="11" t="n"/>
      <c r="M57" s="11" t="n"/>
      <c r="N57" s="11" t="n"/>
      <c r="O57" s="11" t="n"/>
      <c r="P57" s="11" t="n">
        <v>-80</v>
      </c>
      <c r="Q57" s="11" t="n">
        <v>-80</v>
      </c>
      <c r="R57" s="11" t="n"/>
      <c r="S57" s="11" t="n"/>
      <c r="T57" s="180" t="n">
        <v>-80</v>
      </c>
      <c r="U57" s="692">
        <f>MIN(H57:T57)</f>
        <v/>
      </c>
      <c r="V57" s="693">
        <f>MAX(H57:T57)</f>
        <v/>
      </c>
      <c r="W57" s="693">
        <f>V57-U57</f>
        <v/>
      </c>
      <c r="X57" s="694">
        <f>AVERAGE(H57:T57)</f>
        <v/>
      </c>
      <c r="AP57" s="7" t="n">
        <v>6.2</v>
      </c>
      <c r="AQ57" s="7" t="n">
        <v>9.4</v>
      </c>
      <c r="AR57" s="7" t="n">
        <v>8.800000000000001</v>
      </c>
      <c r="AS57" s="7" t="n">
        <v>6.2</v>
      </c>
      <c r="AT57" s="7" t="n">
        <v>9.4</v>
      </c>
      <c r="AU57" s="7" t="n">
        <v>7.8</v>
      </c>
      <c r="AV57" s="7" t="n">
        <v>9.4</v>
      </c>
      <c r="AW57" s="7" t="n">
        <v>9.4</v>
      </c>
      <c r="AX57" s="7" t="n">
        <v>6.6</v>
      </c>
      <c r="AY57" s="7" t="n">
        <v>7.8</v>
      </c>
      <c r="AZ57" s="7" t="n">
        <v>9.6</v>
      </c>
      <c r="BA57" s="7" t="n">
        <v>8</v>
      </c>
    </row>
    <row r="58" ht="14.5" customHeight="1" s="252" thickBot="1">
      <c r="A58" s="691" t="n"/>
      <c r="B58" s="691" t="n"/>
      <c r="C58" s="691" t="n"/>
      <c r="D58" s="122" t="inlineStr">
        <is>
          <t>MCS4</t>
        </is>
      </c>
      <c r="E58" s="34" t="inlineStr">
        <is>
          <t>dBm</t>
        </is>
      </c>
      <c r="F58" s="665" t="n">
        <v>-70</v>
      </c>
      <c r="G58" s="665" t="n">
        <v>-76</v>
      </c>
      <c r="H58" s="179" t="n">
        <v>0</v>
      </c>
      <c r="I58" s="11" t="n">
        <v>0</v>
      </c>
      <c r="J58" s="11" t="n">
        <v>0</v>
      </c>
      <c r="K58" s="390" t="n">
        <v>0</v>
      </c>
      <c r="L58" s="11" t="n"/>
      <c r="M58" s="11" t="n"/>
      <c r="N58" s="11" t="n"/>
      <c r="O58" s="11" t="n"/>
      <c r="P58" s="11" t="n">
        <v>0</v>
      </c>
      <c r="Q58" s="11" t="n">
        <v>0</v>
      </c>
      <c r="R58" s="11" t="n"/>
      <c r="S58" s="11" t="n"/>
      <c r="T58" s="180" t="n">
        <v>0</v>
      </c>
      <c r="U58" s="695">
        <f>MIN(H58:T58)</f>
        <v/>
      </c>
      <c r="V58" s="696">
        <f>MAX(H58:T58)</f>
        <v/>
      </c>
      <c r="W58" s="696">
        <f>V58-U58</f>
        <v/>
      </c>
      <c r="X58" s="697">
        <f>AVERAGE(H58:T58)</f>
        <v/>
      </c>
      <c r="AP58" s="7" t="n">
        <v>1.6</v>
      </c>
      <c r="AQ58" s="7" t="n">
        <v>9</v>
      </c>
      <c r="AR58" s="7" t="n">
        <v>8</v>
      </c>
      <c r="AS58" s="7" t="n">
        <v>7.2</v>
      </c>
      <c r="AT58" s="7" t="n">
        <v>4.2</v>
      </c>
      <c r="AU58" s="7" t="n">
        <v>9.800000000000001</v>
      </c>
      <c r="AV58" s="7" t="n">
        <v>9.800000000000001</v>
      </c>
      <c r="AW58" s="7" t="n">
        <v>7</v>
      </c>
      <c r="AX58" s="7" t="n">
        <v>7.8</v>
      </c>
      <c r="AY58" s="7" t="n">
        <v>9</v>
      </c>
      <c r="AZ58" s="7" t="n">
        <v>8.199999999999999</v>
      </c>
      <c r="BA58" s="7" t="n">
        <v>8.6</v>
      </c>
    </row>
    <row r="59" ht="14.5" customHeight="1" s="252" thickBot="1">
      <c r="A59" s="691" t="n"/>
      <c r="B59" s="691" t="n"/>
      <c r="C59" s="691" t="n"/>
      <c r="D59" s="121" t="inlineStr">
        <is>
          <t>MCS5</t>
        </is>
      </c>
      <c r="E59" s="33" t="inlineStr">
        <is>
          <t>dBm</t>
        </is>
      </c>
      <c r="F59" s="3" t="n">
        <v>-66</v>
      </c>
      <c r="G59" s="3" t="n">
        <v>-72</v>
      </c>
      <c r="H59" s="179" t="n">
        <v>0</v>
      </c>
      <c r="I59" s="11" t="n">
        <v>0</v>
      </c>
      <c r="J59" s="11" t="n">
        <v>0</v>
      </c>
      <c r="K59" s="11" t="n">
        <v>0</v>
      </c>
      <c r="L59" s="11" t="n"/>
      <c r="M59" s="11" t="n"/>
      <c r="N59" s="11" t="n"/>
      <c r="O59" s="11" t="n"/>
      <c r="P59" s="11" t="n">
        <v>0</v>
      </c>
      <c r="Q59" s="11" t="n">
        <v>0</v>
      </c>
      <c r="R59" s="11" t="n"/>
      <c r="S59" s="11" t="n"/>
      <c r="T59" s="180" t="n">
        <v>0</v>
      </c>
      <c r="U59" s="692">
        <f>MIN(H59:T59)</f>
        <v/>
      </c>
      <c r="V59" s="693">
        <f>MAX(H59:T59)</f>
        <v/>
      </c>
      <c r="W59" s="693">
        <f>V59-U59</f>
        <v/>
      </c>
      <c r="X59" s="694">
        <f>AVERAGE(H59:T59)</f>
        <v/>
      </c>
      <c r="AP59" s="7" t="n">
        <v>9</v>
      </c>
      <c r="AQ59" s="7" t="n">
        <v>8.4</v>
      </c>
      <c r="AR59" s="7" t="n">
        <v>8</v>
      </c>
      <c r="AS59" s="7" t="n">
        <v>7.6</v>
      </c>
      <c r="AT59" s="7" t="n">
        <v>9.800000000000001</v>
      </c>
      <c r="AU59" s="7" t="n">
        <v>8.4</v>
      </c>
      <c r="AV59" s="7" t="n">
        <v>9.4</v>
      </c>
      <c r="AW59" s="7" t="n">
        <v>7.8</v>
      </c>
      <c r="AX59" s="7" t="n">
        <v>8.800000000000001</v>
      </c>
      <c r="AY59" s="7" t="n">
        <v>7</v>
      </c>
      <c r="AZ59" s="7" t="n">
        <v>8.199999999999999</v>
      </c>
      <c r="BA59" s="7" t="n">
        <v>9.6</v>
      </c>
    </row>
    <row r="60" ht="14.5" customHeight="1" s="252" thickBot="1">
      <c r="A60" s="691" t="n"/>
      <c r="B60" s="691" t="n"/>
      <c r="C60" s="691" t="n"/>
      <c r="D60" s="122" t="inlineStr">
        <is>
          <t>MCS6</t>
        </is>
      </c>
      <c r="E60" s="34" t="inlineStr">
        <is>
          <t>dBm</t>
        </is>
      </c>
      <c r="F60" s="665" t="n">
        <v>-65</v>
      </c>
      <c r="G60" s="665" t="n">
        <v>-71</v>
      </c>
      <c r="H60" s="179" t="n">
        <v>0</v>
      </c>
      <c r="I60" s="11" t="n">
        <v>0</v>
      </c>
      <c r="J60" s="11" t="n">
        <v>0</v>
      </c>
      <c r="K60" s="11" t="n">
        <v>0</v>
      </c>
      <c r="L60" s="11" t="n"/>
      <c r="M60" s="11" t="n"/>
      <c r="N60" s="11" t="n"/>
      <c r="O60" s="11" t="n"/>
      <c r="P60" s="11" t="n">
        <v>0</v>
      </c>
      <c r="Q60" s="11" t="n">
        <v>0</v>
      </c>
      <c r="R60" s="11" t="n"/>
      <c r="S60" s="11" t="n"/>
      <c r="T60" s="180" t="n">
        <v>0</v>
      </c>
      <c r="U60" s="695">
        <f>MIN(H60:T60)</f>
        <v/>
      </c>
      <c r="V60" s="696">
        <f>MAX(H60:T60)</f>
        <v/>
      </c>
      <c r="W60" s="696">
        <f>V60-U60</f>
        <v/>
      </c>
      <c r="X60" s="697">
        <f>AVERAGE(H60:T60)</f>
        <v/>
      </c>
      <c r="AP60" s="7" t="n">
        <v>8.800000000000001</v>
      </c>
      <c r="AQ60" s="7" t="n">
        <v>8.800000000000001</v>
      </c>
      <c r="AR60" s="7" t="n">
        <v>9.6</v>
      </c>
      <c r="AS60" s="7" t="n">
        <v>9.800000000000001</v>
      </c>
      <c r="AT60" s="7" t="n">
        <v>7.6</v>
      </c>
      <c r="AU60" s="7" t="n">
        <v>9</v>
      </c>
      <c r="AV60" s="7" t="n">
        <v>9.6</v>
      </c>
      <c r="AW60" s="7" t="n">
        <v>9.6</v>
      </c>
      <c r="AX60" s="7" t="n">
        <v>8.199999999999999</v>
      </c>
      <c r="AY60" s="7" t="n">
        <v>6.4</v>
      </c>
      <c r="AZ60" s="7" t="n">
        <v>9.4</v>
      </c>
      <c r="BA60" s="7" t="n">
        <v>8.6</v>
      </c>
    </row>
    <row r="61" ht="14.5" customHeight="1" s="252" thickBot="1">
      <c r="A61" s="691" t="n"/>
      <c r="B61" s="691" t="n"/>
      <c r="C61" s="698" t="n"/>
      <c r="D61" s="123" t="inlineStr">
        <is>
          <t>MCS7</t>
        </is>
      </c>
      <c r="E61" s="49" t="inlineStr">
        <is>
          <t>dBm</t>
        </is>
      </c>
      <c r="F61" s="50" t="n">
        <v>-64</v>
      </c>
      <c r="G61" s="50" t="n">
        <v>-70</v>
      </c>
      <c r="H61" s="179" t="n">
        <v>0</v>
      </c>
      <c r="I61" s="11" t="n">
        <v>0</v>
      </c>
      <c r="J61" s="11" t="n">
        <v>0</v>
      </c>
      <c r="K61" s="11" t="n">
        <v>0</v>
      </c>
      <c r="L61" s="11" t="n"/>
      <c r="M61" s="11" t="n"/>
      <c r="N61" s="11" t="n"/>
      <c r="O61" s="11" t="n"/>
      <c r="P61" s="11" t="n">
        <v>0</v>
      </c>
      <c r="Q61" s="11" t="n">
        <v>0</v>
      </c>
      <c r="R61" s="11" t="n"/>
      <c r="S61" s="11" t="n"/>
      <c r="T61" s="180" t="n">
        <v>0</v>
      </c>
      <c r="U61" s="699">
        <f>MIN(H61:T61)</f>
        <v/>
      </c>
      <c r="V61" s="700">
        <f>MAX(H61:T61)</f>
        <v/>
      </c>
      <c r="W61" s="700">
        <f>V61-U61</f>
        <v/>
      </c>
      <c r="X61" s="701">
        <f>AVERAGE(H61:T61)</f>
        <v/>
      </c>
      <c r="AP61" s="7" t="n">
        <v>8.6</v>
      </c>
      <c r="AQ61" s="7" t="n">
        <v>7.2</v>
      </c>
      <c r="AR61" s="7" t="n">
        <v>9.800000000000001</v>
      </c>
      <c r="AS61" s="7" t="n">
        <v>9</v>
      </c>
      <c r="AT61" s="7" t="n">
        <v>8.6</v>
      </c>
      <c r="AU61" s="7" t="n">
        <v>8.6</v>
      </c>
      <c r="AV61" s="7" t="n">
        <v>8.199999999999999</v>
      </c>
      <c r="AW61" s="7" t="n">
        <v>8</v>
      </c>
      <c r="AX61" s="7" t="n">
        <v>6.6</v>
      </c>
      <c r="AY61" s="7" t="n">
        <v>7.2</v>
      </c>
      <c r="AZ61" s="7" t="n">
        <v>8.800000000000001</v>
      </c>
      <c r="BA61" s="7" t="n">
        <v>7.6</v>
      </c>
    </row>
    <row r="62" ht="15" customHeight="1" s="252" thickBot="1" thickTop="1">
      <c r="A62" s="691" t="n"/>
      <c r="B62" s="691" t="n"/>
      <c r="C62" s="706" t="inlineStr">
        <is>
          <t>11ax</t>
        </is>
      </c>
      <c r="D62" s="124" t="inlineStr">
        <is>
          <t>MCS0</t>
        </is>
      </c>
      <c r="E62" s="57" t="inlineStr">
        <is>
          <t>dBm</t>
        </is>
      </c>
      <c r="F62" s="663" t="n">
        <v>-82</v>
      </c>
      <c r="G62" s="663" t="n">
        <v>-88</v>
      </c>
      <c r="H62" s="179" t="n">
        <v>0</v>
      </c>
      <c r="I62" s="11" t="n">
        <v>0</v>
      </c>
      <c r="J62" s="11" t="n">
        <v>0</v>
      </c>
      <c r="K62" s="11" t="n">
        <v>0</v>
      </c>
      <c r="L62" s="11" t="n"/>
      <c r="M62" s="11" t="n"/>
      <c r="N62" s="11" t="n"/>
      <c r="O62" s="11" t="n"/>
      <c r="P62" s="11" t="n">
        <v>0</v>
      </c>
      <c r="Q62" s="11" t="n">
        <v>0</v>
      </c>
      <c r="R62" s="11" t="n"/>
      <c r="S62" s="11" t="n"/>
      <c r="T62" s="180" t="n">
        <v>0</v>
      </c>
      <c r="U62" s="703">
        <f>MIN(H62:T62)</f>
        <v/>
      </c>
      <c r="V62" s="704">
        <f>MAX(H62:T62)</f>
        <v/>
      </c>
      <c r="W62" s="704">
        <f>V62-U62</f>
        <v/>
      </c>
      <c r="X62" s="705">
        <f>AVERAGE(H62:T62)</f>
        <v/>
      </c>
      <c r="Z62" s="179" t="n">
        <v>-87.95</v>
      </c>
      <c r="AP62" s="7" t="n">
        <v>8.6</v>
      </c>
      <c r="AQ62" s="7" t="n">
        <v>8.4</v>
      </c>
      <c r="AR62" s="7" t="n">
        <v>9.199999999999999</v>
      </c>
      <c r="AS62" s="7" t="n">
        <v>9</v>
      </c>
      <c r="AT62" s="7" t="n">
        <v>9</v>
      </c>
      <c r="AU62" s="7" t="n">
        <v>9.199999999999999</v>
      </c>
      <c r="AV62" s="7" t="n">
        <v>9.6</v>
      </c>
      <c r="AW62" s="7" t="n">
        <v>8.4</v>
      </c>
      <c r="AX62" s="7" t="n">
        <v>7</v>
      </c>
      <c r="AY62" s="7" t="n">
        <v>6.6</v>
      </c>
      <c r="AZ62" s="7" t="n">
        <v>9.6</v>
      </c>
      <c r="BA62" s="7" t="n">
        <v>7.4</v>
      </c>
    </row>
    <row r="63" ht="14.5" customHeight="1" s="252" thickBot="1">
      <c r="A63" s="691" t="n"/>
      <c r="B63" s="691" t="n"/>
      <c r="C63" s="691" t="n"/>
      <c r="D63" s="121" t="inlineStr">
        <is>
          <t>MCS1</t>
        </is>
      </c>
      <c r="E63" s="33" t="inlineStr">
        <is>
          <t>dBm</t>
        </is>
      </c>
      <c r="F63" s="3" t="n">
        <v>-79</v>
      </c>
      <c r="G63" s="3" t="n">
        <v>-85</v>
      </c>
      <c r="H63" s="179" t="n">
        <v>0</v>
      </c>
      <c r="I63" s="11" t="n">
        <v>0</v>
      </c>
      <c r="J63" s="11" t="n">
        <v>0</v>
      </c>
      <c r="K63" s="11" t="n">
        <v>0</v>
      </c>
      <c r="L63" s="11" t="n"/>
      <c r="M63" s="11" t="n"/>
      <c r="N63" s="11" t="n"/>
      <c r="O63" s="11" t="n"/>
      <c r="P63" s="11" t="n">
        <v>0</v>
      </c>
      <c r="Q63" s="11" t="n">
        <v>0</v>
      </c>
      <c r="R63" s="11" t="n"/>
      <c r="S63" s="11" t="n"/>
      <c r="T63" s="180" t="n">
        <v>0</v>
      </c>
      <c r="U63" s="692">
        <f>MIN(H63:T63)</f>
        <v/>
      </c>
      <c r="V63" s="693">
        <f>MAX(H63:T63)</f>
        <v/>
      </c>
      <c r="W63" s="693">
        <f>V63-U63</f>
        <v/>
      </c>
      <c r="X63" s="694">
        <f>AVERAGE(H63:T63)</f>
        <v/>
      </c>
      <c r="Z63" s="179" t="n">
        <v>-86.15000000000001</v>
      </c>
      <c r="AP63" s="7" t="n">
        <v>8.199999999999999</v>
      </c>
      <c r="AQ63" s="7" t="n">
        <v>8.800000000000001</v>
      </c>
      <c r="AR63" s="7" t="n">
        <v>8.800000000000001</v>
      </c>
      <c r="AS63" s="7" t="n">
        <v>6.2</v>
      </c>
      <c r="AT63" s="7" t="n">
        <v>8.800000000000001</v>
      </c>
      <c r="AU63" s="7" t="n">
        <v>9.199999999999999</v>
      </c>
      <c r="AV63" s="7" t="n">
        <v>9.800000000000001</v>
      </c>
      <c r="AW63" s="7" t="n">
        <v>8.6</v>
      </c>
      <c r="AX63" s="7" t="n">
        <v>7.8</v>
      </c>
      <c r="AY63" s="7" t="n">
        <v>8.199999999999999</v>
      </c>
      <c r="AZ63" s="7" t="n">
        <v>8.199999999999999</v>
      </c>
      <c r="BA63" s="7" t="n">
        <v>9.800000000000001</v>
      </c>
    </row>
    <row r="64" ht="14.5" customHeight="1" s="252" thickBot="1">
      <c r="A64" s="691" t="n"/>
      <c r="B64" s="691" t="n"/>
      <c r="C64" s="691" t="n"/>
      <c r="D64" s="122" t="inlineStr">
        <is>
          <t>MCS2</t>
        </is>
      </c>
      <c r="E64" s="34" t="inlineStr">
        <is>
          <t>dBm</t>
        </is>
      </c>
      <c r="F64" s="665" t="n">
        <v>-77</v>
      </c>
      <c r="G64" s="665" t="n">
        <v>-83</v>
      </c>
      <c r="H64" s="179" t="n">
        <v>0</v>
      </c>
      <c r="I64" s="11" t="n">
        <v>0</v>
      </c>
      <c r="J64" s="11" t="n">
        <v>0</v>
      </c>
      <c r="K64" s="11" t="n">
        <v>0</v>
      </c>
      <c r="L64" s="11" t="n"/>
      <c r="M64" s="11" t="n"/>
      <c r="N64" s="11" t="n"/>
      <c r="O64" s="11" t="n"/>
      <c r="P64" s="11" t="n">
        <v>0</v>
      </c>
      <c r="Q64" s="11" t="n">
        <v>0</v>
      </c>
      <c r="R64" s="11" t="n"/>
      <c r="S64" s="11" t="n"/>
      <c r="T64" s="180" t="n">
        <v>0</v>
      </c>
      <c r="U64" s="695">
        <f>MIN(H64:T64)</f>
        <v/>
      </c>
      <c r="V64" s="696">
        <f>MAX(H64:T64)</f>
        <v/>
      </c>
      <c r="W64" s="696">
        <f>V64-U64</f>
        <v/>
      </c>
      <c r="X64" s="697">
        <f>AVERAGE(H64:T64)</f>
        <v/>
      </c>
      <c r="Z64" s="179" t="n">
        <v>-83.59999999999999</v>
      </c>
      <c r="AP64" s="7" t="n">
        <v>5.6</v>
      </c>
      <c r="AQ64" s="7" t="n">
        <v>9.199999999999999</v>
      </c>
      <c r="AR64" s="7" t="n">
        <v>8</v>
      </c>
      <c r="AS64" s="7" t="n">
        <v>8.4</v>
      </c>
      <c r="AT64" s="7" t="n">
        <v>9.4</v>
      </c>
      <c r="AU64" s="7" t="n">
        <v>2.2</v>
      </c>
      <c r="AV64" s="7" t="n">
        <v>9.4</v>
      </c>
      <c r="AW64" s="7" t="n">
        <v>9.800000000000001</v>
      </c>
      <c r="AX64" s="7" t="n">
        <v>8.4</v>
      </c>
      <c r="AY64" s="7" t="n">
        <v>7.6</v>
      </c>
      <c r="AZ64" s="7" t="n">
        <v>9.199999999999999</v>
      </c>
      <c r="BA64" s="7" t="n">
        <v>9.4</v>
      </c>
    </row>
    <row r="65" ht="14.5" customHeight="1" s="252" thickBot="1">
      <c r="A65" s="691" t="n"/>
      <c r="B65" s="691" t="n"/>
      <c r="C65" s="691" t="n"/>
      <c r="D65" s="121" t="inlineStr">
        <is>
          <t>MCS3</t>
        </is>
      </c>
      <c r="E65" s="33" t="inlineStr">
        <is>
          <t>dBm</t>
        </is>
      </c>
      <c r="F65" s="3" t="n">
        <v>-74</v>
      </c>
      <c r="G65" s="3" t="n">
        <v>-80</v>
      </c>
      <c r="H65" s="179" t="n">
        <v>0</v>
      </c>
      <c r="I65" s="11" t="n">
        <v>0</v>
      </c>
      <c r="J65" s="11" t="n">
        <v>0</v>
      </c>
      <c r="K65" s="11" t="n">
        <v>0</v>
      </c>
      <c r="L65" s="11" t="n"/>
      <c r="M65" s="11" t="n"/>
      <c r="N65" s="11" t="n"/>
      <c r="O65" s="11" t="n"/>
      <c r="P65" s="11" t="n">
        <v>0</v>
      </c>
      <c r="Q65" s="11" t="n">
        <v>0</v>
      </c>
      <c r="R65" s="11" t="n"/>
      <c r="S65" s="11" t="n"/>
      <c r="T65" s="180" t="n">
        <v>0</v>
      </c>
      <c r="U65" s="692">
        <f>MIN(H65:T65)</f>
        <v/>
      </c>
      <c r="V65" s="693">
        <f>MAX(H65:T65)</f>
        <v/>
      </c>
      <c r="W65" s="693">
        <f>V65-U65</f>
        <v/>
      </c>
      <c r="X65" s="694">
        <f>AVERAGE(H65:T65)</f>
        <v/>
      </c>
      <c r="Z65" s="179" t="n">
        <v>-80.75</v>
      </c>
      <c r="AP65" s="7" t="n">
        <v>9.199999999999999</v>
      </c>
      <c r="AQ65" s="7" t="n">
        <v>8.800000000000001</v>
      </c>
      <c r="AR65" s="7" t="n">
        <v>6.2</v>
      </c>
      <c r="AS65" s="7" t="n">
        <v>7.2</v>
      </c>
      <c r="AT65" s="7" t="n">
        <v>8.4</v>
      </c>
      <c r="AU65" s="7" t="n">
        <v>8.199999999999999</v>
      </c>
      <c r="AV65" s="7" t="n">
        <v>9.199999999999999</v>
      </c>
      <c r="AW65" s="7" t="n">
        <v>9.199999999999999</v>
      </c>
      <c r="AX65" s="7" t="n">
        <v>8.4</v>
      </c>
      <c r="AY65" s="7" t="n">
        <v>9</v>
      </c>
      <c r="AZ65" s="7" t="n">
        <v>9.4</v>
      </c>
      <c r="BA65" s="7" t="n">
        <v>8</v>
      </c>
    </row>
    <row r="66" ht="14.5" customHeight="1" s="252" thickBot="1">
      <c r="A66" s="691" t="n"/>
      <c r="B66" s="691" t="n"/>
      <c r="C66" s="691" t="n"/>
      <c r="D66" s="122" t="inlineStr">
        <is>
          <t>MCS4</t>
        </is>
      </c>
      <c r="E66" s="34" t="inlineStr">
        <is>
          <t>dBm</t>
        </is>
      </c>
      <c r="F66" s="665" t="n">
        <v>-70</v>
      </c>
      <c r="G66" s="665" t="n">
        <v>-76</v>
      </c>
      <c r="H66" s="179" t="n">
        <v>0</v>
      </c>
      <c r="I66" s="11" t="n">
        <v>0</v>
      </c>
      <c r="J66" s="11" t="n">
        <v>0</v>
      </c>
      <c r="K66" s="11" t="n">
        <v>0</v>
      </c>
      <c r="L66" s="11" t="n"/>
      <c r="M66" s="11" t="n"/>
      <c r="N66" s="11" t="n"/>
      <c r="O66" s="11" t="n"/>
      <c r="P66" s="11" t="n">
        <v>0</v>
      </c>
      <c r="Q66" s="11" t="n">
        <v>0</v>
      </c>
      <c r="R66" s="11" t="n"/>
      <c r="S66" s="11" t="n"/>
      <c r="T66" s="180" t="n">
        <v>0</v>
      </c>
      <c r="U66" s="695">
        <f>MIN(H66:T66)</f>
        <v/>
      </c>
      <c r="V66" s="696">
        <f>MAX(H66:T66)</f>
        <v/>
      </c>
      <c r="W66" s="696">
        <f>V66-U66</f>
        <v/>
      </c>
      <c r="X66" s="697">
        <f>AVERAGE(H66:T66)</f>
        <v/>
      </c>
      <c r="Z66" s="179" t="n">
        <v>-77</v>
      </c>
      <c r="AP66" s="7" t="n">
        <v>7.8</v>
      </c>
      <c r="AQ66" s="7" t="n">
        <v>9</v>
      </c>
      <c r="AR66" s="7" t="n">
        <v>8</v>
      </c>
      <c r="AS66" s="7" t="n">
        <v>9.6</v>
      </c>
      <c r="AT66" s="7" t="n">
        <v>9.6</v>
      </c>
      <c r="AU66" s="7" t="n">
        <v>9.6</v>
      </c>
      <c r="AV66" s="7" t="n">
        <v>7.2</v>
      </c>
      <c r="AW66" s="7" t="n">
        <v>8.4</v>
      </c>
      <c r="AX66" s="7" t="n">
        <v>7</v>
      </c>
      <c r="AY66" s="7" t="n">
        <v>8.800000000000001</v>
      </c>
      <c r="AZ66" s="7" t="n">
        <v>7.6</v>
      </c>
      <c r="BA66" s="7" t="n">
        <v>8</v>
      </c>
    </row>
    <row r="67" ht="14.5" customHeight="1" s="252" thickBot="1">
      <c r="A67" s="691" t="n"/>
      <c r="B67" s="691" t="n"/>
      <c r="C67" s="691" t="n"/>
      <c r="D67" s="121" t="inlineStr">
        <is>
          <t>MCS5</t>
        </is>
      </c>
      <c r="E67" s="33" t="inlineStr">
        <is>
          <t>dBm</t>
        </is>
      </c>
      <c r="F67" s="3" t="n">
        <v>-66</v>
      </c>
      <c r="G67" s="3" t="n">
        <v>-72</v>
      </c>
      <c r="H67" s="179" t="n">
        <v>0</v>
      </c>
      <c r="I67" s="11" t="n">
        <v>0</v>
      </c>
      <c r="J67" s="11" t="n">
        <v>0</v>
      </c>
      <c r="K67" s="11" t="n">
        <v>0</v>
      </c>
      <c r="L67" s="11" t="n"/>
      <c r="M67" s="11" t="n"/>
      <c r="N67" s="11" t="n"/>
      <c r="O67" s="11" t="n"/>
      <c r="P67" s="11" t="n">
        <v>0</v>
      </c>
      <c r="Q67" s="11" t="n">
        <v>0</v>
      </c>
      <c r="R67" s="11" t="n"/>
      <c r="S67" s="11" t="n"/>
      <c r="T67" s="180" t="n">
        <v>0</v>
      </c>
      <c r="U67" s="692">
        <f>MIN(H67:T67)</f>
        <v/>
      </c>
      <c r="V67" s="693">
        <f>MAX(H67:T67)</f>
        <v/>
      </c>
      <c r="W67" s="693">
        <f>V67-U67</f>
        <v/>
      </c>
      <c r="X67" s="694">
        <f>AVERAGE(H67:T67)</f>
        <v/>
      </c>
      <c r="Z67" s="179" t="n">
        <v>-72.90000000000001</v>
      </c>
      <c r="AP67" s="7" t="n">
        <v>9.199999999999999</v>
      </c>
      <c r="AQ67" s="7" t="n">
        <v>9.800000000000001</v>
      </c>
      <c r="AR67" s="7" t="n">
        <v>9.4</v>
      </c>
      <c r="AS67" s="7" t="n">
        <v>9.6</v>
      </c>
      <c r="AT67" s="7" t="n">
        <v>6.4</v>
      </c>
      <c r="AU67" s="7" t="n">
        <v>9.6</v>
      </c>
      <c r="AV67" s="7" t="n">
        <v>9.199999999999999</v>
      </c>
      <c r="AW67" s="7" t="n">
        <v>8.800000000000001</v>
      </c>
      <c r="AX67" s="7" t="n">
        <v>8.6</v>
      </c>
      <c r="AY67" s="7" t="n">
        <v>9</v>
      </c>
      <c r="AZ67" s="7" t="n">
        <v>9.6</v>
      </c>
      <c r="BA67" s="7" t="n">
        <v>9.199999999999999</v>
      </c>
    </row>
    <row r="68" ht="14.5" customHeight="1" s="252" thickBot="1">
      <c r="A68" s="691" t="n"/>
      <c r="B68" s="691" t="n"/>
      <c r="C68" s="691" t="n"/>
      <c r="D68" s="122" t="inlineStr">
        <is>
          <t>MCS6</t>
        </is>
      </c>
      <c r="E68" s="34" t="inlineStr">
        <is>
          <t>dBm</t>
        </is>
      </c>
      <c r="F68" s="665" t="n">
        <v>-65</v>
      </c>
      <c r="G68" s="665" t="n">
        <v>-71</v>
      </c>
      <c r="H68" s="179" t="n">
        <v>0</v>
      </c>
      <c r="I68" s="11" t="n">
        <v>0</v>
      </c>
      <c r="J68" s="11" t="n">
        <v>0</v>
      </c>
      <c r="K68" s="11" t="n">
        <v>0</v>
      </c>
      <c r="L68" s="11" t="n"/>
      <c r="M68" s="11" t="n"/>
      <c r="N68" s="11" t="n"/>
      <c r="O68" s="11" t="n"/>
      <c r="P68" s="11" t="n">
        <v>0</v>
      </c>
      <c r="Q68" s="11" t="n">
        <v>0</v>
      </c>
      <c r="R68" s="11" t="n"/>
      <c r="S68" s="11" t="n"/>
      <c r="T68" s="180" t="n">
        <v>0</v>
      </c>
      <c r="U68" s="695">
        <f>MIN(H68:T68)</f>
        <v/>
      </c>
      <c r="V68" s="696">
        <f>MAX(H68:T68)</f>
        <v/>
      </c>
      <c r="W68" s="696">
        <f>V68-U68</f>
        <v/>
      </c>
      <c r="X68" s="697">
        <f>AVERAGE(H68:T68)</f>
        <v/>
      </c>
      <c r="Z68" s="179" t="n">
        <v>-71.2</v>
      </c>
      <c r="AP68" s="7" t="n">
        <v>8.199999999999999</v>
      </c>
      <c r="AQ68" s="7" t="n">
        <v>7.6</v>
      </c>
      <c r="AR68" s="7" t="n">
        <v>4.6</v>
      </c>
      <c r="AS68" s="7" t="n">
        <v>9</v>
      </c>
      <c r="AT68" s="7" t="n">
        <v>9.4</v>
      </c>
      <c r="AU68" s="7" t="n">
        <v>9.199999999999999</v>
      </c>
      <c r="AV68" s="7" t="n">
        <v>9.800000000000001</v>
      </c>
      <c r="AW68" s="7" t="n">
        <v>7.2</v>
      </c>
      <c r="AX68" s="7" t="n">
        <v>8.6</v>
      </c>
      <c r="AY68" s="7" t="n">
        <v>9.199999999999999</v>
      </c>
      <c r="AZ68" s="7" t="n">
        <v>9.800000000000001</v>
      </c>
      <c r="BA68" s="7" t="n">
        <v>8</v>
      </c>
    </row>
    <row r="69" ht="14.5" customHeight="1" s="252" thickBot="1">
      <c r="A69" s="691" t="n"/>
      <c r="B69" s="691" t="n"/>
      <c r="C69" s="691" t="n"/>
      <c r="D69" s="121" t="inlineStr">
        <is>
          <t>MCS7</t>
        </is>
      </c>
      <c r="E69" s="33" t="inlineStr">
        <is>
          <t>dBm</t>
        </is>
      </c>
      <c r="F69" s="135" t="n">
        <v>-64</v>
      </c>
      <c r="G69" s="135" t="n">
        <v>-70</v>
      </c>
      <c r="H69" s="391" t="n">
        <v>0</v>
      </c>
      <c r="I69" s="11" t="n">
        <v>0</v>
      </c>
      <c r="J69" s="11" t="n">
        <v>0</v>
      </c>
      <c r="K69" s="11" t="n">
        <v>0</v>
      </c>
      <c r="L69" s="11" t="n"/>
      <c r="M69" s="11" t="n"/>
      <c r="N69" s="11" t="n"/>
      <c r="O69" s="11" t="n"/>
      <c r="P69" s="11" t="n">
        <v>0</v>
      </c>
      <c r="Q69" s="11" t="n">
        <v>0</v>
      </c>
      <c r="R69" s="11" t="n"/>
      <c r="S69" s="11" t="n"/>
      <c r="T69" s="180" t="n">
        <v>0</v>
      </c>
      <c r="U69" s="692">
        <f>MIN(H69:T69)</f>
        <v/>
      </c>
      <c r="V69" s="693">
        <f>MAX(H69:T69)</f>
        <v/>
      </c>
      <c r="W69" s="693">
        <f>V69-U69</f>
        <v/>
      </c>
      <c r="X69" s="694">
        <f>AVERAGE(H69:T69)</f>
        <v/>
      </c>
      <c r="Z69" s="179" t="n">
        <v>-69.55</v>
      </c>
      <c r="AP69" s="7" t="n">
        <v>9.199999999999999</v>
      </c>
      <c r="AQ69" s="7" t="n">
        <v>9.800000000000001</v>
      </c>
      <c r="AR69" s="7" t="n">
        <v>8.800000000000001</v>
      </c>
      <c r="AS69" s="7" t="n">
        <v>9.199999999999999</v>
      </c>
      <c r="AT69" s="7" t="n">
        <v>9.4</v>
      </c>
      <c r="AU69" s="7" t="n">
        <v>8.6</v>
      </c>
      <c r="AV69" s="7" t="n">
        <v>8.6</v>
      </c>
      <c r="AW69" s="7" t="n">
        <v>8.199999999999999</v>
      </c>
      <c r="AX69" s="7" t="n">
        <v>8.199999999999999</v>
      </c>
      <c r="AY69" s="7" t="n">
        <v>9.199999999999999</v>
      </c>
      <c r="AZ69" s="7" t="n">
        <v>8.800000000000001</v>
      </c>
      <c r="BA69" s="7" t="n">
        <v>8.4</v>
      </c>
    </row>
    <row r="70" ht="14.5" customHeight="1" s="252" thickBot="1">
      <c r="A70" s="691" t="n"/>
      <c r="B70" s="691" t="n"/>
      <c r="C70" s="691" t="n"/>
      <c r="D70" s="122" t="inlineStr">
        <is>
          <t>MCS8</t>
        </is>
      </c>
      <c r="E70" s="33" t="inlineStr">
        <is>
          <t>dBm</t>
        </is>
      </c>
      <c r="F70" s="669" t="n">
        <v>-59</v>
      </c>
      <c r="G70" s="669" t="n">
        <v>-65</v>
      </c>
      <c r="H70" s="179" t="n">
        <v>0</v>
      </c>
      <c r="I70" s="11" t="n">
        <v>0</v>
      </c>
      <c r="J70" s="11" t="n">
        <v>0</v>
      </c>
      <c r="K70" s="11" t="n">
        <v>0</v>
      </c>
      <c r="L70" s="11" t="n"/>
      <c r="M70" s="11" t="n"/>
      <c r="N70" s="11" t="n"/>
      <c r="O70" s="11" t="n"/>
      <c r="P70" s="11" t="n">
        <v>0</v>
      </c>
      <c r="Q70" s="11" t="n">
        <v>0</v>
      </c>
      <c r="R70" s="11" t="n"/>
      <c r="S70" s="11" t="n"/>
      <c r="T70" s="180" t="n">
        <v>0</v>
      </c>
      <c r="U70" s="695">
        <f>MIN(H70:T70)</f>
        <v/>
      </c>
      <c r="V70" s="696">
        <f>MAX(H70:T70)</f>
        <v/>
      </c>
      <c r="W70" s="696">
        <f>V70-U70</f>
        <v/>
      </c>
      <c r="X70" s="697">
        <f>AVERAGE(H70:T70)</f>
        <v/>
      </c>
      <c r="Z70" s="179" t="n">
        <v>-59.95</v>
      </c>
      <c r="AP70" s="7" t="n">
        <v>7.8</v>
      </c>
      <c r="AQ70" s="7" t="n">
        <v>9.4</v>
      </c>
      <c r="AR70" s="7" t="n">
        <v>8</v>
      </c>
      <c r="AS70" s="7" t="n">
        <v>8</v>
      </c>
      <c r="AT70" s="7" t="n">
        <v>7.8</v>
      </c>
      <c r="AU70" s="7" t="n">
        <v>9</v>
      </c>
      <c r="AV70" s="7" t="n">
        <v>6.8</v>
      </c>
      <c r="AW70" s="7" t="n">
        <v>9</v>
      </c>
      <c r="AX70" s="7" t="n">
        <v>9</v>
      </c>
      <c r="AY70" s="7" t="n">
        <v>9.6</v>
      </c>
      <c r="AZ70" s="7" t="n">
        <v>8.4</v>
      </c>
      <c r="BA70" s="7" t="n">
        <v>7.6</v>
      </c>
    </row>
    <row r="71" ht="14.5" customHeight="1" s="252" thickBot="1">
      <c r="A71" s="682" t="n"/>
      <c r="B71" s="682" t="n"/>
      <c r="C71" s="682" t="n"/>
      <c r="D71" s="126" t="inlineStr">
        <is>
          <t>MCS9</t>
        </is>
      </c>
      <c r="E71" s="35" t="inlineStr">
        <is>
          <t>dBm</t>
        </is>
      </c>
      <c r="F71" s="5" t="n">
        <v>-57</v>
      </c>
      <c r="G71" s="5" t="n">
        <v>-63</v>
      </c>
      <c r="H71" s="181" t="n">
        <v>0</v>
      </c>
      <c r="I71" s="182" t="n">
        <v>0</v>
      </c>
      <c r="J71" s="182" t="n">
        <v>0</v>
      </c>
      <c r="K71" s="184" t="n">
        <v>0</v>
      </c>
      <c r="L71" s="184" t="n"/>
      <c r="M71" s="184" t="n"/>
      <c r="N71" s="182" t="n"/>
      <c r="O71" s="184" t="n"/>
      <c r="P71" s="184" t="n">
        <v>0</v>
      </c>
      <c r="Q71" s="182" t="n">
        <v>0</v>
      </c>
      <c r="R71" s="182" t="n"/>
      <c r="S71" s="182" t="n"/>
      <c r="T71" s="183" t="n">
        <v>0</v>
      </c>
      <c r="U71" s="707">
        <f>MIN(H71:T71)</f>
        <v/>
      </c>
      <c r="V71" s="708">
        <f>MAX(H71:T71)</f>
        <v/>
      </c>
      <c r="W71" s="708">
        <f>V71-U71</f>
        <v/>
      </c>
      <c r="X71" s="709">
        <f>AVERAGE(H71:T71)</f>
        <v/>
      </c>
    </row>
    <row r="72" ht="15" customHeight="1" s="252" thickBot="1">
      <c r="H72" s="710" t="inlineStr">
        <is>
          <t>TIN</t>
        </is>
      </c>
      <c r="I72" s="673" t="n"/>
      <c r="J72" s="673" t="n"/>
      <c r="K72" s="673" t="n"/>
      <c r="L72" s="673" t="n"/>
      <c r="M72" s="673" t="n"/>
      <c r="N72" s="673" t="n"/>
      <c r="O72" s="673" t="n"/>
      <c r="P72" s="673" t="n"/>
      <c r="Q72" s="673" t="n"/>
      <c r="R72" s="673" t="n"/>
      <c r="S72" s="673" t="n"/>
      <c r="T72" s="674" t="n"/>
    </row>
    <row r="73" ht="15" customHeight="1" s="252" thickBot="1">
      <c r="H73" s="711" t="inlineStr">
        <is>
          <t>-40 ℃</t>
        </is>
      </c>
      <c r="I73" s="673" t="n"/>
      <c r="J73" s="673" t="n"/>
      <c r="K73" s="673" t="n"/>
      <c r="L73" s="673" t="n"/>
      <c r="M73" s="673" t="n"/>
      <c r="N73" s="673" t="n"/>
      <c r="O73" s="673" t="n"/>
      <c r="P73" s="673" t="n"/>
      <c r="Q73" s="673" t="n"/>
      <c r="R73" s="673" t="n"/>
      <c r="S73" s="673" t="n"/>
      <c r="T73" s="674" t="n"/>
    </row>
    <row r="74" ht="15" customHeight="1" s="252" thickBot="1">
      <c r="H74" s="712" t="inlineStr">
        <is>
          <t>3.6 V</t>
        </is>
      </c>
      <c r="I74" s="677" t="n"/>
      <c r="J74" s="677" t="n"/>
      <c r="K74" s="677" t="n"/>
      <c r="L74" s="677" t="n"/>
      <c r="M74" s="677" t="n"/>
      <c r="N74" s="677" t="n"/>
      <c r="O74" s="677" t="n"/>
      <c r="P74" s="677" t="n"/>
      <c r="Q74" s="677" t="n"/>
      <c r="R74" s="677" t="n"/>
      <c r="S74" s="677" t="n"/>
      <c r="T74" s="678" t="n"/>
    </row>
    <row r="75" ht="15" customHeight="1" s="252" thickBot="1">
      <c r="A75" s="393" t="inlineStr">
        <is>
          <t xml:space="preserve">Temp. </t>
        </is>
      </c>
      <c r="B75" s="395" t="inlineStr">
        <is>
          <t>VBAT</t>
        </is>
      </c>
      <c r="C75" s="395" t="inlineStr">
        <is>
          <t>STD</t>
        </is>
      </c>
      <c r="D75" s="395" t="inlineStr">
        <is>
          <t>WFM</t>
        </is>
      </c>
      <c r="E75" s="397" t="inlineStr">
        <is>
          <t>Unit</t>
        </is>
      </c>
      <c r="F75" s="679" t="inlineStr">
        <is>
          <t>Standard</t>
        </is>
      </c>
      <c r="G75" s="679" t="inlineStr">
        <is>
          <t>Spec.</t>
        </is>
      </c>
      <c r="H75" s="36" t="inlineStr">
        <is>
          <t>CH1</t>
        </is>
      </c>
      <c r="I75" s="28" t="inlineStr">
        <is>
          <t>CH2</t>
        </is>
      </c>
      <c r="J75" s="28" t="inlineStr">
        <is>
          <t>CH3</t>
        </is>
      </c>
      <c r="K75" s="28" t="inlineStr">
        <is>
          <t>CH4</t>
        </is>
      </c>
      <c r="L75" s="28" t="inlineStr">
        <is>
          <t>CH5</t>
        </is>
      </c>
      <c r="M75" s="28" t="inlineStr">
        <is>
          <t>CH6</t>
        </is>
      </c>
      <c r="N75" s="28" t="inlineStr">
        <is>
          <t>CH7</t>
        </is>
      </c>
      <c r="O75" s="28" t="inlineStr">
        <is>
          <t>CH8</t>
        </is>
      </c>
      <c r="P75" s="28" t="inlineStr">
        <is>
          <t>CH9</t>
        </is>
      </c>
      <c r="Q75" s="28" t="inlineStr">
        <is>
          <t>CH10</t>
        </is>
      </c>
      <c r="R75" s="28" t="inlineStr">
        <is>
          <t>CH11</t>
        </is>
      </c>
      <c r="S75" s="28" t="inlineStr">
        <is>
          <t>CH12</t>
        </is>
      </c>
      <c r="T75" s="39" t="inlineStr">
        <is>
          <t>CH13</t>
        </is>
      </c>
      <c r="U75" s="411" t="inlineStr">
        <is>
          <t>Min.</t>
        </is>
      </c>
      <c r="V75" s="413" t="inlineStr">
        <is>
          <t>Max.</t>
        </is>
      </c>
      <c r="W75" s="413" t="inlineStr">
        <is>
          <t>Δmax-min</t>
        </is>
      </c>
      <c r="X75" s="415" t="inlineStr">
        <is>
          <t>Avg.</t>
        </is>
      </c>
    </row>
    <row r="76" ht="15" customHeight="1" s="252" thickBot="1">
      <c r="A76" s="680" t="n"/>
      <c r="B76" s="681" t="n"/>
      <c r="C76" s="681" t="n"/>
      <c r="D76" s="681" t="n"/>
      <c r="F76" s="682" t="n"/>
      <c r="G76" s="682" t="n"/>
      <c r="H76" s="29" t="inlineStr">
        <is>
          <t>2412 MHz</t>
        </is>
      </c>
      <c r="I76" s="30" t="inlineStr">
        <is>
          <t>2417 MHz</t>
        </is>
      </c>
      <c r="J76" s="30" t="inlineStr">
        <is>
          <t>2422 MHz</t>
        </is>
      </c>
      <c r="K76" s="30" t="inlineStr">
        <is>
          <t>2427 MHz</t>
        </is>
      </c>
      <c r="L76" s="30" t="inlineStr">
        <is>
          <t>2432 MHz</t>
        </is>
      </c>
      <c r="M76" s="30" t="inlineStr">
        <is>
          <t>2437 MHz</t>
        </is>
      </c>
      <c r="N76" s="30" t="inlineStr">
        <is>
          <t>2442 MHz</t>
        </is>
      </c>
      <c r="O76" s="30" t="inlineStr">
        <is>
          <t>2447 MHz</t>
        </is>
      </c>
      <c r="P76" s="30" t="inlineStr">
        <is>
          <t>2452 MHz</t>
        </is>
      </c>
      <c r="Q76" s="30" t="inlineStr">
        <is>
          <t>2457 MHz</t>
        </is>
      </c>
      <c r="R76" s="30" t="inlineStr">
        <is>
          <t>2462 MHz</t>
        </is>
      </c>
      <c r="S76" s="30" t="inlineStr">
        <is>
          <t>2467 MHz</t>
        </is>
      </c>
      <c r="T76" s="31" t="inlineStr">
        <is>
          <t>2472 MHz</t>
        </is>
      </c>
      <c r="U76" s="683" t="n"/>
      <c r="V76" s="684" t="n"/>
      <c r="W76" s="684" t="n"/>
      <c r="X76" s="685" t="n"/>
    </row>
    <row r="77" ht="15" customHeight="1" s="252">
      <c r="A77" s="711" t="inlineStr">
        <is>
          <t>-40 ℃</t>
        </is>
      </c>
      <c r="B77" s="711" t="inlineStr">
        <is>
          <t>3.6 V</t>
        </is>
      </c>
      <c r="C77" s="713" t="inlineStr">
        <is>
          <t>11b</t>
        </is>
      </c>
      <c r="D77" s="120" t="inlineStr">
        <is>
          <t>1M</t>
        </is>
      </c>
      <c r="E77" s="32" t="inlineStr">
        <is>
          <t>dBm</t>
        </is>
      </c>
      <c r="F77" s="659" t="n">
        <v>-80</v>
      </c>
      <c r="G77" s="659" t="n">
        <v>-80</v>
      </c>
      <c r="H77" s="11" t="n">
        <v>-95.95</v>
      </c>
      <c r="I77" s="10" t="n">
        <v>-95.95</v>
      </c>
      <c r="J77" s="10" t="n">
        <v>-95.95</v>
      </c>
      <c r="K77" s="10" t="n">
        <v>-95.95</v>
      </c>
      <c r="L77" s="10" t="n"/>
      <c r="M77" s="10" t="n"/>
      <c r="N77" s="10" t="n"/>
      <c r="O77" s="10" t="n"/>
      <c r="P77" s="10" t="n">
        <v>-95.95</v>
      </c>
      <c r="Q77" s="10" t="n">
        <v>-95.95</v>
      </c>
      <c r="R77" s="10" t="n"/>
      <c r="S77" s="10" t="n"/>
      <c r="T77" s="12" t="n">
        <v>-95.95</v>
      </c>
      <c r="U77" s="688">
        <f>MIN(H77:T77)</f>
        <v/>
      </c>
      <c r="V77" s="689">
        <f>MAX(H77:T77)</f>
        <v/>
      </c>
      <c r="W77" s="689">
        <f>V77-U77</f>
        <v/>
      </c>
      <c r="X77" s="690">
        <f>AVERAGE(H77:T77)</f>
        <v/>
      </c>
    </row>
    <row r="78" ht="14.25" customHeight="1" s="252">
      <c r="A78" s="691" t="n"/>
      <c r="B78" s="691" t="n"/>
      <c r="C78" s="691" t="n"/>
      <c r="D78" s="121" t="inlineStr">
        <is>
          <t>2M</t>
        </is>
      </c>
      <c r="E78" s="33" t="inlineStr">
        <is>
          <t>dBm</t>
        </is>
      </c>
      <c r="F78" s="3" t="n">
        <v>-80</v>
      </c>
      <c r="G78" s="3" t="n">
        <v>-80</v>
      </c>
      <c r="H78" s="37" t="n">
        <v>-92.45</v>
      </c>
      <c r="I78" s="18" t="n">
        <v>-92.45</v>
      </c>
      <c r="J78" s="18" t="n">
        <v>-92.45</v>
      </c>
      <c r="K78" s="18" t="n">
        <v>-92.45</v>
      </c>
      <c r="L78" s="18" t="n"/>
      <c r="M78" s="18" t="n"/>
      <c r="N78" s="18" t="n"/>
      <c r="O78" s="18" t="n"/>
      <c r="P78" s="18" t="n">
        <v>-92.45</v>
      </c>
      <c r="Q78" s="18" t="n">
        <v>-92.45</v>
      </c>
      <c r="R78" s="18" t="n"/>
      <c r="S78" s="18" t="n"/>
      <c r="T78" s="40" t="n">
        <v>-92.45</v>
      </c>
      <c r="U78" s="692">
        <f>MIN(H78:T78)</f>
        <v/>
      </c>
      <c r="V78" s="693">
        <f>MAX(H78:T78)</f>
        <v/>
      </c>
      <c r="W78" s="693">
        <f>V78-U78</f>
        <v/>
      </c>
      <c r="X78" s="694">
        <f>AVERAGE(H78:T78)</f>
        <v/>
      </c>
    </row>
    <row r="79" ht="14.25" customHeight="1" s="252">
      <c r="A79" s="691" t="n"/>
      <c r="B79" s="691" t="n"/>
      <c r="C79" s="691" t="n"/>
      <c r="D79" s="122" t="inlineStr">
        <is>
          <t>5p5M</t>
        </is>
      </c>
      <c r="E79" s="34" t="inlineStr">
        <is>
          <t>dBm</t>
        </is>
      </c>
      <c r="F79" s="665" t="n">
        <v>-76</v>
      </c>
      <c r="G79" s="665" t="n">
        <v>-76</v>
      </c>
      <c r="H79" s="13" t="n">
        <v>-88.65000000000001</v>
      </c>
      <c r="I79" s="8" t="n">
        <v>-88.65000000000001</v>
      </c>
      <c r="J79" s="8" t="n">
        <v>-88.65000000000001</v>
      </c>
      <c r="K79" s="8" t="n">
        <v>-88.65000000000001</v>
      </c>
      <c r="L79" s="8" t="n"/>
      <c r="M79" s="8" t="n"/>
      <c r="N79" s="8" t="n"/>
      <c r="O79" s="8" t="n"/>
      <c r="P79" s="8" t="n">
        <v>-88.65000000000001</v>
      </c>
      <c r="Q79" s="8" t="n">
        <v>-88.65000000000001</v>
      </c>
      <c r="R79" s="8" t="n"/>
      <c r="S79" s="8" t="n"/>
      <c r="T79" s="14" t="n">
        <v>-88.65000000000001</v>
      </c>
      <c r="U79" s="695">
        <f>MIN(H79:T79)</f>
        <v/>
      </c>
      <c r="V79" s="696">
        <f>MAX(H79:T79)</f>
        <v/>
      </c>
      <c r="W79" s="696">
        <f>V79-U79</f>
        <v/>
      </c>
      <c r="X79" s="697">
        <f>AVERAGE(H79:T79)</f>
        <v/>
      </c>
    </row>
    <row r="80" ht="15" customHeight="1" s="252" thickBot="1">
      <c r="A80" s="691" t="n"/>
      <c r="B80" s="691" t="n"/>
      <c r="C80" s="698" t="n"/>
      <c r="D80" s="123" t="inlineStr">
        <is>
          <t>11M</t>
        </is>
      </c>
      <c r="E80" s="49" t="inlineStr">
        <is>
          <t>dBm</t>
        </is>
      </c>
      <c r="F80" s="50" t="n">
        <v>-76</v>
      </c>
      <c r="G80" s="50" t="n">
        <v>-76</v>
      </c>
      <c r="H80" s="51" t="n">
        <v>-85.05</v>
      </c>
      <c r="I80" s="52" t="n">
        <v>-85.05</v>
      </c>
      <c r="J80" s="52" t="n">
        <v>-85.05</v>
      </c>
      <c r="K80" s="52" t="n">
        <v>-85.05</v>
      </c>
      <c r="L80" s="52" t="n"/>
      <c r="M80" s="52" t="n"/>
      <c r="N80" s="52" t="n"/>
      <c r="O80" s="52" t="n"/>
      <c r="P80" s="52" t="n">
        <v>-85.05</v>
      </c>
      <c r="Q80" s="52" t="n">
        <v>-85.05</v>
      </c>
      <c r="R80" s="52" t="n"/>
      <c r="S80" s="52" t="n"/>
      <c r="T80" s="53" t="n">
        <v>-85.05</v>
      </c>
      <c r="U80" s="699">
        <f>MIN(H80:T80)</f>
        <v/>
      </c>
      <c r="V80" s="700">
        <f>MAX(H80:T80)</f>
        <v/>
      </c>
      <c r="W80" s="700">
        <f>V80-U80</f>
        <v/>
      </c>
      <c r="X80" s="701">
        <f>AVERAGE(H80:T80)</f>
        <v/>
      </c>
    </row>
    <row r="81" ht="15" customHeight="1" s="252" thickTop="1">
      <c r="A81" s="691" t="n"/>
      <c r="B81" s="691" t="n"/>
      <c r="C81" s="714" t="inlineStr">
        <is>
          <t>11g</t>
        </is>
      </c>
      <c r="D81" s="124" t="inlineStr">
        <is>
          <t>6M</t>
        </is>
      </c>
      <c r="E81" s="57" t="inlineStr">
        <is>
          <t>dBm</t>
        </is>
      </c>
      <c r="F81" s="663" t="n">
        <v>-82</v>
      </c>
      <c r="G81" s="663" t="n">
        <v>-82</v>
      </c>
      <c r="H81" s="59" t="n">
        <v>-89.65000000000001</v>
      </c>
      <c r="I81" s="60" t="n">
        <v>-89.65000000000001</v>
      </c>
      <c r="J81" s="60" t="n">
        <v>-89.65000000000001</v>
      </c>
      <c r="K81" s="60" t="n">
        <v>-89.65000000000001</v>
      </c>
      <c r="L81" s="60" t="n"/>
      <c r="M81" s="60" t="n"/>
      <c r="N81" s="60" t="n"/>
      <c r="O81" s="60" t="n"/>
      <c r="P81" s="60" t="n">
        <v>-89.65000000000001</v>
      </c>
      <c r="Q81" s="60" t="n">
        <v>-89.65000000000001</v>
      </c>
      <c r="R81" s="60" t="n"/>
      <c r="S81" s="60" t="n"/>
      <c r="T81" s="61" t="n">
        <v>-89.65000000000001</v>
      </c>
      <c r="U81" s="703">
        <f>MIN(H81:T81)</f>
        <v/>
      </c>
      <c r="V81" s="704">
        <f>MAX(H81:T81)</f>
        <v/>
      </c>
      <c r="W81" s="704">
        <f>V81-U81</f>
        <v/>
      </c>
      <c r="X81" s="705">
        <f>AVERAGE(H81:T81)</f>
        <v/>
      </c>
    </row>
    <row r="82" ht="14.25" customHeight="1" s="252">
      <c r="A82" s="691" t="n"/>
      <c r="B82" s="691" t="n"/>
      <c r="C82" s="691" t="n"/>
      <c r="D82" s="121" t="inlineStr">
        <is>
          <t>9M</t>
        </is>
      </c>
      <c r="E82" s="33" t="inlineStr">
        <is>
          <t>dBm</t>
        </is>
      </c>
      <c r="F82" s="3" t="n">
        <v>-81</v>
      </c>
      <c r="G82" s="3" t="n">
        <v>-81</v>
      </c>
      <c r="H82" s="37" t="n">
        <v>-89.09999999999999</v>
      </c>
      <c r="I82" s="18" t="n">
        <v>-89.09999999999999</v>
      </c>
      <c r="J82" s="18" t="n">
        <v>-89.09999999999999</v>
      </c>
      <c r="K82" s="18" t="n">
        <v>-89.09999999999999</v>
      </c>
      <c r="L82" s="18" t="n"/>
      <c r="M82" s="18" t="n"/>
      <c r="N82" s="18" t="n"/>
      <c r="O82" s="18" t="n"/>
      <c r="P82" s="18" t="n">
        <v>-89.09999999999999</v>
      </c>
      <c r="Q82" s="18" t="n">
        <v>-89.09999999999999</v>
      </c>
      <c r="R82" s="18" t="n"/>
      <c r="S82" s="18" t="n"/>
      <c r="T82" s="40" t="n">
        <v>-89.09999999999999</v>
      </c>
      <c r="U82" s="692">
        <f>MIN(H82:T82)</f>
        <v/>
      </c>
      <c r="V82" s="693">
        <f>MAX(H82:T82)</f>
        <v/>
      </c>
      <c r="W82" s="693">
        <f>V82-U82</f>
        <v/>
      </c>
      <c r="X82" s="694">
        <f>AVERAGE(H82:T82)</f>
        <v/>
      </c>
    </row>
    <row r="83" ht="14.25" customHeight="1" s="252">
      <c r="A83" s="691" t="n"/>
      <c r="B83" s="691" t="n"/>
      <c r="C83" s="691" t="n"/>
      <c r="D83" s="122" t="inlineStr">
        <is>
          <t>12M</t>
        </is>
      </c>
      <c r="E83" s="34" t="inlineStr">
        <is>
          <t>dBm</t>
        </is>
      </c>
      <c r="F83" s="665" t="n">
        <v>-79</v>
      </c>
      <c r="G83" s="665" t="n">
        <v>-79</v>
      </c>
      <c r="H83" s="13" t="n">
        <v>-88</v>
      </c>
      <c r="I83" s="8" t="n">
        <v>-88</v>
      </c>
      <c r="J83" s="8" t="n">
        <v>-88</v>
      </c>
      <c r="K83" s="8" t="n">
        <v>-88</v>
      </c>
      <c r="L83" s="8" t="n"/>
      <c r="M83" s="8" t="n"/>
      <c r="N83" s="8" t="n"/>
      <c r="O83" s="8" t="n"/>
      <c r="P83" s="8" t="n">
        <v>-88</v>
      </c>
      <c r="Q83" s="8" t="n">
        <v>-88</v>
      </c>
      <c r="R83" s="8" t="n"/>
      <c r="S83" s="8" t="n"/>
      <c r="T83" s="14" t="n">
        <v>-88</v>
      </c>
      <c r="U83" s="695">
        <f>MIN(H83:T83)</f>
        <v/>
      </c>
      <c r="V83" s="696">
        <f>MAX(H83:T83)</f>
        <v/>
      </c>
      <c r="W83" s="696">
        <f>V83-U83</f>
        <v/>
      </c>
      <c r="X83" s="697">
        <f>AVERAGE(H83:T83)</f>
        <v/>
      </c>
    </row>
    <row r="84" ht="14.25" customHeight="1" s="252">
      <c r="A84" s="691" t="n"/>
      <c r="B84" s="691" t="n"/>
      <c r="C84" s="691" t="n"/>
      <c r="D84" s="121" t="inlineStr">
        <is>
          <t>18M</t>
        </is>
      </c>
      <c r="E84" s="33" t="inlineStr">
        <is>
          <t>dBm</t>
        </is>
      </c>
      <c r="F84" s="3" t="n">
        <v>-77</v>
      </c>
      <c r="G84" s="3" t="n">
        <v>-77</v>
      </c>
      <c r="H84" s="37" t="n">
        <v>-85.8</v>
      </c>
      <c r="I84" s="18" t="n">
        <v>-85.8</v>
      </c>
      <c r="J84" s="18" t="n">
        <v>-85.8</v>
      </c>
      <c r="K84" s="18" t="n">
        <v>-85.8</v>
      </c>
      <c r="L84" s="18" t="n"/>
      <c r="M84" s="18" t="n"/>
      <c r="N84" s="18" t="n"/>
      <c r="O84" s="18" t="n"/>
      <c r="P84" s="18" t="n">
        <v>-85.8</v>
      </c>
      <c r="Q84" s="18" t="n">
        <v>-85.8</v>
      </c>
      <c r="R84" s="18" t="n"/>
      <c r="S84" s="18" t="n"/>
      <c r="T84" s="40" t="n">
        <v>-85.8</v>
      </c>
      <c r="U84" s="692">
        <f>MIN(H84:T84)</f>
        <v/>
      </c>
      <c r="V84" s="693">
        <f>MAX(H84:T84)</f>
        <v/>
      </c>
      <c r="W84" s="693">
        <f>V84-U84</f>
        <v/>
      </c>
      <c r="X84" s="694">
        <f>AVERAGE(H84:T84)</f>
        <v/>
      </c>
    </row>
    <row r="85" ht="14.25" customHeight="1" s="252">
      <c r="A85" s="691" t="n"/>
      <c r="B85" s="691" t="n"/>
      <c r="C85" s="691" t="n"/>
      <c r="D85" s="122" t="inlineStr">
        <is>
          <t>24M</t>
        </is>
      </c>
      <c r="E85" s="34" t="inlineStr">
        <is>
          <t>dBm</t>
        </is>
      </c>
      <c r="F85" s="665" t="n">
        <v>-74</v>
      </c>
      <c r="G85" s="665" t="n">
        <v>-74</v>
      </c>
      <c r="H85" s="13" t="n">
        <v>-83.15000000000001</v>
      </c>
      <c r="I85" s="8" t="n">
        <v>-83.15000000000001</v>
      </c>
      <c r="J85" s="8" t="n">
        <v>-83.15000000000001</v>
      </c>
      <c r="K85" s="8" t="n">
        <v>-83.15000000000001</v>
      </c>
      <c r="L85" s="8" t="n"/>
      <c r="M85" s="8" t="n"/>
      <c r="N85" s="8" t="n"/>
      <c r="O85" s="8" t="n"/>
      <c r="P85" s="8" t="n">
        <v>-83.15000000000001</v>
      </c>
      <c r="Q85" s="8" t="n">
        <v>-83.15000000000001</v>
      </c>
      <c r="R85" s="8" t="n"/>
      <c r="S85" s="8" t="n"/>
      <c r="T85" s="14" t="n">
        <v>-83.15000000000001</v>
      </c>
      <c r="U85" s="695">
        <f>MIN(H85:T85)</f>
        <v/>
      </c>
      <c r="V85" s="696">
        <f>MAX(H85:T85)</f>
        <v/>
      </c>
      <c r="W85" s="696">
        <f>V85-U85</f>
        <v/>
      </c>
      <c r="X85" s="697">
        <f>AVERAGE(H85:T85)</f>
        <v/>
      </c>
    </row>
    <row r="86" ht="14.25" customHeight="1" s="252">
      <c r="A86" s="691" t="n"/>
      <c r="B86" s="691" t="n"/>
      <c r="C86" s="691" t="n"/>
      <c r="D86" s="121" t="inlineStr">
        <is>
          <t>36M</t>
        </is>
      </c>
      <c r="E86" s="33" t="inlineStr">
        <is>
          <t>dBm</t>
        </is>
      </c>
      <c r="F86" s="3" t="n">
        <v>-70</v>
      </c>
      <c r="G86" s="3" t="n">
        <v>-70</v>
      </c>
      <c r="H86" s="37" t="n">
        <v>-79.45</v>
      </c>
      <c r="I86" s="18" t="n">
        <v>-79.45</v>
      </c>
      <c r="J86" s="18" t="n">
        <v>-79.45</v>
      </c>
      <c r="K86" s="18" t="n">
        <v>-79.45</v>
      </c>
      <c r="L86" s="18" t="n"/>
      <c r="M86" s="18" t="n"/>
      <c r="N86" s="18" t="n"/>
      <c r="O86" s="18" t="n"/>
      <c r="P86" s="18" t="n">
        <v>-79.45</v>
      </c>
      <c r="Q86" s="18" t="n">
        <v>-79.45</v>
      </c>
      <c r="R86" s="18" t="n"/>
      <c r="S86" s="18" t="n"/>
      <c r="T86" s="40" t="n">
        <v>-79.45</v>
      </c>
      <c r="U86" s="692">
        <f>MIN(H86:T86)</f>
        <v/>
      </c>
      <c r="V86" s="693">
        <f>MAX(H86:T86)</f>
        <v/>
      </c>
      <c r="W86" s="693">
        <f>V86-U86</f>
        <v/>
      </c>
      <c r="X86" s="694">
        <f>AVERAGE(H86:T86)</f>
        <v/>
      </c>
    </row>
    <row r="87" ht="14.25" customHeight="1" s="252">
      <c r="A87" s="691" t="n"/>
      <c r="B87" s="691" t="n"/>
      <c r="C87" s="691" t="n"/>
      <c r="D87" s="122" t="inlineStr">
        <is>
          <t>48M</t>
        </is>
      </c>
      <c r="E87" s="34" t="inlineStr">
        <is>
          <t>dBm</t>
        </is>
      </c>
      <c r="F87" s="665" t="n">
        <v>-66</v>
      </c>
      <c r="G87" s="665" t="n">
        <v>-66</v>
      </c>
      <c r="H87" s="13" t="n">
        <v>-74.65000000000001</v>
      </c>
      <c r="I87" s="8" t="n">
        <v>-74.65000000000001</v>
      </c>
      <c r="J87" s="8" t="n">
        <v>-74.65000000000001</v>
      </c>
      <c r="K87" s="8" t="n">
        <v>-74.65000000000001</v>
      </c>
      <c r="L87" s="8" t="n"/>
      <c r="M87" s="8" t="n"/>
      <c r="N87" s="8" t="n"/>
      <c r="O87" s="8" t="n"/>
      <c r="P87" s="8" t="n">
        <v>-74.65000000000001</v>
      </c>
      <c r="Q87" s="8" t="n">
        <v>-74.65000000000001</v>
      </c>
      <c r="R87" s="8" t="n"/>
      <c r="S87" s="8" t="n"/>
      <c r="T87" s="14" t="n">
        <v>-74.65000000000001</v>
      </c>
      <c r="U87" s="695">
        <f>MIN(H87:T87)</f>
        <v/>
      </c>
      <c r="V87" s="696">
        <f>MAX(H87:T87)</f>
        <v/>
      </c>
      <c r="W87" s="696">
        <f>V87-U87</f>
        <v/>
      </c>
      <c r="X87" s="697">
        <f>AVERAGE(H87:T87)</f>
        <v/>
      </c>
    </row>
    <row r="88" ht="15" customHeight="1" s="252" thickBot="1">
      <c r="A88" s="691" t="n"/>
      <c r="B88" s="691" t="n"/>
      <c r="C88" s="698" t="n"/>
      <c r="D88" s="123" t="inlineStr">
        <is>
          <t>54M</t>
        </is>
      </c>
      <c r="E88" s="49" t="inlineStr">
        <is>
          <t>dBm</t>
        </is>
      </c>
      <c r="F88" s="50" t="n">
        <v>-65</v>
      </c>
      <c r="G88" s="50" t="n">
        <v>-65</v>
      </c>
      <c r="H88" s="51" t="n">
        <v>-72.8</v>
      </c>
      <c r="I88" s="52" t="n">
        <v>-72.8</v>
      </c>
      <c r="J88" s="52" t="n">
        <v>-72.8</v>
      </c>
      <c r="K88" s="52" t="n">
        <v>-72.8</v>
      </c>
      <c r="L88" s="52" t="n"/>
      <c r="M88" s="52" t="n"/>
      <c r="N88" s="52" t="n"/>
      <c r="O88" s="52" t="n"/>
      <c r="P88" s="52" t="n">
        <v>-72.8</v>
      </c>
      <c r="Q88" s="52" t="n">
        <v>-72.8</v>
      </c>
      <c r="R88" s="52" t="n"/>
      <c r="S88" s="52" t="n"/>
      <c r="T88" s="53" t="n">
        <v>-72.8</v>
      </c>
      <c r="U88" s="699">
        <f>MIN(H88:T88)</f>
        <v/>
      </c>
      <c r="V88" s="700">
        <f>MAX(H88:T88)</f>
        <v/>
      </c>
      <c r="W88" s="700">
        <f>V88-U88</f>
        <v/>
      </c>
      <c r="X88" s="701">
        <f>AVERAGE(H88:T88)</f>
        <v/>
      </c>
    </row>
    <row r="89" ht="15" customHeight="1" s="252" thickTop="1">
      <c r="A89" s="691" t="n"/>
      <c r="B89" s="691" t="n"/>
      <c r="C89" s="714" t="inlineStr">
        <is>
          <t>11n</t>
        </is>
      </c>
      <c r="D89" s="124" t="inlineStr">
        <is>
          <t>MCS0</t>
        </is>
      </c>
      <c r="E89" s="57" t="inlineStr">
        <is>
          <t>dBm</t>
        </is>
      </c>
      <c r="F89" s="663" t="n">
        <v>-82</v>
      </c>
      <c r="G89" s="663" t="n">
        <v>-88</v>
      </c>
      <c r="H89" s="59" t="n">
        <v>-89.2</v>
      </c>
      <c r="I89" s="60" t="n">
        <v>-89.2</v>
      </c>
      <c r="J89" s="60" t="n">
        <v>-89.2</v>
      </c>
      <c r="K89" s="60" t="n">
        <v>-89.2</v>
      </c>
      <c r="L89" s="60" t="n"/>
      <c r="M89" s="60" t="n"/>
      <c r="N89" s="60" t="n"/>
      <c r="O89" s="60" t="n"/>
      <c r="P89" s="60" t="n">
        <v>-89.2</v>
      </c>
      <c r="Q89" s="60" t="n">
        <v>-89.2</v>
      </c>
      <c r="R89" s="60" t="n"/>
      <c r="S89" s="60" t="n"/>
      <c r="T89" s="61" t="n">
        <v>-89.2</v>
      </c>
      <c r="U89" s="703">
        <f>MIN(H89:T89)</f>
        <v/>
      </c>
      <c r="V89" s="704">
        <f>MAX(H89:T89)</f>
        <v/>
      </c>
      <c r="W89" s="704">
        <f>V89-U89</f>
        <v/>
      </c>
      <c r="X89" s="705">
        <f>AVERAGE(H89:T89)</f>
        <v/>
      </c>
    </row>
    <row r="90" ht="14.25" customHeight="1" s="252">
      <c r="A90" s="691" t="n"/>
      <c r="B90" s="691" t="n"/>
      <c r="C90" s="691" t="n"/>
      <c r="D90" s="121" t="inlineStr">
        <is>
          <t>MCS1</t>
        </is>
      </c>
      <c r="E90" s="33" t="inlineStr">
        <is>
          <t>dBm</t>
        </is>
      </c>
      <c r="F90" s="3" t="n">
        <v>-79</v>
      </c>
      <c r="G90" s="3" t="n">
        <v>-85</v>
      </c>
      <c r="H90" s="37" t="n">
        <v>-86.95</v>
      </c>
      <c r="I90" s="18" t="n">
        <v>-86.95</v>
      </c>
      <c r="J90" s="18" t="n">
        <v>-86.95</v>
      </c>
      <c r="K90" s="18" t="n">
        <v>-86.95</v>
      </c>
      <c r="L90" s="18" t="n"/>
      <c r="M90" s="18" t="n"/>
      <c r="N90" s="18" t="n"/>
      <c r="O90" s="18" t="n"/>
      <c r="P90" s="18" t="n">
        <v>-86.95</v>
      </c>
      <c r="Q90" s="18" t="n">
        <v>-86.95</v>
      </c>
      <c r="R90" s="18" t="n"/>
      <c r="S90" s="18" t="n"/>
      <c r="T90" s="40" t="n">
        <v>-86.95</v>
      </c>
      <c r="U90" s="692">
        <f>MIN(H90:T90)</f>
        <v/>
      </c>
      <c r="V90" s="693">
        <f>MAX(H90:T90)</f>
        <v/>
      </c>
      <c r="W90" s="693">
        <f>V90-U90</f>
        <v/>
      </c>
      <c r="X90" s="694">
        <f>AVERAGE(H90:T90)</f>
        <v/>
      </c>
      <c r="Z90" s="7" t="inlineStr">
        <is>
          <t>Minimum Input Sensitivity[dBm]</t>
        </is>
      </c>
    </row>
    <row r="91" ht="14.25" customHeight="1" s="252">
      <c r="A91" s="691" t="n"/>
      <c r="B91" s="691" t="n"/>
      <c r="C91" s="691" t="n"/>
      <c r="D91" s="122" t="inlineStr">
        <is>
          <t>MCS2</t>
        </is>
      </c>
      <c r="E91" s="34" t="inlineStr">
        <is>
          <t>dBm</t>
        </is>
      </c>
      <c r="F91" s="665" t="n">
        <v>-77</v>
      </c>
      <c r="G91" s="665" t="n">
        <v>-83</v>
      </c>
      <c r="H91" s="13" t="n">
        <v>-84.40000000000001</v>
      </c>
      <c r="I91" s="8" t="n">
        <v>-84.40000000000001</v>
      </c>
      <c r="J91" s="8" t="n">
        <v>-84.40000000000001</v>
      </c>
      <c r="K91" s="8" t="n">
        <v>-84.40000000000001</v>
      </c>
      <c r="L91" s="8" t="n"/>
      <c r="M91" s="8" t="n"/>
      <c r="N91" s="8" t="n"/>
      <c r="O91" s="8" t="n"/>
      <c r="P91" s="8" t="n">
        <v>-84.40000000000001</v>
      </c>
      <c r="Q91" s="8" t="n">
        <v>-84.40000000000001</v>
      </c>
      <c r="R91" s="8" t="n"/>
      <c r="S91" s="8" t="n"/>
      <c r="T91" s="14" t="n">
        <v>-84.40000000000001</v>
      </c>
      <c r="U91" s="695">
        <f>MIN(H91:T91)</f>
        <v/>
      </c>
      <c r="V91" s="696">
        <f>MAX(H91:T91)</f>
        <v/>
      </c>
      <c r="W91" s="696">
        <f>V91-U91</f>
        <v/>
      </c>
      <c r="X91" s="697">
        <f>AVERAGE(H91:T91)</f>
        <v/>
      </c>
      <c r="Z91" s="7" t="inlineStr">
        <is>
          <t>STD_WFM</t>
        </is>
      </c>
      <c r="AA91" s="7" t="inlineStr">
        <is>
          <t>Spec. [dBm]</t>
        </is>
      </c>
      <c r="AB91" s="7" t="inlineStr">
        <is>
          <t>CH1_2412 MHz [dBm]</t>
        </is>
      </c>
      <c r="AC91" s="7" t="inlineStr">
        <is>
          <t>PER [%]</t>
        </is>
      </c>
    </row>
    <row r="92" ht="14.25" customHeight="1" s="252">
      <c r="A92" s="691" t="n"/>
      <c r="B92" s="691" t="n"/>
      <c r="C92" s="691" t="n"/>
      <c r="D92" s="121" t="inlineStr">
        <is>
          <t>MCS3</t>
        </is>
      </c>
      <c r="E92" s="33" t="inlineStr">
        <is>
          <t>dBm</t>
        </is>
      </c>
      <c r="F92" s="3" t="n">
        <v>-74</v>
      </c>
      <c r="G92" s="3" t="n">
        <v>-80</v>
      </c>
      <c r="H92" s="37" t="n">
        <v>-80</v>
      </c>
      <c r="I92" s="18" t="n">
        <v>-80</v>
      </c>
      <c r="J92" s="18" t="n">
        <v>-80</v>
      </c>
      <c r="K92" s="18" t="n">
        <v>-80</v>
      </c>
      <c r="L92" s="18" t="n"/>
      <c r="M92" s="18" t="n"/>
      <c r="N92" s="18" t="n"/>
      <c r="O92" s="18" t="n"/>
      <c r="P92" s="18" t="n">
        <v>-80</v>
      </c>
      <c r="Q92" s="18" t="n">
        <v>-80</v>
      </c>
      <c r="R92" s="18" t="n"/>
      <c r="S92" s="18" t="n"/>
      <c r="T92" s="40" t="n">
        <v>-80</v>
      </c>
      <c r="U92" s="692">
        <f>MIN(H92:T92)</f>
        <v/>
      </c>
      <c r="V92" s="693">
        <f>MAX(H92:T92)</f>
        <v/>
      </c>
      <c r="W92" s="693">
        <f>V92-U92</f>
        <v/>
      </c>
      <c r="X92" s="694">
        <f>AVERAGE(H92:T92)</f>
        <v/>
      </c>
    </row>
    <row r="93" ht="14.25" customHeight="1" s="252">
      <c r="A93" s="691" t="n"/>
      <c r="B93" s="691" t="n"/>
      <c r="C93" s="691" t="n"/>
      <c r="D93" s="122" t="inlineStr">
        <is>
          <t>MCS4</t>
        </is>
      </c>
      <c r="E93" s="34" t="inlineStr">
        <is>
          <t>dBm</t>
        </is>
      </c>
      <c r="F93" s="665" t="n">
        <v>-70</v>
      </c>
      <c r="G93" s="665" t="n">
        <v>-76</v>
      </c>
      <c r="H93" s="13" t="n">
        <v>0</v>
      </c>
      <c r="I93" s="8" t="n">
        <v>0</v>
      </c>
      <c r="J93" s="8" t="n">
        <v>0</v>
      </c>
      <c r="K93" s="8" t="n">
        <v>0</v>
      </c>
      <c r="L93" s="8" t="n"/>
      <c r="M93" s="8" t="n"/>
      <c r="N93" s="8" t="n"/>
      <c r="O93" s="8" t="n"/>
      <c r="P93" s="8" t="n">
        <v>0</v>
      </c>
      <c r="Q93" s="8" t="n">
        <v>0</v>
      </c>
      <c r="R93" s="8" t="n"/>
      <c r="S93" s="8" t="n"/>
      <c r="T93" s="14" t="n">
        <v>0</v>
      </c>
      <c r="U93" s="695">
        <f>MIN(H93:T93)</f>
        <v/>
      </c>
      <c r="V93" s="696">
        <f>MAX(H93:T93)</f>
        <v/>
      </c>
      <c r="W93" s="696">
        <f>V93-U93</f>
        <v/>
      </c>
      <c r="X93" s="697">
        <f>AVERAGE(H93:T93)</f>
        <v/>
      </c>
      <c r="Z93" s="7" t="inlineStr">
        <is>
          <t>[data]</t>
        </is>
      </c>
    </row>
    <row r="94" ht="14.25" customHeight="1" s="252">
      <c r="A94" s="691" t="n"/>
      <c r="B94" s="691" t="n"/>
      <c r="C94" s="691" t="n"/>
      <c r="D94" s="121" t="inlineStr">
        <is>
          <t>MCS5</t>
        </is>
      </c>
      <c r="E94" s="33" t="inlineStr">
        <is>
          <t>dBm</t>
        </is>
      </c>
      <c r="F94" s="3" t="n">
        <v>-66</v>
      </c>
      <c r="G94" s="3" t="n">
        <v>-72</v>
      </c>
      <c r="H94" s="37" t="n">
        <v>0</v>
      </c>
      <c r="I94" s="18" t="n">
        <v>0</v>
      </c>
      <c r="J94" s="18" t="n">
        <v>0</v>
      </c>
      <c r="K94" s="18" t="n">
        <v>0</v>
      </c>
      <c r="L94" s="18" t="n"/>
      <c r="M94" s="18" t="n"/>
      <c r="N94" s="18" t="n"/>
      <c r="O94" s="18" t="n"/>
      <c r="P94" s="18" t="n">
        <v>0</v>
      </c>
      <c r="Q94" s="18" t="n">
        <v>0</v>
      </c>
      <c r="R94" s="18" t="n"/>
      <c r="S94" s="18" t="n"/>
      <c r="T94" s="40" t="n">
        <v>0</v>
      </c>
      <c r="U94" s="692">
        <f>MIN(H94:T94)</f>
        <v/>
      </c>
      <c r="V94" s="693">
        <f>MAX(H94:T94)</f>
        <v/>
      </c>
      <c r="W94" s="693">
        <f>V94-U94</f>
        <v/>
      </c>
      <c r="X94" s="694">
        <f>AVERAGE(H94:T94)</f>
        <v/>
      </c>
      <c r="Z94" s="7" t="inlineStr">
        <is>
          <t>11AX_MCS4_LGI</t>
        </is>
      </c>
      <c r="AA94" s="7" t="n">
        <v>-70</v>
      </c>
      <c r="AB94" s="7" t="n">
        <v>-77.45</v>
      </c>
      <c r="AC94" s="7" t="n">
        <v>8</v>
      </c>
    </row>
    <row r="95" ht="14.25" customHeight="1" s="252">
      <c r="A95" s="691" t="n"/>
      <c r="B95" s="691" t="n"/>
      <c r="C95" s="691" t="n"/>
      <c r="D95" s="122" t="inlineStr">
        <is>
          <t>MCS6</t>
        </is>
      </c>
      <c r="E95" s="34" t="inlineStr">
        <is>
          <t>dBm</t>
        </is>
      </c>
      <c r="F95" s="665" t="n">
        <v>-65</v>
      </c>
      <c r="G95" s="665" t="n">
        <v>-71</v>
      </c>
      <c r="H95" s="13" t="n">
        <v>0</v>
      </c>
      <c r="I95" s="8" t="n">
        <v>0</v>
      </c>
      <c r="J95" s="8" t="n">
        <v>0</v>
      </c>
      <c r="K95" s="8" t="n">
        <v>0</v>
      </c>
      <c r="L95" s="8" t="n"/>
      <c r="M95" s="8" t="n"/>
      <c r="N95" s="8" t="n"/>
      <c r="O95" s="8" t="n"/>
      <c r="P95" s="8" t="n">
        <v>0</v>
      </c>
      <c r="Q95" s="8" t="n">
        <v>0</v>
      </c>
      <c r="R95" s="8" t="n"/>
      <c r="S95" s="8" t="n"/>
      <c r="T95" s="14" t="n">
        <v>0</v>
      </c>
      <c r="U95" s="695">
        <f>MIN(H95:T95)</f>
        <v/>
      </c>
      <c r="V95" s="696">
        <f>MAX(H95:T95)</f>
        <v/>
      </c>
      <c r="W95" s="696">
        <f>V95-U95</f>
        <v/>
      </c>
      <c r="X95" s="697">
        <f>AVERAGE(H95:T95)</f>
        <v/>
      </c>
      <c r="Z95" s="7" t="inlineStr">
        <is>
          <t>11AX_MCS5_LGI</t>
        </is>
      </c>
      <c r="AA95" s="7" t="n">
        <v>-66</v>
      </c>
      <c r="AB95" s="7" t="n">
        <v>-72.8</v>
      </c>
      <c r="AC95" s="7" t="n">
        <v>7</v>
      </c>
    </row>
    <row r="96" ht="15" customHeight="1" s="252" thickBot="1">
      <c r="A96" s="691" t="n"/>
      <c r="B96" s="691" t="n"/>
      <c r="C96" s="698" t="n"/>
      <c r="D96" s="123" t="inlineStr">
        <is>
          <t>MCS7</t>
        </is>
      </c>
      <c r="E96" s="49" t="inlineStr">
        <is>
          <t>dBm</t>
        </is>
      </c>
      <c r="F96" s="50" t="n">
        <v>-64</v>
      </c>
      <c r="G96" s="50" t="n">
        <v>-70</v>
      </c>
      <c r="H96" s="51" t="n">
        <v>0</v>
      </c>
      <c r="I96" s="52" t="n">
        <v>0</v>
      </c>
      <c r="J96" s="52" t="n">
        <v>0</v>
      </c>
      <c r="K96" s="52" t="n">
        <v>0</v>
      </c>
      <c r="L96" s="52" t="n"/>
      <c r="M96" s="52" t="n"/>
      <c r="N96" s="52" t="n"/>
      <c r="O96" s="52" t="n"/>
      <c r="P96" s="52" t="n">
        <v>0</v>
      </c>
      <c r="Q96" s="52" t="n">
        <v>0</v>
      </c>
      <c r="R96" s="52" t="n"/>
      <c r="S96" s="52" t="n"/>
      <c r="T96" s="53" t="n">
        <v>0</v>
      </c>
      <c r="U96" s="699">
        <f>MIN(H96:T96)</f>
        <v/>
      </c>
      <c r="V96" s="700">
        <f>MAX(H96:T96)</f>
        <v/>
      </c>
      <c r="W96" s="700">
        <f>V96-U96</f>
        <v/>
      </c>
      <c r="X96" s="701">
        <f>AVERAGE(H96:T96)</f>
        <v/>
      </c>
      <c r="Z96" s="7" t="inlineStr">
        <is>
          <t>11AX_MCS6_LGI</t>
        </is>
      </c>
      <c r="AA96" s="7" t="n">
        <v>-65</v>
      </c>
      <c r="AB96" s="7" t="n">
        <v>-70.75</v>
      </c>
      <c r="AC96" s="7" t="n">
        <v>9.4</v>
      </c>
    </row>
    <row r="97" ht="15" customHeight="1" s="252" thickTop="1">
      <c r="A97" s="691" t="n"/>
      <c r="B97" s="691" t="n"/>
      <c r="C97" s="714" t="inlineStr">
        <is>
          <t>11ax</t>
        </is>
      </c>
      <c r="D97" s="124" t="inlineStr">
        <is>
          <t>MCS0</t>
        </is>
      </c>
      <c r="E97" s="57" t="inlineStr">
        <is>
          <t>dBm</t>
        </is>
      </c>
      <c r="F97" s="663" t="n">
        <v>-82</v>
      </c>
      <c r="G97" s="663" t="n">
        <v>-88</v>
      </c>
      <c r="H97" s="59" t="n">
        <v>0</v>
      </c>
      <c r="I97" s="60" t="n">
        <v>0</v>
      </c>
      <c r="J97" s="60" t="n">
        <v>0</v>
      </c>
      <c r="K97" s="60" t="n">
        <v>0</v>
      </c>
      <c r="L97" s="60" t="n"/>
      <c r="M97" s="60" t="n"/>
      <c r="N97" s="60" t="n"/>
      <c r="O97" s="60" t="n"/>
      <c r="P97" s="60" t="n">
        <v>0</v>
      </c>
      <c r="Q97" s="60" t="n">
        <v>0</v>
      </c>
      <c r="R97" s="60" t="n"/>
      <c r="S97" s="60" t="n"/>
      <c r="T97" s="61" t="n">
        <v>0</v>
      </c>
      <c r="U97" s="703">
        <f>MIN(H97:T97)</f>
        <v/>
      </c>
      <c r="V97" s="704">
        <f>MAX(H97:T97)</f>
        <v/>
      </c>
      <c r="W97" s="704">
        <f>V97-U97</f>
        <v/>
      </c>
      <c r="X97" s="705">
        <f>AVERAGE(H97:T97)</f>
        <v/>
      </c>
      <c r="Z97" s="7" t="inlineStr">
        <is>
          <t>11AX_MCS7_LGI</t>
        </is>
      </c>
      <c r="AA97" s="7" t="n">
        <v>-64</v>
      </c>
      <c r="AB97" s="7" t="n">
        <v>-65</v>
      </c>
      <c r="AC97" s="7" t="n">
        <v>7.8</v>
      </c>
    </row>
    <row r="98" ht="14.25" customHeight="1" s="252">
      <c r="A98" s="691" t="n"/>
      <c r="B98" s="691" t="n"/>
      <c r="C98" s="691" t="n"/>
      <c r="D98" s="121" t="inlineStr">
        <is>
          <t>MCS1</t>
        </is>
      </c>
      <c r="E98" s="33" t="inlineStr">
        <is>
          <t>dBm</t>
        </is>
      </c>
      <c r="F98" s="3" t="n">
        <v>-79</v>
      </c>
      <c r="G98" s="3" t="n">
        <v>-85</v>
      </c>
      <c r="H98" s="37" t="n">
        <v>0</v>
      </c>
      <c r="I98" s="18" t="n">
        <v>0</v>
      </c>
      <c r="J98" s="18" t="n">
        <v>0</v>
      </c>
      <c r="K98" s="18" t="n">
        <v>0</v>
      </c>
      <c r="L98" s="18" t="n"/>
      <c r="M98" s="18" t="n"/>
      <c r="N98" s="18" t="n"/>
      <c r="O98" s="18" t="n"/>
      <c r="P98" s="18" t="n">
        <v>0</v>
      </c>
      <c r="Q98" s="18" t="n">
        <v>0</v>
      </c>
      <c r="R98" s="18" t="n"/>
      <c r="S98" s="18" t="n"/>
      <c r="T98" s="40" t="n">
        <v>0</v>
      </c>
      <c r="U98" s="692">
        <f>MIN(H98:T98)</f>
        <v/>
      </c>
      <c r="V98" s="693">
        <f>MAX(H98:T98)</f>
        <v/>
      </c>
      <c r="W98" s="693">
        <f>V98-U98</f>
        <v/>
      </c>
      <c r="X98" s="694">
        <f>AVERAGE(H98:T98)</f>
        <v/>
      </c>
      <c r="Z98" s="7" t="inlineStr">
        <is>
          <t>11AX_MCS8_LGI</t>
        </is>
      </c>
      <c r="AA98" s="7" t="n">
        <v>-59</v>
      </c>
      <c r="AB98" s="7" t="n">
        <v>0</v>
      </c>
      <c r="AC98" s="7" t="inlineStr">
        <is>
          <t>NaN</t>
        </is>
      </c>
    </row>
    <row r="99" ht="14.25" customHeight="1" s="252">
      <c r="A99" s="691" t="n"/>
      <c r="B99" s="691" t="n"/>
      <c r="C99" s="691" t="n"/>
      <c r="D99" s="122" t="inlineStr">
        <is>
          <t>MCS2</t>
        </is>
      </c>
      <c r="E99" s="34" t="inlineStr">
        <is>
          <t>dBm</t>
        </is>
      </c>
      <c r="F99" s="665" t="n">
        <v>-77</v>
      </c>
      <c r="G99" s="665" t="n">
        <v>-83</v>
      </c>
      <c r="H99" s="13" t="n">
        <v>0</v>
      </c>
      <c r="I99" s="8" t="n">
        <v>0</v>
      </c>
      <c r="J99" s="8" t="n">
        <v>0</v>
      </c>
      <c r="K99" s="8" t="n">
        <v>0</v>
      </c>
      <c r="L99" s="8" t="n"/>
      <c r="M99" s="8" t="n"/>
      <c r="N99" s="8" t="n"/>
      <c r="O99" s="8" t="n"/>
      <c r="P99" s="8" t="n">
        <v>0</v>
      </c>
      <c r="Q99" s="8" t="n">
        <v>0</v>
      </c>
      <c r="R99" s="8" t="n"/>
      <c r="S99" s="8" t="n"/>
      <c r="T99" s="14" t="n">
        <v>0</v>
      </c>
      <c r="U99" s="695">
        <f>MIN(H99:T99)</f>
        <v/>
      </c>
      <c r="V99" s="696">
        <f>MAX(H99:T99)</f>
        <v/>
      </c>
      <c r="W99" s="696">
        <f>V99-U99</f>
        <v/>
      </c>
      <c r="X99" s="697">
        <f>AVERAGE(H99:T99)</f>
        <v/>
      </c>
      <c r="Z99" s="7" t="inlineStr">
        <is>
          <t>11AX_MCS9_LGI</t>
        </is>
      </c>
      <c r="AA99" s="7" t="n">
        <v>-57</v>
      </c>
      <c r="AB99" s="7" t="n">
        <v>0</v>
      </c>
      <c r="AC99" s="7" t="inlineStr">
        <is>
          <t>NaN</t>
        </is>
      </c>
    </row>
    <row r="100" ht="14.25" customHeight="1" s="252">
      <c r="A100" s="691" t="n"/>
      <c r="B100" s="691" t="n"/>
      <c r="C100" s="691" t="n"/>
      <c r="D100" s="121" t="inlineStr">
        <is>
          <t>MCS3</t>
        </is>
      </c>
      <c r="E100" s="33" t="inlineStr">
        <is>
          <t>dBm</t>
        </is>
      </c>
      <c r="F100" s="3" t="n">
        <v>-74</v>
      </c>
      <c r="G100" s="3" t="n">
        <v>-80</v>
      </c>
      <c r="H100" s="37" t="n">
        <v>0</v>
      </c>
      <c r="I100" s="18" t="n">
        <v>0</v>
      </c>
      <c r="J100" s="18" t="n">
        <v>0</v>
      </c>
      <c r="K100" s="18" t="n">
        <v>0</v>
      </c>
      <c r="L100" s="18" t="n"/>
      <c r="M100" s="18" t="n"/>
      <c r="N100" s="18" t="n"/>
      <c r="O100" s="18" t="n"/>
      <c r="P100" s="18" t="n">
        <v>0</v>
      </c>
      <c r="Q100" s="18" t="n">
        <v>0</v>
      </c>
      <c r="R100" s="18" t="n"/>
      <c r="S100" s="18" t="n"/>
      <c r="T100" s="40" t="n">
        <v>0</v>
      </c>
      <c r="U100" s="692">
        <f>MIN(H100:T100)</f>
        <v/>
      </c>
      <c r="V100" s="693">
        <f>MAX(H100:T100)</f>
        <v/>
      </c>
      <c r="W100" s="693">
        <f>V100-U100</f>
        <v/>
      </c>
      <c r="X100" s="694">
        <f>AVERAGE(H100:T100)</f>
        <v/>
      </c>
    </row>
    <row r="101" ht="14.25" customHeight="1" s="252">
      <c r="A101" s="691" t="n"/>
      <c r="B101" s="691" t="n"/>
      <c r="C101" s="691" t="n"/>
      <c r="D101" s="122" t="inlineStr">
        <is>
          <t>MCS4</t>
        </is>
      </c>
      <c r="E101" s="34" t="inlineStr">
        <is>
          <t>dBm</t>
        </is>
      </c>
      <c r="F101" s="665" t="n">
        <v>-70</v>
      </c>
      <c r="G101" s="665" t="n">
        <v>-76</v>
      </c>
      <c r="H101" s="13" t="n">
        <v>0</v>
      </c>
      <c r="I101" s="8" t="n">
        <v>0</v>
      </c>
      <c r="J101" s="8" t="n">
        <v>0</v>
      </c>
      <c r="K101" s="8" t="n">
        <v>0</v>
      </c>
      <c r="L101" s="8" t="n"/>
      <c r="M101" s="8" t="n"/>
      <c r="N101" s="8" t="n"/>
      <c r="O101" s="8" t="n"/>
      <c r="P101" s="8" t="n">
        <v>0</v>
      </c>
      <c r="Q101" s="8" t="n">
        <v>0</v>
      </c>
      <c r="R101" s="8" t="n"/>
      <c r="S101" s="8" t="n"/>
      <c r="T101" s="14" t="n">
        <v>0</v>
      </c>
      <c r="U101" s="695">
        <f>MIN(H101:T101)</f>
        <v/>
      </c>
      <c r="V101" s="696">
        <f>MAX(H101:T101)</f>
        <v/>
      </c>
      <c r="W101" s="696">
        <f>V101-U101</f>
        <v/>
      </c>
      <c r="X101" s="697">
        <f>AVERAGE(H101:T101)</f>
        <v/>
      </c>
    </row>
    <row r="102" ht="14.25" customHeight="1" s="252">
      <c r="A102" s="691" t="n"/>
      <c r="B102" s="691" t="n"/>
      <c r="C102" s="691" t="n"/>
      <c r="D102" s="121" t="inlineStr">
        <is>
          <t>MCS5</t>
        </is>
      </c>
      <c r="E102" s="33" t="inlineStr">
        <is>
          <t>dBm</t>
        </is>
      </c>
      <c r="F102" s="3" t="n">
        <v>-66</v>
      </c>
      <c r="G102" s="3" t="n">
        <v>-72</v>
      </c>
      <c r="H102" s="37" t="n">
        <v>0</v>
      </c>
      <c r="I102" s="18" t="n">
        <v>0</v>
      </c>
      <c r="J102" s="18" t="n">
        <v>0</v>
      </c>
      <c r="K102" s="18" t="n">
        <v>0</v>
      </c>
      <c r="L102" s="18" t="n"/>
      <c r="M102" s="18" t="n"/>
      <c r="N102" s="18" t="n"/>
      <c r="O102" s="18" t="n"/>
      <c r="P102" s="18" t="n">
        <v>0</v>
      </c>
      <c r="Q102" s="18" t="n">
        <v>0</v>
      </c>
      <c r="R102" s="18" t="n"/>
      <c r="S102" s="18" t="n"/>
      <c r="T102" s="40" t="n">
        <v>0</v>
      </c>
      <c r="U102" s="692">
        <f>MIN(H102:T102)</f>
        <v/>
      </c>
      <c r="V102" s="693">
        <f>MAX(H102:T102)</f>
        <v/>
      </c>
      <c r="W102" s="693">
        <f>V102-U102</f>
        <v/>
      </c>
      <c r="X102" s="694">
        <f>AVERAGE(H102:T102)</f>
        <v/>
      </c>
    </row>
    <row r="103" ht="14.25" customHeight="1" s="252">
      <c r="A103" s="691" t="n"/>
      <c r="B103" s="691" t="n"/>
      <c r="C103" s="691" t="n"/>
      <c r="D103" s="122" t="inlineStr">
        <is>
          <t>MCS6</t>
        </is>
      </c>
      <c r="E103" s="34" t="inlineStr">
        <is>
          <t>dBm</t>
        </is>
      </c>
      <c r="F103" s="665" t="n">
        <v>-65</v>
      </c>
      <c r="G103" s="665" t="n">
        <v>-71</v>
      </c>
      <c r="H103" s="13" t="n">
        <v>0</v>
      </c>
      <c r="I103" s="8" t="n">
        <v>0</v>
      </c>
      <c r="J103" s="8" t="n">
        <v>0</v>
      </c>
      <c r="K103" s="8" t="n">
        <v>0</v>
      </c>
      <c r="L103" s="8" t="n"/>
      <c r="M103" s="8" t="n"/>
      <c r="N103" s="8" t="n"/>
      <c r="O103" s="8" t="n"/>
      <c r="P103" s="8" t="n">
        <v>0</v>
      </c>
      <c r="Q103" s="8" t="n">
        <v>0</v>
      </c>
      <c r="R103" s="8" t="n"/>
      <c r="S103" s="8" t="n"/>
      <c r="T103" s="14" t="n">
        <v>0</v>
      </c>
      <c r="U103" s="695">
        <f>MIN(H103:T103)</f>
        <v/>
      </c>
      <c r="V103" s="696">
        <f>MAX(H103:T103)</f>
        <v/>
      </c>
      <c r="W103" s="696">
        <f>V103-U103</f>
        <v/>
      </c>
      <c r="X103" s="697">
        <f>AVERAGE(H103:T103)</f>
        <v/>
      </c>
    </row>
    <row r="104" ht="14.25" customHeight="1" s="252">
      <c r="A104" s="691" t="n"/>
      <c r="B104" s="691" t="n"/>
      <c r="C104" s="691" t="n"/>
      <c r="D104" s="121" t="inlineStr">
        <is>
          <t>MCS7</t>
        </is>
      </c>
      <c r="E104" s="33" t="inlineStr">
        <is>
          <t>dBm</t>
        </is>
      </c>
      <c r="F104" s="135" t="n">
        <v>-64</v>
      </c>
      <c r="G104" s="135" t="n">
        <v>-70</v>
      </c>
      <c r="H104" s="657" t="n">
        <v>0</v>
      </c>
      <c r="I104" s="136" t="n">
        <v>0</v>
      </c>
      <c r="J104" s="136" t="n">
        <v>0</v>
      </c>
      <c r="K104" s="136" t="n">
        <v>0</v>
      </c>
      <c r="L104" s="136" t="n"/>
      <c r="M104" s="136" t="n"/>
      <c r="N104" s="136" t="n"/>
      <c r="O104" s="136" t="n"/>
      <c r="P104" s="136" t="n">
        <v>0</v>
      </c>
      <c r="Q104" s="136" t="n">
        <v>0</v>
      </c>
      <c r="R104" s="136" t="n"/>
      <c r="S104" s="136" t="n"/>
      <c r="T104" s="137" t="n">
        <v>0</v>
      </c>
      <c r="U104" s="692">
        <f>MIN(H104:T104)</f>
        <v/>
      </c>
      <c r="V104" s="693">
        <f>MAX(H104:T104)</f>
        <v/>
      </c>
      <c r="W104" s="693">
        <f>V104-U104</f>
        <v/>
      </c>
      <c r="X104" s="694">
        <f>AVERAGE(H104:T104)</f>
        <v/>
      </c>
    </row>
    <row r="105" ht="14.25" customHeight="1" s="252">
      <c r="A105" s="691" t="n"/>
      <c r="B105" s="691" t="n"/>
      <c r="C105" s="691" t="n"/>
      <c r="D105" s="122" t="inlineStr">
        <is>
          <t>MCS8</t>
        </is>
      </c>
      <c r="E105" s="33" t="inlineStr">
        <is>
          <t>dBm</t>
        </is>
      </c>
      <c r="F105" s="669" t="n">
        <v>-59</v>
      </c>
      <c r="G105" s="669" t="n">
        <v>-65</v>
      </c>
      <c r="H105" s="132" t="n">
        <v>0</v>
      </c>
      <c r="I105" s="133" t="n">
        <v>0</v>
      </c>
      <c r="J105" s="133" t="n">
        <v>0</v>
      </c>
      <c r="K105" s="133" t="n">
        <v>0</v>
      </c>
      <c r="L105" s="133" t="n"/>
      <c r="M105" s="133" t="n"/>
      <c r="N105" s="133" t="n"/>
      <c r="O105" s="133" t="n"/>
      <c r="P105" s="133" t="n">
        <v>0</v>
      </c>
      <c r="Q105" s="133" t="n">
        <v>0</v>
      </c>
      <c r="R105" s="133" t="n"/>
      <c r="S105" s="133" t="n"/>
      <c r="T105" s="134" t="n">
        <v>0</v>
      </c>
      <c r="U105" s="695">
        <f>MIN(H105:T105)</f>
        <v/>
      </c>
      <c r="V105" s="696">
        <f>MAX(H105:T105)</f>
        <v/>
      </c>
      <c r="W105" s="696">
        <f>V105-U105</f>
        <v/>
      </c>
      <c r="X105" s="697">
        <f>AVERAGE(H105:T105)</f>
        <v/>
      </c>
    </row>
    <row r="106" ht="15" customHeight="1" s="252" thickBot="1">
      <c r="A106" s="691" t="n"/>
      <c r="B106" s="691" t="n"/>
      <c r="C106" s="698" t="n"/>
      <c r="D106" s="123" t="inlineStr">
        <is>
          <t>MCS9</t>
        </is>
      </c>
      <c r="E106" s="49" t="inlineStr">
        <is>
          <t>dBm</t>
        </is>
      </c>
      <c r="F106" s="5" t="n">
        <v>-57</v>
      </c>
      <c r="G106" s="5" t="n">
        <v>-63</v>
      </c>
      <c r="H106" s="51" t="n">
        <v>0</v>
      </c>
      <c r="I106" s="52" t="n">
        <v>0</v>
      </c>
      <c r="J106" s="52" t="n">
        <v>0</v>
      </c>
      <c r="K106" s="52" t="n">
        <v>0</v>
      </c>
      <c r="L106" s="52" t="n"/>
      <c r="M106" s="52" t="n"/>
      <c r="N106" s="52" t="n"/>
      <c r="O106" s="52" t="n"/>
      <c r="P106" s="52" t="n">
        <v>0</v>
      </c>
      <c r="Q106" s="52" t="n">
        <v>0</v>
      </c>
      <c r="R106" s="52" t="n"/>
      <c r="S106" s="52" t="n"/>
      <c r="T106" s="53" t="n">
        <v>0</v>
      </c>
      <c r="U106" s="699">
        <f>MIN(H106:T106)</f>
        <v/>
      </c>
      <c r="V106" s="700">
        <f>MAX(H106:T106)</f>
        <v/>
      </c>
      <c r="W106" s="700">
        <f>V106-U106</f>
        <v/>
      </c>
      <c r="X106" s="701">
        <f>AVERAGE(H106:T106)</f>
        <v/>
      </c>
    </row>
    <row r="107" ht="15" customHeight="1" s="252" thickTop="1">
      <c r="A107" s="691" t="n"/>
      <c r="B107" s="691" t="n"/>
      <c r="C107" s="439" t="n"/>
      <c r="D107" s="125" t="n"/>
      <c r="E107" s="48" t="n"/>
      <c r="F107" s="661" t="n"/>
      <c r="G107" s="255" t="n"/>
      <c r="H107" s="16" t="n"/>
      <c r="I107" s="15" t="n"/>
      <c r="J107" s="15" t="n"/>
      <c r="K107" s="15" t="n"/>
      <c r="L107" s="15" t="n"/>
      <c r="M107" s="15" t="n"/>
      <c r="N107" s="15" t="n"/>
      <c r="O107" s="15" t="n"/>
      <c r="P107" s="15" t="n"/>
      <c r="Q107" s="15" t="n"/>
      <c r="R107" s="15" t="n"/>
      <c r="S107" s="15" t="n"/>
      <c r="T107" s="17" t="n"/>
      <c r="U107" s="715">
        <f>MIN(H107:T107)</f>
        <v/>
      </c>
      <c r="V107" s="716">
        <f>MAX(H107:T107)</f>
        <v/>
      </c>
      <c r="W107" s="716">
        <f>V107-U107</f>
        <v/>
      </c>
      <c r="X107" s="717">
        <f>AVERAGE(H107:T107)</f>
        <v/>
      </c>
    </row>
    <row r="108" ht="14.25" customHeight="1" s="252">
      <c r="A108" s="691" t="n"/>
      <c r="B108" s="691" t="n"/>
      <c r="C108" s="691" t="n"/>
      <c r="D108" s="121" t="n"/>
      <c r="E108" s="33" t="n"/>
      <c r="F108" s="3" t="n"/>
      <c r="G108" s="253" t="n"/>
      <c r="H108" s="37" t="n"/>
      <c r="I108" s="18" t="n"/>
      <c r="J108" s="18" t="n"/>
      <c r="K108" s="18" t="n"/>
      <c r="L108" s="18" t="n"/>
      <c r="M108" s="18" t="n"/>
      <c r="N108" s="18" t="n"/>
      <c r="O108" s="18" t="n"/>
      <c r="P108" s="18" t="n"/>
      <c r="Q108" s="18" t="n"/>
      <c r="R108" s="18" t="n"/>
      <c r="S108" s="18" t="n"/>
      <c r="T108" s="40" t="n"/>
      <c r="U108" s="692">
        <f>MIN(H108:T108)</f>
        <v/>
      </c>
      <c r="V108" s="693">
        <f>MAX(H108:T108)</f>
        <v/>
      </c>
      <c r="W108" s="693">
        <f>V108-U108</f>
        <v/>
      </c>
      <c r="X108" s="694">
        <f>AVERAGE(H108:T108)</f>
        <v/>
      </c>
    </row>
    <row r="109" ht="14.25" customHeight="1" s="252">
      <c r="A109" s="691" t="n"/>
      <c r="B109" s="691" t="n"/>
      <c r="C109" s="691" t="n"/>
      <c r="D109" s="122" t="n"/>
      <c r="E109" s="34" t="n"/>
      <c r="F109" s="665" t="n"/>
      <c r="G109" s="254" t="n"/>
      <c r="H109" s="13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14" t="n"/>
      <c r="U109" s="695">
        <f>MIN(H109:T109)</f>
        <v/>
      </c>
      <c r="V109" s="696">
        <f>MAX(H109:T109)</f>
        <v/>
      </c>
      <c r="W109" s="696">
        <f>V109-U109</f>
        <v/>
      </c>
      <c r="X109" s="697">
        <f>AVERAGE(H109:T109)</f>
        <v/>
      </c>
    </row>
    <row r="110" ht="14.25" customHeight="1" s="252">
      <c r="A110" s="691" t="n"/>
      <c r="B110" s="691" t="n"/>
      <c r="C110" s="691" t="n"/>
      <c r="D110" s="121" t="n"/>
      <c r="E110" s="33" t="n"/>
      <c r="F110" s="3" t="n"/>
      <c r="G110" s="253" t="n"/>
      <c r="H110" s="37" t="n"/>
      <c r="I110" s="18" t="n"/>
      <c r="J110" s="18" t="n"/>
      <c r="K110" s="18" t="n"/>
      <c r="L110" s="18" t="n"/>
      <c r="M110" s="18" t="n"/>
      <c r="N110" s="18" t="n"/>
      <c r="O110" s="18" t="n"/>
      <c r="P110" s="18" t="n"/>
      <c r="Q110" s="18" t="n"/>
      <c r="R110" s="18" t="n"/>
      <c r="S110" s="18" t="n"/>
      <c r="T110" s="40" t="n"/>
      <c r="U110" s="692">
        <f>MIN(H110:T110)</f>
        <v/>
      </c>
      <c r="V110" s="693">
        <f>MAX(H110:T110)</f>
        <v/>
      </c>
      <c r="W110" s="693">
        <f>V110-U110</f>
        <v/>
      </c>
      <c r="X110" s="694">
        <f>AVERAGE(H110:T110)</f>
        <v/>
      </c>
    </row>
    <row r="111" ht="14.25" customHeight="1" s="252">
      <c r="A111" s="691" t="n"/>
      <c r="B111" s="691" t="n"/>
      <c r="C111" s="691" t="n"/>
      <c r="D111" s="122" t="n"/>
      <c r="E111" s="34" t="n"/>
      <c r="F111" s="665" t="n"/>
      <c r="G111" s="254" t="n"/>
      <c r="H111" s="13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14" t="n"/>
      <c r="U111" s="695">
        <f>MIN(H111:T111)</f>
        <v/>
      </c>
      <c r="V111" s="696">
        <f>MAX(H111:T111)</f>
        <v/>
      </c>
      <c r="W111" s="696">
        <f>V111-U111</f>
        <v/>
      </c>
      <c r="X111" s="697">
        <f>AVERAGE(H111:T111)</f>
        <v/>
      </c>
    </row>
    <row r="112" ht="14.25" customHeight="1" s="252">
      <c r="A112" s="691" t="n"/>
      <c r="B112" s="691" t="n"/>
      <c r="C112" s="691" t="n"/>
      <c r="D112" s="121" t="n"/>
      <c r="E112" s="33" t="n"/>
      <c r="F112" s="3" t="n"/>
      <c r="G112" s="253" t="n"/>
      <c r="H112" s="37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40" t="n"/>
      <c r="U112" s="692">
        <f>MIN(H112:T112)</f>
        <v/>
      </c>
      <c r="V112" s="693">
        <f>MAX(H112:T112)</f>
        <v/>
      </c>
      <c r="W112" s="693">
        <f>V112-U112</f>
        <v/>
      </c>
      <c r="X112" s="694">
        <f>AVERAGE(H112:T112)</f>
        <v/>
      </c>
    </row>
    <row r="113" ht="14.25" customHeight="1" s="252">
      <c r="A113" s="691" t="n"/>
      <c r="B113" s="691" t="n"/>
      <c r="C113" s="691" t="n"/>
      <c r="D113" s="122" t="n"/>
      <c r="E113" s="34" t="n"/>
      <c r="F113" s="665" t="n"/>
      <c r="G113" s="254" t="n"/>
      <c r="H113" s="13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14" t="n"/>
      <c r="U113" s="695">
        <f>MIN(H113:T113)</f>
        <v/>
      </c>
      <c r="V113" s="696">
        <f>MAX(H113:T113)</f>
        <v/>
      </c>
      <c r="W113" s="696">
        <f>V113-U113</f>
        <v/>
      </c>
      <c r="X113" s="697">
        <f>AVERAGE(H113:T113)</f>
        <v/>
      </c>
    </row>
    <row r="114" ht="15" customHeight="1" s="252" thickBot="1">
      <c r="A114" s="682" t="n"/>
      <c r="B114" s="682" t="n"/>
      <c r="C114" s="682" t="n"/>
      <c r="D114" s="126" t="n"/>
      <c r="E114" s="35" t="n"/>
      <c r="F114" s="5" t="n"/>
      <c r="G114" s="256" t="n"/>
      <c r="H114" s="38" t="n"/>
      <c r="I114" s="25" t="n"/>
      <c r="J114" s="25" t="n"/>
      <c r="K114" s="25" t="n"/>
      <c r="L114" s="25" t="n"/>
      <c r="M114" s="25" t="n"/>
      <c r="N114" s="25" t="n"/>
      <c r="O114" s="25" t="n"/>
      <c r="P114" s="25" t="n"/>
      <c r="Q114" s="25" t="n"/>
      <c r="R114" s="25" t="n"/>
      <c r="S114" s="25" t="n"/>
      <c r="T114" s="41" t="n"/>
      <c r="U114" s="707">
        <f>MIN(H114:T114)</f>
        <v/>
      </c>
      <c r="V114" s="708">
        <f>MAX(H114:T114)</f>
        <v/>
      </c>
      <c r="W114" s="708">
        <f>V114-U114</f>
        <v/>
      </c>
      <c r="X114" s="709">
        <f>AVERAGE(H114:T114)</f>
        <v/>
      </c>
    </row>
    <row r="115" ht="14.5" customHeight="1" s="252" thickBot="1"/>
    <row r="116" ht="15" customHeight="1" s="252" thickBot="1">
      <c r="H116" s="718" t="inlineStr">
        <is>
          <t>+85 ℃</t>
        </is>
      </c>
      <c r="I116" s="673" t="n"/>
      <c r="J116" s="673" t="n"/>
      <c r="K116" s="673" t="n"/>
      <c r="L116" s="673" t="n"/>
      <c r="M116" s="673" t="n"/>
      <c r="N116" s="673" t="n"/>
      <c r="O116" s="673" t="n"/>
      <c r="P116" s="673" t="n"/>
      <c r="Q116" s="673" t="n"/>
      <c r="R116" s="673" t="n"/>
      <c r="S116" s="673" t="n"/>
      <c r="T116" s="674" t="n"/>
    </row>
    <row r="117" ht="15" customHeight="1" s="252" thickBot="1">
      <c r="H117" s="719" t="inlineStr">
        <is>
          <t>1.8 V</t>
        </is>
      </c>
      <c r="I117" s="677" t="n"/>
      <c r="J117" s="677" t="n"/>
      <c r="K117" s="677" t="n"/>
      <c r="L117" s="677" t="n"/>
      <c r="M117" s="677" t="n"/>
      <c r="N117" s="677" t="n"/>
      <c r="O117" s="677" t="n"/>
      <c r="P117" s="677" t="n"/>
      <c r="Q117" s="677" t="n"/>
      <c r="R117" s="677" t="n"/>
      <c r="S117" s="677" t="n"/>
      <c r="T117" s="678" t="n"/>
    </row>
    <row r="118" ht="15" customHeight="1" s="252" thickBot="1">
      <c r="A118" s="393" t="inlineStr">
        <is>
          <t xml:space="preserve">Temp. </t>
        </is>
      </c>
      <c r="B118" s="395" t="inlineStr">
        <is>
          <t>VBAT</t>
        </is>
      </c>
      <c r="C118" s="395" t="inlineStr">
        <is>
          <t>STD</t>
        </is>
      </c>
      <c r="D118" s="395" t="inlineStr">
        <is>
          <t>WFM</t>
        </is>
      </c>
      <c r="E118" s="397" t="inlineStr">
        <is>
          <t>Unit</t>
        </is>
      </c>
      <c r="F118" s="679" t="inlineStr">
        <is>
          <t>Standard</t>
        </is>
      </c>
      <c r="G118" s="679" t="inlineStr">
        <is>
          <t>Spec.</t>
        </is>
      </c>
      <c r="H118" s="36" t="inlineStr">
        <is>
          <t>CH1</t>
        </is>
      </c>
      <c r="I118" s="28" t="inlineStr">
        <is>
          <t>CH2</t>
        </is>
      </c>
      <c r="J118" s="28" t="inlineStr">
        <is>
          <t>CH3</t>
        </is>
      </c>
      <c r="K118" s="28" t="inlineStr">
        <is>
          <t>CH4</t>
        </is>
      </c>
      <c r="L118" s="28" t="inlineStr">
        <is>
          <t>CH5</t>
        </is>
      </c>
      <c r="M118" s="28" t="inlineStr">
        <is>
          <t>CH6</t>
        </is>
      </c>
      <c r="N118" s="28" t="inlineStr">
        <is>
          <t>CH7</t>
        </is>
      </c>
      <c r="O118" s="28" t="inlineStr">
        <is>
          <t>CH8</t>
        </is>
      </c>
      <c r="P118" s="28" t="inlineStr">
        <is>
          <t>CH9</t>
        </is>
      </c>
      <c r="Q118" s="28" t="inlineStr">
        <is>
          <t>CH10</t>
        </is>
      </c>
      <c r="R118" s="28" t="inlineStr">
        <is>
          <t>CH11</t>
        </is>
      </c>
      <c r="S118" s="28" t="inlineStr">
        <is>
          <t>CH12</t>
        </is>
      </c>
      <c r="T118" s="39" t="inlineStr">
        <is>
          <t>CH13</t>
        </is>
      </c>
      <c r="U118" s="411" t="inlineStr">
        <is>
          <t>Min.</t>
        </is>
      </c>
      <c r="V118" s="413" t="inlineStr">
        <is>
          <t>Max.</t>
        </is>
      </c>
      <c r="W118" s="413" t="inlineStr">
        <is>
          <t>Δmax-min</t>
        </is>
      </c>
      <c r="X118" s="415" t="inlineStr">
        <is>
          <t>Avg.</t>
        </is>
      </c>
    </row>
    <row r="119" ht="15" customHeight="1" s="252" thickBot="1">
      <c r="A119" s="680" t="n"/>
      <c r="B119" s="681" t="n"/>
      <c r="C119" s="681" t="n"/>
      <c r="D119" s="681" t="n"/>
      <c r="F119" s="682" t="n"/>
      <c r="G119" s="682" t="n"/>
      <c r="H119" s="29" t="inlineStr">
        <is>
          <t>2412 MHz</t>
        </is>
      </c>
      <c r="I119" s="30" t="inlineStr">
        <is>
          <t>2417 MHz</t>
        </is>
      </c>
      <c r="J119" s="30" t="inlineStr">
        <is>
          <t>2422 MHz</t>
        </is>
      </c>
      <c r="K119" s="30" t="inlineStr">
        <is>
          <t>2427 MHz</t>
        </is>
      </c>
      <c r="L119" s="30" t="inlineStr">
        <is>
          <t>2432 MHz</t>
        </is>
      </c>
      <c r="M119" s="30" t="inlineStr">
        <is>
          <t>2437 MHz</t>
        </is>
      </c>
      <c r="N119" s="30" t="inlineStr">
        <is>
          <t>2442 MHz</t>
        </is>
      </c>
      <c r="O119" s="30" t="inlineStr">
        <is>
          <t>2447 MHz</t>
        </is>
      </c>
      <c r="P119" s="30" t="inlineStr">
        <is>
          <t>2452 MHz</t>
        </is>
      </c>
      <c r="Q119" s="30" t="inlineStr">
        <is>
          <t>2457 MHz</t>
        </is>
      </c>
      <c r="R119" s="30" t="inlineStr">
        <is>
          <t>2462 MHz</t>
        </is>
      </c>
      <c r="S119" s="30" t="inlineStr">
        <is>
          <t>2467 MHz</t>
        </is>
      </c>
      <c r="T119" s="31" t="inlineStr">
        <is>
          <t>2472 MHz</t>
        </is>
      </c>
      <c r="U119" s="683" t="n"/>
      <c r="V119" s="684" t="n"/>
      <c r="W119" s="684" t="n"/>
      <c r="X119" s="685" t="n"/>
    </row>
    <row r="120" ht="15" customHeight="1" s="252">
      <c r="A120" s="718" t="inlineStr">
        <is>
          <t>+85 ℃</t>
        </is>
      </c>
      <c r="B120" s="718" t="inlineStr">
        <is>
          <t>1.8 V</t>
        </is>
      </c>
      <c r="C120" s="720" t="inlineStr">
        <is>
          <t>11b</t>
        </is>
      </c>
      <c r="D120" s="120" t="inlineStr">
        <is>
          <t>1M</t>
        </is>
      </c>
      <c r="E120" s="32" t="inlineStr">
        <is>
          <t>dBm</t>
        </is>
      </c>
      <c r="F120" s="659" t="n">
        <v>-80</v>
      </c>
      <c r="G120" s="659" t="n">
        <v>-80</v>
      </c>
      <c r="H120" s="11" t="n">
        <v>-95.95</v>
      </c>
      <c r="I120" s="10" t="n">
        <v>-95.95</v>
      </c>
      <c r="J120" s="10" t="n">
        <v>-95.95</v>
      </c>
      <c r="K120" s="10" t="n">
        <v>-95.95</v>
      </c>
      <c r="L120" s="10" t="n"/>
      <c r="M120" s="10" t="n"/>
      <c r="N120" s="10" t="n"/>
      <c r="O120" s="10" t="n"/>
      <c r="P120" s="10" t="n">
        <v>-95.95</v>
      </c>
      <c r="Q120" s="10" t="n">
        <v>-95.95</v>
      </c>
      <c r="R120" s="10" t="n"/>
      <c r="S120" s="10" t="n"/>
      <c r="T120" s="12" t="n">
        <v>-95.95</v>
      </c>
      <c r="U120" s="688">
        <f>MIN(H120:T120)</f>
        <v/>
      </c>
      <c r="V120" s="689">
        <f>MAX(H120:T120)</f>
        <v/>
      </c>
      <c r="W120" s="689">
        <f>V120-U120</f>
        <v/>
      </c>
      <c r="X120" s="690">
        <f>AVERAGE(H120:T120)</f>
        <v/>
      </c>
    </row>
    <row r="121">
      <c r="A121" s="691" t="n"/>
      <c r="B121" s="691" t="n"/>
      <c r="C121" s="691" t="n"/>
      <c r="D121" s="121" t="inlineStr">
        <is>
          <t>2M</t>
        </is>
      </c>
      <c r="E121" s="33" t="inlineStr">
        <is>
          <t>dBm</t>
        </is>
      </c>
      <c r="F121" s="3" t="n">
        <v>-80</v>
      </c>
      <c r="G121" s="3" t="n">
        <v>-80</v>
      </c>
      <c r="H121" s="37" t="n">
        <v>-92.45</v>
      </c>
      <c r="I121" s="18" t="n">
        <v>-92.45</v>
      </c>
      <c r="J121" s="18" t="n">
        <v>-92.45</v>
      </c>
      <c r="K121" s="18" t="n">
        <v>-92.45</v>
      </c>
      <c r="L121" s="18" t="n"/>
      <c r="M121" s="18" t="n"/>
      <c r="N121" s="18" t="n"/>
      <c r="O121" s="18" t="n"/>
      <c r="P121" s="18" t="n">
        <v>-92.45</v>
      </c>
      <c r="Q121" s="18" t="n">
        <v>-92.45</v>
      </c>
      <c r="R121" s="18" t="n"/>
      <c r="S121" s="18" t="n"/>
      <c r="T121" s="40" t="n">
        <v>-92.45</v>
      </c>
      <c r="U121" s="692">
        <f>MIN(H121:T121)</f>
        <v/>
      </c>
      <c r="V121" s="693">
        <f>MAX(H121:T121)</f>
        <v/>
      </c>
      <c r="W121" s="693">
        <f>V121-U121</f>
        <v/>
      </c>
      <c r="X121" s="694">
        <f>AVERAGE(H121:T121)</f>
        <v/>
      </c>
    </row>
    <row r="122">
      <c r="A122" s="691" t="n"/>
      <c r="B122" s="691" t="n"/>
      <c r="C122" s="691" t="n"/>
      <c r="D122" s="122" t="inlineStr">
        <is>
          <t>5p5M</t>
        </is>
      </c>
      <c r="E122" s="34" t="inlineStr">
        <is>
          <t>dBm</t>
        </is>
      </c>
      <c r="F122" s="665" t="n">
        <v>-76</v>
      </c>
      <c r="G122" s="665" t="n">
        <v>-76</v>
      </c>
      <c r="H122" s="13" t="n">
        <v>-88.65000000000001</v>
      </c>
      <c r="I122" s="8" t="n">
        <v>-88.65000000000001</v>
      </c>
      <c r="J122" s="8" t="n">
        <v>-88.65000000000001</v>
      </c>
      <c r="K122" s="8" t="n">
        <v>-88.65000000000001</v>
      </c>
      <c r="L122" s="8" t="n"/>
      <c r="M122" s="8" t="n"/>
      <c r="N122" s="8" t="n"/>
      <c r="O122" s="8" t="n"/>
      <c r="P122" s="8" t="n">
        <v>-88.65000000000001</v>
      </c>
      <c r="Q122" s="8" t="n">
        <v>-88.65000000000001</v>
      </c>
      <c r="R122" s="8" t="n"/>
      <c r="S122" s="8" t="n"/>
      <c r="T122" s="14" t="n">
        <v>-88.65000000000001</v>
      </c>
      <c r="U122" s="695">
        <f>MIN(H122:T122)</f>
        <v/>
      </c>
      <c r="V122" s="696">
        <f>MAX(H122:T122)</f>
        <v/>
      </c>
      <c r="W122" s="696">
        <f>V122-U122</f>
        <v/>
      </c>
      <c r="X122" s="697">
        <f>AVERAGE(H122:T122)</f>
        <v/>
      </c>
    </row>
    <row r="123" ht="14.5" customHeight="1" s="252" thickBot="1">
      <c r="A123" s="691" t="n"/>
      <c r="B123" s="691" t="n"/>
      <c r="C123" s="698" t="n"/>
      <c r="D123" s="123" t="inlineStr">
        <is>
          <t>11M</t>
        </is>
      </c>
      <c r="E123" s="49" t="inlineStr">
        <is>
          <t>dBm</t>
        </is>
      </c>
      <c r="F123" s="50" t="n">
        <v>-76</v>
      </c>
      <c r="G123" s="50" t="n">
        <v>-76</v>
      </c>
      <c r="H123" s="51" t="n">
        <v>-85.05</v>
      </c>
      <c r="I123" s="52" t="n">
        <v>-85.05</v>
      </c>
      <c r="J123" s="52" t="n">
        <v>-85.05</v>
      </c>
      <c r="K123" s="52" t="n">
        <v>-85.05</v>
      </c>
      <c r="L123" s="52" t="n"/>
      <c r="M123" s="52" t="n"/>
      <c r="N123" s="52" t="n"/>
      <c r="O123" s="52" t="n"/>
      <c r="P123" s="52" t="n">
        <v>-85.05</v>
      </c>
      <c r="Q123" s="52" t="n">
        <v>-85.05</v>
      </c>
      <c r="R123" s="52" t="n"/>
      <c r="S123" s="52" t="n"/>
      <c r="T123" s="53" t="n">
        <v>-85.05</v>
      </c>
      <c r="U123" s="699">
        <f>MIN(H123:T123)</f>
        <v/>
      </c>
      <c r="V123" s="700">
        <f>MAX(H123:T123)</f>
        <v/>
      </c>
      <c r="W123" s="700">
        <f>V123-U123</f>
        <v/>
      </c>
      <c r="X123" s="701">
        <f>AVERAGE(H123:T123)</f>
        <v/>
      </c>
    </row>
    <row r="124" ht="14.5" customHeight="1" s="252" thickTop="1">
      <c r="A124" s="691" t="n"/>
      <c r="B124" s="691" t="n"/>
      <c r="C124" s="721" t="inlineStr">
        <is>
          <t>11g</t>
        </is>
      </c>
      <c r="D124" s="124" t="inlineStr">
        <is>
          <t>6M</t>
        </is>
      </c>
      <c r="E124" s="57" t="inlineStr">
        <is>
          <t>dBm</t>
        </is>
      </c>
      <c r="F124" s="663" t="n">
        <v>-82</v>
      </c>
      <c r="G124" s="663" t="n">
        <v>-82</v>
      </c>
      <c r="H124" s="59" t="n">
        <v>-89.65000000000001</v>
      </c>
      <c r="I124" s="60" t="n">
        <v>-89.65000000000001</v>
      </c>
      <c r="J124" s="60" t="n">
        <v>-89.65000000000001</v>
      </c>
      <c r="K124" s="60" t="n">
        <v>-89.65000000000001</v>
      </c>
      <c r="L124" s="60" t="n"/>
      <c r="M124" s="60" t="n"/>
      <c r="N124" s="60" t="n"/>
      <c r="O124" s="60" t="n"/>
      <c r="P124" s="60" t="n">
        <v>-89.65000000000001</v>
      </c>
      <c r="Q124" s="60" t="n">
        <v>-89.65000000000001</v>
      </c>
      <c r="R124" s="60" t="n"/>
      <c r="S124" s="60" t="n"/>
      <c r="T124" s="61" t="n">
        <v>-89.65000000000001</v>
      </c>
      <c r="U124" s="703">
        <f>MIN(H124:T124)</f>
        <v/>
      </c>
      <c r="V124" s="704">
        <f>MAX(H124:T124)</f>
        <v/>
      </c>
      <c r="W124" s="704">
        <f>V124-U124</f>
        <v/>
      </c>
      <c r="X124" s="705">
        <f>AVERAGE(H124:T124)</f>
        <v/>
      </c>
    </row>
    <row r="125">
      <c r="A125" s="691" t="n"/>
      <c r="B125" s="691" t="n"/>
      <c r="C125" s="691" t="n"/>
      <c r="D125" s="121" t="inlineStr">
        <is>
          <t>9M</t>
        </is>
      </c>
      <c r="E125" s="33" t="inlineStr">
        <is>
          <t>dBm</t>
        </is>
      </c>
      <c r="F125" s="3" t="n">
        <v>-81</v>
      </c>
      <c r="G125" s="3" t="n">
        <v>-81</v>
      </c>
      <c r="H125" s="37" t="n">
        <v>-89.09999999999999</v>
      </c>
      <c r="I125" s="18" t="n">
        <v>-89.09999999999999</v>
      </c>
      <c r="J125" s="18" t="n">
        <v>-89.09999999999999</v>
      </c>
      <c r="K125" s="18" t="n">
        <v>-89.09999999999999</v>
      </c>
      <c r="L125" s="18" t="n"/>
      <c r="M125" s="18" t="n"/>
      <c r="N125" s="18" t="n"/>
      <c r="O125" s="18" t="n"/>
      <c r="P125" s="18" t="n">
        <v>-89.09999999999999</v>
      </c>
      <c r="Q125" s="18" t="n">
        <v>-89.09999999999999</v>
      </c>
      <c r="R125" s="18" t="n"/>
      <c r="S125" s="18" t="n"/>
      <c r="T125" s="40" t="n">
        <v>-89.09999999999999</v>
      </c>
      <c r="U125" s="692">
        <f>MIN(H125:T125)</f>
        <v/>
      </c>
      <c r="V125" s="693">
        <f>MAX(H125:T125)</f>
        <v/>
      </c>
      <c r="W125" s="693">
        <f>V125-U125</f>
        <v/>
      </c>
      <c r="X125" s="694">
        <f>AVERAGE(H125:T125)</f>
        <v/>
      </c>
    </row>
    <row r="126">
      <c r="A126" s="691" t="n"/>
      <c r="B126" s="691" t="n"/>
      <c r="C126" s="691" t="n"/>
      <c r="D126" s="122" t="inlineStr">
        <is>
          <t>12M</t>
        </is>
      </c>
      <c r="E126" s="34" t="inlineStr">
        <is>
          <t>dBm</t>
        </is>
      </c>
      <c r="F126" s="665" t="n">
        <v>-79</v>
      </c>
      <c r="G126" s="665" t="n">
        <v>-79</v>
      </c>
      <c r="H126" s="13" t="n">
        <v>-88</v>
      </c>
      <c r="I126" s="8" t="n">
        <v>-88</v>
      </c>
      <c r="J126" s="8" t="n">
        <v>-88</v>
      </c>
      <c r="K126" s="8" t="n">
        <v>-88</v>
      </c>
      <c r="L126" s="8" t="n"/>
      <c r="M126" s="8" t="n"/>
      <c r="N126" s="8" t="n"/>
      <c r="O126" s="8" t="n"/>
      <c r="P126" s="8" t="n">
        <v>-88</v>
      </c>
      <c r="Q126" s="8" t="n">
        <v>-88</v>
      </c>
      <c r="R126" s="8" t="n"/>
      <c r="S126" s="8" t="n"/>
      <c r="T126" s="14" t="n">
        <v>-88</v>
      </c>
      <c r="U126" s="695">
        <f>MIN(H126:T126)</f>
        <v/>
      </c>
      <c r="V126" s="696">
        <f>MAX(H126:T126)</f>
        <v/>
      </c>
      <c r="W126" s="696">
        <f>V126-U126</f>
        <v/>
      </c>
      <c r="X126" s="697">
        <f>AVERAGE(H126:T126)</f>
        <v/>
      </c>
    </row>
    <row r="127">
      <c r="A127" s="691" t="n"/>
      <c r="B127" s="691" t="n"/>
      <c r="C127" s="691" t="n"/>
      <c r="D127" s="121" t="inlineStr">
        <is>
          <t>18M</t>
        </is>
      </c>
      <c r="E127" s="33" t="inlineStr">
        <is>
          <t>dBm</t>
        </is>
      </c>
      <c r="F127" s="3" t="n">
        <v>-77</v>
      </c>
      <c r="G127" s="3" t="n">
        <v>-77</v>
      </c>
      <c r="H127" s="37" t="n">
        <v>-85.8</v>
      </c>
      <c r="I127" s="18" t="n">
        <v>-85.8</v>
      </c>
      <c r="J127" s="18" t="n">
        <v>-85.8</v>
      </c>
      <c r="K127" s="18" t="n">
        <v>-85.8</v>
      </c>
      <c r="L127" s="18" t="n"/>
      <c r="M127" s="18" t="n"/>
      <c r="N127" s="18" t="n"/>
      <c r="O127" s="18" t="n"/>
      <c r="P127" s="18" t="n">
        <v>-85.8</v>
      </c>
      <c r="Q127" s="18" t="n">
        <v>-85.8</v>
      </c>
      <c r="R127" s="18" t="n"/>
      <c r="S127" s="18" t="n"/>
      <c r="T127" s="40" t="n">
        <v>-85.8</v>
      </c>
      <c r="U127" s="692">
        <f>MIN(H127:T127)</f>
        <v/>
      </c>
      <c r="V127" s="693">
        <f>MAX(H127:T127)</f>
        <v/>
      </c>
      <c r="W127" s="693">
        <f>V127-U127</f>
        <v/>
      </c>
      <c r="X127" s="694">
        <f>AVERAGE(H127:T127)</f>
        <v/>
      </c>
    </row>
    <row r="128">
      <c r="A128" s="691" t="n"/>
      <c r="B128" s="691" t="n"/>
      <c r="C128" s="691" t="n"/>
      <c r="D128" s="122" t="inlineStr">
        <is>
          <t>24M</t>
        </is>
      </c>
      <c r="E128" s="34" t="inlineStr">
        <is>
          <t>dBm</t>
        </is>
      </c>
      <c r="F128" s="665" t="n">
        <v>-74</v>
      </c>
      <c r="G128" s="665" t="n">
        <v>-74</v>
      </c>
      <c r="H128" s="13" t="n">
        <v>-83.15000000000001</v>
      </c>
      <c r="I128" s="8" t="n">
        <v>-83.15000000000001</v>
      </c>
      <c r="J128" s="8" t="n">
        <v>-83.15000000000001</v>
      </c>
      <c r="K128" s="8" t="n">
        <v>-83.15000000000001</v>
      </c>
      <c r="L128" s="8" t="n"/>
      <c r="M128" s="8" t="n"/>
      <c r="N128" s="8" t="n"/>
      <c r="O128" s="8" t="n"/>
      <c r="P128" s="8" t="n">
        <v>-83.15000000000001</v>
      </c>
      <c r="Q128" s="8" t="n">
        <v>-83.15000000000001</v>
      </c>
      <c r="R128" s="8" t="n"/>
      <c r="S128" s="8" t="n"/>
      <c r="T128" s="14" t="n">
        <v>-83.15000000000001</v>
      </c>
      <c r="U128" s="695">
        <f>MIN(H128:T128)</f>
        <v/>
      </c>
      <c r="V128" s="696">
        <f>MAX(H128:T128)</f>
        <v/>
      </c>
      <c r="W128" s="696">
        <f>V128-U128</f>
        <v/>
      </c>
      <c r="X128" s="697">
        <f>AVERAGE(H128:T128)</f>
        <v/>
      </c>
    </row>
    <row r="129">
      <c r="A129" s="691" t="n"/>
      <c r="B129" s="691" t="n"/>
      <c r="C129" s="691" t="n"/>
      <c r="D129" s="121" t="inlineStr">
        <is>
          <t>36M</t>
        </is>
      </c>
      <c r="E129" s="33" t="inlineStr">
        <is>
          <t>dBm</t>
        </is>
      </c>
      <c r="F129" s="3" t="n">
        <v>-70</v>
      </c>
      <c r="G129" s="3" t="n">
        <v>-70</v>
      </c>
      <c r="H129" s="37" t="n">
        <v>-79.45</v>
      </c>
      <c r="I129" s="18" t="n">
        <v>-79.45</v>
      </c>
      <c r="J129" s="18" t="n">
        <v>-79.45</v>
      </c>
      <c r="K129" s="18" t="n">
        <v>-79.45</v>
      </c>
      <c r="L129" s="18" t="n"/>
      <c r="M129" s="18" t="n"/>
      <c r="N129" s="18" t="n"/>
      <c r="O129" s="18" t="n"/>
      <c r="P129" s="18" t="n">
        <v>-79.45</v>
      </c>
      <c r="Q129" s="18" t="n">
        <v>-79.45</v>
      </c>
      <c r="R129" s="18" t="n"/>
      <c r="S129" s="18" t="n"/>
      <c r="T129" s="40" t="n">
        <v>-79.45</v>
      </c>
      <c r="U129" s="692">
        <f>MIN(H129:T129)</f>
        <v/>
      </c>
      <c r="V129" s="693">
        <f>MAX(H129:T129)</f>
        <v/>
      </c>
      <c r="W129" s="693">
        <f>V129-U129</f>
        <v/>
      </c>
      <c r="X129" s="694">
        <f>AVERAGE(H129:T129)</f>
        <v/>
      </c>
    </row>
    <row r="130">
      <c r="A130" s="691" t="n"/>
      <c r="B130" s="691" t="n"/>
      <c r="C130" s="691" t="n"/>
      <c r="D130" s="122" t="inlineStr">
        <is>
          <t>48M</t>
        </is>
      </c>
      <c r="E130" s="34" t="inlineStr">
        <is>
          <t>dBm</t>
        </is>
      </c>
      <c r="F130" s="665" t="n">
        <v>-66</v>
      </c>
      <c r="G130" s="665" t="n">
        <v>-66</v>
      </c>
      <c r="H130" s="13" t="n">
        <v>-74.65000000000001</v>
      </c>
      <c r="I130" s="8" t="n">
        <v>-74.65000000000001</v>
      </c>
      <c r="J130" s="8" t="n">
        <v>-74.65000000000001</v>
      </c>
      <c r="K130" s="8" t="n">
        <v>-74.65000000000001</v>
      </c>
      <c r="L130" s="8" t="n"/>
      <c r="M130" s="8" t="n"/>
      <c r="N130" s="8" t="n"/>
      <c r="O130" s="8" t="n"/>
      <c r="P130" s="8" t="n">
        <v>-74.65000000000001</v>
      </c>
      <c r="Q130" s="8" t="n">
        <v>-74.65000000000001</v>
      </c>
      <c r="R130" s="8" t="n"/>
      <c r="S130" s="8" t="n"/>
      <c r="T130" s="14" t="n">
        <v>-74.65000000000001</v>
      </c>
      <c r="U130" s="695">
        <f>MIN(H130:T130)</f>
        <v/>
      </c>
      <c r="V130" s="696">
        <f>MAX(H130:T130)</f>
        <v/>
      </c>
      <c r="W130" s="696">
        <f>V130-U130</f>
        <v/>
      </c>
      <c r="X130" s="697">
        <f>AVERAGE(H130:T130)</f>
        <v/>
      </c>
    </row>
    <row r="131" ht="14.5" customHeight="1" s="252" thickBot="1">
      <c r="A131" s="691" t="n"/>
      <c r="B131" s="691" t="n"/>
      <c r="C131" s="698" t="n"/>
      <c r="D131" s="123" t="inlineStr">
        <is>
          <t>54M</t>
        </is>
      </c>
      <c r="E131" s="49" t="inlineStr">
        <is>
          <t>dBm</t>
        </is>
      </c>
      <c r="F131" s="50" t="n">
        <v>-65</v>
      </c>
      <c r="G131" s="50" t="n">
        <v>-65</v>
      </c>
      <c r="H131" s="51" t="n">
        <v>-72.8</v>
      </c>
      <c r="I131" s="52" t="n">
        <v>-72.8</v>
      </c>
      <c r="J131" s="52" t="n">
        <v>-72.8</v>
      </c>
      <c r="K131" s="52" t="n">
        <v>-72.8</v>
      </c>
      <c r="L131" s="52" t="n"/>
      <c r="M131" s="52" t="n"/>
      <c r="N131" s="52" t="n"/>
      <c r="O131" s="52" t="n"/>
      <c r="P131" s="52" t="n">
        <v>-72.8</v>
      </c>
      <c r="Q131" s="52" t="n">
        <v>-72.8</v>
      </c>
      <c r="R131" s="52" t="n"/>
      <c r="S131" s="52" t="n"/>
      <c r="T131" s="53" t="n">
        <v>-72.8</v>
      </c>
      <c r="U131" s="699">
        <f>MIN(H131:T131)</f>
        <v/>
      </c>
      <c r="V131" s="700">
        <f>MAX(H131:T131)</f>
        <v/>
      </c>
      <c r="W131" s="700">
        <f>V131-U131</f>
        <v/>
      </c>
      <c r="X131" s="701">
        <f>AVERAGE(H131:T131)</f>
        <v/>
      </c>
    </row>
    <row r="132" ht="14.5" customHeight="1" s="252" thickTop="1">
      <c r="A132" s="691" t="n"/>
      <c r="B132" s="691" t="n"/>
      <c r="C132" s="721" t="inlineStr">
        <is>
          <t>11n</t>
        </is>
      </c>
      <c r="D132" s="124" t="inlineStr">
        <is>
          <t>MCS0</t>
        </is>
      </c>
      <c r="E132" s="57" t="inlineStr">
        <is>
          <t>dBm</t>
        </is>
      </c>
      <c r="F132" s="663" t="n">
        <v>-82</v>
      </c>
      <c r="G132" s="663" t="n">
        <v>-88</v>
      </c>
      <c r="H132" s="59" t="n">
        <v>-89.2</v>
      </c>
      <c r="I132" s="60" t="n">
        <v>-89.2</v>
      </c>
      <c r="J132" s="60" t="n">
        <v>-89.2</v>
      </c>
      <c r="K132" s="60" t="n">
        <v>-89.2</v>
      </c>
      <c r="L132" s="60" t="n"/>
      <c r="M132" s="60" t="n"/>
      <c r="N132" s="60" t="n"/>
      <c r="O132" s="60" t="n"/>
      <c r="P132" s="60" t="n">
        <v>-89.2</v>
      </c>
      <c r="Q132" s="60" t="n">
        <v>-89.2</v>
      </c>
      <c r="R132" s="60" t="n"/>
      <c r="S132" s="60" t="n"/>
      <c r="T132" s="61" t="n">
        <v>-89.2</v>
      </c>
      <c r="U132" s="703">
        <f>MIN(H132:T132)</f>
        <v/>
      </c>
      <c r="V132" s="704">
        <f>MAX(H132:T132)</f>
        <v/>
      </c>
      <c r="W132" s="704">
        <f>V132-U132</f>
        <v/>
      </c>
      <c r="X132" s="705">
        <f>AVERAGE(H132:T132)</f>
        <v/>
      </c>
    </row>
    <row r="133">
      <c r="A133" s="691" t="n"/>
      <c r="B133" s="691" t="n"/>
      <c r="C133" s="691" t="n"/>
      <c r="D133" s="121" t="inlineStr">
        <is>
          <t>MCS1</t>
        </is>
      </c>
      <c r="E133" s="33" t="inlineStr">
        <is>
          <t>dBm</t>
        </is>
      </c>
      <c r="F133" s="3" t="n">
        <v>-79</v>
      </c>
      <c r="G133" s="3" t="n">
        <v>-85</v>
      </c>
      <c r="H133" s="37" t="n">
        <v>-86.95</v>
      </c>
      <c r="I133" s="18" t="n">
        <v>-86.95</v>
      </c>
      <c r="J133" s="18" t="n">
        <v>-86.95</v>
      </c>
      <c r="K133" s="18" t="n">
        <v>-86.95</v>
      </c>
      <c r="L133" s="18" t="n"/>
      <c r="M133" s="18" t="n"/>
      <c r="N133" s="18" t="n"/>
      <c r="O133" s="18" t="n"/>
      <c r="P133" s="18" t="n">
        <v>-86.95</v>
      </c>
      <c r="Q133" s="18" t="n">
        <v>-86.95</v>
      </c>
      <c r="R133" s="18" t="n"/>
      <c r="S133" s="18" t="n"/>
      <c r="T133" s="40" t="n">
        <v>-86.95</v>
      </c>
      <c r="U133" s="692">
        <f>MIN(H133:T133)</f>
        <v/>
      </c>
      <c r="V133" s="693">
        <f>MAX(H133:T133)</f>
        <v/>
      </c>
      <c r="W133" s="693">
        <f>V133-U133</f>
        <v/>
      </c>
      <c r="X133" s="694">
        <f>AVERAGE(H133:T133)</f>
        <v/>
      </c>
    </row>
    <row r="134">
      <c r="A134" s="691" t="n"/>
      <c r="B134" s="691" t="n"/>
      <c r="C134" s="691" t="n"/>
      <c r="D134" s="122" t="inlineStr">
        <is>
          <t>MCS2</t>
        </is>
      </c>
      <c r="E134" s="34" t="inlineStr">
        <is>
          <t>dBm</t>
        </is>
      </c>
      <c r="F134" s="665" t="n">
        <v>-77</v>
      </c>
      <c r="G134" s="665" t="n">
        <v>-83</v>
      </c>
      <c r="H134" s="13" t="n">
        <v>-84.40000000000001</v>
      </c>
      <c r="I134" s="8" t="n">
        <v>-84.40000000000001</v>
      </c>
      <c r="J134" s="8" t="n">
        <v>-84.40000000000001</v>
      </c>
      <c r="K134" s="8" t="n">
        <v>-84.40000000000001</v>
      </c>
      <c r="L134" s="8" t="n"/>
      <c r="M134" s="8" t="n"/>
      <c r="N134" s="8" t="n"/>
      <c r="O134" s="8" t="n"/>
      <c r="P134" s="8" t="n">
        <v>-84.40000000000001</v>
      </c>
      <c r="Q134" s="8" t="n">
        <v>-84.40000000000001</v>
      </c>
      <c r="R134" s="8" t="n"/>
      <c r="S134" s="8" t="n"/>
      <c r="T134" s="14" t="n">
        <v>-84.40000000000001</v>
      </c>
      <c r="U134" s="695">
        <f>MIN(H134:T134)</f>
        <v/>
      </c>
      <c r="V134" s="696">
        <f>MAX(H134:T134)</f>
        <v/>
      </c>
      <c r="W134" s="696">
        <f>V134-U134</f>
        <v/>
      </c>
      <c r="X134" s="697">
        <f>AVERAGE(H134:T134)</f>
        <v/>
      </c>
    </row>
    <row r="135">
      <c r="A135" s="691" t="n"/>
      <c r="B135" s="691" t="n"/>
      <c r="C135" s="691" t="n"/>
      <c r="D135" s="121" t="inlineStr">
        <is>
          <t>MCS3</t>
        </is>
      </c>
      <c r="E135" s="33" t="inlineStr">
        <is>
          <t>dBm</t>
        </is>
      </c>
      <c r="F135" s="3" t="n">
        <v>-74</v>
      </c>
      <c r="G135" s="3" t="n">
        <v>-80</v>
      </c>
      <c r="H135" s="37" t="n">
        <v>-80</v>
      </c>
      <c r="I135" s="18" t="n">
        <v>-80</v>
      </c>
      <c r="J135" s="18" t="n">
        <v>-80</v>
      </c>
      <c r="K135" s="18" t="n">
        <v>-80</v>
      </c>
      <c r="L135" s="18" t="n"/>
      <c r="M135" s="18" t="n"/>
      <c r="N135" s="18" t="n"/>
      <c r="O135" s="18" t="n"/>
      <c r="P135" s="18" t="n">
        <v>-80</v>
      </c>
      <c r="Q135" s="18" t="n">
        <v>-80</v>
      </c>
      <c r="R135" s="18" t="n"/>
      <c r="S135" s="18" t="n"/>
      <c r="T135" s="40" t="n">
        <v>-80</v>
      </c>
      <c r="U135" s="692">
        <f>MIN(H135:T135)</f>
        <v/>
      </c>
      <c r="V135" s="693">
        <f>MAX(H135:T135)</f>
        <v/>
      </c>
      <c r="W135" s="693">
        <f>V135-U135</f>
        <v/>
      </c>
      <c r="X135" s="694">
        <f>AVERAGE(H135:T135)</f>
        <v/>
      </c>
    </row>
    <row r="136">
      <c r="A136" s="691" t="n"/>
      <c r="B136" s="691" t="n"/>
      <c r="C136" s="691" t="n"/>
      <c r="D136" s="122" t="inlineStr">
        <is>
          <t>MCS4</t>
        </is>
      </c>
      <c r="E136" s="34" t="inlineStr">
        <is>
          <t>dBm</t>
        </is>
      </c>
      <c r="F136" s="665" t="n">
        <v>-70</v>
      </c>
      <c r="G136" s="665" t="n">
        <v>-76</v>
      </c>
      <c r="H136" s="13" t="n">
        <v>0</v>
      </c>
      <c r="I136" s="8" t="n">
        <v>0</v>
      </c>
      <c r="J136" s="8" t="n">
        <v>0</v>
      </c>
      <c r="K136" s="8" t="n">
        <v>0</v>
      </c>
      <c r="L136" s="8" t="n"/>
      <c r="M136" s="8" t="n"/>
      <c r="N136" s="8" t="n"/>
      <c r="O136" s="8" t="n"/>
      <c r="P136" s="8" t="n">
        <v>0</v>
      </c>
      <c r="Q136" s="8" t="n">
        <v>0</v>
      </c>
      <c r="R136" s="8" t="n"/>
      <c r="S136" s="8" t="n"/>
      <c r="T136" s="14" t="n">
        <v>0</v>
      </c>
      <c r="U136" s="695">
        <f>MIN(H136:T136)</f>
        <v/>
      </c>
      <c r="V136" s="696">
        <f>MAX(H136:T136)</f>
        <v/>
      </c>
      <c r="W136" s="696">
        <f>V136-U136</f>
        <v/>
      </c>
      <c r="X136" s="697">
        <f>AVERAGE(H136:T136)</f>
        <v/>
      </c>
    </row>
    <row r="137">
      <c r="A137" s="691" t="n"/>
      <c r="B137" s="691" t="n"/>
      <c r="C137" s="691" t="n"/>
      <c r="D137" s="121" t="inlineStr">
        <is>
          <t>MCS5</t>
        </is>
      </c>
      <c r="E137" s="33" t="inlineStr">
        <is>
          <t>dBm</t>
        </is>
      </c>
      <c r="F137" s="3" t="n">
        <v>-66</v>
      </c>
      <c r="G137" s="3" t="n">
        <v>-72</v>
      </c>
      <c r="H137" s="37" t="n">
        <v>0</v>
      </c>
      <c r="I137" s="18" t="n">
        <v>0</v>
      </c>
      <c r="J137" s="18" t="n">
        <v>0</v>
      </c>
      <c r="K137" s="18" t="n">
        <v>0</v>
      </c>
      <c r="L137" s="18" t="n"/>
      <c r="M137" s="18" t="n"/>
      <c r="N137" s="18" t="n"/>
      <c r="O137" s="18" t="n"/>
      <c r="P137" s="18" t="n">
        <v>0</v>
      </c>
      <c r="Q137" s="18" t="n">
        <v>0</v>
      </c>
      <c r="R137" s="18" t="n"/>
      <c r="S137" s="18" t="n"/>
      <c r="T137" s="40" t="n">
        <v>0</v>
      </c>
      <c r="U137" s="692">
        <f>MIN(H137:T137)</f>
        <v/>
      </c>
      <c r="V137" s="693">
        <f>MAX(H137:T137)</f>
        <v/>
      </c>
      <c r="W137" s="693">
        <f>V137-U137</f>
        <v/>
      </c>
      <c r="X137" s="694">
        <f>AVERAGE(H137:T137)</f>
        <v/>
      </c>
    </row>
    <row r="138">
      <c r="A138" s="691" t="n"/>
      <c r="B138" s="691" t="n"/>
      <c r="C138" s="691" t="n"/>
      <c r="D138" s="122" t="inlineStr">
        <is>
          <t>MCS6</t>
        </is>
      </c>
      <c r="E138" s="34" t="inlineStr">
        <is>
          <t>dBm</t>
        </is>
      </c>
      <c r="F138" s="665" t="n">
        <v>-65</v>
      </c>
      <c r="G138" s="665" t="n">
        <v>-71</v>
      </c>
      <c r="H138" s="13" t="n">
        <v>0</v>
      </c>
      <c r="I138" s="8" t="n">
        <v>0</v>
      </c>
      <c r="J138" s="8" t="n">
        <v>0</v>
      </c>
      <c r="K138" s="8" t="n">
        <v>0</v>
      </c>
      <c r="L138" s="8" t="n"/>
      <c r="M138" s="8" t="n"/>
      <c r="N138" s="8" t="n"/>
      <c r="O138" s="8" t="n"/>
      <c r="P138" s="8" t="n">
        <v>0</v>
      </c>
      <c r="Q138" s="8" t="n">
        <v>0</v>
      </c>
      <c r="R138" s="8" t="n"/>
      <c r="S138" s="8" t="n"/>
      <c r="T138" s="14" t="n">
        <v>0</v>
      </c>
      <c r="U138" s="695">
        <f>MIN(H138:T138)</f>
        <v/>
      </c>
      <c r="V138" s="696">
        <f>MAX(H138:T138)</f>
        <v/>
      </c>
      <c r="W138" s="696">
        <f>V138-U138</f>
        <v/>
      </c>
      <c r="X138" s="697">
        <f>AVERAGE(H138:T138)</f>
        <v/>
      </c>
    </row>
    <row r="139" ht="14.5" customHeight="1" s="252" thickBot="1">
      <c r="A139" s="691" t="n"/>
      <c r="B139" s="691" t="n"/>
      <c r="C139" s="698" t="n"/>
      <c r="D139" s="123" t="inlineStr">
        <is>
          <t>MCS7</t>
        </is>
      </c>
      <c r="E139" s="49" t="inlineStr">
        <is>
          <t>dBm</t>
        </is>
      </c>
      <c r="F139" s="50" t="n">
        <v>-64</v>
      </c>
      <c r="G139" s="50" t="n">
        <v>-70</v>
      </c>
      <c r="H139" s="51" t="n">
        <v>0</v>
      </c>
      <c r="I139" s="52" t="n">
        <v>0</v>
      </c>
      <c r="J139" s="52" t="n">
        <v>0</v>
      </c>
      <c r="K139" s="52" t="n">
        <v>0</v>
      </c>
      <c r="L139" s="52" t="n"/>
      <c r="M139" s="52" t="n"/>
      <c r="N139" s="52" t="n"/>
      <c r="O139" s="52" t="n"/>
      <c r="P139" s="52" t="n">
        <v>0</v>
      </c>
      <c r="Q139" s="52" t="n">
        <v>0</v>
      </c>
      <c r="R139" s="52" t="n"/>
      <c r="S139" s="52" t="n"/>
      <c r="T139" s="53" t="n">
        <v>0</v>
      </c>
      <c r="U139" s="699">
        <f>MIN(H139:T139)</f>
        <v/>
      </c>
      <c r="V139" s="700">
        <f>MAX(H139:T139)</f>
        <v/>
      </c>
      <c r="W139" s="700">
        <f>V139-U139</f>
        <v/>
      </c>
      <c r="X139" s="701">
        <f>AVERAGE(H139:T139)</f>
        <v/>
      </c>
    </row>
    <row r="140" ht="14.5" customHeight="1" s="252" thickTop="1">
      <c r="A140" s="691" t="n"/>
      <c r="B140" s="691" t="n"/>
      <c r="C140" s="721" t="inlineStr">
        <is>
          <t>11ax</t>
        </is>
      </c>
      <c r="D140" s="124" t="inlineStr">
        <is>
          <t>MCS0</t>
        </is>
      </c>
      <c r="E140" s="57" t="inlineStr">
        <is>
          <t>dBm</t>
        </is>
      </c>
      <c r="F140" s="663" t="n">
        <v>-82</v>
      </c>
      <c r="G140" s="663" t="n">
        <v>-88</v>
      </c>
      <c r="H140" s="59" t="n">
        <v>0</v>
      </c>
      <c r="I140" s="60" t="n">
        <v>0</v>
      </c>
      <c r="J140" s="60" t="n">
        <v>0</v>
      </c>
      <c r="K140" s="60" t="n">
        <v>0</v>
      </c>
      <c r="L140" s="60" t="n"/>
      <c r="M140" s="60" t="n"/>
      <c r="N140" s="60" t="n"/>
      <c r="O140" s="60" t="n"/>
      <c r="P140" s="60" t="n">
        <v>0</v>
      </c>
      <c r="Q140" s="60" t="n">
        <v>0</v>
      </c>
      <c r="R140" s="60" t="n"/>
      <c r="S140" s="60" t="n"/>
      <c r="T140" s="61" t="n">
        <v>0</v>
      </c>
      <c r="U140" s="703">
        <f>MIN(H140:T140)</f>
        <v/>
      </c>
      <c r="V140" s="704">
        <f>MAX(H140:T140)</f>
        <v/>
      </c>
      <c r="W140" s="704">
        <f>V140-U140</f>
        <v/>
      </c>
      <c r="X140" s="705">
        <f>AVERAGE(H140:T140)</f>
        <v/>
      </c>
    </row>
    <row r="141">
      <c r="A141" s="691" t="n"/>
      <c r="B141" s="691" t="n"/>
      <c r="C141" s="691" t="n"/>
      <c r="D141" s="121" t="inlineStr">
        <is>
          <t>MCS1</t>
        </is>
      </c>
      <c r="E141" s="33" t="inlineStr">
        <is>
          <t>dBm</t>
        </is>
      </c>
      <c r="F141" s="3" t="n">
        <v>-79</v>
      </c>
      <c r="G141" s="3" t="n">
        <v>-85</v>
      </c>
      <c r="H141" s="37" t="n">
        <v>0</v>
      </c>
      <c r="I141" s="18" t="n">
        <v>0</v>
      </c>
      <c r="J141" s="18" t="n">
        <v>0</v>
      </c>
      <c r="K141" s="18" t="n">
        <v>0</v>
      </c>
      <c r="L141" s="18" t="n"/>
      <c r="M141" s="18" t="n"/>
      <c r="N141" s="18" t="n"/>
      <c r="O141" s="18" t="n"/>
      <c r="P141" s="18" t="n">
        <v>0</v>
      </c>
      <c r="Q141" s="18" t="n">
        <v>0</v>
      </c>
      <c r="R141" s="18" t="n"/>
      <c r="S141" s="18" t="n"/>
      <c r="T141" s="40" t="n">
        <v>0</v>
      </c>
      <c r="U141" s="692">
        <f>MIN(H141:T141)</f>
        <v/>
      </c>
      <c r="V141" s="693">
        <f>MAX(H141:T141)</f>
        <v/>
      </c>
      <c r="W141" s="693">
        <f>V141-U141</f>
        <v/>
      </c>
      <c r="X141" s="694">
        <f>AVERAGE(H141:T141)</f>
        <v/>
      </c>
    </row>
    <row r="142">
      <c r="A142" s="691" t="n"/>
      <c r="B142" s="691" t="n"/>
      <c r="C142" s="691" t="n"/>
      <c r="D142" s="122" t="inlineStr">
        <is>
          <t>MCS2</t>
        </is>
      </c>
      <c r="E142" s="34" t="inlineStr">
        <is>
          <t>dBm</t>
        </is>
      </c>
      <c r="F142" s="665" t="n">
        <v>-77</v>
      </c>
      <c r="G142" s="665" t="n">
        <v>-83</v>
      </c>
      <c r="H142" s="13" t="n">
        <v>0</v>
      </c>
      <c r="I142" s="8" t="n">
        <v>0</v>
      </c>
      <c r="J142" s="8" t="n">
        <v>0</v>
      </c>
      <c r="K142" s="8" t="n">
        <v>0</v>
      </c>
      <c r="L142" s="8" t="n"/>
      <c r="M142" s="8" t="n"/>
      <c r="N142" s="8" t="n"/>
      <c r="O142" s="8" t="n"/>
      <c r="P142" s="8" t="n">
        <v>0</v>
      </c>
      <c r="Q142" s="8" t="n">
        <v>0</v>
      </c>
      <c r="R142" s="8" t="n"/>
      <c r="S142" s="8" t="n"/>
      <c r="T142" s="14" t="n">
        <v>0</v>
      </c>
      <c r="U142" s="695">
        <f>MIN(H142:T142)</f>
        <v/>
      </c>
      <c r="V142" s="696">
        <f>MAX(H142:T142)</f>
        <v/>
      </c>
      <c r="W142" s="696">
        <f>V142-U142</f>
        <v/>
      </c>
      <c r="X142" s="697">
        <f>AVERAGE(H142:T142)</f>
        <v/>
      </c>
    </row>
    <row r="143">
      <c r="A143" s="691" t="n"/>
      <c r="B143" s="691" t="n"/>
      <c r="C143" s="691" t="n"/>
      <c r="D143" s="121" t="inlineStr">
        <is>
          <t>MCS3</t>
        </is>
      </c>
      <c r="E143" s="33" t="inlineStr">
        <is>
          <t>dBm</t>
        </is>
      </c>
      <c r="F143" s="3" t="n">
        <v>-74</v>
      </c>
      <c r="G143" s="3" t="n">
        <v>-80</v>
      </c>
      <c r="H143" s="37" t="n">
        <v>0</v>
      </c>
      <c r="I143" s="18" t="n">
        <v>0</v>
      </c>
      <c r="J143" s="18" t="n">
        <v>0</v>
      </c>
      <c r="K143" s="18" t="n">
        <v>0</v>
      </c>
      <c r="L143" s="18" t="n"/>
      <c r="M143" s="18" t="n"/>
      <c r="N143" s="18" t="n"/>
      <c r="O143" s="18" t="n"/>
      <c r="P143" s="18" t="n">
        <v>0</v>
      </c>
      <c r="Q143" s="18" t="n">
        <v>0</v>
      </c>
      <c r="R143" s="18" t="n"/>
      <c r="S143" s="18" t="n"/>
      <c r="T143" s="40" t="n">
        <v>0</v>
      </c>
      <c r="U143" s="692">
        <f>MIN(H143:T143)</f>
        <v/>
      </c>
      <c r="V143" s="693">
        <f>MAX(H143:T143)</f>
        <v/>
      </c>
      <c r="W143" s="693">
        <f>V143-U143</f>
        <v/>
      </c>
      <c r="X143" s="694">
        <f>AVERAGE(H143:T143)</f>
        <v/>
      </c>
    </row>
    <row r="144">
      <c r="A144" s="691" t="n"/>
      <c r="B144" s="691" t="n"/>
      <c r="C144" s="691" t="n"/>
      <c r="D144" s="122" t="inlineStr">
        <is>
          <t>MCS4</t>
        </is>
      </c>
      <c r="E144" s="34" t="inlineStr">
        <is>
          <t>dBm</t>
        </is>
      </c>
      <c r="F144" s="665" t="n">
        <v>-70</v>
      </c>
      <c r="G144" s="665" t="n">
        <v>-76</v>
      </c>
      <c r="H144" s="13" t="n">
        <v>0</v>
      </c>
      <c r="I144" s="8" t="n">
        <v>0</v>
      </c>
      <c r="J144" s="8" t="n">
        <v>0</v>
      </c>
      <c r="K144" s="8" t="n">
        <v>0</v>
      </c>
      <c r="L144" s="8" t="n"/>
      <c r="M144" s="8" t="n"/>
      <c r="N144" s="8" t="n"/>
      <c r="O144" s="8" t="n"/>
      <c r="P144" s="8" t="n">
        <v>0</v>
      </c>
      <c r="Q144" s="8" t="n">
        <v>0</v>
      </c>
      <c r="R144" s="8" t="n"/>
      <c r="S144" s="8" t="n"/>
      <c r="T144" s="14" t="n">
        <v>0</v>
      </c>
      <c r="U144" s="695">
        <f>MIN(H144:T144)</f>
        <v/>
      </c>
      <c r="V144" s="696">
        <f>MAX(H144:T144)</f>
        <v/>
      </c>
      <c r="W144" s="696">
        <f>V144-U144</f>
        <v/>
      </c>
      <c r="X144" s="697">
        <f>AVERAGE(H144:T144)</f>
        <v/>
      </c>
    </row>
    <row r="145">
      <c r="A145" s="691" t="n"/>
      <c r="B145" s="691" t="n"/>
      <c r="C145" s="691" t="n"/>
      <c r="D145" s="121" t="inlineStr">
        <is>
          <t>MCS5</t>
        </is>
      </c>
      <c r="E145" s="33" t="inlineStr">
        <is>
          <t>dBm</t>
        </is>
      </c>
      <c r="F145" s="3" t="n">
        <v>-66</v>
      </c>
      <c r="G145" s="3" t="n">
        <v>-72</v>
      </c>
      <c r="H145" s="13" t="n">
        <v>0</v>
      </c>
      <c r="I145" s="8" t="n">
        <v>0</v>
      </c>
      <c r="J145" s="8" t="n">
        <v>0</v>
      </c>
      <c r="K145" s="8" t="n">
        <v>0</v>
      </c>
      <c r="L145" s="8" t="n"/>
      <c r="M145" s="8" t="n"/>
      <c r="N145" s="8" t="n"/>
      <c r="O145" s="8" t="n"/>
      <c r="P145" s="8" t="n">
        <v>0</v>
      </c>
      <c r="Q145" s="8" t="n">
        <v>0</v>
      </c>
      <c r="R145" s="8" t="n"/>
      <c r="S145" s="8" t="n"/>
      <c r="T145" s="14" t="n">
        <v>0</v>
      </c>
      <c r="U145" s="692">
        <f>MIN(H145:T145)</f>
        <v/>
      </c>
      <c r="V145" s="693">
        <f>MAX(H145:T145)</f>
        <v/>
      </c>
      <c r="W145" s="693">
        <f>V145-U145</f>
        <v/>
      </c>
      <c r="X145" s="694">
        <f>AVERAGE(H145:T145)</f>
        <v/>
      </c>
    </row>
    <row r="146">
      <c r="A146" s="691" t="n"/>
      <c r="B146" s="691" t="n"/>
      <c r="C146" s="691" t="n"/>
      <c r="D146" s="122" t="inlineStr">
        <is>
          <t>MCS6</t>
        </is>
      </c>
      <c r="E146" s="34" t="inlineStr">
        <is>
          <t>dBm</t>
        </is>
      </c>
      <c r="F146" s="665" t="n">
        <v>-65</v>
      </c>
      <c r="G146" s="665" t="n">
        <v>-71</v>
      </c>
      <c r="H146" s="13" t="n">
        <v>0</v>
      </c>
      <c r="I146" s="8" t="n">
        <v>0</v>
      </c>
      <c r="J146" s="8" t="n">
        <v>0</v>
      </c>
      <c r="K146" s="8" t="n">
        <v>0</v>
      </c>
      <c r="L146" s="8" t="n"/>
      <c r="M146" s="8" t="n"/>
      <c r="N146" s="8" t="n"/>
      <c r="O146" s="8" t="n"/>
      <c r="P146" s="8" t="n">
        <v>0</v>
      </c>
      <c r="Q146" s="8" t="n">
        <v>0</v>
      </c>
      <c r="R146" s="8" t="n"/>
      <c r="S146" s="8" t="n"/>
      <c r="T146" s="14" t="n">
        <v>0</v>
      </c>
      <c r="U146" s="695">
        <f>MIN(H146:T146)</f>
        <v/>
      </c>
      <c r="V146" s="696">
        <f>MAX(H146:T146)</f>
        <v/>
      </c>
      <c r="W146" s="696">
        <f>V146-U146</f>
        <v/>
      </c>
      <c r="X146" s="697">
        <f>AVERAGE(H146:T146)</f>
        <v/>
      </c>
    </row>
    <row r="147">
      <c r="A147" s="691" t="n"/>
      <c r="B147" s="691" t="n"/>
      <c r="C147" s="691" t="n"/>
      <c r="D147" s="121" t="inlineStr">
        <is>
          <t>MCS7</t>
        </is>
      </c>
      <c r="E147" s="33" t="inlineStr">
        <is>
          <t>dBm</t>
        </is>
      </c>
      <c r="F147" s="135" t="n">
        <v>-64</v>
      </c>
      <c r="G147" s="135" t="n">
        <v>-70</v>
      </c>
      <c r="H147" s="37" t="n">
        <v>0</v>
      </c>
      <c r="I147" s="18" t="n">
        <v>0</v>
      </c>
      <c r="J147" s="18" t="n">
        <v>0</v>
      </c>
      <c r="K147" s="18" t="n">
        <v>0</v>
      </c>
      <c r="L147" s="18" t="n"/>
      <c r="M147" s="18" t="n"/>
      <c r="N147" s="18" t="n"/>
      <c r="O147" s="18" t="n"/>
      <c r="P147" s="18" t="n">
        <v>0</v>
      </c>
      <c r="Q147" s="18" t="n">
        <v>0</v>
      </c>
      <c r="R147" s="18" t="n"/>
      <c r="S147" s="18" t="n"/>
      <c r="T147" s="40" t="n">
        <v>0</v>
      </c>
      <c r="U147" s="692">
        <f>MIN(H147:T147)</f>
        <v/>
      </c>
      <c r="V147" s="693">
        <f>MAX(H147:T147)</f>
        <v/>
      </c>
      <c r="W147" s="693">
        <f>V147-U147</f>
        <v/>
      </c>
      <c r="X147" s="694">
        <f>AVERAGE(H147:T147)</f>
        <v/>
      </c>
    </row>
    <row r="148">
      <c r="A148" s="691" t="n"/>
      <c r="B148" s="691" t="n"/>
      <c r="C148" s="691" t="n"/>
      <c r="D148" s="122" t="inlineStr">
        <is>
          <t>MCS8</t>
        </is>
      </c>
      <c r="E148" s="33" t="inlineStr">
        <is>
          <t>dBm</t>
        </is>
      </c>
      <c r="F148" s="669" t="n">
        <v>-59</v>
      </c>
      <c r="G148" s="669" t="n">
        <v>-65</v>
      </c>
      <c r="H148" s="13" t="n">
        <v>0</v>
      </c>
      <c r="I148" s="8" t="n">
        <v>0</v>
      </c>
      <c r="J148" s="8" t="n">
        <v>0</v>
      </c>
      <c r="K148" s="8" t="n">
        <v>0</v>
      </c>
      <c r="L148" s="8" t="n"/>
      <c r="M148" s="8" t="n"/>
      <c r="N148" s="8" t="n"/>
      <c r="O148" s="8" t="n"/>
      <c r="P148" s="8" t="n">
        <v>0</v>
      </c>
      <c r="Q148" s="8" t="n">
        <v>0</v>
      </c>
      <c r="R148" s="8" t="n"/>
      <c r="S148" s="8" t="n"/>
      <c r="T148" s="14" t="n">
        <v>0</v>
      </c>
      <c r="U148" s="695">
        <f>MIN(H148:T148)</f>
        <v/>
      </c>
      <c r="V148" s="696">
        <f>MAX(H148:T148)</f>
        <v/>
      </c>
      <c r="W148" s="696">
        <f>V148-U148</f>
        <v/>
      </c>
      <c r="X148" s="697">
        <f>AVERAGE(H148:T148)</f>
        <v/>
      </c>
    </row>
    <row r="149" ht="14.5" customHeight="1" s="252" thickBot="1">
      <c r="A149" s="691" t="n"/>
      <c r="B149" s="691" t="n"/>
      <c r="C149" s="698" t="n"/>
      <c r="D149" s="123" t="inlineStr">
        <is>
          <t>MCS9</t>
        </is>
      </c>
      <c r="E149" s="49" t="inlineStr">
        <is>
          <t>dBm</t>
        </is>
      </c>
      <c r="F149" s="5" t="n">
        <v>-57</v>
      </c>
      <c r="G149" s="5" t="n">
        <v>-63</v>
      </c>
      <c r="H149" s="51" t="n">
        <v>0</v>
      </c>
      <c r="I149" s="52" t="n">
        <v>0</v>
      </c>
      <c r="J149" s="52" t="n">
        <v>0</v>
      </c>
      <c r="K149" s="52" t="n">
        <v>0</v>
      </c>
      <c r="L149" s="52" t="n"/>
      <c r="M149" s="52" t="n"/>
      <c r="N149" s="52" t="n"/>
      <c r="O149" s="52" t="n"/>
      <c r="P149" s="52" t="n">
        <v>0</v>
      </c>
      <c r="Q149" s="52" t="n">
        <v>0</v>
      </c>
      <c r="R149" s="52" t="n"/>
      <c r="S149" s="52" t="n"/>
      <c r="T149" s="53" t="n">
        <v>0</v>
      </c>
      <c r="U149" s="699">
        <f>MIN(H149:T149)</f>
        <v/>
      </c>
      <c r="V149" s="700">
        <f>MAX(H149:T149)</f>
        <v/>
      </c>
      <c r="W149" s="700">
        <f>V149-U149</f>
        <v/>
      </c>
      <c r="X149" s="701">
        <f>AVERAGE(H149:T149)</f>
        <v/>
      </c>
    </row>
    <row r="150" ht="14.5" customHeight="1" s="252" thickTop="1">
      <c r="A150" s="691" t="n"/>
      <c r="B150" s="691" t="n"/>
      <c r="C150" s="453" t="n"/>
      <c r="D150" s="125" t="n"/>
      <c r="E150" s="48" t="n"/>
      <c r="F150" s="661" t="n"/>
      <c r="G150" s="255" t="n"/>
      <c r="H150" s="16" t="n"/>
      <c r="I150" s="15" t="n"/>
      <c r="J150" s="15" t="n"/>
      <c r="K150" s="15" t="n"/>
      <c r="L150" s="15" t="n"/>
      <c r="M150" s="15" t="n"/>
      <c r="N150" s="15" t="n"/>
      <c r="O150" s="15" t="n"/>
      <c r="P150" s="15" t="n"/>
      <c r="Q150" s="15" t="n"/>
      <c r="R150" s="15" t="n"/>
      <c r="S150" s="15" t="n"/>
      <c r="T150" s="17" t="n"/>
      <c r="U150" s="715">
        <f>MIN(H150:T150)</f>
        <v/>
      </c>
      <c r="V150" s="716">
        <f>MAX(H150:T150)</f>
        <v/>
      </c>
      <c r="W150" s="716">
        <f>V150-U150</f>
        <v/>
      </c>
      <c r="X150" s="717">
        <f>AVERAGE(H150:T150)</f>
        <v/>
      </c>
    </row>
    <row r="151">
      <c r="A151" s="691" t="n"/>
      <c r="B151" s="691" t="n"/>
      <c r="C151" s="691" t="n"/>
      <c r="D151" s="121" t="n"/>
      <c r="E151" s="33" t="n"/>
      <c r="F151" s="3" t="n"/>
      <c r="G151" s="253" t="n"/>
      <c r="H151" s="37" t="n"/>
      <c r="I151" s="18" t="n"/>
      <c r="J151" s="18" t="n"/>
      <c r="K151" s="18" t="n"/>
      <c r="L151" s="18" t="n"/>
      <c r="M151" s="18" t="n"/>
      <c r="N151" s="18" t="n"/>
      <c r="O151" s="18" t="n"/>
      <c r="P151" s="18" t="n"/>
      <c r="Q151" s="18" t="n"/>
      <c r="R151" s="18" t="n"/>
      <c r="S151" s="18" t="n"/>
      <c r="T151" s="40" t="n"/>
      <c r="U151" s="692">
        <f>MIN(H151:T151)</f>
        <v/>
      </c>
      <c r="V151" s="693">
        <f>MAX(H151:T151)</f>
        <v/>
      </c>
      <c r="W151" s="693">
        <f>V151-U151</f>
        <v/>
      </c>
      <c r="X151" s="694">
        <f>AVERAGE(H151:T151)</f>
        <v/>
      </c>
    </row>
    <row r="152">
      <c r="A152" s="691" t="n"/>
      <c r="B152" s="691" t="n"/>
      <c r="C152" s="691" t="n"/>
      <c r="D152" s="122" t="n"/>
      <c r="E152" s="34" t="n"/>
      <c r="F152" s="665" t="n"/>
      <c r="G152" s="254" t="n"/>
      <c r="H152" s="13" t="n"/>
      <c r="I152" s="8" t="n"/>
      <c r="J152" s="8" t="n"/>
      <c r="K152" s="8" t="n"/>
      <c r="L152" s="8" t="n"/>
      <c r="M152" s="8" t="n"/>
      <c r="N152" s="8" t="n"/>
      <c r="O152" s="8" t="n"/>
      <c r="P152" s="8" t="n"/>
      <c r="Q152" s="8" t="n"/>
      <c r="R152" s="8" t="n"/>
      <c r="S152" s="8" t="n"/>
      <c r="T152" s="14" t="n"/>
      <c r="U152" s="695">
        <f>MIN(H152:T152)</f>
        <v/>
      </c>
      <c r="V152" s="696">
        <f>MAX(H152:T152)</f>
        <v/>
      </c>
      <c r="W152" s="696">
        <f>V152-U152</f>
        <v/>
      </c>
      <c r="X152" s="697">
        <f>AVERAGE(H152:T152)</f>
        <v/>
      </c>
    </row>
    <row r="153">
      <c r="A153" s="691" t="n"/>
      <c r="B153" s="691" t="n"/>
      <c r="C153" s="691" t="n"/>
      <c r="D153" s="121" t="n"/>
      <c r="E153" s="33" t="n"/>
      <c r="F153" s="3" t="n"/>
      <c r="G153" s="253" t="n"/>
      <c r="H153" s="37" t="n"/>
      <c r="I153" s="18" t="n"/>
      <c r="J153" s="18" t="n"/>
      <c r="K153" s="18" t="n"/>
      <c r="L153" s="18" t="n"/>
      <c r="M153" s="18" t="n"/>
      <c r="N153" s="18" t="n"/>
      <c r="O153" s="18" t="n"/>
      <c r="P153" s="18" t="n"/>
      <c r="Q153" s="18" t="n"/>
      <c r="R153" s="18" t="n"/>
      <c r="S153" s="18" t="n"/>
      <c r="T153" s="40" t="n"/>
      <c r="U153" s="692">
        <f>MIN(H153:T153)</f>
        <v/>
      </c>
      <c r="V153" s="693">
        <f>MAX(H153:T153)</f>
        <v/>
      </c>
      <c r="W153" s="693">
        <f>V153-U153</f>
        <v/>
      </c>
      <c r="X153" s="694">
        <f>AVERAGE(H153:T153)</f>
        <v/>
      </c>
    </row>
    <row r="154">
      <c r="A154" s="691" t="n"/>
      <c r="B154" s="691" t="n"/>
      <c r="C154" s="691" t="n"/>
      <c r="D154" s="122" t="n"/>
      <c r="E154" s="34" t="n"/>
      <c r="F154" s="665" t="n"/>
      <c r="G154" s="254" t="n"/>
      <c r="H154" s="13" t="n"/>
      <c r="I154" s="8" t="n"/>
      <c r="J154" s="8" t="n"/>
      <c r="K154" s="8" t="n"/>
      <c r="L154" s="8" t="n"/>
      <c r="M154" s="8" t="n"/>
      <c r="N154" s="8" t="n"/>
      <c r="O154" s="8" t="n"/>
      <c r="P154" s="8" t="n"/>
      <c r="Q154" s="8" t="n"/>
      <c r="R154" s="8" t="n"/>
      <c r="S154" s="8" t="n"/>
      <c r="T154" s="14" t="n"/>
      <c r="U154" s="695">
        <f>MIN(H154:T154)</f>
        <v/>
      </c>
      <c r="V154" s="696">
        <f>MAX(H154:T154)</f>
        <v/>
      </c>
      <c r="W154" s="696">
        <f>V154-U154</f>
        <v/>
      </c>
      <c r="X154" s="697">
        <f>AVERAGE(H154:T154)</f>
        <v/>
      </c>
    </row>
    <row r="155">
      <c r="A155" s="691" t="n"/>
      <c r="B155" s="691" t="n"/>
      <c r="C155" s="691" t="n"/>
      <c r="D155" s="121" t="n"/>
      <c r="E155" s="33" t="n"/>
      <c r="F155" s="3" t="n"/>
      <c r="G155" s="253" t="n"/>
      <c r="H155" s="37" t="n"/>
      <c r="I155" s="18" t="n"/>
      <c r="J155" s="18" t="n"/>
      <c r="K155" s="18" t="n"/>
      <c r="L155" s="18" t="n"/>
      <c r="M155" s="18" t="n"/>
      <c r="N155" s="18" t="n"/>
      <c r="O155" s="18" t="n"/>
      <c r="P155" s="18" t="n"/>
      <c r="Q155" s="18" t="n"/>
      <c r="R155" s="18" t="n"/>
      <c r="S155" s="18" t="n"/>
      <c r="T155" s="40" t="n"/>
      <c r="U155" s="692">
        <f>MIN(H155:T155)</f>
        <v/>
      </c>
      <c r="V155" s="693">
        <f>MAX(H155:T155)</f>
        <v/>
      </c>
      <c r="W155" s="693">
        <f>V155-U155</f>
        <v/>
      </c>
      <c r="X155" s="694">
        <f>AVERAGE(H155:T155)</f>
        <v/>
      </c>
    </row>
    <row r="156">
      <c r="A156" s="691" t="n"/>
      <c r="B156" s="691" t="n"/>
      <c r="C156" s="691" t="n"/>
      <c r="D156" s="122" t="n"/>
      <c r="E156" s="34" t="n"/>
      <c r="F156" s="665" t="n"/>
      <c r="G156" s="254" t="n"/>
      <c r="H156" s="13" t="n"/>
      <c r="I156" s="8" t="n"/>
      <c r="J156" s="8" t="n"/>
      <c r="K156" s="8" t="n"/>
      <c r="L156" s="8" t="n"/>
      <c r="M156" s="8" t="n"/>
      <c r="N156" s="8" t="n"/>
      <c r="O156" s="8" t="n"/>
      <c r="P156" s="8" t="n"/>
      <c r="Q156" s="8" t="n"/>
      <c r="R156" s="8" t="n"/>
      <c r="S156" s="8" t="n"/>
      <c r="T156" s="14" t="n"/>
      <c r="U156" s="695">
        <f>MIN(H156:T156)</f>
        <v/>
      </c>
      <c r="V156" s="696">
        <f>MAX(H156:T156)</f>
        <v/>
      </c>
      <c r="W156" s="696">
        <f>V156-U156</f>
        <v/>
      </c>
      <c r="X156" s="697">
        <f>AVERAGE(H156:T156)</f>
        <v/>
      </c>
    </row>
    <row r="157" ht="14.5" customHeight="1" s="252" thickBot="1">
      <c r="A157" s="682" t="n"/>
      <c r="B157" s="682" t="n"/>
      <c r="C157" s="682" t="n"/>
      <c r="D157" s="126" t="n"/>
      <c r="E157" s="35" t="n"/>
      <c r="F157" s="5" t="n"/>
      <c r="G157" s="256" t="n"/>
      <c r="H157" s="38" t="n"/>
      <c r="I157" s="25" t="n"/>
      <c r="J157" s="25" t="n"/>
      <c r="K157" s="25" t="n"/>
      <c r="L157" s="25" t="n"/>
      <c r="M157" s="25" t="n"/>
      <c r="N157" s="25" t="n"/>
      <c r="O157" s="25" t="n"/>
      <c r="P157" s="25" t="n"/>
      <c r="Q157" s="25" t="n"/>
      <c r="R157" s="25" t="n"/>
      <c r="S157" s="25" t="n"/>
      <c r="T157" s="41" t="n"/>
      <c r="U157" s="707">
        <f>MIN(H157:T157)</f>
        <v/>
      </c>
      <c r="V157" s="708">
        <f>MAX(H157:T157)</f>
        <v/>
      </c>
      <c r="W157" s="708">
        <f>V157-U157</f>
        <v/>
      </c>
      <c r="X157" s="709">
        <f>AVERAGE(H157:T157)</f>
        <v/>
      </c>
    </row>
    <row r="158" ht="14.5" customHeight="1" s="252" thickBot="1"/>
    <row r="159" ht="15" customHeight="1" s="252" thickBot="1">
      <c r="A159" s="257" t="n"/>
      <c r="B159" s="257" t="n"/>
      <c r="C159" s="257" t="n"/>
      <c r="D159" s="257" t="n"/>
      <c r="E159" s="257" t="n"/>
      <c r="F159" s="257" t="n"/>
      <c r="G159" s="257" t="n"/>
      <c r="H159" s="722" t="inlineStr">
        <is>
          <t>+105 ℃</t>
        </is>
      </c>
      <c r="I159" s="673" t="n"/>
      <c r="J159" s="673" t="n"/>
      <c r="K159" s="673" t="n"/>
      <c r="L159" s="673" t="n"/>
      <c r="M159" s="673" t="n"/>
      <c r="N159" s="673" t="n"/>
      <c r="O159" s="673" t="n"/>
      <c r="P159" s="673" t="n"/>
      <c r="Q159" s="673" t="n"/>
      <c r="R159" s="673" t="n"/>
      <c r="S159" s="673" t="n"/>
      <c r="T159" s="674" t="n"/>
      <c r="U159" s="257" t="n"/>
      <c r="V159" s="257" t="n"/>
      <c r="W159" s="257" t="n"/>
      <c r="X159" s="257" t="n"/>
    </row>
    <row r="160" ht="15" customHeight="1" s="252" thickBot="1">
      <c r="A160" s="257" t="n"/>
      <c r="B160" s="257" t="n"/>
      <c r="C160" s="257" t="n"/>
      <c r="D160" s="257" t="n"/>
      <c r="E160" s="257" t="n"/>
      <c r="F160" s="257" t="n"/>
      <c r="G160" s="257" t="n"/>
      <c r="H160" s="723" t="inlineStr">
        <is>
          <t>2.1 V</t>
        </is>
      </c>
      <c r="I160" s="677" t="n"/>
      <c r="J160" s="677" t="n"/>
      <c r="K160" s="677" t="n"/>
      <c r="L160" s="677" t="n"/>
      <c r="M160" s="677" t="n"/>
      <c r="N160" s="677" t="n"/>
      <c r="O160" s="677" t="n"/>
      <c r="P160" s="677" t="n"/>
      <c r="Q160" s="677" t="n"/>
      <c r="R160" s="677" t="n"/>
      <c r="S160" s="677" t="n"/>
      <c r="T160" s="678" t="n"/>
      <c r="U160" s="257" t="n"/>
      <c r="V160" s="257" t="n"/>
      <c r="W160" s="257" t="n"/>
      <c r="X160" s="257" t="n"/>
    </row>
    <row r="161" ht="15" customHeight="1" s="252" thickBot="1">
      <c r="A161" s="460" t="inlineStr">
        <is>
          <t xml:space="preserve">Temp. </t>
        </is>
      </c>
      <c r="B161" s="462" t="inlineStr">
        <is>
          <t>VBAT</t>
        </is>
      </c>
      <c r="C161" s="462" t="inlineStr">
        <is>
          <t>STD</t>
        </is>
      </c>
      <c r="D161" s="462" t="inlineStr">
        <is>
          <t>WFM</t>
        </is>
      </c>
      <c r="E161" s="464" t="inlineStr">
        <is>
          <t>Unit</t>
        </is>
      </c>
      <c r="F161" s="724" t="inlineStr">
        <is>
          <t xml:space="preserve">Spec. </t>
        </is>
      </c>
      <c r="G161" s="258" t="n"/>
      <c r="H161" s="259" t="inlineStr">
        <is>
          <t>CH1</t>
        </is>
      </c>
      <c r="I161" s="260" t="inlineStr">
        <is>
          <t>CH2</t>
        </is>
      </c>
      <c r="J161" s="260" t="inlineStr">
        <is>
          <t>CH3</t>
        </is>
      </c>
      <c r="K161" s="260" t="inlineStr">
        <is>
          <t>CH4</t>
        </is>
      </c>
      <c r="L161" s="260" t="inlineStr">
        <is>
          <t>CH5</t>
        </is>
      </c>
      <c r="M161" s="260" t="inlineStr">
        <is>
          <t>CH6</t>
        </is>
      </c>
      <c r="N161" s="260" t="inlineStr">
        <is>
          <t>CH7</t>
        </is>
      </c>
      <c r="O161" s="260" t="inlineStr">
        <is>
          <t>CH8</t>
        </is>
      </c>
      <c r="P161" s="260" t="inlineStr">
        <is>
          <t>CH9</t>
        </is>
      </c>
      <c r="Q161" s="260" t="inlineStr">
        <is>
          <t>CH10</t>
        </is>
      </c>
      <c r="R161" s="260" t="inlineStr">
        <is>
          <t>CH11</t>
        </is>
      </c>
      <c r="S161" s="260" t="inlineStr">
        <is>
          <t>CH12</t>
        </is>
      </c>
      <c r="T161" s="261" t="inlineStr">
        <is>
          <t>CH13</t>
        </is>
      </c>
      <c r="U161" s="468" t="inlineStr">
        <is>
          <t>Min.</t>
        </is>
      </c>
      <c r="V161" s="470" t="inlineStr">
        <is>
          <t>Max.</t>
        </is>
      </c>
      <c r="W161" s="470" t="inlineStr">
        <is>
          <t>Δmax-min</t>
        </is>
      </c>
      <c r="X161" s="472" t="inlineStr">
        <is>
          <t>Avg.</t>
        </is>
      </c>
    </row>
    <row r="162" ht="15" customHeight="1" s="252" thickBot="1">
      <c r="A162" s="680" t="n"/>
      <c r="B162" s="681" t="n"/>
      <c r="C162" s="681" t="n"/>
      <c r="D162" s="681" t="n"/>
      <c r="F162" s="682" t="n"/>
      <c r="G162" s="262" t="n"/>
      <c r="H162" s="263" t="inlineStr">
        <is>
          <t>2412 MHz</t>
        </is>
      </c>
      <c r="I162" s="264" t="inlineStr">
        <is>
          <t>2417 MHz</t>
        </is>
      </c>
      <c r="J162" s="264" t="inlineStr">
        <is>
          <t>2422 MHz</t>
        </is>
      </c>
      <c r="K162" s="264" t="inlineStr">
        <is>
          <t>2427 MHz</t>
        </is>
      </c>
      <c r="L162" s="264" t="inlineStr">
        <is>
          <t>2432 MHz</t>
        </is>
      </c>
      <c r="M162" s="264" t="inlineStr">
        <is>
          <t>2437 MHz</t>
        </is>
      </c>
      <c r="N162" s="264" t="inlineStr">
        <is>
          <t>2442 MHz</t>
        </is>
      </c>
      <c r="O162" s="264" t="inlineStr">
        <is>
          <t>2447 MHz</t>
        </is>
      </c>
      <c r="P162" s="264" t="inlineStr">
        <is>
          <t>2452 MHz</t>
        </is>
      </c>
      <c r="Q162" s="264" t="inlineStr">
        <is>
          <t>2457 MHz</t>
        </is>
      </c>
      <c r="R162" s="264" t="inlineStr">
        <is>
          <t>2462 MHz</t>
        </is>
      </c>
      <c r="S162" s="264" t="inlineStr">
        <is>
          <t>2467 MHz</t>
        </is>
      </c>
      <c r="T162" s="265" t="inlineStr">
        <is>
          <t>2472 MHz</t>
        </is>
      </c>
      <c r="U162" s="683" t="n"/>
      <c r="V162" s="684" t="n"/>
      <c r="W162" s="684" t="n"/>
      <c r="X162" s="685" t="n"/>
    </row>
    <row r="163" ht="15" customHeight="1" s="252">
      <c r="A163" s="722" t="inlineStr">
        <is>
          <t>+105 ℃</t>
        </is>
      </c>
      <c r="B163" s="722" t="inlineStr">
        <is>
          <t>2.1 V</t>
        </is>
      </c>
      <c r="C163" s="725" t="inlineStr">
        <is>
          <t>11b</t>
        </is>
      </c>
      <c r="D163" s="266" t="inlineStr">
        <is>
          <t>1M</t>
        </is>
      </c>
      <c r="E163" s="267" t="inlineStr">
        <is>
          <t>dBm</t>
        </is>
      </c>
      <c r="F163" s="268" t="n">
        <v>-80</v>
      </c>
      <c r="G163" s="269" t="n"/>
      <c r="H163" s="270" t="n"/>
      <c r="I163" s="271" t="n"/>
      <c r="J163" s="271" t="n"/>
      <c r="K163" s="271" t="n"/>
      <c r="L163" s="271" t="n"/>
      <c r="M163" s="271" t="n"/>
      <c r="N163" s="271" t="n"/>
      <c r="O163" s="271" t="n"/>
      <c r="P163" s="271" t="n"/>
      <c r="Q163" s="271" t="n"/>
      <c r="R163" s="271" t="n"/>
      <c r="S163" s="271" t="n"/>
      <c r="T163" s="272" t="n"/>
      <c r="U163" s="726">
        <f>MIN(H163:T163)</f>
        <v/>
      </c>
      <c r="V163" s="727">
        <f>MAX(H163:T163)</f>
        <v/>
      </c>
      <c r="W163" s="727">
        <f>V163-U163</f>
        <v/>
      </c>
      <c r="X163" s="728">
        <f>AVERAGE(H163:T163)</f>
        <v/>
      </c>
    </row>
    <row r="164">
      <c r="A164" s="691" t="n"/>
      <c r="B164" s="691" t="n"/>
      <c r="C164" s="691" t="n"/>
      <c r="D164" s="276" t="inlineStr">
        <is>
          <t>2M</t>
        </is>
      </c>
      <c r="E164" s="277" t="inlineStr">
        <is>
          <t>dBm</t>
        </is>
      </c>
      <c r="F164" s="278" t="n">
        <v>-80</v>
      </c>
      <c r="G164" s="279" t="n"/>
      <c r="H164" s="280" t="n"/>
      <c r="I164" s="281" t="n"/>
      <c r="J164" s="281" t="n"/>
      <c r="K164" s="281" t="n"/>
      <c r="L164" s="281" t="n"/>
      <c r="M164" s="281" t="n"/>
      <c r="N164" s="281" t="n"/>
      <c r="O164" s="281" t="n"/>
      <c r="P164" s="281" t="n"/>
      <c r="Q164" s="281" t="n"/>
      <c r="R164" s="281" t="n"/>
      <c r="S164" s="281" t="n"/>
      <c r="T164" s="282" t="n"/>
      <c r="U164" s="729">
        <f>MIN(H164:T164)</f>
        <v/>
      </c>
      <c r="V164" s="730">
        <f>MAX(H164:T164)</f>
        <v/>
      </c>
      <c r="W164" s="730">
        <f>V164-U164</f>
        <v/>
      </c>
      <c r="X164" s="731">
        <f>AVERAGE(H164:T164)</f>
        <v/>
      </c>
    </row>
    <row r="165">
      <c r="A165" s="691" t="n"/>
      <c r="B165" s="691" t="n"/>
      <c r="C165" s="691" t="n"/>
      <c r="D165" s="276" t="inlineStr">
        <is>
          <t>5p5M</t>
        </is>
      </c>
      <c r="E165" s="277" t="inlineStr">
        <is>
          <t>dBm</t>
        </is>
      </c>
      <c r="F165" s="278" t="n">
        <v>-76</v>
      </c>
      <c r="G165" s="279" t="n"/>
      <c r="H165" s="280" t="n"/>
      <c r="I165" s="281" t="n"/>
      <c r="J165" s="281" t="n"/>
      <c r="K165" s="281" t="n"/>
      <c r="L165" s="281" t="n"/>
      <c r="M165" s="281" t="n"/>
      <c r="N165" s="281" t="n"/>
      <c r="O165" s="281" t="n"/>
      <c r="P165" s="281" t="n"/>
      <c r="Q165" s="281" t="n"/>
      <c r="R165" s="281" t="n"/>
      <c r="S165" s="281" t="n"/>
      <c r="T165" s="282" t="n"/>
      <c r="U165" s="729">
        <f>MIN(H165:T165)</f>
        <v/>
      </c>
      <c r="V165" s="730">
        <f>MAX(H165:T165)</f>
        <v/>
      </c>
      <c r="W165" s="730">
        <f>V165-U165</f>
        <v/>
      </c>
      <c r="X165" s="731">
        <f>AVERAGE(H165:T165)</f>
        <v/>
      </c>
    </row>
    <row r="166" ht="14.5" customHeight="1" s="252" thickBot="1">
      <c r="A166" s="691" t="n"/>
      <c r="B166" s="691" t="n"/>
      <c r="C166" s="698" t="n"/>
      <c r="D166" s="286" t="inlineStr">
        <is>
          <t>11M</t>
        </is>
      </c>
      <c r="E166" s="287" t="inlineStr">
        <is>
          <t>dBm</t>
        </is>
      </c>
      <c r="F166" s="288" t="n">
        <v>-76</v>
      </c>
      <c r="G166" s="289" t="n"/>
      <c r="H166" s="290" t="n"/>
      <c r="I166" s="291" t="n"/>
      <c r="J166" s="291" t="n"/>
      <c r="K166" s="291" t="n"/>
      <c r="L166" s="291" t="n"/>
      <c r="M166" s="291" t="n"/>
      <c r="N166" s="291" t="n"/>
      <c r="O166" s="291" t="n"/>
      <c r="P166" s="291" t="n"/>
      <c r="Q166" s="291" t="n"/>
      <c r="R166" s="291" t="n"/>
      <c r="S166" s="291" t="n"/>
      <c r="T166" s="292" t="n"/>
      <c r="U166" s="732">
        <f>MIN(H166:T166)</f>
        <v/>
      </c>
      <c r="V166" s="733">
        <f>MAX(H166:T166)</f>
        <v/>
      </c>
      <c r="W166" s="733">
        <f>V166-U166</f>
        <v/>
      </c>
      <c r="X166" s="734">
        <f>AVERAGE(H166:T166)</f>
        <v/>
      </c>
    </row>
    <row r="167" ht="14.5" customHeight="1" s="252" thickTop="1">
      <c r="A167" s="691" t="n"/>
      <c r="B167" s="691" t="n"/>
      <c r="C167" s="735" t="inlineStr">
        <is>
          <t>11g</t>
        </is>
      </c>
      <c r="D167" s="296" t="inlineStr">
        <is>
          <t>6M</t>
        </is>
      </c>
      <c r="E167" s="297" t="inlineStr">
        <is>
          <t>dBm</t>
        </is>
      </c>
      <c r="F167" s="298" t="n">
        <v>-82</v>
      </c>
      <c r="G167" s="299" t="n"/>
      <c r="H167" s="300" t="n"/>
      <c r="I167" s="301" t="n"/>
      <c r="J167" s="301" t="n"/>
      <c r="K167" s="301" t="n"/>
      <c r="L167" s="301" t="n"/>
      <c r="M167" s="301" t="n"/>
      <c r="N167" s="301" t="n"/>
      <c r="O167" s="301" t="n"/>
      <c r="P167" s="301" t="n"/>
      <c r="Q167" s="301" t="n"/>
      <c r="R167" s="301" t="n"/>
      <c r="S167" s="301" t="n"/>
      <c r="T167" s="302" t="n"/>
      <c r="U167" s="736">
        <f>MIN(H167:T167)</f>
        <v/>
      </c>
      <c r="V167" s="737">
        <f>MAX(H167:T167)</f>
        <v/>
      </c>
      <c r="W167" s="737">
        <f>V167-U167</f>
        <v/>
      </c>
      <c r="X167" s="738">
        <f>AVERAGE(H167:T167)</f>
        <v/>
      </c>
    </row>
    <row r="168">
      <c r="A168" s="691" t="n"/>
      <c r="B168" s="691" t="n"/>
      <c r="C168" s="691" t="n"/>
      <c r="D168" s="276" t="inlineStr">
        <is>
          <t>9M</t>
        </is>
      </c>
      <c r="E168" s="277" t="inlineStr">
        <is>
          <t>dBm</t>
        </is>
      </c>
      <c r="F168" s="278" t="n">
        <v>-81</v>
      </c>
      <c r="G168" s="279" t="n"/>
      <c r="H168" s="280" t="n"/>
      <c r="I168" s="281" t="n"/>
      <c r="J168" s="281" t="n"/>
      <c r="K168" s="281" t="n"/>
      <c r="L168" s="281" t="n"/>
      <c r="M168" s="281" t="n"/>
      <c r="N168" s="281" t="n"/>
      <c r="O168" s="281" t="n"/>
      <c r="P168" s="281" t="n"/>
      <c r="Q168" s="281" t="n"/>
      <c r="R168" s="281" t="n"/>
      <c r="S168" s="281" t="n"/>
      <c r="T168" s="282" t="n"/>
      <c r="U168" s="729">
        <f>MIN(H168:T168)</f>
        <v/>
      </c>
      <c r="V168" s="730">
        <f>MAX(H168:T168)</f>
        <v/>
      </c>
      <c r="W168" s="730">
        <f>V168-U168</f>
        <v/>
      </c>
      <c r="X168" s="731">
        <f>AVERAGE(H168:T168)</f>
        <v/>
      </c>
    </row>
    <row r="169">
      <c r="A169" s="691" t="n"/>
      <c r="B169" s="691" t="n"/>
      <c r="C169" s="691" t="n"/>
      <c r="D169" s="276" t="inlineStr">
        <is>
          <t>12M</t>
        </is>
      </c>
      <c r="E169" s="277" t="inlineStr">
        <is>
          <t>dBm</t>
        </is>
      </c>
      <c r="F169" s="278" t="n">
        <v>-79</v>
      </c>
      <c r="G169" s="279" t="n"/>
      <c r="H169" s="280" t="n"/>
      <c r="I169" s="281" t="n"/>
      <c r="J169" s="281" t="n"/>
      <c r="K169" s="281" t="n"/>
      <c r="L169" s="281" t="n"/>
      <c r="M169" s="281" t="n"/>
      <c r="N169" s="281" t="n"/>
      <c r="O169" s="281" t="n"/>
      <c r="P169" s="281" t="n"/>
      <c r="Q169" s="281" t="n"/>
      <c r="R169" s="281" t="n"/>
      <c r="S169" s="281" t="n"/>
      <c r="T169" s="282" t="n"/>
      <c r="U169" s="729">
        <f>MIN(H169:T169)</f>
        <v/>
      </c>
      <c r="V169" s="730">
        <f>MAX(H169:T169)</f>
        <v/>
      </c>
      <c r="W169" s="730">
        <f>V169-U169</f>
        <v/>
      </c>
      <c r="X169" s="731">
        <f>AVERAGE(H169:T169)</f>
        <v/>
      </c>
    </row>
    <row r="170">
      <c r="A170" s="691" t="n"/>
      <c r="B170" s="691" t="n"/>
      <c r="C170" s="691" t="n"/>
      <c r="D170" s="276" t="inlineStr">
        <is>
          <t>18M</t>
        </is>
      </c>
      <c r="E170" s="277" t="inlineStr">
        <is>
          <t>dBm</t>
        </is>
      </c>
      <c r="F170" s="278" t="n">
        <v>-77</v>
      </c>
      <c r="G170" s="279" t="n"/>
      <c r="H170" s="280" t="n"/>
      <c r="I170" s="281" t="n"/>
      <c r="J170" s="281" t="n"/>
      <c r="K170" s="281" t="n"/>
      <c r="L170" s="281" t="n"/>
      <c r="M170" s="281" t="n"/>
      <c r="N170" s="281" t="n"/>
      <c r="O170" s="281" t="n"/>
      <c r="P170" s="281" t="n"/>
      <c r="Q170" s="281" t="n"/>
      <c r="R170" s="281" t="n"/>
      <c r="S170" s="281" t="n"/>
      <c r="T170" s="282" t="n"/>
      <c r="U170" s="729">
        <f>MIN(H170:T170)</f>
        <v/>
      </c>
      <c r="V170" s="730">
        <f>MAX(H170:T170)</f>
        <v/>
      </c>
      <c r="W170" s="730">
        <f>V170-U170</f>
        <v/>
      </c>
      <c r="X170" s="731">
        <f>AVERAGE(H170:T170)</f>
        <v/>
      </c>
    </row>
    <row r="171">
      <c r="A171" s="691" t="n"/>
      <c r="B171" s="691" t="n"/>
      <c r="C171" s="691" t="n"/>
      <c r="D171" s="276" t="inlineStr">
        <is>
          <t>24M</t>
        </is>
      </c>
      <c r="E171" s="277" t="inlineStr">
        <is>
          <t>dBm</t>
        </is>
      </c>
      <c r="F171" s="278" t="n">
        <v>-74</v>
      </c>
      <c r="G171" s="279" t="n"/>
      <c r="H171" s="280" t="n"/>
      <c r="I171" s="281" t="n"/>
      <c r="J171" s="281" t="n"/>
      <c r="K171" s="281" t="n"/>
      <c r="L171" s="281" t="n"/>
      <c r="M171" s="281" t="n"/>
      <c r="N171" s="281" t="n"/>
      <c r="O171" s="281" t="n"/>
      <c r="P171" s="281" t="n"/>
      <c r="Q171" s="281" t="n"/>
      <c r="R171" s="281" t="n"/>
      <c r="S171" s="281" t="n"/>
      <c r="T171" s="282" t="n"/>
      <c r="U171" s="729">
        <f>MIN(H171:T171)</f>
        <v/>
      </c>
      <c r="V171" s="730">
        <f>MAX(H171:T171)</f>
        <v/>
      </c>
      <c r="W171" s="730">
        <f>V171-U171</f>
        <v/>
      </c>
      <c r="X171" s="731">
        <f>AVERAGE(H171:T171)</f>
        <v/>
      </c>
    </row>
    <row r="172">
      <c r="A172" s="691" t="n"/>
      <c r="B172" s="691" t="n"/>
      <c r="C172" s="691" t="n"/>
      <c r="D172" s="276" t="inlineStr">
        <is>
          <t>36M</t>
        </is>
      </c>
      <c r="E172" s="277" t="inlineStr">
        <is>
          <t>dBm</t>
        </is>
      </c>
      <c r="F172" s="278" t="n">
        <v>-70</v>
      </c>
      <c r="G172" s="279" t="n"/>
      <c r="H172" s="280" t="n"/>
      <c r="I172" s="281" t="n"/>
      <c r="J172" s="281" t="n"/>
      <c r="K172" s="281" t="n"/>
      <c r="L172" s="281" t="n"/>
      <c r="M172" s="281" t="n"/>
      <c r="N172" s="281" t="n"/>
      <c r="O172" s="281" t="n"/>
      <c r="P172" s="281" t="n"/>
      <c r="Q172" s="281" t="n"/>
      <c r="R172" s="281" t="n"/>
      <c r="S172" s="281" t="n"/>
      <c r="T172" s="282" t="n"/>
      <c r="U172" s="729">
        <f>MIN(H172:T172)</f>
        <v/>
      </c>
      <c r="V172" s="730">
        <f>MAX(H172:T172)</f>
        <v/>
      </c>
      <c r="W172" s="730">
        <f>V172-U172</f>
        <v/>
      </c>
      <c r="X172" s="731">
        <f>AVERAGE(H172:T172)</f>
        <v/>
      </c>
    </row>
    <row r="173">
      <c r="A173" s="691" t="n"/>
      <c r="B173" s="691" t="n"/>
      <c r="C173" s="691" t="n"/>
      <c r="D173" s="276" t="inlineStr">
        <is>
          <t>48M</t>
        </is>
      </c>
      <c r="E173" s="277" t="inlineStr">
        <is>
          <t>dBm</t>
        </is>
      </c>
      <c r="F173" s="278" t="n">
        <v>-66</v>
      </c>
      <c r="G173" s="279" t="n"/>
      <c r="H173" s="280" t="n"/>
      <c r="I173" s="281" t="n"/>
      <c r="J173" s="281" t="n"/>
      <c r="K173" s="281" t="n"/>
      <c r="L173" s="281" t="n"/>
      <c r="M173" s="281" t="n"/>
      <c r="N173" s="281" t="n"/>
      <c r="O173" s="281" t="n"/>
      <c r="P173" s="281" t="n"/>
      <c r="Q173" s="281" t="n"/>
      <c r="R173" s="281" t="n"/>
      <c r="S173" s="281" t="n"/>
      <c r="T173" s="282" t="n"/>
      <c r="U173" s="729">
        <f>MIN(H173:T173)</f>
        <v/>
      </c>
      <c r="V173" s="730">
        <f>MAX(H173:T173)</f>
        <v/>
      </c>
      <c r="W173" s="730">
        <f>V173-U173</f>
        <v/>
      </c>
      <c r="X173" s="731">
        <f>AVERAGE(H173:T173)</f>
        <v/>
      </c>
    </row>
    <row r="174" ht="14.5" customHeight="1" s="252" thickBot="1">
      <c r="A174" s="691" t="n"/>
      <c r="B174" s="691" t="n"/>
      <c r="C174" s="698" t="n"/>
      <c r="D174" s="286" t="inlineStr">
        <is>
          <t>54M</t>
        </is>
      </c>
      <c r="E174" s="287" t="inlineStr">
        <is>
          <t>dBm</t>
        </is>
      </c>
      <c r="F174" s="288" t="n">
        <v>-65</v>
      </c>
      <c r="G174" s="289" t="n"/>
      <c r="H174" s="290" t="n"/>
      <c r="I174" s="291" t="n"/>
      <c r="J174" s="291" t="n"/>
      <c r="K174" s="291" t="n"/>
      <c r="L174" s="291" t="n"/>
      <c r="M174" s="291" t="n"/>
      <c r="N174" s="291" t="n"/>
      <c r="O174" s="291" t="n"/>
      <c r="P174" s="291" t="n"/>
      <c r="Q174" s="291" t="n"/>
      <c r="R174" s="291" t="n"/>
      <c r="S174" s="291" t="n"/>
      <c r="T174" s="292" t="n"/>
      <c r="U174" s="732">
        <f>MIN(H174:T174)</f>
        <v/>
      </c>
      <c r="V174" s="733">
        <f>MAX(H174:T174)</f>
        <v/>
      </c>
      <c r="W174" s="733">
        <f>V174-U174</f>
        <v/>
      </c>
      <c r="X174" s="734">
        <f>AVERAGE(H174:T174)</f>
        <v/>
      </c>
    </row>
    <row r="175" ht="14.5" customHeight="1" s="252" thickTop="1">
      <c r="A175" s="691" t="n"/>
      <c r="B175" s="691" t="n"/>
      <c r="C175" s="735" t="inlineStr">
        <is>
          <t>11n</t>
        </is>
      </c>
      <c r="D175" s="296" t="inlineStr">
        <is>
          <t>MCS0</t>
        </is>
      </c>
      <c r="E175" s="297" t="inlineStr">
        <is>
          <t>dBm</t>
        </is>
      </c>
      <c r="F175" s="298" t="n">
        <v>-82</v>
      </c>
      <c r="G175" s="299" t="n"/>
      <c r="H175" s="300" t="n"/>
      <c r="I175" s="301" t="n"/>
      <c r="J175" s="301" t="n"/>
      <c r="K175" s="301" t="n"/>
      <c r="L175" s="301" t="n"/>
      <c r="M175" s="301" t="n"/>
      <c r="N175" s="301" t="n"/>
      <c r="O175" s="301" t="n"/>
      <c r="P175" s="301" t="n"/>
      <c r="Q175" s="301" t="n"/>
      <c r="R175" s="301" t="n"/>
      <c r="S175" s="301" t="n"/>
      <c r="T175" s="302" t="n"/>
      <c r="U175" s="736">
        <f>MIN(H175:T175)</f>
        <v/>
      </c>
      <c r="V175" s="737">
        <f>MAX(H175:T175)</f>
        <v/>
      </c>
      <c r="W175" s="737">
        <f>V175-U175</f>
        <v/>
      </c>
      <c r="X175" s="738">
        <f>AVERAGE(H175:T175)</f>
        <v/>
      </c>
    </row>
    <row r="176">
      <c r="A176" s="691" t="n"/>
      <c r="B176" s="691" t="n"/>
      <c r="C176" s="691" t="n"/>
      <c r="D176" s="276" t="inlineStr">
        <is>
          <t>MCS1</t>
        </is>
      </c>
      <c r="E176" s="277" t="inlineStr">
        <is>
          <t>dBm</t>
        </is>
      </c>
      <c r="F176" s="278" t="n">
        <v>-79</v>
      </c>
      <c r="G176" s="279" t="n"/>
      <c r="H176" s="280" t="n"/>
      <c r="I176" s="281" t="n"/>
      <c r="J176" s="281" t="n"/>
      <c r="K176" s="281" t="n"/>
      <c r="L176" s="281" t="n"/>
      <c r="M176" s="281" t="n"/>
      <c r="N176" s="281" t="n"/>
      <c r="O176" s="281" t="n"/>
      <c r="P176" s="281" t="n"/>
      <c r="Q176" s="281" t="n"/>
      <c r="R176" s="281" t="n"/>
      <c r="S176" s="281" t="n"/>
      <c r="T176" s="282" t="n"/>
      <c r="U176" s="729">
        <f>MIN(H176:T176)</f>
        <v/>
      </c>
      <c r="V176" s="730">
        <f>MAX(H176:T176)</f>
        <v/>
      </c>
      <c r="W176" s="730">
        <f>V176-U176</f>
        <v/>
      </c>
      <c r="X176" s="731">
        <f>AVERAGE(H176:T176)</f>
        <v/>
      </c>
    </row>
    <row r="177">
      <c r="A177" s="691" t="n"/>
      <c r="B177" s="691" t="n"/>
      <c r="C177" s="691" t="n"/>
      <c r="D177" s="276" t="inlineStr">
        <is>
          <t>MCS2</t>
        </is>
      </c>
      <c r="E177" s="277" t="inlineStr">
        <is>
          <t>dBm</t>
        </is>
      </c>
      <c r="F177" s="278" t="n">
        <v>-77</v>
      </c>
      <c r="G177" s="279" t="n"/>
      <c r="H177" s="280" t="n"/>
      <c r="I177" s="281" t="n"/>
      <c r="J177" s="281" t="n"/>
      <c r="K177" s="281" t="n"/>
      <c r="L177" s="281" t="n"/>
      <c r="M177" s="281" t="n"/>
      <c r="N177" s="281" t="n"/>
      <c r="O177" s="281" t="n"/>
      <c r="P177" s="281" t="n"/>
      <c r="Q177" s="281" t="n"/>
      <c r="R177" s="281" t="n"/>
      <c r="S177" s="281" t="n"/>
      <c r="T177" s="282" t="n"/>
      <c r="U177" s="729">
        <f>MIN(H177:T177)</f>
        <v/>
      </c>
      <c r="V177" s="730">
        <f>MAX(H177:T177)</f>
        <v/>
      </c>
      <c r="W177" s="730">
        <f>V177-U177</f>
        <v/>
      </c>
      <c r="X177" s="731">
        <f>AVERAGE(H177:T177)</f>
        <v/>
      </c>
    </row>
    <row r="178">
      <c r="A178" s="691" t="n"/>
      <c r="B178" s="691" t="n"/>
      <c r="C178" s="691" t="n"/>
      <c r="D178" s="276" t="inlineStr">
        <is>
          <t>MCS3</t>
        </is>
      </c>
      <c r="E178" s="277" t="inlineStr">
        <is>
          <t>dBm</t>
        </is>
      </c>
      <c r="F178" s="278" t="n">
        <v>-74</v>
      </c>
      <c r="G178" s="279" t="n"/>
      <c r="H178" s="280" t="n"/>
      <c r="I178" s="281" t="n"/>
      <c r="J178" s="281" t="n"/>
      <c r="K178" s="281" t="n"/>
      <c r="L178" s="281" t="n"/>
      <c r="M178" s="281" t="n"/>
      <c r="N178" s="281" t="n"/>
      <c r="O178" s="281" t="n"/>
      <c r="P178" s="281" t="n"/>
      <c r="Q178" s="281" t="n"/>
      <c r="R178" s="281" t="n"/>
      <c r="S178" s="281" t="n"/>
      <c r="T178" s="282" t="n"/>
      <c r="U178" s="729">
        <f>MIN(H178:T178)</f>
        <v/>
      </c>
      <c r="V178" s="730">
        <f>MAX(H178:T178)</f>
        <v/>
      </c>
      <c r="W178" s="730">
        <f>V178-U178</f>
        <v/>
      </c>
      <c r="X178" s="731">
        <f>AVERAGE(H178:T178)</f>
        <v/>
      </c>
    </row>
    <row r="179">
      <c r="A179" s="691" t="n"/>
      <c r="B179" s="691" t="n"/>
      <c r="C179" s="691" t="n"/>
      <c r="D179" s="276" t="inlineStr">
        <is>
          <t>MCS4</t>
        </is>
      </c>
      <c r="E179" s="277" t="inlineStr">
        <is>
          <t>dBm</t>
        </is>
      </c>
      <c r="F179" s="278" t="n">
        <v>-70</v>
      </c>
      <c r="G179" s="279" t="n"/>
      <c r="H179" s="280" t="n"/>
      <c r="I179" s="281" t="n"/>
      <c r="J179" s="281" t="n"/>
      <c r="K179" s="281" t="n"/>
      <c r="L179" s="281" t="n"/>
      <c r="M179" s="281" t="n"/>
      <c r="N179" s="281" t="n"/>
      <c r="O179" s="281" t="n"/>
      <c r="P179" s="281" t="n"/>
      <c r="Q179" s="281" t="n"/>
      <c r="R179" s="281" t="n"/>
      <c r="S179" s="281" t="n"/>
      <c r="T179" s="282" t="n"/>
      <c r="U179" s="729">
        <f>MIN(H179:T179)</f>
        <v/>
      </c>
      <c r="V179" s="730">
        <f>MAX(H179:T179)</f>
        <v/>
      </c>
      <c r="W179" s="730">
        <f>V179-U179</f>
        <v/>
      </c>
      <c r="X179" s="731">
        <f>AVERAGE(H179:T179)</f>
        <v/>
      </c>
    </row>
    <row r="180">
      <c r="A180" s="691" t="n"/>
      <c r="B180" s="691" t="n"/>
      <c r="C180" s="691" t="n"/>
      <c r="D180" s="276" t="inlineStr">
        <is>
          <t>MCS5</t>
        </is>
      </c>
      <c r="E180" s="277" t="inlineStr">
        <is>
          <t>dBm</t>
        </is>
      </c>
      <c r="F180" s="278" t="n">
        <v>-66</v>
      </c>
      <c r="G180" s="279" t="n"/>
      <c r="H180" s="280" t="n"/>
      <c r="I180" s="281" t="n"/>
      <c r="J180" s="281" t="n"/>
      <c r="K180" s="281" t="n"/>
      <c r="L180" s="281" t="n"/>
      <c r="M180" s="281" t="n"/>
      <c r="N180" s="281" t="n"/>
      <c r="O180" s="281" t="n"/>
      <c r="P180" s="281" t="n"/>
      <c r="Q180" s="281" t="n"/>
      <c r="R180" s="281" t="n"/>
      <c r="S180" s="281" t="n"/>
      <c r="T180" s="282" t="n"/>
      <c r="U180" s="729">
        <f>MIN(H180:T180)</f>
        <v/>
      </c>
      <c r="V180" s="730">
        <f>MAX(H180:T180)</f>
        <v/>
      </c>
      <c r="W180" s="730">
        <f>V180-U180</f>
        <v/>
      </c>
      <c r="X180" s="731">
        <f>AVERAGE(H180:T180)</f>
        <v/>
      </c>
    </row>
    <row r="181">
      <c r="A181" s="691" t="n"/>
      <c r="B181" s="691" t="n"/>
      <c r="C181" s="691" t="n"/>
      <c r="D181" s="276" t="inlineStr">
        <is>
          <t>MCS6</t>
        </is>
      </c>
      <c r="E181" s="277" t="inlineStr">
        <is>
          <t>dBm</t>
        </is>
      </c>
      <c r="F181" s="278" t="n">
        <v>-65</v>
      </c>
      <c r="G181" s="279" t="n"/>
      <c r="H181" s="280" t="n"/>
      <c r="I181" s="281" t="n"/>
      <c r="J181" s="281" t="n"/>
      <c r="K181" s="281" t="n"/>
      <c r="L181" s="281" t="n"/>
      <c r="M181" s="281" t="n"/>
      <c r="N181" s="281" t="n"/>
      <c r="O181" s="281" t="n"/>
      <c r="P181" s="281" t="n"/>
      <c r="Q181" s="281" t="n"/>
      <c r="R181" s="281" t="n"/>
      <c r="S181" s="281" t="n"/>
      <c r="T181" s="282" t="n"/>
      <c r="U181" s="729">
        <f>MIN(H181:T181)</f>
        <v/>
      </c>
      <c r="V181" s="730">
        <f>MAX(H181:T181)</f>
        <v/>
      </c>
      <c r="W181" s="730">
        <f>V181-U181</f>
        <v/>
      </c>
      <c r="X181" s="731">
        <f>AVERAGE(H181:T181)</f>
        <v/>
      </c>
    </row>
    <row r="182" ht="14.5" customHeight="1" s="252" thickBot="1">
      <c r="A182" s="691" t="n"/>
      <c r="B182" s="691" t="n"/>
      <c r="C182" s="698" t="n"/>
      <c r="D182" s="286" t="inlineStr">
        <is>
          <t>MCS7</t>
        </is>
      </c>
      <c r="E182" s="287" t="inlineStr">
        <is>
          <t>dBm</t>
        </is>
      </c>
      <c r="F182" s="288" t="n">
        <v>-64</v>
      </c>
      <c r="G182" s="289" t="n"/>
      <c r="H182" s="290" t="n"/>
      <c r="I182" s="291" t="n"/>
      <c r="J182" s="291" t="n"/>
      <c r="K182" s="291" t="n"/>
      <c r="L182" s="291" t="n"/>
      <c r="M182" s="291" t="n"/>
      <c r="N182" s="291" t="n"/>
      <c r="O182" s="291" t="n"/>
      <c r="P182" s="291" t="n"/>
      <c r="Q182" s="291" t="n"/>
      <c r="R182" s="291" t="n"/>
      <c r="S182" s="291" t="n"/>
      <c r="T182" s="292" t="n"/>
      <c r="U182" s="732">
        <f>MIN(H182:T182)</f>
        <v/>
      </c>
      <c r="V182" s="733">
        <f>MAX(H182:T182)</f>
        <v/>
      </c>
      <c r="W182" s="733">
        <f>V182-U182</f>
        <v/>
      </c>
      <c r="X182" s="734">
        <f>AVERAGE(H182:T182)</f>
        <v/>
      </c>
    </row>
    <row r="183" ht="14.5" customHeight="1" s="252" thickTop="1">
      <c r="A183" s="691" t="n"/>
      <c r="B183" s="691" t="n"/>
      <c r="C183" s="735" t="inlineStr">
        <is>
          <t>11ax</t>
        </is>
      </c>
      <c r="D183" s="296" t="inlineStr">
        <is>
          <t>MCS0</t>
        </is>
      </c>
      <c r="E183" s="297" t="inlineStr">
        <is>
          <t>dBm</t>
        </is>
      </c>
      <c r="F183" s="298" t="n">
        <v>-82</v>
      </c>
      <c r="G183" s="299" t="n"/>
      <c r="H183" s="300" t="n"/>
      <c r="I183" s="301" t="n"/>
      <c r="J183" s="301" t="n"/>
      <c r="K183" s="301" t="n"/>
      <c r="L183" s="301" t="n"/>
      <c r="M183" s="301" t="n"/>
      <c r="N183" s="301" t="n"/>
      <c r="O183" s="301" t="n"/>
      <c r="P183" s="301" t="n"/>
      <c r="Q183" s="301" t="n"/>
      <c r="R183" s="301" t="n"/>
      <c r="S183" s="301" t="n"/>
      <c r="T183" s="302" t="n"/>
      <c r="U183" s="736">
        <f>MIN(H183:T183)</f>
        <v/>
      </c>
      <c r="V183" s="737">
        <f>MAX(H183:T183)</f>
        <v/>
      </c>
      <c r="W183" s="737">
        <f>V183-U183</f>
        <v/>
      </c>
      <c r="X183" s="738">
        <f>AVERAGE(H183:T183)</f>
        <v/>
      </c>
    </row>
    <row r="184">
      <c r="A184" s="691" t="n"/>
      <c r="B184" s="691" t="n"/>
      <c r="C184" s="691" t="n"/>
      <c r="D184" s="276" t="inlineStr">
        <is>
          <t>MCS1</t>
        </is>
      </c>
      <c r="E184" s="277" t="inlineStr">
        <is>
          <t>dBm</t>
        </is>
      </c>
      <c r="F184" s="278" t="n">
        <v>-79</v>
      </c>
      <c r="G184" s="279" t="n"/>
      <c r="H184" s="280" t="n"/>
      <c r="I184" s="281" t="n"/>
      <c r="J184" s="281" t="n"/>
      <c r="K184" s="281" t="n"/>
      <c r="L184" s="281" t="n"/>
      <c r="M184" s="281" t="n"/>
      <c r="N184" s="281" t="n"/>
      <c r="O184" s="281" t="n"/>
      <c r="P184" s="281" t="n"/>
      <c r="Q184" s="281" t="n"/>
      <c r="R184" s="281" t="n"/>
      <c r="S184" s="281" t="n"/>
      <c r="T184" s="282" t="n"/>
      <c r="U184" s="729">
        <f>MIN(H184:T184)</f>
        <v/>
      </c>
      <c r="V184" s="730">
        <f>MAX(H184:T184)</f>
        <v/>
      </c>
      <c r="W184" s="730">
        <f>V184-U184</f>
        <v/>
      </c>
      <c r="X184" s="731">
        <f>AVERAGE(H184:T184)</f>
        <v/>
      </c>
    </row>
    <row r="185">
      <c r="A185" s="691" t="n"/>
      <c r="B185" s="691" t="n"/>
      <c r="C185" s="691" t="n"/>
      <c r="D185" s="276" t="inlineStr">
        <is>
          <t>MCS2</t>
        </is>
      </c>
      <c r="E185" s="277" t="inlineStr">
        <is>
          <t>dBm</t>
        </is>
      </c>
      <c r="F185" s="278" t="n">
        <v>-77</v>
      </c>
      <c r="G185" s="279" t="n"/>
      <c r="H185" s="280" t="n"/>
      <c r="I185" s="281" t="n"/>
      <c r="J185" s="281" t="n"/>
      <c r="K185" s="281" t="n"/>
      <c r="L185" s="281" t="n"/>
      <c r="M185" s="281" t="n"/>
      <c r="N185" s="281" t="n"/>
      <c r="O185" s="281" t="n"/>
      <c r="P185" s="281" t="n"/>
      <c r="Q185" s="281" t="n"/>
      <c r="R185" s="281" t="n"/>
      <c r="S185" s="281" t="n"/>
      <c r="T185" s="282" t="n"/>
      <c r="U185" s="729">
        <f>MIN(H185:T185)</f>
        <v/>
      </c>
      <c r="V185" s="730">
        <f>MAX(H185:T185)</f>
        <v/>
      </c>
      <c r="W185" s="730">
        <f>V185-U185</f>
        <v/>
      </c>
      <c r="X185" s="731">
        <f>AVERAGE(H185:T185)</f>
        <v/>
      </c>
    </row>
    <row r="186">
      <c r="A186" s="691" t="n"/>
      <c r="B186" s="691" t="n"/>
      <c r="C186" s="691" t="n"/>
      <c r="D186" s="276" t="inlineStr">
        <is>
          <t>MCS3</t>
        </is>
      </c>
      <c r="E186" s="277" t="inlineStr">
        <is>
          <t>dBm</t>
        </is>
      </c>
      <c r="F186" s="278" t="n">
        <v>-74</v>
      </c>
      <c r="G186" s="279" t="n"/>
      <c r="H186" s="280" t="n"/>
      <c r="I186" s="281" t="n"/>
      <c r="J186" s="281" t="n"/>
      <c r="K186" s="281" t="n"/>
      <c r="L186" s="281" t="n"/>
      <c r="M186" s="281" t="n"/>
      <c r="N186" s="281" t="n"/>
      <c r="O186" s="281" t="n"/>
      <c r="P186" s="281" t="n"/>
      <c r="Q186" s="281" t="n"/>
      <c r="R186" s="281" t="n"/>
      <c r="S186" s="281" t="n"/>
      <c r="T186" s="282" t="n"/>
      <c r="U186" s="729">
        <f>MIN(H186:T186)</f>
        <v/>
      </c>
      <c r="V186" s="730">
        <f>MAX(H186:T186)</f>
        <v/>
      </c>
      <c r="W186" s="730">
        <f>V186-U186</f>
        <v/>
      </c>
      <c r="X186" s="731">
        <f>AVERAGE(H186:T186)</f>
        <v/>
      </c>
    </row>
    <row r="187">
      <c r="A187" s="691" t="n"/>
      <c r="B187" s="691" t="n"/>
      <c r="C187" s="691" t="n"/>
      <c r="D187" s="276" t="inlineStr">
        <is>
          <t>MCS4</t>
        </is>
      </c>
      <c r="E187" s="277" t="inlineStr">
        <is>
          <t>dBm</t>
        </is>
      </c>
      <c r="F187" s="278" t="n">
        <v>-70</v>
      </c>
      <c r="G187" s="279" t="n"/>
      <c r="H187" s="280" t="n"/>
      <c r="I187" s="281" t="n"/>
      <c r="J187" s="281" t="n"/>
      <c r="K187" s="281" t="n"/>
      <c r="L187" s="281" t="n"/>
      <c r="M187" s="281" t="n"/>
      <c r="N187" s="281" t="n"/>
      <c r="O187" s="281" t="n"/>
      <c r="P187" s="281" t="n"/>
      <c r="Q187" s="281" t="n"/>
      <c r="R187" s="281" t="n"/>
      <c r="S187" s="281" t="n"/>
      <c r="T187" s="282" t="n"/>
      <c r="U187" s="729">
        <f>MIN(H187:T187)</f>
        <v/>
      </c>
      <c r="V187" s="730">
        <f>MAX(H187:T187)</f>
        <v/>
      </c>
      <c r="W187" s="730">
        <f>V187-U187</f>
        <v/>
      </c>
      <c r="X187" s="731">
        <f>AVERAGE(H187:T187)</f>
        <v/>
      </c>
    </row>
    <row r="188">
      <c r="A188" s="691" t="n"/>
      <c r="B188" s="691" t="n"/>
      <c r="C188" s="691" t="n"/>
      <c r="D188" s="276" t="inlineStr">
        <is>
          <t>MCS5</t>
        </is>
      </c>
      <c r="E188" s="277" t="inlineStr">
        <is>
          <t>dBm</t>
        </is>
      </c>
      <c r="F188" s="278" t="n">
        <v>-66</v>
      </c>
      <c r="G188" s="279" t="n"/>
      <c r="H188" s="280" t="n"/>
      <c r="I188" s="281" t="n"/>
      <c r="J188" s="281" t="n"/>
      <c r="K188" s="281" t="n"/>
      <c r="L188" s="281" t="n"/>
      <c r="M188" s="281" t="n"/>
      <c r="N188" s="281" t="n"/>
      <c r="O188" s="281" t="n"/>
      <c r="P188" s="281" t="n"/>
      <c r="Q188" s="281" t="n"/>
      <c r="R188" s="281" t="n"/>
      <c r="S188" s="281" t="n"/>
      <c r="T188" s="282" t="n"/>
      <c r="U188" s="729">
        <f>MIN(H188:T188)</f>
        <v/>
      </c>
      <c r="V188" s="730">
        <f>MAX(H188:T188)</f>
        <v/>
      </c>
      <c r="W188" s="730">
        <f>V188-U188</f>
        <v/>
      </c>
      <c r="X188" s="731">
        <f>AVERAGE(H188:T188)</f>
        <v/>
      </c>
    </row>
    <row r="189">
      <c r="A189" s="691" t="n"/>
      <c r="B189" s="691" t="n"/>
      <c r="C189" s="691" t="n"/>
      <c r="D189" s="276" t="inlineStr">
        <is>
          <t>MCS6</t>
        </is>
      </c>
      <c r="E189" s="277" t="inlineStr">
        <is>
          <t>dBm</t>
        </is>
      </c>
      <c r="F189" s="278" t="n">
        <v>-65</v>
      </c>
      <c r="G189" s="279" t="n"/>
      <c r="H189" s="280" t="n"/>
      <c r="I189" s="281" t="n"/>
      <c r="J189" s="281" t="n"/>
      <c r="K189" s="281" t="n"/>
      <c r="L189" s="281" t="n"/>
      <c r="M189" s="281" t="n"/>
      <c r="N189" s="281" t="n"/>
      <c r="O189" s="281" t="n"/>
      <c r="P189" s="281" t="n"/>
      <c r="Q189" s="281" t="n"/>
      <c r="R189" s="281" t="n"/>
      <c r="S189" s="281" t="n"/>
      <c r="T189" s="282" t="n"/>
      <c r="U189" s="729">
        <f>MIN(H189:T189)</f>
        <v/>
      </c>
      <c r="V189" s="730">
        <f>MAX(H189:T189)</f>
        <v/>
      </c>
      <c r="W189" s="730">
        <f>V189-U189</f>
        <v/>
      </c>
      <c r="X189" s="731">
        <f>AVERAGE(H189:T189)</f>
        <v/>
      </c>
    </row>
    <row r="190">
      <c r="A190" s="691" t="n"/>
      <c r="B190" s="691" t="n"/>
      <c r="C190" s="691" t="n"/>
      <c r="D190" s="276" t="inlineStr">
        <is>
          <t>MCS7</t>
        </is>
      </c>
      <c r="E190" s="277" t="inlineStr">
        <is>
          <t>dBm</t>
        </is>
      </c>
      <c r="F190" s="306" t="n">
        <v>-64</v>
      </c>
      <c r="G190" s="307" t="n"/>
      <c r="H190" s="280" t="n"/>
      <c r="I190" s="281" t="n"/>
      <c r="J190" s="281" t="n"/>
      <c r="K190" s="281" t="n"/>
      <c r="L190" s="281" t="n"/>
      <c r="M190" s="281" t="n"/>
      <c r="N190" s="281" t="n"/>
      <c r="O190" s="281" t="n"/>
      <c r="P190" s="281" t="n"/>
      <c r="Q190" s="281" t="n"/>
      <c r="R190" s="281" t="n"/>
      <c r="S190" s="281" t="n"/>
      <c r="T190" s="282" t="n"/>
      <c r="U190" s="729">
        <f>MIN(H190:T190)</f>
        <v/>
      </c>
      <c r="V190" s="730">
        <f>MAX(H190:T190)</f>
        <v/>
      </c>
      <c r="W190" s="730">
        <f>V190-U190</f>
        <v/>
      </c>
      <c r="X190" s="731">
        <f>AVERAGE(H190:T190)</f>
        <v/>
      </c>
    </row>
    <row r="191">
      <c r="A191" s="691" t="n"/>
      <c r="B191" s="691" t="n"/>
      <c r="C191" s="691" t="n"/>
      <c r="D191" s="276" t="inlineStr">
        <is>
          <t>MCS8</t>
        </is>
      </c>
      <c r="E191" s="277" t="inlineStr">
        <is>
          <t>dBm</t>
        </is>
      </c>
      <c r="F191" s="306" t="n">
        <v>-59</v>
      </c>
      <c r="G191" s="307" t="n"/>
      <c r="H191" s="280" t="n"/>
      <c r="I191" s="281" t="n"/>
      <c r="J191" s="281" t="n"/>
      <c r="K191" s="281" t="n"/>
      <c r="L191" s="281" t="n"/>
      <c r="M191" s="281" t="n"/>
      <c r="N191" s="281" t="n"/>
      <c r="O191" s="281" t="n"/>
      <c r="P191" s="281" t="n"/>
      <c r="Q191" s="281" t="n"/>
      <c r="R191" s="281" t="n"/>
      <c r="S191" s="281" t="n"/>
      <c r="T191" s="282" t="n"/>
      <c r="U191" s="729">
        <f>MIN(H191:T191)</f>
        <v/>
      </c>
      <c r="V191" s="730">
        <f>MAX(H191:T191)</f>
        <v/>
      </c>
      <c r="W191" s="730">
        <f>V191-U191</f>
        <v/>
      </c>
      <c r="X191" s="731">
        <f>AVERAGE(H191:T191)</f>
        <v/>
      </c>
    </row>
    <row r="192" ht="14.5" customHeight="1" s="252" thickBot="1">
      <c r="A192" s="691" t="n"/>
      <c r="B192" s="691" t="n"/>
      <c r="C192" s="698" t="n"/>
      <c r="D192" s="286" t="inlineStr">
        <is>
          <t>MCS9</t>
        </is>
      </c>
      <c r="E192" s="287" t="inlineStr">
        <is>
          <t>dBm</t>
        </is>
      </c>
      <c r="F192" s="288" t="n">
        <v>-57</v>
      </c>
      <c r="G192" s="289" t="n"/>
      <c r="H192" s="290" t="n"/>
      <c r="I192" s="291" t="n"/>
      <c r="J192" s="291" t="n"/>
      <c r="K192" s="291" t="n"/>
      <c r="L192" s="291" t="n"/>
      <c r="M192" s="291" t="n"/>
      <c r="N192" s="291" t="n"/>
      <c r="O192" s="291" t="n"/>
      <c r="P192" s="291" t="n"/>
      <c r="Q192" s="291" t="n"/>
      <c r="R192" s="291" t="n"/>
      <c r="S192" s="291" t="n"/>
      <c r="T192" s="292" t="n"/>
      <c r="U192" s="732">
        <f>MIN(H192:T192)</f>
        <v/>
      </c>
      <c r="V192" s="733">
        <f>MAX(H192:T192)</f>
        <v/>
      </c>
      <c r="W192" s="733">
        <f>V192-U192</f>
        <v/>
      </c>
      <c r="X192" s="734">
        <f>AVERAGE(H192:T192)</f>
        <v/>
      </c>
    </row>
    <row r="193" ht="14.5" customHeight="1" s="252" thickTop="1">
      <c r="A193" s="691" t="n"/>
      <c r="B193" s="691" t="n"/>
      <c r="C193" s="481" t="n"/>
      <c r="D193" s="308" t="n"/>
      <c r="E193" s="309" t="n"/>
      <c r="F193" s="310" t="n"/>
      <c r="G193" s="311" t="n"/>
      <c r="H193" s="312" t="n"/>
      <c r="I193" s="313" t="n"/>
      <c r="J193" s="313" t="n"/>
      <c r="K193" s="313" t="n"/>
      <c r="L193" s="313" t="n"/>
      <c r="M193" s="313" t="n"/>
      <c r="N193" s="313" t="n"/>
      <c r="O193" s="313" t="n"/>
      <c r="P193" s="313" t="n"/>
      <c r="Q193" s="313" t="n"/>
      <c r="R193" s="313" t="n"/>
      <c r="S193" s="313" t="n"/>
      <c r="T193" s="314" t="n"/>
      <c r="U193" s="739">
        <f>MIN(H193:T193)</f>
        <v/>
      </c>
      <c r="V193" s="740">
        <f>MAX(H193:T193)</f>
        <v/>
      </c>
      <c r="W193" s="740">
        <f>V193-U193</f>
        <v/>
      </c>
      <c r="X193" s="741">
        <f>AVERAGE(H193:T193)</f>
        <v/>
      </c>
    </row>
    <row r="194">
      <c r="A194" s="691" t="n"/>
      <c r="B194" s="691" t="n"/>
      <c r="C194" s="691" t="n"/>
      <c r="D194" s="276" t="n"/>
      <c r="E194" s="277" t="n"/>
      <c r="F194" s="278" t="n"/>
      <c r="G194" s="279" t="n"/>
      <c r="H194" s="280" t="n"/>
      <c r="I194" s="281" t="n"/>
      <c r="J194" s="281" t="n"/>
      <c r="K194" s="281" t="n"/>
      <c r="L194" s="281" t="n"/>
      <c r="M194" s="281" t="n"/>
      <c r="N194" s="281" t="n"/>
      <c r="O194" s="281" t="n"/>
      <c r="P194" s="281" t="n"/>
      <c r="Q194" s="281" t="n"/>
      <c r="R194" s="281" t="n"/>
      <c r="S194" s="281" t="n"/>
      <c r="T194" s="282" t="n"/>
      <c r="U194" s="729">
        <f>MIN(H194:T194)</f>
        <v/>
      </c>
      <c r="V194" s="730">
        <f>MAX(H194:T194)</f>
        <v/>
      </c>
      <c r="W194" s="730">
        <f>V194-U194</f>
        <v/>
      </c>
      <c r="X194" s="731">
        <f>AVERAGE(H194:T194)</f>
        <v/>
      </c>
    </row>
    <row r="195">
      <c r="A195" s="691" t="n"/>
      <c r="B195" s="691" t="n"/>
      <c r="C195" s="691" t="n"/>
      <c r="D195" s="276" t="n"/>
      <c r="E195" s="277" t="n"/>
      <c r="F195" s="278" t="n"/>
      <c r="G195" s="279" t="n"/>
      <c r="H195" s="280" t="n"/>
      <c r="I195" s="281" t="n"/>
      <c r="J195" s="281" t="n"/>
      <c r="K195" s="281" t="n"/>
      <c r="L195" s="281" t="n"/>
      <c r="M195" s="281" t="n"/>
      <c r="N195" s="281" t="n"/>
      <c r="O195" s="281" t="n"/>
      <c r="P195" s="281" t="n"/>
      <c r="Q195" s="281" t="n"/>
      <c r="R195" s="281" t="n"/>
      <c r="S195" s="281" t="n"/>
      <c r="T195" s="282" t="n"/>
      <c r="U195" s="729">
        <f>MIN(H195:T195)</f>
        <v/>
      </c>
      <c r="V195" s="730">
        <f>MAX(H195:T195)</f>
        <v/>
      </c>
      <c r="W195" s="730">
        <f>V195-U195</f>
        <v/>
      </c>
      <c r="X195" s="731">
        <f>AVERAGE(H195:T195)</f>
        <v/>
      </c>
    </row>
    <row r="196">
      <c r="A196" s="691" t="n"/>
      <c r="B196" s="691" t="n"/>
      <c r="C196" s="691" t="n"/>
      <c r="D196" s="276" t="n"/>
      <c r="E196" s="277" t="n"/>
      <c r="F196" s="278" t="n"/>
      <c r="G196" s="279" t="n"/>
      <c r="H196" s="280" t="n"/>
      <c r="I196" s="281" t="n"/>
      <c r="J196" s="281" t="n"/>
      <c r="K196" s="281" t="n"/>
      <c r="L196" s="281" t="n"/>
      <c r="M196" s="281" t="n"/>
      <c r="N196" s="281" t="n"/>
      <c r="O196" s="281" t="n"/>
      <c r="P196" s="281" t="n"/>
      <c r="Q196" s="281" t="n"/>
      <c r="R196" s="281" t="n"/>
      <c r="S196" s="281" t="n"/>
      <c r="T196" s="282" t="n"/>
      <c r="U196" s="729">
        <f>MIN(H196:T196)</f>
        <v/>
      </c>
      <c r="V196" s="730">
        <f>MAX(H196:T196)</f>
        <v/>
      </c>
      <c r="W196" s="730">
        <f>V196-U196</f>
        <v/>
      </c>
      <c r="X196" s="731">
        <f>AVERAGE(H196:T196)</f>
        <v/>
      </c>
    </row>
    <row r="197">
      <c r="A197" s="691" t="n"/>
      <c r="B197" s="691" t="n"/>
      <c r="C197" s="691" t="n"/>
      <c r="D197" s="276" t="n"/>
      <c r="E197" s="277" t="n"/>
      <c r="F197" s="278" t="n"/>
      <c r="G197" s="279" t="n"/>
      <c r="H197" s="280" t="n"/>
      <c r="I197" s="281" t="n"/>
      <c r="J197" s="281" t="n"/>
      <c r="K197" s="281" t="n"/>
      <c r="L197" s="281" t="n"/>
      <c r="M197" s="281" t="n"/>
      <c r="N197" s="281" t="n"/>
      <c r="O197" s="281" t="n"/>
      <c r="P197" s="281" t="n"/>
      <c r="Q197" s="281" t="n"/>
      <c r="R197" s="281" t="n"/>
      <c r="S197" s="281" t="n"/>
      <c r="T197" s="282" t="n"/>
      <c r="U197" s="729">
        <f>MIN(H197:T197)</f>
        <v/>
      </c>
      <c r="V197" s="730">
        <f>MAX(H197:T197)</f>
        <v/>
      </c>
      <c r="W197" s="730">
        <f>V197-U197</f>
        <v/>
      </c>
      <c r="X197" s="731">
        <f>AVERAGE(H197:T197)</f>
        <v/>
      </c>
    </row>
    <row r="198">
      <c r="A198" s="691" t="n"/>
      <c r="B198" s="691" t="n"/>
      <c r="C198" s="691" t="n"/>
      <c r="D198" s="276" t="n"/>
      <c r="E198" s="277" t="n"/>
      <c r="F198" s="278" t="n"/>
      <c r="G198" s="279" t="n"/>
      <c r="H198" s="280" t="n"/>
      <c r="I198" s="281" t="n"/>
      <c r="J198" s="281" t="n"/>
      <c r="K198" s="281" t="n"/>
      <c r="L198" s="281" t="n"/>
      <c r="M198" s="281" t="n"/>
      <c r="N198" s="281" t="n"/>
      <c r="O198" s="281" t="n"/>
      <c r="P198" s="281" t="n"/>
      <c r="Q198" s="281" t="n"/>
      <c r="R198" s="281" t="n"/>
      <c r="S198" s="281" t="n"/>
      <c r="T198" s="282" t="n"/>
      <c r="U198" s="729">
        <f>MIN(H198:T198)</f>
        <v/>
      </c>
      <c r="V198" s="730">
        <f>MAX(H198:T198)</f>
        <v/>
      </c>
      <c r="W198" s="730">
        <f>V198-U198</f>
        <v/>
      </c>
      <c r="X198" s="731">
        <f>AVERAGE(H198:T198)</f>
        <v/>
      </c>
    </row>
    <row r="199">
      <c r="A199" s="691" t="n"/>
      <c r="B199" s="691" t="n"/>
      <c r="C199" s="691" t="n"/>
      <c r="D199" s="276" t="n"/>
      <c r="E199" s="277" t="n"/>
      <c r="F199" s="278" t="n"/>
      <c r="G199" s="279" t="n"/>
      <c r="H199" s="280" t="n"/>
      <c r="I199" s="281" t="n"/>
      <c r="J199" s="281" t="n"/>
      <c r="K199" s="281" t="n"/>
      <c r="L199" s="281" t="n"/>
      <c r="M199" s="281" t="n"/>
      <c r="N199" s="281" t="n"/>
      <c r="O199" s="281" t="n"/>
      <c r="P199" s="281" t="n"/>
      <c r="Q199" s="281" t="n"/>
      <c r="R199" s="281" t="n"/>
      <c r="S199" s="281" t="n"/>
      <c r="T199" s="282" t="n"/>
      <c r="U199" s="729">
        <f>MIN(H199:T199)</f>
        <v/>
      </c>
      <c r="V199" s="730">
        <f>MAX(H199:T199)</f>
        <v/>
      </c>
      <c r="W199" s="730">
        <f>V199-U199</f>
        <v/>
      </c>
      <c r="X199" s="731">
        <f>AVERAGE(H199:T199)</f>
        <v/>
      </c>
    </row>
    <row r="200" ht="14.5" customHeight="1" s="252" thickBot="1">
      <c r="A200" s="682" t="n"/>
      <c r="B200" s="682" t="n"/>
      <c r="C200" s="682" t="n"/>
      <c r="D200" s="318" t="n"/>
      <c r="E200" s="319" t="n"/>
      <c r="F200" s="320" t="n"/>
      <c r="G200" s="321" t="n"/>
      <c r="H200" s="322" t="n"/>
      <c r="I200" s="323" t="n"/>
      <c r="J200" s="323" t="n"/>
      <c r="K200" s="323" t="n"/>
      <c r="L200" s="323" t="n"/>
      <c r="M200" s="323" t="n"/>
      <c r="N200" s="323" t="n"/>
      <c r="O200" s="323" t="n"/>
      <c r="P200" s="323" t="n"/>
      <c r="Q200" s="323" t="n"/>
      <c r="R200" s="323" t="n"/>
      <c r="S200" s="323" t="n"/>
      <c r="T200" s="324" t="n"/>
      <c r="U200" s="742">
        <f>MIN(H200:T200)</f>
        <v/>
      </c>
      <c r="V200" s="743">
        <f>MAX(H200:T200)</f>
        <v/>
      </c>
      <c r="W200" s="743">
        <f>V200-U200</f>
        <v/>
      </c>
      <c r="X200" s="744">
        <f>AVERAGE(H200:T200)</f>
        <v/>
      </c>
    </row>
  </sheetData>
  <mergeCells count="82">
    <mergeCell ref="F118:F119"/>
    <mergeCell ref="C140:C149"/>
    <mergeCell ref="X118:X119"/>
    <mergeCell ref="C97:C106"/>
    <mergeCell ref="C193:C200"/>
    <mergeCell ref="C163:C166"/>
    <mergeCell ref="B40:B41"/>
    <mergeCell ref="H72:T72"/>
    <mergeCell ref="A120:A157"/>
    <mergeCell ref="D40:D41"/>
    <mergeCell ref="F40:F41"/>
    <mergeCell ref="A1:AM1"/>
    <mergeCell ref="C42:C45"/>
    <mergeCell ref="V40:V41"/>
    <mergeCell ref="D75:D76"/>
    <mergeCell ref="H116:T116"/>
    <mergeCell ref="F75:F76"/>
    <mergeCell ref="C175:C182"/>
    <mergeCell ref="E161:E162"/>
    <mergeCell ref="A77:A114"/>
    <mergeCell ref="C40:C41"/>
    <mergeCell ref="E40:E41"/>
    <mergeCell ref="B118:B119"/>
    <mergeCell ref="D118:D119"/>
    <mergeCell ref="C167:C174"/>
    <mergeCell ref="V75:V76"/>
    <mergeCell ref="U161:U162"/>
    <mergeCell ref="X75:X76"/>
    <mergeCell ref="W161:W162"/>
    <mergeCell ref="C183:C192"/>
    <mergeCell ref="C120:C123"/>
    <mergeCell ref="C46:C53"/>
    <mergeCell ref="H39:T39"/>
    <mergeCell ref="B120:B157"/>
    <mergeCell ref="G75:G76"/>
    <mergeCell ref="H36:T36"/>
    <mergeCell ref="C77:C80"/>
    <mergeCell ref="C81:C88"/>
    <mergeCell ref="H159:T159"/>
    <mergeCell ref="W118:W119"/>
    <mergeCell ref="H37:T37"/>
    <mergeCell ref="C107:C114"/>
    <mergeCell ref="C89:C96"/>
    <mergeCell ref="C62:C71"/>
    <mergeCell ref="B161:B162"/>
    <mergeCell ref="E118:E119"/>
    <mergeCell ref="G118:G119"/>
    <mergeCell ref="H38:T38"/>
    <mergeCell ref="B42:B71"/>
    <mergeCell ref="V118:V119"/>
    <mergeCell ref="H74:T74"/>
    <mergeCell ref="H117:T117"/>
    <mergeCell ref="B75:B76"/>
    <mergeCell ref="A161:A162"/>
    <mergeCell ref="C161:C162"/>
    <mergeCell ref="A40:A41"/>
    <mergeCell ref="U40:U41"/>
    <mergeCell ref="W40:W41"/>
    <mergeCell ref="A163:A200"/>
    <mergeCell ref="A118:A119"/>
    <mergeCell ref="A75:A76"/>
    <mergeCell ref="H160:T160"/>
    <mergeCell ref="C118:C119"/>
    <mergeCell ref="C75:C76"/>
    <mergeCell ref="U75:U76"/>
    <mergeCell ref="W75:W76"/>
    <mergeCell ref="V161:V162"/>
    <mergeCell ref="X161:X162"/>
    <mergeCell ref="C54:C61"/>
    <mergeCell ref="B163:B200"/>
    <mergeCell ref="C124:C131"/>
    <mergeCell ref="U118:U119"/>
    <mergeCell ref="E75:E76"/>
    <mergeCell ref="D161:D162"/>
    <mergeCell ref="F161:F162"/>
    <mergeCell ref="B77:B114"/>
    <mergeCell ref="H73:T73"/>
    <mergeCell ref="C132:C139"/>
    <mergeCell ref="X40:X41"/>
    <mergeCell ref="A42:A71"/>
    <mergeCell ref="G40:G41"/>
    <mergeCell ref="C150:C157"/>
  </mergeCells>
  <conditionalFormatting sqref="H42:T42">
    <cfRule type="cellIs" priority="68" operator="greaterThan" dxfId="0">
      <formula>$F$42</formula>
    </cfRule>
  </conditionalFormatting>
  <conditionalFormatting sqref="H43:T43">
    <cfRule type="cellIs" priority="67" operator="greaterThan" dxfId="0">
      <formula>$F$43</formula>
    </cfRule>
  </conditionalFormatting>
  <conditionalFormatting sqref="H44:T44">
    <cfRule type="cellIs" priority="66" operator="greaterThan" dxfId="0">
      <formula>$F$44</formula>
    </cfRule>
  </conditionalFormatting>
  <conditionalFormatting sqref="H45:T45">
    <cfRule type="cellIs" priority="65" operator="greaterThan" dxfId="0">
      <formula>$F$45</formula>
    </cfRule>
  </conditionalFormatting>
  <conditionalFormatting sqref="H46:T46">
    <cfRule type="cellIs" priority="64" operator="greaterThan" dxfId="0">
      <formula>$F$46</formula>
    </cfRule>
  </conditionalFormatting>
  <conditionalFormatting sqref="H47:T47">
    <cfRule type="cellIs" priority="63" operator="greaterThan" dxfId="0">
      <formula>$F$47</formula>
    </cfRule>
  </conditionalFormatting>
  <conditionalFormatting sqref="H48:T48">
    <cfRule type="cellIs" priority="62" operator="greaterThan" dxfId="0">
      <formula>$F$48</formula>
    </cfRule>
  </conditionalFormatting>
  <conditionalFormatting sqref="H49:T49">
    <cfRule type="cellIs" priority="61" operator="greaterThan" dxfId="0">
      <formula>$F$49</formula>
    </cfRule>
  </conditionalFormatting>
  <conditionalFormatting sqref="H50:T50">
    <cfRule type="cellIs" priority="60" operator="greaterThan" dxfId="0">
      <formula>$F$50</formula>
    </cfRule>
  </conditionalFormatting>
  <conditionalFormatting sqref="H51:T51">
    <cfRule type="cellIs" priority="59" operator="greaterThan" dxfId="0">
      <formula>$F$51</formula>
    </cfRule>
  </conditionalFormatting>
  <conditionalFormatting sqref="H52:T52">
    <cfRule type="cellIs" priority="58" operator="greaterThan" dxfId="0">
      <formula>$F$52</formula>
    </cfRule>
  </conditionalFormatting>
  <conditionalFormatting sqref="H53:T53">
    <cfRule type="cellIs" priority="57" operator="greaterThan" dxfId="0">
      <formula>$F$53</formula>
    </cfRule>
  </conditionalFormatting>
  <conditionalFormatting sqref="H54:T54">
    <cfRule type="cellIs" priority="56" operator="greaterThan" dxfId="0">
      <formula>$F$54</formula>
    </cfRule>
  </conditionalFormatting>
  <conditionalFormatting sqref="H55:T55">
    <cfRule type="cellIs" priority="55" operator="greaterThan" dxfId="0">
      <formula>$F$55</formula>
    </cfRule>
  </conditionalFormatting>
  <conditionalFormatting sqref="H56:T56">
    <cfRule type="cellIs" priority="54" operator="greaterThan" dxfId="0">
      <formula>$F$56</formula>
    </cfRule>
  </conditionalFormatting>
  <conditionalFormatting sqref="H57:T57">
    <cfRule type="cellIs" priority="53" operator="greaterThan" dxfId="0">
      <formula>$F$57</formula>
    </cfRule>
  </conditionalFormatting>
  <conditionalFormatting sqref="H58:T58">
    <cfRule type="cellIs" priority="52" operator="greaterThan" dxfId="0">
      <formula>$F$58</formula>
    </cfRule>
  </conditionalFormatting>
  <conditionalFormatting sqref="H59:T59">
    <cfRule type="cellIs" priority="51" operator="greaterThan" dxfId="0">
      <formula>$F$59</formula>
    </cfRule>
  </conditionalFormatting>
  <conditionalFormatting sqref="H60:T60">
    <cfRule type="cellIs" priority="50" operator="greaterThan" dxfId="0">
      <formula>$F$60</formula>
    </cfRule>
  </conditionalFormatting>
  <conditionalFormatting sqref="H61:T61">
    <cfRule type="cellIs" priority="49" operator="greaterThan" dxfId="0">
      <formula>$F$61</formula>
    </cfRule>
  </conditionalFormatting>
  <conditionalFormatting sqref="H62:T62">
    <cfRule type="cellIs" priority="48" operator="greaterThan" dxfId="0">
      <formula>$F$62</formula>
    </cfRule>
  </conditionalFormatting>
  <conditionalFormatting sqref="H63:T63">
    <cfRule type="cellIs" priority="47" operator="greaterThan" dxfId="0">
      <formula>$F$63</formula>
    </cfRule>
  </conditionalFormatting>
  <conditionalFormatting sqref="H64:T64">
    <cfRule type="cellIs" priority="46" operator="greaterThan" dxfId="0">
      <formula>$F$64</formula>
    </cfRule>
  </conditionalFormatting>
  <conditionalFormatting sqref="H65:T65">
    <cfRule type="cellIs" priority="45" operator="greaterThan" dxfId="0">
      <formula>$F$65</formula>
    </cfRule>
  </conditionalFormatting>
  <conditionalFormatting sqref="H66:T66">
    <cfRule type="cellIs" priority="44" operator="greaterThan" dxfId="0">
      <formula>$F$66</formula>
    </cfRule>
  </conditionalFormatting>
  <conditionalFormatting sqref="H67:T67">
    <cfRule type="cellIs" priority="43" operator="greaterThan" dxfId="0">
      <formula>$F$67</formula>
    </cfRule>
  </conditionalFormatting>
  <conditionalFormatting sqref="H68:T68">
    <cfRule type="cellIs" priority="42" operator="greaterThan" dxfId="0">
      <formula>$F$68</formula>
    </cfRule>
  </conditionalFormatting>
  <conditionalFormatting sqref="H69:T69">
    <cfRule type="cellIs" priority="41" operator="greaterThan" dxfId="0">
      <formula>$F$69</formula>
    </cfRule>
  </conditionalFormatting>
  <conditionalFormatting sqref="H70:T70">
    <cfRule type="cellIs" priority="40" operator="greaterThan" dxfId="0">
      <formula>$F$70</formula>
    </cfRule>
  </conditionalFormatting>
  <conditionalFormatting sqref="Z62">
    <cfRule type="cellIs" priority="9" operator="greaterThan" dxfId="0">
      <formula>$F$62</formula>
    </cfRule>
  </conditionalFormatting>
  <conditionalFormatting sqref="Z63">
    <cfRule type="cellIs" priority="8" operator="greaterThan" dxfId="0">
      <formula>$F$63</formula>
    </cfRule>
  </conditionalFormatting>
  <conditionalFormatting sqref="Z64">
    <cfRule type="cellIs" priority="7" operator="greaterThan" dxfId="0">
      <formula>$F$64</formula>
    </cfRule>
  </conditionalFormatting>
  <conditionalFormatting sqref="Z65">
    <cfRule type="cellIs" priority="6" operator="greaterThan" dxfId="0">
      <formula>$F$65</formula>
    </cfRule>
  </conditionalFormatting>
  <conditionalFormatting sqref="Z66">
    <cfRule type="cellIs" priority="5" operator="greaterThan" dxfId="0">
      <formula>$F$66</formula>
    </cfRule>
  </conditionalFormatting>
  <conditionalFormatting sqref="Z67">
    <cfRule type="cellIs" priority="4" operator="greaterThan" dxfId="0">
      <formula>$F$67</formula>
    </cfRule>
  </conditionalFormatting>
  <conditionalFormatting sqref="Z68">
    <cfRule type="cellIs" priority="3" operator="greaterThan" dxfId="0">
      <formula>$F$68</formula>
    </cfRule>
  </conditionalFormatting>
  <conditionalFormatting sqref="Z69">
    <cfRule type="cellIs" priority="2" operator="greaterThan" dxfId="0">
      <formula>$F$69</formula>
    </cfRule>
  </conditionalFormatting>
  <conditionalFormatting sqref="Z70">
    <cfRule type="cellIs" priority="1" operator="greaterThan" dxfId="0">
      <formula>$F$70</formula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5">
    <tabColor theme="7" tint="0.5999938962981048"/>
    <outlinePr summaryBelow="1" summaryRight="1"/>
    <pageSetUpPr/>
  </sheetPr>
  <dimension ref="A1:CG86"/>
  <sheetViews>
    <sheetView showGridLines="0" topLeftCell="A57" zoomScale="85" zoomScaleNormal="85" workbookViewId="0">
      <selection activeCell="C67" sqref="C67:C70"/>
    </sheetView>
  </sheetViews>
  <sheetFormatPr baseColWidth="8" defaultColWidth="9" defaultRowHeight="14"/>
  <cols>
    <col width="9" customWidth="1" style="7" min="1" max="1"/>
    <col width="30.08203125" bestFit="1" customWidth="1" style="7" min="2" max="2"/>
    <col width="9" customWidth="1" style="7" min="3" max="3"/>
    <col width="11" bestFit="1" customWidth="1" style="7" min="4" max="4"/>
    <col width="9" customWidth="1" style="7" min="5" max="7"/>
    <col width="8.83203125" customWidth="1" style="7" min="8" max="21"/>
    <col width="9" customWidth="1" style="7" min="22" max="16384"/>
  </cols>
  <sheetData>
    <row r="1" ht="46" customHeight="1" s="252">
      <c r="A1" s="399" t="inlineStr">
        <is>
          <t>Minimum Input Sensitivity</t>
        </is>
      </c>
    </row>
    <row r="14">
      <c r="AQ14" s="246" t="n"/>
    </row>
    <row r="15">
      <c r="AQ15" s="246" t="n"/>
    </row>
    <row r="16">
      <c r="AQ16" s="246" t="n"/>
    </row>
    <row r="17">
      <c r="AQ17" s="246" t="n"/>
    </row>
    <row r="18">
      <c r="AQ18" s="246" t="n"/>
    </row>
    <row r="19">
      <c r="AQ19" s="246" t="n"/>
    </row>
    <row r="20">
      <c r="AQ20" s="246" t="n"/>
    </row>
    <row r="21">
      <c r="AQ21" s="246" t="n"/>
    </row>
    <row r="22">
      <c r="AQ22" s="246" t="n"/>
    </row>
    <row r="23">
      <c r="AQ23" s="246" t="n"/>
    </row>
    <row r="35" ht="14.5" customHeight="1" s="252" thickBot="1"/>
    <row r="36" ht="18" customHeight="1" s="252" thickBot="1">
      <c r="H36" s="672" t="n"/>
      <c r="I36" s="673" t="n"/>
      <c r="J36" s="673" t="n"/>
      <c r="K36" s="673" t="n"/>
      <c r="L36" s="673" t="n"/>
      <c r="M36" s="673" t="n"/>
      <c r="N36" s="673" t="n"/>
      <c r="O36" s="673" t="n"/>
      <c r="P36" s="673" t="n"/>
      <c r="Q36" s="673" t="n"/>
      <c r="R36" s="673" t="n"/>
      <c r="S36" s="673" t="n"/>
      <c r="T36" s="673" t="n"/>
      <c r="U36" s="674" t="n"/>
      <c r="Z36" s="1" t="n"/>
    </row>
    <row r="37" ht="15" customHeight="1" s="252" thickBot="1">
      <c r="H37" s="676" t="inlineStr">
        <is>
          <t>TIN</t>
        </is>
      </c>
      <c r="I37" s="677" t="n"/>
      <c r="J37" s="677" t="n"/>
      <c r="K37" s="677" t="n"/>
      <c r="L37" s="677" t="n"/>
      <c r="M37" s="677" t="n"/>
      <c r="N37" s="677" t="n"/>
      <c r="O37" s="677" t="n"/>
      <c r="P37" s="677" t="n"/>
      <c r="Q37" s="677" t="n"/>
      <c r="R37" s="677" t="n"/>
      <c r="S37" s="677" t="n"/>
      <c r="T37" s="677" t="n"/>
      <c r="U37" s="678" t="n"/>
    </row>
    <row r="38" ht="15" customHeight="1" s="252" thickBot="1">
      <c r="H38" s="675" t="inlineStr">
        <is>
          <t>+25 ℃</t>
        </is>
      </c>
      <c r="I38" s="673" t="n"/>
      <c r="J38" s="673" t="n"/>
      <c r="K38" s="673" t="n"/>
      <c r="L38" s="673" t="n"/>
      <c r="M38" s="673" t="n"/>
      <c r="N38" s="673" t="n"/>
      <c r="O38" s="673" t="n"/>
      <c r="P38" s="673" t="n"/>
      <c r="Q38" s="673" t="n"/>
      <c r="R38" s="673" t="n"/>
      <c r="S38" s="673" t="n"/>
      <c r="T38" s="673" t="n"/>
      <c r="U38" s="674" t="n"/>
    </row>
    <row r="39" ht="15" customHeight="1" s="252" thickBot="1">
      <c r="H39" s="745" t="inlineStr">
        <is>
          <t>3.3 V</t>
        </is>
      </c>
      <c r="U39" s="746" t="n"/>
    </row>
    <row r="40" ht="15.75" customHeight="1" s="252">
      <c r="A40" s="393" t="inlineStr">
        <is>
          <t xml:space="preserve">Temp. </t>
        </is>
      </c>
      <c r="B40" s="395" t="inlineStr">
        <is>
          <t>VBAT</t>
        </is>
      </c>
      <c r="C40" s="395" t="inlineStr">
        <is>
          <t>STD</t>
        </is>
      </c>
      <c r="D40" s="395" t="inlineStr">
        <is>
          <t>WFM</t>
        </is>
      </c>
      <c r="E40" s="397" t="inlineStr">
        <is>
          <t>Unit</t>
        </is>
      </c>
      <c r="F40" s="679" t="inlineStr">
        <is>
          <t>Standard</t>
        </is>
      </c>
      <c r="G40" s="747" t="inlineStr">
        <is>
          <t xml:space="preserve">Spec. </t>
        </is>
      </c>
      <c r="H40" s="340" t="inlineStr">
        <is>
          <t>CH1</t>
        </is>
      </c>
      <c r="I40" s="341" t="inlineStr">
        <is>
          <t>CH2</t>
        </is>
      </c>
      <c r="J40" s="341" t="inlineStr">
        <is>
          <t>CH3</t>
        </is>
      </c>
      <c r="K40" s="341" t="inlineStr">
        <is>
          <t>CH4</t>
        </is>
      </c>
      <c r="L40" s="341" t="inlineStr">
        <is>
          <t>CH5</t>
        </is>
      </c>
      <c r="M40" s="341" t="inlineStr">
        <is>
          <t>CH6</t>
        </is>
      </c>
      <c r="N40" s="341" t="inlineStr">
        <is>
          <t>CH7</t>
        </is>
      </c>
      <c r="O40" s="341" t="inlineStr">
        <is>
          <t>CH8</t>
        </is>
      </c>
      <c r="P40" s="341" t="inlineStr">
        <is>
          <t>CH9</t>
        </is>
      </c>
      <c r="Q40" s="341" t="inlineStr">
        <is>
          <t>CH10</t>
        </is>
      </c>
      <c r="R40" s="341" t="inlineStr">
        <is>
          <t>CH11</t>
        </is>
      </c>
      <c r="S40" s="341" t="inlineStr">
        <is>
          <t>CH12</t>
        </is>
      </c>
      <c r="T40" s="341" t="inlineStr">
        <is>
          <t>CH13</t>
        </is>
      </c>
      <c r="U40" s="342" t="inlineStr">
        <is>
          <t>CH14</t>
        </is>
      </c>
      <c r="V40" s="486" t="inlineStr">
        <is>
          <t>Min.</t>
        </is>
      </c>
      <c r="W40" s="413" t="inlineStr">
        <is>
          <t>Max.</t>
        </is>
      </c>
      <c r="X40" s="413" t="inlineStr">
        <is>
          <t>Δmax-min</t>
        </is>
      </c>
      <c r="Y40" s="415" t="inlineStr">
        <is>
          <t>Avg.</t>
        </is>
      </c>
    </row>
    <row r="41" ht="15" customHeight="1" s="252" thickBot="1">
      <c r="A41" s="680" t="n"/>
      <c r="B41" s="681" t="n"/>
      <c r="C41" s="681" t="n"/>
      <c r="D41" s="681" t="n"/>
      <c r="F41" s="682" t="n"/>
      <c r="G41" s="748" t="n"/>
      <c r="H41" s="343" t="inlineStr">
        <is>
          <t>2412 MHz</t>
        </is>
      </c>
      <c r="I41" s="344" t="inlineStr">
        <is>
          <t>2417 MHz</t>
        </is>
      </c>
      <c r="J41" s="344" t="inlineStr">
        <is>
          <t>2422 MHz</t>
        </is>
      </c>
      <c r="K41" s="344" t="inlineStr">
        <is>
          <t>2427 MHz</t>
        </is>
      </c>
      <c r="L41" s="344" t="inlineStr">
        <is>
          <t>2432 MHz</t>
        </is>
      </c>
      <c r="M41" s="344" t="inlineStr">
        <is>
          <t>2437 MHz</t>
        </is>
      </c>
      <c r="N41" s="344" t="inlineStr">
        <is>
          <t>2442 MHz</t>
        </is>
      </c>
      <c r="O41" s="344" t="inlineStr">
        <is>
          <t>2447 MHz</t>
        </is>
      </c>
      <c r="P41" s="344" t="inlineStr">
        <is>
          <t>2452 MHz</t>
        </is>
      </c>
      <c r="Q41" s="344" t="inlineStr">
        <is>
          <t>2457 MHz</t>
        </is>
      </c>
      <c r="R41" s="344" t="inlineStr">
        <is>
          <t>2462 MHz</t>
        </is>
      </c>
      <c r="S41" s="344" t="inlineStr">
        <is>
          <t>2467 MHz</t>
        </is>
      </c>
      <c r="T41" s="344" t="inlineStr">
        <is>
          <t>2472 MHz</t>
        </is>
      </c>
      <c r="U41" s="345" t="inlineStr">
        <is>
          <t>2484 MHz</t>
        </is>
      </c>
      <c r="V41" s="749" t="n"/>
      <c r="W41" s="684" t="n"/>
      <c r="X41" s="684" t="n"/>
      <c r="Y41" s="685" t="n"/>
    </row>
    <row r="42" ht="15" customHeight="1" s="252">
      <c r="A42" s="686" t="inlineStr">
        <is>
          <t>+25 ℃</t>
        </is>
      </c>
      <c r="B42" s="686" t="inlineStr">
        <is>
          <t>3.3 V</t>
        </is>
      </c>
      <c r="C42" s="687" t="inlineStr">
        <is>
          <t>11b</t>
        </is>
      </c>
      <c r="D42" s="120" t="inlineStr">
        <is>
          <t>1M</t>
        </is>
      </c>
      <c r="E42" s="32" t="inlineStr">
        <is>
          <t>dBm</t>
        </is>
      </c>
      <c r="F42" s="659" t="n">
        <v>-80</v>
      </c>
      <c r="G42" s="658" t="n">
        <v>-80</v>
      </c>
      <c r="H42" s="658" t="n"/>
      <c r="I42" s="658" t="n"/>
      <c r="J42" s="658" t="n"/>
      <c r="K42" s="658" t="n"/>
      <c r="L42" s="658" t="n"/>
      <c r="M42" s="658" t="n"/>
      <c r="N42" s="658" t="n"/>
      <c r="O42" s="658" t="n"/>
      <c r="P42" s="658" t="n"/>
      <c r="Q42" s="658" t="n"/>
      <c r="R42" s="658" t="n"/>
      <c r="S42" s="658" t="n"/>
      <c r="T42" s="658" t="n"/>
      <c r="U42" s="658" t="n"/>
      <c r="V42" s="688">
        <f>MIN(H42:U42)</f>
        <v/>
      </c>
      <c r="W42" s="689">
        <f>MAX(H42:U42)</f>
        <v/>
      </c>
      <c r="X42" s="689">
        <f>W42-V42</f>
        <v/>
      </c>
      <c r="Y42" s="690">
        <f>AVERAGE(H42:U42)</f>
        <v/>
      </c>
      <c r="CG42" s="1" t="n"/>
    </row>
    <row r="43" ht="15" customHeight="1" s="252" thickBot="1">
      <c r="A43" s="691" t="n"/>
      <c r="B43" s="691" t="n"/>
      <c r="C43" s="698" t="n"/>
      <c r="D43" s="125" t="inlineStr">
        <is>
          <t>11M</t>
        </is>
      </c>
      <c r="E43" s="48" t="inlineStr">
        <is>
          <t>dBm</t>
        </is>
      </c>
      <c r="F43" s="661" t="n">
        <v>-76</v>
      </c>
      <c r="G43" s="660" t="n">
        <v>-76</v>
      </c>
      <c r="H43" s="660" t="n"/>
      <c r="I43" s="660" t="n"/>
      <c r="J43" s="660" t="n"/>
      <c r="K43" s="660" t="n"/>
      <c r="L43" s="660" t="n"/>
      <c r="M43" s="660" t="n"/>
      <c r="N43" s="660" t="n"/>
      <c r="O43" s="660" t="n"/>
      <c r="P43" s="660" t="n"/>
      <c r="Q43" s="660" t="n"/>
      <c r="R43" s="660" t="n"/>
      <c r="S43" s="660" t="n"/>
      <c r="T43" s="660" t="n"/>
      <c r="U43" s="660" t="n"/>
      <c r="V43" s="695">
        <f>MIN(H43:U43)</f>
        <v/>
      </c>
      <c r="W43" s="696">
        <f>MAX(H43:U43)</f>
        <v/>
      </c>
      <c r="X43" s="696">
        <f>W43-V43</f>
        <v/>
      </c>
      <c r="Y43" s="697">
        <f>AVERAGE(H43:U43)</f>
        <v/>
      </c>
      <c r="CG43" s="1" t="n"/>
    </row>
    <row r="44" ht="14.5" customHeight="1" s="252" thickTop="1">
      <c r="A44" s="691" t="n"/>
      <c r="B44" s="691" t="n"/>
      <c r="C44" s="702" t="inlineStr">
        <is>
          <t>11g</t>
        </is>
      </c>
      <c r="D44" s="124" t="inlineStr">
        <is>
          <t>6M</t>
        </is>
      </c>
      <c r="E44" s="57" t="inlineStr">
        <is>
          <t>dBm</t>
        </is>
      </c>
      <c r="F44" s="663" t="n">
        <v>-82</v>
      </c>
      <c r="G44" s="662" t="n">
        <v>-82</v>
      </c>
      <c r="H44" s="662" t="n"/>
      <c r="I44" s="662" t="n"/>
      <c r="J44" s="662" t="n"/>
      <c r="K44" s="662" t="n"/>
      <c r="L44" s="662" t="n"/>
      <c r="M44" s="662" t="n"/>
      <c r="N44" s="662" t="n"/>
      <c r="O44" s="662" t="n"/>
      <c r="P44" s="662" t="n"/>
      <c r="Q44" s="662" t="n"/>
      <c r="R44" s="662" t="n"/>
      <c r="S44" s="662" t="n"/>
      <c r="T44" s="662" t="n"/>
      <c r="U44" s="662" t="n"/>
      <c r="V44" s="695">
        <f>MIN(H44:U44)</f>
        <v/>
      </c>
      <c r="W44" s="696">
        <f>MAX(H44:U44)</f>
        <v/>
      </c>
      <c r="X44" s="696">
        <f>W44-V44</f>
        <v/>
      </c>
      <c r="Y44" s="697">
        <f>AVERAGE(H44:U44)</f>
        <v/>
      </c>
    </row>
    <row r="45" ht="14.5" customHeight="1" s="252" thickBot="1">
      <c r="A45" s="691" t="n"/>
      <c r="B45" s="691" t="n"/>
      <c r="C45" s="698" t="n"/>
      <c r="D45" s="125" t="inlineStr">
        <is>
          <t>54M</t>
        </is>
      </c>
      <c r="E45" s="48" t="inlineStr">
        <is>
          <t>dBm</t>
        </is>
      </c>
      <c r="F45" s="661" t="n">
        <v>-65</v>
      </c>
      <c r="G45" s="660" t="n">
        <v>-65</v>
      </c>
      <c r="H45" s="660" t="n"/>
      <c r="I45" s="660" t="n"/>
      <c r="J45" s="660" t="n"/>
      <c r="K45" s="660" t="n"/>
      <c r="L45" s="660" t="n"/>
      <c r="M45" s="660" t="n"/>
      <c r="N45" s="660" t="n"/>
      <c r="O45" s="660" t="n"/>
      <c r="P45" s="660" t="n"/>
      <c r="Q45" s="660" t="n"/>
      <c r="R45" s="660" t="n"/>
      <c r="S45" s="660" t="n"/>
      <c r="T45" s="660" t="n"/>
      <c r="U45" s="660" t="n"/>
      <c r="V45" s="695">
        <f>MIN(H45:U45)</f>
        <v/>
      </c>
      <c r="W45" s="696">
        <f>MAX(H45:U45)</f>
        <v/>
      </c>
      <c r="X45" s="696">
        <f>W45-V45</f>
        <v/>
      </c>
      <c r="Y45" s="697">
        <f>AVERAGE(H45:U45)</f>
        <v/>
      </c>
    </row>
    <row r="46" ht="14.5" customHeight="1" s="252" thickTop="1">
      <c r="A46" s="691" t="n"/>
      <c r="B46" s="691" t="n"/>
      <c r="C46" s="702" t="inlineStr">
        <is>
          <t>11n</t>
        </is>
      </c>
      <c r="D46" s="122" t="inlineStr">
        <is>
          <t>MCS0</t>
        </is>
      </c>
      <c r="E46" s="34" t="inlineStr">
        <is>
          <t>dBm</t>
        </is>
      </c>
      <c r="F46" s="665" t="n">
        <v>-82</v>
      </c>
      <c r="G46" s="664" t="n">
        <v>-88</v>
      </c>
      <c r="H46" s="664" t="n"/>
      <c r="I46" s="664" t="n"/>
      <c r="J46" s="664" t="n"/>
      <c r="K46" s="664" t="n"/>
      <c r="L46" s="664" t="n"/>
      <c r="M46" s="664" t="n"/>
      <c r="N46" s="664" t="n"/>
      <c r="O46" s="664" t="n"/>
      <c r="P46" s="664" t="n"/>
      <c r="Q46" s="664" t="n"/>
      <c r="R46" s="664" t="n"/>
      <c r="S46" s="664" t="n"/>
      <c r="T46" s="664" t="n"/>
      <c r="U46" s="664" t="n"/>
      <c r="V46" s="695">
        <f>MIN(H46:U46)</f>
        <v/>
      </c>
      <c r="W46" s="696">
        <f>MAX(H46:U46)</f>
        <v/>
      </c>
      <c r="X46" s="696">
        <f>W46-V46</f>
        <v/>
      </c>
      <c r="Y46" s="697">
        <f>AVERAGE(H46:U46)</f>
        <v/>
      </c>
    </row>
    <row r="47" ht="14.5" customHeight="1" s="252" thickBot="1">
      <c r="A47" s="691" t="n"/>
      <c r="B47" s="691" t="n"/>
      <c r="C47" s="698" t="n"/>
      <c r="D47" s="157" t="inlineStr">
        <is>
          <t>MCS7</t>
        </is>
      </c>
      <c r="E47" s="328" t="inlineStr">
        <is>
          <t>dBm</t>
        </is>
      </c>
      <c r="F47" s="667" t="n">
        <v>-64</v>
      </c>
      <c r="G47" s="666" t="n">
        <v>-70</v>
      </c>
      <c r="H47" s="666" t="n"/>
      <c r="I47" s="666" t="n"/>
      <c r="J47" s="666" t="n"/>
      <c r="K47" s="666" t="n"/>
      <c r="L47" s="666" t="n"/>
      <c r="M47" s="666" t="n"/>
      <c r="N47" s="666" t="n"/>
      <c r="O47" s="666" t="n"/>
      <c r="P47" s="666" t="n"/>
      <c r="Q47" s="666" t="n"/>
      <c r="R47" s="666" t="n"/>
      <c r="S47" s="666" t="n"/>
      <c r="T47" s="666" t="n"/>
      <c r="U47" s="666" t="n"/>
      <c r="V47" s="695">
        <f>MIN(H47:U47)</f>
        <v/>
      </c>
      <c r="W47" s="696">
        <f>MAX(H47:U47)</f>
        <v/>
      </c>
      <c r="X47" s="696">
        <f>W47-V47</f>
        <v/>
      </c>
      <c r="Y47" s="697">
        <f>AVERAGE(H47:U47)</f>
        <v/>
      </c>
    </row>
    <row r="48" ht="14.5" customHeight="1" s="252" thickTop="1">
      <c r="A48" s="691" t="n"/>
      <c r="B48" s="691" t="n"/>
      <c r="C48" s="706" t="inlineStr">
        <is>
          <t>11ax</t>
        </is>
      </c>
      <c r="D48" s="124" t="inlineStr">
        <is>
          <t>MCS0</t>
        </is>
      </c>
      <c r="E48" s="57" t="inlineStr">
        <is>
          <t>dBm</t>
        </is>
      </c>
      <c r="F48" s="663" t="n">
        <v>-82</v>
      </c>
      <c r="G48" s="662" t="n">
        <v>-88</v>
      </c>
      <c r="H48" s="662" t="n"/>
      <c r="I48" s="662" t="n"/>
      <c r="J48" s="662" t="n"/>
      <c r="K48" s="662" t="n"/>
      <c r="L48" s="662" t="n"/>
      <c r="M48" s="662" t="n"/>
      <c r="N48" s="662" t="n"/>
      <c r="O48" s="662" t="n"/>
      <c r="P48" s="662" t="n"/>
      <c r="Q48" s="662" t="n"/>
      <c r="R48" s="662" t="n"/>
      <c r="S48" s="662" t="n"/>
      <c r="T48" s="662" t="n"/>
      <c r="U48" s="662" t="n"/>
      <c r="V48" s="695">
        <f>MIN(H48:U48)</f>
        <v/>
      </c>
      <c r="W48" s="696">
        <f>MAX(H48:U48)</f>
        <v/>
      </c>
      <c r="X48" s="696">
        <f>W48-V48</f>
        <v/>
      </c>
      <c r="Y48" s="697">
        <f>AVERAGE(H48:U48)</f>
        <v/>
      </c>
    </row>
    <row r="49">
      <c r="A49" s="691" t="n"/>
      <c r="B49" s="691" t="n"/>
      <c r="C49" s="691" t="n"/>
      <c r="D49" s="122" t="inlineStr">
        <is>
          <t>MCS7</t>
        </is>
      </c>
      <c r="E49" s="34" t="inlineStr">
        <is>
          <t>dBm</t>
        </is>
      </c>
      <c r="F49" s="669" t="n">
        <v>-64</v>
      </c>
      <c r="G49" s="668" t="n">
        <v>-70</v>
      </c>
      <c r="H49" s="668" t="n"/>
      <c r="I49" s="668" t="n"/>
      <c r="J49" s="668" t="n"/>
      <c r="K49" s="668" t="n"/>
      <c r="L49" s="668" t="n"/>
      <c r="M49" s="668" t="n"/>
      <c r="N49" s="668" t="n"/>
      <c r="O49" s="668" t="n"/>
      <c r="P49" s="668" t="n"/>
      <c r="Q49" s="668" t="n"/>
      <c r="R49" s="668" t="n"/>
      <c r="S49" s="668" t="n"/>
      <c r="T49" s="668" t="n"/>
      <c r="U49" s="668" t="n"/>
      <c r="V49" s="695">
        <f>MIN(H49:U49)</f>
        <v/>
      </c>
      <c r="W49" s="696">
        <f>MAX(H49:U49)</f>
        <v/>
      </c>
      <c r="X49" s="696">
        <f>W49-V49</f>
        <v/>
      </c>
      <c r="Y49" s="697">
        <f>AVERAGE(H49:U49)</f>
        <v/>
      </c>
    </row>
    <row r="50">
      <c r="A50" s="691" t="n"/>
      <c r="B50" s="691" t="n"/>
      <c r="C50" s="691" t="n"/>
      <c r="D50" s="122" t="inlineStr">
        <is>
          <t>MCS8</t>
        </is>
      </c>
      <c r="E50" s="34" t="inlineStr">
        <is>
          <t>dBm</t>
        </is>
      </c>
      <c r="F50" s="669" t="n">
        <v>-59</v>
      </c>
      <c r="G50" s="668" t="n">
        <v>-65</v>
      </c>
      <c r="H50" s="668" t="n"/>
      <c r="I50" s="668" t="n"/>
      <c r="J50" s="668" t="n"/>
      <c r="K50" s="668" t="n"/>
      <c r="L50" s="668" t="n"/>
      <c r="M50" s="668" t="n"/>
      <c r="N50" s="668" t="n"/>
      <c r="O50" s="668" t="n"/>
      <c r="P50" s="668" t="n"/>
      <c r="Q50" s="668" t="n"/>
      <c r="R50" s="668" t="n"/>
      <c r="S50" s="668" t="n"/>
      <c r="T50" s="668" t="n"/>
      <c r="U50" s="668" t="n"/>
      <c r="V50" s="695">
        <f>MIN(H50:U50)</f>
        <v/>
      </c>
      <c r="W50" s="696">
        <f>MAX(H50:U50)</f>
        <v/>
      </c>
      <c r="X50" s="696">
        <f>W50-V50</f>
        <v/>
      </c>
      <c r="Y50" s="697">
        <f>AVERAGE(H50:U50)</f>
        <v/>
      </c>
    </row>
    <row r="51" ht="14.5" customHeight="1" s="252" thickBot="1">
      <c r="A51" s="682" t="n"/>
      <c r="B51" s="682" t="n"/>
      <c r="C51" s="682" t="n"/>
      <c r="D51" s="330" t="inlineStr">
        <is>
          <t>MCS9</t>
        </is>
      </c>
      <c r="E51" s="331" t="inlineStr">
        <is>
          <t>dBm</t>
        </is>
      </c>
      <c r="F51" s="671" t="n">
        <v>-57</v>
      </c>
      <c r="G51" s="670" t="n">
        <v>-63</v>
      </c>
      <c r="H51" s="670" t="n"/>
      <c r="I51" s="670" t="n"/>
      <c r="J51" s="670" t="n"/>
      <c r="K51" s="670" t="n"/>
      <c r="L51" s="670" t="n"/>
      <c r="M51" s="670" t="n"/>
      <c r="N51" s="670" t="n"/>
      <c r="O51" s="670" t="n"/>
      <c r="P51" s="670" t="n"/>
      <c r="Q51" s="670" t="n"/>
      <c r="R51" s="670" t="n"/>
      <c r="S51" s="670" t="n"/>
      <c r="T51" s="670" t="n"/>
      <c r="U51" s="670" t="n"/>
      <c r="V51" s="750">
        <f>MIN(H51:U51)</f>
        <v/>
      </c>
      <c r="W51" s="751">
        <f>MAX(H51:U51)</f>
        <v/>
      </c>
      <c r="X51" s="751">
        <f>W51-V51</f>
        <v/>
      </c>
      <c r="Y51" s="752">
        <f>AVERAGE(H51:U51)</f>
        <v/>
      </c>
    </row>
    <row r="52" ht="14.5" customHeight="1" s="252">
      <c r="A52" s="247" t="n"/>
      <c r="B52" s="247" t="n"/>
      <c r="C52" s="248" t="n"/>
      <c r="D52" s="249" t="n"/>
      <c r="E52" s="245" t="n"/>
      <c r="F52" s="250" t="n"/>
      <c r="G52" s="250" t="n"/>
      <c r="H52" s="245" t="n"/>
      <c r="I52" s="245" t="n"/>
      <c r="J52" s="245" t="n"/>
      <c r="K52" s="245" t="n"/>
      <c r="L52" s="245" t="n"/>
      <c r="M52" s="245" t="n"/>
      <c r="N52" s="245" t="n"/>
      <c r="O52" s="245" t="n"/>
      <c r="P52" s="245" t="n"/>
      <c r="Q52" s="245" t="n"/>
      <c r="R52" s="245" t="n"/>
      <c r="S52" s="245" t="n"/>
      <c r="T52" s="245" t="n"/>
      <c r="U52" s="245" t="n"/>
      <c r="V52" s="753" t="n"/>
      <c r="W52" s="753" t="n"/>
      <c r="X52" s="753" t="n"/>
      <c r="Y52" s="753" t="n"/>
    </row>
    <row r="53" ht="14.5" customHeight="1" s="252">
      <c r="A53" s="247" t="n"/>
      <c r="B53" s="247" t="n"/>
      <c r="C53" s="248" t="n"/>
      <c r="F53" s="250" t="n"/>
      <c r="G53" s="250" t="n"/>
      <c r="H53" s="245" t="n"/>
      <c r="I53" s="245" t="n"/>
      <c r="J53" s="245" t="n"/>
      <c r="K53" s="245" t="n"/>
      <c r="L53" s="245" t="n"/>
      <c r="M53" s="245" t="n"/>
      <c r="N53" s="245" t="n"/>
      <c r="O53" s="245" t="n"/>
      <c r="P53" s="245" t="n"/>
      <c r="Q53" s="245" t="n"/>
      <c r="R53" s="245" t="n"/>
      <c r="S53" s="245" t="n"/>
      <c r="T53" s="245" t="n"/>
      <c r="U53" s="245" t="n"/>
      <c r="V53" s="753" t="n"/>
      <c r="W53" s="753" t="n"/>
      <c r="X53" s="753" t="n"/>
      <c r="Y53" s="753" t="n"/>
    </row>
    <row r="54" ht="14.5" customHeight="1" s="252">
      <c r="A54" s="247" t="n"/>
      <c r="B54" s="247" t="n"/>
      <c r="C54" s="248" t="n"/>
      <c r="F54" s="250" t="n"/>
      <c r="G54" s="250" t="n"/>
      <c r="H54" s="245" t="n"/>
      <c r="I54" s="245" t="n"/>
      <c r="J54" s="245" t="n"/>
      <c r="K54" s="245" t="n"/>
      <c r="L54" s="245" t="n"/>
      <c r="M54" s="245" t="n"/>
      <c r="N54" s="245" t="n"/>
      <c r="O54" s="245" t="n"/>
      <c r="P54" s="245" t="n"/>
      <c r="Q54" s="245" t="n"/>
      <c r="R54" s="245" t="n"/>
      <c r="S54" s="245" t="n"/>
      <c r="T54" s="245" t="n"/>
      <c r="U54" s="245" t="n"/>
      <c r="V54" s="753" t="n"/>
      <c r="W54" s="753" t="n"/>
      <c r="X54" s="753" t="n"/>
      <c r="Y54" s="753" t="n"/>
    </row>
    <row r="55" ht="15" customHeight="1" s="252" thickBot="1">
      <c r="A55" s="247" t="n"/>
      <c r="B55" s="247" t="n"/>
      <c r="C55" s="248" t="n"/>
      <c r="F55" s="250" t="n"/>
      <c r="H55" s="245" t="n"/>
      <c r="I55" s="245" t="n"/>
      <c r="J55" s="245" t="n"/>
      <c r="K55" s="245" t="n"/>
      <c r="L55" s="245" t="n"/>
      <c r="M55" s="245" t="n"/>
      <c r="N55" s="245" t="n"/>
      <c r="O55" s="245" t="n"/>
      <c r="P55" s="245" t="n"/>
      <c r="Q55" s="245" t="n"/>
      <c r="R55" s="245" t="n"/>
      <c r="S55" s="245" t="n"/>
      <c r="T55" s="245" t="n"/>
      <c r="U55" s="245" t="n"/>
      <c r="W55" s="753" t="n"/>
      <c r="X55" s="753" t="n"/>
      <c r="Y55" s="753" t="n"/>
    </row>
    <row r="56" ht="15" customHeight="1" s="252" thickBot="1">
      <c r="H56" s="710" t="inlineStr">
        <is>
          <t>TIN</t>
        </is>
      </c>
      <c r="I56" s="673" t="n"/>
      <c r="J56" s="673" t="n"/>
      <c r="K56" s="673" t="n"/>
      <c r="L56" s="673" t="n"/>
      <c r="M56" s="673" t="n"/>
      <c r="N56" s="673" t="n"/>
      <c r="O56" s="673" t="n"/>
      <c r="P56" s="673" t="n"/>
      <c r="Q56" s="673" t="n"/>
      <c r="R56" s="673" t="n"/>
      <c r="S56" s="673" t="n"/>
      <c r="T56" s="673" t="n"/>
      <c r="U56" s="674" t="n"/>
    </row>
    <row r="57" ht="15" customHeight="1" s="252" thickBot="1">
      <c r="H57" s="711" t="inlineStr">
        <is>
          <t>-40 ℃</t>
        </is>
      </c>
      <c r="I57" s="673" t="n"/>
      <c r="J57" s="673" t="n"/>
      <c r="K57" s="673" t="n"/>
      <c r="L57" s="673" t="n"/>
      <c r="M57" s="673" t="n"/>
      <c r="N57" s="673" t="n"/>
      <c r="O57" s="673" t="n"/>
      <c r="P57" s="673" t="n"/>
      <c r="Q57" s="673" t="n"/>
      <c r="R57" s="673" t="n"/>
      <c r="S57" s="673" t="n"/>
      <c r="T57" s="673" t="n"/>
      <c r="U57" s="674" t="n"/>
    </row>
    <row r="58" ht="15" customHeight="1" s="252" thickBot="1">
      <c r="H58" s="710" t="inlineStr">
        <is>
          <t>3.6 V</t>
        </is>
      </c>
      <c r="I58" s="673" t="n"/>
      <c r="J58" s="673" t="n"/>
      <c r="K58" s="673" t="n"/>
      <c r="L58" s="673" t="n"/>
      <c r="M58" s="673" t="n"/>
      <c r="N58" s="673" t="n"/>
      <c r="O58" s="673" t="n"/>
      <c r="P58" s="673" t="n"/>
      <c r="Q58" s="673" t="n"/>
      <c r="R58" s="673" t="n"/>
      <c r="S58" s="673" t="n"/>
      <c r="T58" s="673" t="n"/>
      <c r="U58" s="674" t="n"/>
    </row>
    <row r="59" ht="14.5" customHeight="1" s="252">
      <c r="A59" s="393" t="inlineStr">
        <is>
          <t xml:space="preserve">Temp. </t>
        </is>
      </c>
      <c r="B59" s="395" t="inlineStr">
        <is>
          <t>VBAT</t>
        </is>
      </c>
      <c r="C59" s="395" t="inlineStr">
        <is>
          <t>STD</t>
        </is>
      </c>
      <c r="D59" s="395" t="inlineStr">
        <is>
          <t>WFM</t>
        </is>
      </c>
      <c r="E59" s="397" t="inlineStr">
        <is>
          <t>Unit</t>
        </is>
      </c>
      <c r="F59" s="679" t="inlineStr">
        <is>
          <t>Standard</t>
        </is>
      </c>
      <c r="G59" s="747" t="inlineStr">
        <is>
          <t xml:space="preserve">Spec. </t>
        </is>
      </c>
      <c r="H59" s="340" t="inlineStr">
        <is>
          <t>CH1</t>
        </is>
      </c>
      <c r="I59" s="341" t="inlineStr">
        <is>
          <t>CH2</t>
        </is>
      </c>
      <c r="J59" s="341" t="inlineStr">
        <is>
          <t>CH3</t>
        </is>
      </c>
      <c r="K59" s="341" t="inlineStr">
        <is>
          <t>CH4</t>
        </is>
      </c>
      <c r="L59" s="341" t="inlineStr">
        <is>
          <t>CH5</t>
        </is>
      </c>
      <c r="M59" s="341" t="inlineStr">
        <is>
          <t>CH6</t>
        </is>
      </c>
      <c r="N59" s="341" t="inlineStr">
        <is>
          <t>CH7</t>
        </is>
      </c>
      <c r="O59" s="341" t="inlineStr">
        <is>
          <t>CH8</t>
        </is>
      </c>
      <c r="P59" s="341" t="inlineStr">
        <is>
          <t>CH9</t>
        </is>
      </c>
      <c r="Q59" s="341" t="inlineStr">
        <is>
          <t>CH10</t>
        </is>
      </c>
      <c r="R59" s="341" t="inlineStr">
        <is>
          <t>CH11</t>
        </is>
      </c>
      <c r="S59" s="341" t="inlineStr">
        <is>
          <t>CH12</t>
        </is>
      </c>
      <c r="T59" s="341" t="inlineStr">
        <is>
          <t>CH13</t>
        </is>
      </c>
      <c r="U59" s="342" t="inlineStr">
        <is>
          <t>CH14</t>
        </is>
      </c>
      <c r="V59" s="411" t="inlineStr">
        <is>
          <t>Min.</t>
        </is>
      </c>
      <c r="W59" s="413" t="inlineStr">
        <is>
          <t>Max.</t>
        </is>
      </c>
      <c r="X59" s="413" t="inlineStr">
        <is>
          <t>Δmax-min</t>
        </is>
      </c>
      <c r="Y59" s="415" t="inlineStr">
        <is>
          <t>Avg.</t>
        </is>
      </c>
    </row>
    <row r="60" ht="15" customHeight="1" s="252" thickBot="1">
      <c r="A60" s="680" t="n"/>
      <c r="B60" s="681" t="n"/>
      <c r="C60" s="681" t="n"/>
      <c r="D60" s="681" t="n"/>
      <c r="F60" s="682" t="n"/>
      <c r="G60" s="748" t="n"/>
      <c r="H60" s="343" t="inlineStr">
        <is>
          <t>2412 MHz</t>
        </is>
      </c>
      <c r="I60" s="344" t="inlineStr">
        <is>
          <t>2417 MHz</t>
        </is>
      </c>
      <c r="J60" s="344" t="inlineStr">
        <is>
          <t>2422 MHz</t>
        </is>
      </c>
      <c r="K60" s="344" t="inlineStr">
        <is>
          <t>2427 MHz</t>
        </is>
      </c>
      <c r="L60" s="344" t="inlineStr">
        <is>
          <t>2432 MHz</t>
        </is>
      </c>
      <c r="M60" s="344" t="inlineStr">
        <is>
          <t>2437 MHz</t>
        </is>
      </c>
      <c r="N60" s="344" t="inlineStr">
        <is>
          <t>2442 MHz</t>
        </is>
      </c>
      <c r="O60" s="344" t="inlineStr">
        <is>
          <t>2447 MHz</t>
        </is>
      </c>
      <c r="P60" s="344" t="inlineStr">
        <is>
          <t>2452 MHz</t>
        </is>
      </c>
      <c r="Q60" s="344" t="inlineStr">
        <is>
          <t>2457 MHz</t>
        </is>
      </c>
      <c r="R60" s="344" t="inlineStr">
        <is>
          <t>2462 MHz</t>
        </is>
      </c>
      <c r="S60" s="344" t="inlineStr">
        <is>
          <t>2467 MHz</t>
        </is>
      </c>
      <c r="T60" s="344" t="inlineStr">
        <is>
          <t>2472 MHz</t>
        </is>
      </c>
      <c r="U60" s="345" t="inlineStr">
        <is>
          <t>2484 MHz</t>
        </is>
      </c>
      <c r="V60" s="683" t="n"/>
      <c r="W60" s="684" t="n"/>
      <c r="X60" s="684" t="n"/>
      <c r="Y60" s="685" t="n"/>
    </row>
    <row r="61" ht="15" customHeight="1" s="252" thickBot="1">
      <c r="A61" s="711" t="inlineStr">
        <is>
          <t>-40 ℃</t>
        </is>
      </c>
      <c r="B61" s="711" t="inlineStr">
        <is>
          <t>3.6 V</t>
        </is>
      </c>
      <c r="C61" s="713" t="inlineStr">
        <is>
          <t>11b</t>
        </is>
      </c>
      <c r="D61" s="120" t="inlineStr">
        <is>
          <t>1M</t>
        </is>
      </c>
      <c r="E61" s="32" t="inlineStr">
        <is>
          <t>dBm</t>
        </is>
      </c>
      <c r="F61" s="659" t="n">
        <v>-80</v>
      </c>
      <c r="G61" s="658" t="n">
        <v>-80</v>
      </c>
      <c r="H61" s="658" t="n"/>
      <c r="I61" s="658" t="n"/>
      <c r="J61" s="658" t="n"/>
      <c r="K61" s="658" t="n"/>
      <c r="L61" s="658" t="n"/>
      <c r="M61" s="658" t="n"/>
      <c r="N61" s="658" t="n"/>
      <c r="O61" s="658" t="n"/>
      <c r="P61" s="658" t="n"/>
      <c r="Q61" s="658" t="n"/>
      <c r="R61" s="658" t="n"/>
      <c r="S61" s="658" t="n"/>
      <c r="T61" s="658" t="n"/>
      <c r="U61" s="659" t="n"/>
      <c r="V61" s="688">
        <f>MIN(H61:U61)</f>
        <v/>
      </c>
      <c r="W61" s="689">
        <f>MAX(H61:U61)</f>
        <v/>
      </c>
      <c r="X61" s="689">
        <f>W61-V61</f>
        <v/>
      </c>
      <c r="Y61" s="690">
        <f>AVERAGE(H61:U61)</f>
        <v/>
      </c>
    </row>
    <row r="62" ht="15" customHeight="1" s="252" thickBot="1">
      <c r="A62" s="691" t="n"/>
      <c r="B62" s="691" t="n"/>
      <c r="C62" s="698" t="n"/>
      <c r="D62" s="125" t="inlineStr">
        <is>
          <t>11M</t>
        </is>
      </c>
      <c r="E62" s="48" t="inlineStr">
        <is>
          <t>dBm</t>
        </is>
      </c>
      <c r="F62" s="661" t="n">
        <v>-76</v>
      </c>
      <c r="G62" s="660" t="n">
        <v>-76</v>
      </c>
      <c r="H62" s="660" t="n"/>
      <c r="I62" s="660" t="n"/>
      <c r="J62" s="660" t="n"/>
      <c r="K62" s="660" t="n"/>
      <c r="L62" s="660" t="n"/>
      <c r="M62" s="660" t="n"/>
      <c r="N62" s="660" t="n"/>
      <c r="O62" s="660" t="n"/>
      <c r="P62" s="660" t="n"/>
      <c r="Q62" s="660" t="n"/>
      <c r="R62" s="660" t="n"/>
      <c r="S62" s="660" t="n"/>
      <c r="T62" s="660" t="n"/>
      <c r="U62" s="661" t="n"/>
      <c r="V62" s="688">
        <f>MIN(H62:U62)</f>
        <v/>
      </c>
      <c r="W62" s="689">
        <f>MAX(H62:U62)</f>
        <v/>
      </c>
      <c r="X62" s="689">
        <f>W62-V62</f>
        <v/>
      </c>
      <c r="Y62" s="690">
        <f>AVERAGE(H62:U62)</f>
        <v/>
      </c>
    </row>
    <row r="63" ht="14.25" customHeight="1" s="252" thickBot="1" thickTop="1">
      <c r="A63" s="691" t="n"/>
      <c r="B63" s="691" t="n"/>
      <c r="C63" s="714" t="inlineStr">
        <is>
          <t>11g</t>
        </is>
      </c>
      <c r="D63" s="124" t="inlineStr">
        <is>
          <t>6M</t>
        </is>
      </c>
      <c r="E63" s="57" t="inlineStr">
        <is>
          <t>dBm</t>
        </is>
      </c>
      <c r="F63" s="663" t="n">
        <v>-82</v>
      </c>
      <c r="G63" s="662" t="n">
        <v>-82</v>
      </c>
      <c r="H63" s="662" t="n"/>
      <c r="I63" s="662" t="n"/>
      <c r="J63" s="662" t="n"/>
      <c r="K63" s="662" t="n"/>
      <c r="L63" s="662" t="n"/>
      <c r="M63" s="662" t="n"/>
      <c r="N63" s="662" t="n"/>
      <c r="O63" s="662" t="n"/>
      <c r="P63" s="662" t="n"/>
      <c r="Q63" s="662" t="n"/>
      <c r="R63" s="662" t="n"/>
      <c r="S63" s="662" t="n"/>
      <c r="T63" s="662" t="n"/>
      <c r="U63" s="663" t="n"/>
      <c r="V63" s="688">
        <f>MIN(H63:U63)</f>
        <v/>
      </c>
      <c r="W63" s="689">
        <f>MAX(H63:U63)</f>
        <v/>
      </c>
      <c r="X63" s="689">
        <f>W63-V63</f>
        <v/>
      </c>
      <c r="Y63" s="690">
        <f>AVERAGE(H63:U63)</f>
        <v/>
      </c>
    </row>
    <row r="64" ht="15" customHeight="1" s="252" thickBot="1">
      <c r="A64" s="691" t="n"/>
      <c r="B64" s="691" t="n"/>
      <c r="C64" s="698" t="n"/>
      <c r="D64" s="125" t="inlineStr">
        <is>
          <t>54M</t>
        </is>
      </c>
      <c r="E64" s="48" t="inlineStr">
        <is>
          <t>dBm</t>
        </is>
      </c>
      <c r="F64" s="661" t="n">
        <v>-65</v>
      </c>
      <c r="G64" s="660" t="n">
        <v>-65</v>
      </c>
      <c r="H64" s="660" t="n"/>
      <c r="I64" s="660" t="n"/>
      <c r="J64" s="660" t="n"/>
      <c r="K64" s="660" t="n"/>
      <c r="L64" s="660" t="n"/>
      <c r="M64" s="660" t="n"/>
      <c r="N64" s="660" t="n"/>
      <c r="O64" s="660" t="n"/>
      <c r="P64" s="660" t="n"/>
      <c r="Q64" s="660" t="n"/>
      <c r="R64" s="660" t="n"/>
      <c r="S64" s="660" t="n"/>
      <c r="T64" s="660" t="n"/>
      <c r="U64" s="661" t="n"/>
      <c r="V64" s="688">
        <f>MIN(H64:U64)</f>
        <v/>
      </c>
      <c r="W64" s="689">
        <f>MAX(H64:U64)</f>
        <v/>
      </c>
      <c r="X64" s="689">
        <f>W64-V64</f>
        <v/>
      </c>
      <c r="Y64" s="690">
        <f>AVERAGE(H64:U64)</f>
        <v/>
      </c>
    </row>
    <row r="65" ht="15" customHeight="1" s="252" thickBot="1" thickTop="1">
      <c r="A65" s="691" t="n"/>
      <c r="B65" s="691" t="n"/>
      <c r="C65" s="714" t="inlineStr">
        <is>
          <t>11n</t>
        </is>
      </c>
      <c r="D65" s="122" t="inlineStr">
        <is>
          <t>MCS0</t>
        </is>
      </c>
      <c r="E65" s="34" t="inlineStr">
        <is>
          <t>dBm</t>
        </is>
      </c>
      <c r="F65" s="665" t="n">
        <v>-82</v>
      </c>
      <c r="G65" s="664" t="n">
        <v>-88</v>
      </c>
      <c r="H65" s="664" t="n"/>
      <c r="I65" s="664" t="n"/>
      <c r="J65" s="664" t="n"/>
      <c r="K65" s="664" t="n"/>
      <c r="L65" s="664" t="n"/>
      <c r="M65" s="664" t="n"/>
      <c r="N65" s="664" t="n"/>
      <c r="O65" s="664" t="n"/>
      <c r="P65" s="664" t="n"/>
      <c r="Q65" s="664" t="n"/>
      <c r="R65" s="664" t="n"/>
      <c r="S65" s="664" t="n"/>
      <c r="T65" s="664" t="n"/>
      <c r="U65" s="665" t="n"/>
      <c r="V65" s="688">
        <f>MIN(H65:U65)</f>
        <v/>
      </c>
      <c r="W65" s="689">
        <f>MAX(H65:U65)</f>
        <v/>
      </c>
      <c r="X65" s="689">
        <f>W65-V65</f>
        <v/>
      </c>
      <c r="Y65" s="690">
        <f>AVERAGE(H65:U65)</f>
        <v/>
      </c>
    </row>
    <row r="66" ht="14.25" customHeight="1" s="252" thickBot="1">
      <c r="A66" s="691" t="n"/>
      <c r="B66" s="691" t="n"/>
      <c r="C66" s="698" t="n"/>
      <c r="D66" s="157" t="inlineStr">
        <is>
          <t>MCS7</t>
        </is>
      </c>
      <c r="E66" s="328" t="inlineStr">
        <is>
          <t>dBm</t>
        </is>
      </c>
      <c r="F66" s="667" t="n">
        <v>-64</v>
      </c>
      <c r="G66" s="666" t="n">
        <v>-70</v>
      </c>
      <c r="H66" s="666" t="n"/>
      <c r="I66" s="666" t="n"/>
      <c r="J66" s="666" t="n"/>
      <c r="K66" s="666" t="n"/>
      <c r="L66" s="666" t="n"/>
      <c r="M66" s="666" t="n"/>
      <c r="N66" s="666" t="n"/>
      <c r="O66" s="666" t="n"/>
      <c r="P66" s="666" t="n"/>
      <c r="Q66" s="666" t="n"/>
      <c r="R66" s="666" t="n"/>
      <c r="S66" s="666" t="n"/>
      <c r="T66" s="666" t="n"/>
      <c r="U66" s="667" t="n"/>
      <c r="V66" s="688">
        <f>MIN(H66:U66)</f>
        <v/>
      </c>
      <c r="W66" s="689">
        <f>MAX(H66:U66)</f>
        <v/>
      </c>
      <c r="X66" s="689">
        <f>W66-V66</f>
        <v/>
      </c>
      <c r="Y66" s="690">
        <f>AVERAGE(H66:U66)</f>
        <v/>
      </c>
    </row>
    <row r="67" ht="15" customHeight="1" s="252" thickBot="1" thickTop="1">
      <c r="A67" s="691" t="n"/>
      <c r="B67" s="691" t="n"/>
      <c r="C67" s="754" t="inlineStr">
        <is>
          <t>11ax</t>
        </is>
      </c>
      <c r="D67" s="124" t="inlineStr">
        <is>
          <t>MCS0</t>
        </is>
      </c>
      <c r="E67" s="57" t="inlineStr">
        <is>
          <t>dBm</t>
        </is>
      </c>
      <c r="F67" s="663" t="n">
        <v>-82</v>
      </c>
      <c r="G67" s="662" t="n">
        <v>-88</v>
      </c>
      <c r="H67" s="662" t="n"/>
      <c r="I67" s="662" t="n"/>
      <c r="J67" s="662" t="n"/>
      <c r="K67" s="662" t="n"/>
      <c r="L67" s="662" t="n"/>
      <c r="M67" s="662" t="n"/>
      <c r="N67" s="662" t="n"/>
      <c r="O67" s="662" t="n"/>
      <c r="P67" s="662" t="n"/>
      <c r="Q67" s="662" t="n"/>
      <c r="R67" s="662" t="n"/>
      <c r="S67" s="662" t="n"/>
      <c r="T67" s="662" t="n"/>
      <c r="U67" s="663" t="n"/>
      <c r="V67" s="688">
        <f>MIN(H67:U67)</f>
        <v/>
      </c>
      <c r="W67" s="689">
        <f>MAX(H67:U67)</f>
        <v/>
      </c>
      <c r="X67" s="689">
        <f>W67-V67</f>
        <v/>
      </c>
      <c r="Y67" s="690">
        <f>AVERAGE(H67:U67)</f>
        <v/>
      </c>
    </row>
    <row r="68" ht="15" customHeight="1" s="252" thickBot="1">
      <c r="A68" s="691" t="n"/>
      <c r="B68" s="691" t="n"/>
      <c r="C68" s="691" t="n"/>
      <c r="D68" s="122" t="inlineStr">
        <is>
          <t>MCS7</t>
        </is>
      </c>
      <c r="E68" s="34" t="inlineStr">
        <is>
          <t>dBm</t>
        </is>
      </c>
      <c r="F68" s="669" t="n">
        <v>-64</v>
      </c>
      <c r="G68" s="668" t="n">
        <v>-70</v>
      </c>
      <c r="H68" s="668" t="n"/>
      <c r="I68" s="668" t="n"/>
      <c r="J68" s="668" t="n"/>
      <c r="K68" s="668" t="n"/>
      <c r="L68" s="668" t="n"/>
      <c r="M68" s="668" t="n"/>
      <c r="N68" s="668" t="n"/>
      <c r="O68" s="668" t="n"/>
      <c r="P68" s="668" t="n"/>
      <c r="Q68" s="668" t="n"/>
      <c r="R68" s="668" t="n"/>
      <c r="S68" s="668" t="n"/>
      <c r="T68" s="668" t="n"/>
      <c r="U68" s="669" t="n"/>
      <c r="V68" s="688">
        <f>MIN(H68:U68)</f>
        <v/>
      </c>
      <c r="W68" s="689">
        <f>MAX(H68:U68)</f>
        <v/>
      </c>
      <c r="X68" s="689">
        <f>W68-V68</f>
        <v/>
      </c>
      <c r="Y68" s="690">
        <f>AVERAGE(H68:U68)</f>
        <v/>
      </c>
    </row>
    <row r="69" ht="15" customHeight="1" s="252" thickBot="1">
      <c r="A69" s="691" t="n"/>
      <c r="B69" s="691" t="n"/>
      <c r="C69" s="691" t="n"/>
      <c r="D69" s="122" t="inlineStr">
        <is>
          <t>MCS8</t>
        </is>
      </c>
      <c r="E69" s="34" t="inlineStr">
        <is>
          <t>dBm</t>
        </is>
      </c>
      <c r="F69" s="669" t="n">
        <v>-59</v>
      </c>
      <c r="G69" s="668" t="n">
        <v>-65</v>
      </c>
      <c r="H69" s="668" t="n"/>
      <c r="I69" s="668" t="n"/>
      <c r="J69" s="668" t="n"/>
      <c r="K69" s="668" t="n"/>
      <c r="L69" s="668" t="n"/>
      <c r="M69" s="668" t="n"/>
      <c r="N69" s="668" t="n"/>
      <c r="O69" s="668" t="n"/>
      <c r="P69" s="668" t="n"/>
      <c r="Q69" s="668" t="n"/>
      <c r="R69" s="668" t="n"/>
      <c r="S69" s="668" t="n"/>
      <c r="T69" s="668" t="n"/>
      <c r="U69" s="669" t="n"/>
      <c r="V69" s="688">
        <f>MIN(H69:U69)</f>
        <v/>
      </c>
      <c r="W69" s="689">
        <f>MAX(H69:U69)</f>
        <v/>
      </c>
      <c r="X69" s="689">
        <f>W69-V69</f>
        <v/>
      </c>
      <c r="Y69" s="690">
        <f>AVERAGE(H69:U69)</f>
        <v/>
      </c>
    </row>
    <row r="70" ht="15" customHeight="1" s="252" thickBot="1">
      <c r="A70" s="682" t="n"/>
      <c r="B70" s="682" t="n"/>
      <c r="C70" s="682" t="n"/>
      <c r="D70" s="330" t="inlineStr">
        <is>
          <t>MCS9</t>
        </is>
      </c>
      <c r="E70" s="331" t="inlineStr">
        <is>
          <t>dBm</t>
        </is>
      </c>
      <c r="F70" s="671" t="n">
        <v>-57</v>
      </c>
      <c r="G70" s="670" t="n">
        <v>-63</v>
      </c>
      <c r="H70" s="670" t="n"/>
      <c r="I70" s="670" t="n"/>
      <c r="J70" s="670" t="n"/>
      <c r="K70" s="670" t="n"/>
      <c r="L70" s="670" t="n"/>
      <c r="M70" s="670" t="n"/>
      <c r="N70" s="670" t="n"/>
      <c r="O70" s="670" t="n"/>
      <c r="P70" s="670" t="n"/>
      <c r="Q70" s="670" t="n"/>
      <c r="R70" s="670" t="n"/>
      <c r="S70" s="670" t="n"/>
      <c r="T70" s="670" t="n"/>
      <c r="U70" s="671" t="n"/>
      <c r="V70" s="755">
        <f>MIN(H70:U70)</f>
        <v/>
      </c>
      <c r="W70" s="756">
        <f>MAX(H70:U70)</f>
        <v/>
      </c>
      <c r="X70" s="756">
        <f>W70-V70</f>
        <v/>
      </c>
      <c r="Y70" s="757">
        <f>AVERAGE(H70:U70)</f>
        <v/>
      </c>
    </row>
    <row r="71" ht="15" customHeight="1" s="252" thickBot="1">
      <c r="A71" s="247" t="n"/>
      <c r="B71" s="247" t="n"/>
      <c r="C71" s="248" t="n"/>
      <c r="D71" s="249" t="n"/>
      <c r="E71" s="245" t="n"/>
      <c r="F71" s="250" t="n"/>
      <c r="G71" s="250" t="n"/>
      <c r="H71" s="245" t="n"/>
      <c r="I71" s="245" t="n"/>
      <c r="J71" s="245" t="n"/>
      <c r="K71" s="245" t="n"/>
      <c r="L71" s="245" t="n"/>
      <c r="M71" s="245" t="n"/>
      <c r="N71" s="245" t="n"/>
      <c r="O71" s="245" t="n"/>
      <c r="P71" s="245" t="n"/>
      <c r="Q71" s="245" t="n"/>
      <c r="R71" s="245" t="n"/>
      <c r="S71" s="245" t="n"/>
      <c r="T71" s="245" t="n"/>
      <c r="U71" s="245" t="n"/>
      <c r="V71" s="753" t="n"/>
      <c r="W71" s="753" t="n"/>
      <c r="X71" s="753" t="n"/>
      <c r="Y71" s="753" t="n"/>
    </row>
    <row r="72" ht="15" customHeight="1" s="252" thickBot="1">
      <c r="H72" s="718" t="inlineStr">
        <is>
          <t>TIN</t>
        </is>
      </c>
      <c r="I72" s="673" t="n"/>
      <c r="J72" s="673" t="n"/>
      <c r="K72" s="673" t="n"/>
      <c r="L72" s="673" t="n"/>
      <c r="M72" s="673" t="n"/>
      <c r="N72" s="673" t="n"/>
      <c r="O72" s="673" t="n"/>
      <c r="P72" s="673" t="n"/>
      <c r="Q72" s="673" t="n"/>
      <c r="R72" s="673" t="n"/>
      <c r="S72" s="673" t="n"/>
      <c r="T72" s="673" t="n"/>
      <c r="U72" s="674" t="n"/>
    </row>
    <row r="73" ht="15" customHeight="1" s="252" thickBot="1">
      <c r="H73" s="718" t="inlineStr">
        <is>
          <t>+85 ℃</t>
        </is>
      </c>
      <c r="I73" s="673" t="n"/>
      <c r="J73" s="673" t="n"/>
      <c r="K73" s="673" t="n"/>
      <c r="L73" s="673" t="n"/>
      <c r="M73" s="673" t="n"/>
      <c r="N73" s="673" t="n"/>
      <c r="O73" s="673" t="n"/>
      <c r="P73" s="673" t="n"/>
      <c r="Q73" s="673" t="n"/>
      <c r="R73" s="673" t="n"/>
      <c r="S73" s="673" t="n"/>
      <c r="T73" s="673" t="n"/>
      <c r="U73" s="674" t="n"/>
    </row>
    <row r="74" ht="15" customHeight="1" s="252" thickBot="1">
      <c r="H74" s="758" t="inlineStr">
        <is>
          <t>3.3 V</t>
        </is>
      </c>
      <c r="I74" s="673" t="n"/>
      <c r="J74" s="673" t="n"/>
      <c r="K74" s="673" t="n"/>
      <c r="L74" s="673" t="n"/>
      <c r="M74" s="673" t="n"/>
      <c r="N74" s="673" t="n"/>
      <c r="O74" s="673" t="n"/>
      <c r="P74" s="673" t="n"/>
      <c r="Q74" s="673" t="n"/>
      <c r="R74" s="673" t="n"/>
      <c r="S74" s="673" t="n"/>
      <c r="T74" s="673" t="n"/>
      <c r="U74" s="674" t="n"/>
    </row>
    <row r="75" ht="14.5" customHeight="1" s="252">
      <c r="A75" s="393" t="inlineStr">
        <is>
          <t xml:space="preserve">Temp. </t>
        </is>
      </c>
      <c r="B75" s="395" t="inlineStr">
        <is>
          <t>VBAT</t>
        </is>
      </c>
      <c r="C75" s="395" t="inlineStr">
        <is>
          <t>STD</t>
        </is>
      </c>
      <c r="D75" s="395" t="inlineStr">
        <is>
          <t>WFM</t>
        </is>
      </c>
      <c r="E75" s="397" t="inlineStr">
        <is>
          <t>Unit</t>
        </is>
      </c>
      <c r="F75" s="679" t="inlineStr">
        <is>
          <t>Standard</t>
        </is>
      </c>
      <c r="G75" s="679" t="inlineStr">
        <is>
          <t xml:space="preserve">Spec. </t>
        </is>
      </c>
      <c r="H75" s="340" t="inlineStr">
        <is>
          <t>CH1</t>
        </is>
      </c>
      <c r="I75" s="341" t="inlineStr">
        <is>
          <t>CH2</t>
        </is>
      </c>
      <c r="J75" s="341" t="inlineStr">
        <is>
          <t>CH3</t>
        </is>
      </c>
      <c r="K75" s="341" t="inlineStr">
        <is>
          <t>CH4</t>
        </is>
      </c>
      <c r="L75" s="341" t="inlineStr">
        <is>
          <t>CH5</t>
        </is>
      </c>
      <c r="M75" s="341" t="inlineStr">
        <is>
          <t>CH6</t>
        </is>
      </c>
      <c r="N75" s="341" t="inlineStr">
        <is>
          <t>CH7</t>
        </is>
      </c>
      <c r="O75" s="341" t="inlineStr">
        <is>
          <t>CH8</t>
        </is>
      </c>
      <c r="P75" s="341" t="inlineStr">
        <is>
          <t>CH9</t>
        </is>
      </c>
      <c r="Q75" s="341" t="inlineStr">
        <is>
          <t>CH10</t>
        </is>
      </c>
      <c r="R75" s="341" t="inlineStr">
        <is>
          <t>CH11</t>
        </is>
      </c>
      <c r="S75" s="341" t="inlineStr">
        <is>
          <t>CH12</t>
        </is>
      </c>
      <c r="T75" s="341" t="inlineStr">
        <is>
          <t>CH13</t>
        </is>
      </c>
      <c r="U75" s="342" t="inlineStr">
        <is>
          <t>CH14</t>
        </is>
      </c>
      <c r="V75" s="411" t="inlineStr">
        <is>
          <t>Min.</t>
        </is>
      </c>
      <c r="W75" s="413" t="inlineStr">
        <is>
          <t>Max.</t>
        </is>
      </c>
      <c r="X75" s="413" t="inlineStr">
        <is>
          <t>Δmax-min</t>
        </is>
      </c>
      <c r="Y75" s="415" t="inlineStr">
        <is>
          <t>Avg.</t>
        </is>
      </c>
    </row>
    <row r="76" ht="14.5" customHeight="1" s="252" thickBot="1">
      <c r="A76" s="680" t="n"/>
      <c r="B76" s="681" t="n"/>
      <c r="C76" s="681" t="n"/>
      <c r="D76" s="681" t="n"/>
      <c r="F76" s="682" t="n"/>
      <c r="G76" s="682" t="n"/>
      <c r="H76" s="343" t="inlineStr">
        <is>
          <t>2412 MHz</t>
        </is>
      </c>
      <c r="I76" s="344" t="inlineStr">
        <is>
          <t>2417 MHz</t>
        </is>
      </c>
      <c r="J76" s="344" t="inlineStr">
        <is>
          <t>2422 MHz</t>
        </is>
      </c>
      <c r="K76" s="344" t="inlineStr">
        <is>
          <t>2427 MHz</t>
        </is>
      </c>
      <c r="L76" s="344" t="inlineStr">
        <is>
          <t>2432 MHz</t>
        </is>
      </c>
      <c r="M76" s="344" t="inlineStr">
        <is>
          <t>2437 MHz</t>
        </is>
      </c>
      <c r="N76" s="344" t="inlineStr">
        <is>
          <t>2442 MHz</t>
        </is>
      </c>
      <c r="O76" s="344" t="inlineStr">
        <is>
          <t>2447 MHz</t>
        </is>
      </c>
      <c r="P76" s="344" t="inlineStr">
        <is>
          <t>2452 MHz</t>
        </is>
      </c>
      <c r="Q76" s="344" t="inlineStr">
        <is>
          <t>2457 MHz</t>
        </is>
      </c>
      <c r="R76" s="344" t="inlineStr">
        <is>
          <t>2462 MHz</t>
        </is>
      </c>
      <c r="S76" s="344" t="inlineStr">
        <is>
          <t>2467 MHz</t>
        </is>
      </c>
      <c r="T76" s="344" t="inlineStr">
        <is>
          <t>2472 MHz</t>
        </is>
      </c>
      <c r="U76" s="345" t="inlineStr">
        <is>
          <t>2484 MHz</t>
        </is>
      </c>
      <c r="V76" s="683" t="n"/>
      <c r="W76" s="684" t="n"/>
      <c r="X76" s="684" t="n"/>
      <c r="Y76" s="685" t="n"/>
    </row>
    <row r="77" ht="15" customHeight="1" s="252" thickBot="1">
      <c r="A77" s="718" t="inlineStr">
        <is>
          <t>+85 ℃</t>
        </is>
      </c>
      <c r="B77" s="718" t="inlineStr">
        <is>
          <t>3.3 V</t>
        </is>
      </c>
      <c r="C77" s="720" t="inlineStr">
        <is>
          <t>11b</t>
        </is>
      </c>
      <c r="D77" s="120" t="inlineStr">
        <is>
          <t>1M</t>
        </is>
      </c>
      <c r="E77" s="32" t="inlineStr">
        <is>
          <t>dBm</t>
        </is>
      </c>
      <c r="F77" s="659" t="n">
        <v>-80</v>
      </c>
      <c r="G77" s="658" t="n">
        <v>-80</v>
      </c>
      <c r="H77" s="658" t="n"/>
      <c r="I77" s="658" t="n"/>
      <c r="J77" s="658" t="n"/>
      <c r="K77" s="658" t="n"/>
      <c r="L77" s="658" t="n"/>
      <c r="M77" s="658" t="n"/>
      <c r="N77" s="658" t="n"/>
      <c r="O77" s="658" t="n"/>
      <c r="P77" s="658" t="n"/>
      <c r="Q77" s="658" t="n"/>
      <c r="R77" s="658" t="n"/>
      <c r="S77" s="658" t="n"/>
      <c r="T77" s="658" t="n"/>
      <c r="U77" s="659" t="n"/>
      <c r="V77" s="688">
        <f>MIN(H77:U77)</f>
        <v/>
      </c>
      <c r="W77" s="689">
        <f>MAX(H77:U77)</f>
        <v/>
      </c>
      <c r="X77" s="689">
        <f>W77-V77</f>
        <v/>
      </c>
      <c r="Y77" s="690">
        <f>AVERAGE(H77:U77)</f>
        <v/>
      </c>
    </row>
    <row r="78" ht="15.75" customHeight="1" s="252" thickBot="1">
      <c r="A78" s="691" t="n"/>
      <c r="B78" s="691" t="n"/>
      <c r="C78" s="698" t="n"/>
      <c r="D78" s="125" t="inlineStr">
        <is>
          <t>11M</t>
        </is>
      </c>
      <c r="E78" s="48" t="inlineStr">
        <is>
          <t>dBm</t>
        </is>
      </c>
      <c r="F78" s="661" t="n">
        <v>-76</v>
      </c>
      <c r="G78" s="660" t="n">
        <v>-76</v>
      </c>
      <c r="H78" s="660" t="n"/>
      <c r="I78" s="660" t="n"/>
      <c r="J78" s="660" t="n"/>
      <c r="K78" s="660" t="n"/>
      <c r="L78" s="660" t="n"/>
      <c r="M78" s="660" t="n"/>
      <c r="N78" s="660" t="n"/>
      <c r="O78" s="660" t="n"/>
      <c r="P78" s="660" t="n"/>
      <c r="Q78" s="660" t="n"/>
      <c r="R78" s="660" t="n"/>
      <c r="S78" s="660" t="n"/>
      <c r="T78" s="660" t="n"/>
      <c r="U78" s="661" t="n"/>
      <c r="V78" s="688">
        <f>MIN(H78:U78)</f>
        <v/>
      </c>
      <c r="W78" s="689">
        <f>MAX(H78:U78)</f>
        <v/>
      </c>
      <c r="X78" s="689">
        <f>W78-V78</f>
        <v/>
      </c>
      <c r="Y78" s="690">
        <f>AVERAGE(H78:U78)</f>
        <v/>
      </c>
    </row>
    <row r="79" ht="15" customHeight="1" s="252" thickBot="1" thickTop="1">
      <c r="A79" s="691" t="n"/>
      <c r="B79" s="691" t="n"/>
      <c r="C79" s="721" t="inlineStr">
        <is>
          <t>11g</t>
        </is>
      </c>
      <c r="D79" s="124" t="inlineStr">
        <is>
          <t>6M</t>
        </is>
      </c>
      <c r="E79" s="57" t="inlineStr">
        <is>
          <t>dBm</t>
        </is>
      </c>
      <c r="F79" s="663" t="n">
        <v>-82</v>
      </c>
      <c r="G79" s="662" t="n">
        <v>-82</v>
      </c>
      <c r="H79" s="662" t="n"/>
      <c r="I79" s="662" t="n"/>
      <c r="J79" s="662" t="n"/>
      <c r="K79" s="662" t="n"/>
      <c r="L79" s="662" t="n"/>
      <c r="M79" s="662" t="n"/>
      <c r="N79" s="662" t="n"/>
      <c r="O79" s="662" t="n"/>
      <c r="P79" s="662" t="n"/>
      <c r="Q79" s="662" t="n"/>
      <c r="R79" s="662" t="n"/>
      <c r="S79" s="662" t="n"/>
      <c r="T79" s="662" t="n"/>
      <c r="U79" s="663" t="n"/>
      <c r="V79" s="688">
        <f>MIN(H79:U79)</f>
        <v/>
      </c>
      <c r="W79" s="689">
        <f>MAX(H79:U79)</f>
        <v/>
      </c>
      <c r="X79" s="689">
        <f>W79-V79</f>
        <v/>
      </c>
      <c r="Y79" s="690">
        <f>AVERAGE(H79:U79)</f>
        <v/>
      </c>
    </row>
    <row r="80" ht="15" customHeight="1" s="252" thickBot="1">
      <c r="A80" s="691" t="n"/>
      <c r="B80" s="691" t="n"/>
      <c r="C80" s="698" t="n"/>
      <c r="D80" s="125" t="inlineStr">
        <is>
          <t>54M</t>
        </is>
      </c>
      <c r="E80" s="48" t="inlineStr">
        <is>
          <t>dBm</t>
        </is>
      </c>
      <c r="F80" s="661" t="n">
        <v>-65</v>
      </c>
      <c r="G80" s="660" t="n">
        <v>-65</v>
      </c>
      <c r="H80" s="660" t="n"/>
      <c r="I80" s="660" t="n"/>
      <c r="J80" s="660" t="n"/>
      <c r="K80" s="660" t="n"/>
      <c r="L80" s="660" t="n"/>
      <c r="M80" s="660" t="n"/>
      <c r="N80" s="660" t="n"/>
      <c r="O80" s="660" t="n"/>
      <c r="P80" s="660" t="n"/>
      <c r="Q80" s="660" t="n"/>
      <c r="R80" s="660" t="n"/>
      <c r="S80" s="660" t="n"/>
      <c r="T80" s="660" t="n"/>
      <c r="U80" s="661" t="n"/>
      <c r="V80" s="688">
        <f>MIN(H80:U80)</f>
        <v/>
      </c>
      <c r="W80" s="689">
        <f>MAX(H80:U80)</f>
        <v/>
      </c>
      <c r="X80" s="689">
        <f>W80-V80</f>
        <v/>
      </c>
      <c r="Y80" s="690">
        <f>AVERAGE(H80:U80)</f>
        <v/>
      </c>
    </row>
    <row r="81" ht="15" customHeight="1" s="252" thickBot="1" thickTop="1">
      <c r="A81" s="691" t="n"/>
      <c r="B81" s="691" t="n"/>
      <c r="C81" s="721" t="inlineStr">
        <is>
          <t>11n</t>
        </is>
      </c>
      <c r="D81" s="122" t="inlineStr">
        <is>
          <t>MCS0</t>
        </is>
      </c>
      <c r="E81" s="34" t="inlineStr">
        <is>
          <t>dBm</t>
        </is>
      </c>
      <c r="F81" s="665" t="n">
        <v>-82</v>
      </c>
      <c r="G81" s="664" t="n">
        <v>-88</v>
      </c>
      <c r="H81" s="664" t="n"/>
      <c r="I81" s="664" t="n"/>
      <c r="J81" s="664" t="n"/>
      <c r="K81" s="664" t="n"/>
      <c r="L81" s="664" t="n"/>
      <c r="M81" s="664" t="n"/>
      <c r="N81" s="664" t="n"/>
      <c r="O81" s="664" t="n"/>
      <c r="P81" s="664" t="n"/>
      <c r="Q81" s="664" t="n"/>
      <c r="R81" s="664" t="n"/>
      <c r="S81" s="664" t="n"/>
      <c r="T81" s="664" t="n"/>
      <c r="U81" s="665" t="n"/>
      <c r="V81" s="688">
        <f>MIN(H81:U81)</f>
        <v/>
      </c>
      <c r="W81" s="689">
        <f>MAX(H81:U81)</f>
        <v/>
      </c>
      <c r="X81" s="689">
        <f>W81-V81</f>
        <v/>
      </c>
      <c r="Y81" s="690">
        <f>AVERAGE(H81:U81)</f>
        <v/>
      </c>
    </row>
    <row r="82" ht="14.25" customHeight="1" s="252" thickBot="1">
      <c r="A82" s="691" t="n"/>
      <c r="B82" s="691" t="n"/>
      <c r="C82" s="698" t="n"/>
      <c r="D82" s="157" t="inlineStr">
        <is>
          <t>MCS7</t>
        </is>
      </c>
      <c r="E82" s="328" t="inlineStr">
        <is>
          <t>dBm</t>
        </is>
      </c>
      <c r="F82" s="667" t="n">
        <v>-64</v>
      </c>
      <c r="G82" s="666" t="n">
        <v>-70</v>
      </c>
      <c r="H82" s="666" t="n"/>
      <c r="I82" s="666" t="n"/>
      <c r="J82" s="666" t="n"/>
      <c r="K82" s="666" t="n"/>
      <c r="L82" s="666" t="n"/>
      <c r="M82" s="666" t="n"/>
      <c r="N82" s="666" t="n"/>
      <c r="O82" s="666" t="n"/>
      <c r="P82" s="666" t="n"/>
      <c r="Q82" s="666" t="n"/>
      <c r="R82" s="666" t="n"/>
      <c r="S82" s="666" t="n"/>
      <c r="T82" s="666" t="n"/>
      <c r="U82" s="667" t="n"/>
      <c r="V82" s="688">
        <f>MIN(H82:U82)</f>
        <v/>
      </c>
      <c r="W82" s="689">
        <f>MAX(H82:U82)</f>
        <v/>
      </c>
      <c r="X82" s="689">
        <f>W82-V82</f>
        <v/>
      </c>
      <c r="Y82" s="690">
        <f>AVERAGE(H82:U82)</f>
        <v/>
      </c>
    </row>
    <row r="83" ht="15" customHeight="1" s="252" thickBot="1" thickTop="1">
      <c r="A83" s="691" t="n"/>
      <c r="B83" s="691" t="n"/>
      <c r="C83" s="759" t="inlineStr">
        <is>
          <t>11ax</t>
        </is>
      </c>
      <c r="D83" s="124" t="inlineStr">
        <is>
          <t>MCS0</t>
        </is>
      </c>
      <c r="E83" s="57" t="inlineStr">
        <is>
          <t>dBm</t>
        </is>
      </c>
      <c r="F83" s="663" t="n">
        <v>-82</v>
      </c>
      <c r="G83" s="662" t="n">
        <v>-88</v>
      </c>
      <c r="H83" s="662" t="n"/>
      <c r="I83" s="662" t="n"/>
      <c r="J83" s="662" t="n"/>
      <c r="K83" s="662" t="n"/>
      <c r="L83" s="662" t="n"/>
      <c r="M83" s="662" t="n"/>
      <c r="N83" s="662" t="n"/>
      <c r="O83" s="662" t="n"/>
      <c r="P83" s="662" t="n"/>
      <c r="Q83" s="662" t="n"/>
      <c r="R83" s="662" t="n"/>
      <c r="S83" s="662" t="n"/>
      <c r="T83" s="662" t="n"/>
      <c r="U83" s="663" t="n"/>
      <c r="V83" s="688">
        <f>MIN(H83:U83)</f>
        <v/>
      </c>
      <c r="W83" s="689">
        <f>MAX(H83:U83)</f>
        <v/>
      </c>
      <c r="X83" s="689">
        <f>W83-V83</f>
        <v/>
      </c>
      <c r="Y83" s="690">
        <f>AVERAGE(H83:U83)</f>
        <v/>
      </c>
    </row>
    <row r="84" ht="14.5" customHeight="1" s="252" thickBot="1">
      <c r="A84" s="691" t="n"/>
      <c r="B84" s="691" t="n"/>
      <c r="C84" s="691" t="n"/>
      <c r="D84" s="122" t="inlineStr">
        <is>
          <t>MCS7</t>
        </is>
      </c>
      <c r="E84" s="34" t="inlineStr">
        <is>
          <t>dBm</t>
        </is>
      </c>
      <c r="F84" s="669" t="n">
        <v>-64</v>
      </c>
      <c r="G84" s="668" t="n">
        <v>-70</v>
      </c>
      <c r="H84" s="668" t="n"/>
      <c r="I84" s="668" t="n"/>
      <c r="J84" s="668" t="n"/>
      <c r="K84" s="668" t="n"/>
      <c r="L84" s="668" t="n"/>
      <c r="M84" s="668" t="n"/>
      <c r="N84" s="668" t="n"/>
      <c r="O84" s="668" t="n"/>
      <c r="P84" s="668" t="n"/>
      <c r="Q84" s="668" t="n"/>
      <c r="R84" s="668" t="n"/>
      <c r="S84" s="668" t="n"/>
      <c r="T84" s="668" t="n"/>
      <c r="U84" s="669" t="n"/>
      <c r="V84" s="688">
        <f>MIN(H84:U84)</f>
        <v/>
      </c>
      <c r="W84" s="689">
        <f>MAX(H84:U84)</f>
        <v/>
      </c>
      <c r="X84" s="689">
        <f>W84-V84</f>
        <v/>
      </c>
      <c r="Y84" s="690">
        <f>AVERAGE(H84:U84)</f>
        <v/>
      </c>
    </row>
    <row r="85" ht="14.5" customHeight="1" s="252" thickBot="1">
      <c r="A85" s="691" t="n"/>
      <c r="B85" s="691" t="n"/>
      <c r="C85" s="691" t="n"/>
      <c r="D85" s="122" t="inlineStr">
        <is>
          <t>MCS8</t>
        </is>
      </c>
      <c r="E85" s="34" t="inlineStr">
        <is>
          <t>dBm</t>
        </is>
      </c>
      <c r="F85" s="669" t="n">
        <v>-59</v>
      </c>
      <c r="G85" s="668" t="n">
        <v>-65</v>
      </c>
      <c r="H85" s="668" t="n"/>
      <c r="I85" s="668" t="n"/>
      <c r="J85" s="668" t="n"/>
      <c r="K85" s="668" t="n"/>
      <c r="L85" s="668" t="n"/>
      <c r="M85" s="668" t="n"/>
      <c r="N85" s="668" t="n"/>
      <c r="O85" s="668" t="n"/>
      <c r="P85" s="668" t="n"/>
      <c r="Q85" s="668" t="n"/>
      <c r="R85" s="668" t="n"/>
      <c r="S85" s="668" t="n"/>
      <c r="T85" s="668" t="n"/>
      <c r="U85" s="669" t="n"/>
      <c r="V85" s="688">
        <f>MIN(H85:U85)</f>
        <v/>
      </c>
      <c r="W85" s="689">
        <f>MAX(H85:U85)</f>
        <v/>
      </c>
      <c r="X85" s="689">
        <f>W85-V85</f>
        <v/>
      </c>
      <c r="Y85" s="690">
        <f>AVERAGE(H85:U85)</f>
        <v/>
      </c>
    </row>
    <row r="86" ht="14.5" customHeight="1" s="252" thickBot="1">
      <c r="A86" s="682" t="n"/>
      <c r="B86" s="682" t="n"/>
      <c r="C86" s="682" t="n"/>
      <c r="D86" s="330" t="inlineStr">
        <is>
          <t>MCS9</t>
        </is>
      </c>
      <c r="E86" s="331" t="inlineStr">
        <is>
          <t>dBm</t>
        </is>
      </c>
      <c r="F86" s="671" t="n">
        <v>-57</v>
      </c>
      <c r="G86" s="670" t="n">
        <v>-63</v>
      </c>
      <c r="H86" s="670" t="n"/>
      <c r="I86" s="670" t="n"/>
      <c r="J86" s="670" t="n"/>
      <c r="K86" s="670" t="n"/>
      <c r="L86" s="670" t="n"/>
      <c r="M86" s="670" t="n"/>
      <c r="N86" s="670" t="n"/>
      <c r="O86" s="670" t="n"/>
      <c r="P86" s="670" t="n"/>
      <c r="Q86" s="670" t="n"/>
      <c r="R86" s="670" t="n"/>
      <c r="S86" s="670" t="n"/>
      <c r="T86" s="670" t="n"/>
      <c r="U86" s="671" t="n"/>
      <c r="V86" s="688">
        <f>MIN(H86:U86)</f>
        <v/>
      </c>
      <c r="W86" s="689">
        <f>MAX(H86:U86)</f>
        <v/>
      </c>
      <c r="X86" s="689">
        <f>W86-V86</f>
        <v/>
      </c>
      <c r="Y86" s="690">
        <f>AVERAGE(H86:U86)</f>
        <v/>
      </c>
    </row>
  </sheetData>
  <mergeCells count="62">
    <mergeCell ref="F40:F41"/>
    <mergeCell ref="W40:W41"/>
    <mergeCell ref="C79:C80"/>
    <mergeCell ref="C83:C86"/>
    <mergeCell ref="C42:C43"/>
    <mergeCell ref="H38:U38"/>
    <mergeCell ref="F59:F60"/>
    <mergeCell ref="C63:C64"/>
    <mergeCell ref="V59:V60"/>
    <mergeCell ref="C44:C45"/>
    <mergeCell ref="C59:C60"/>
    <mergeCell ref="E59:E60"/>
    <mergeCell ref="H58:U58"/>
    <mergeCell ref="V40:V41"/>
    <mergeCell ref="A75:A76"/>
    <mergeCell ref="C75:C76"/>
    <mergeCell ref="C65:C66"/>
    <mergeCell ref="H74:U74"/>
    <mergeCell ref="D75:D76"/>
    <mergeCell ref="H56:U56"/>
    <mergeCell ref="H39:U39"/>
    <mergeCell ref="F75:F76"/>
    <mergeCell ref="A61:A70"/>
    <mergeCell ref="A77:A86"/>
    <mergeCell ref="W75:W76"/>
    <mergeCell ref="H73:U73"/>
    <mergeCell ref="C46:C47"/>
    <mergeCell ref="W59:W60"/>
    <mergeCell ref="C40:C41"/>
    <mergeCell ref="Y59:Y60"/>
    <mergeCell ref="E40:E41"/>
    <mergeCell ref="H36:U36"/>
    <mergeCell ref="Y40:Y41"/>
    <mergeCell ref="C61:C62"/>
    <mergeCell ref="B61:B70"/>
    <mergeCell ref="B77:B86"/>
    <mergeCell ref="E75:E76"/>
    <mergeCell ref="V75:V76"/>
    <mergeCell ref="X75:X76"/>
    <mergeCell ref="B42:B51"/>
    <mergeCell ref="C81:C82"/>
    <mergeCell ref="H72:U72"/>
    <mergeCell ref="C67:C70"/>
    <mergeCell ref="B40:B41"/>
    <mergeCell ref="X59:X60"/>
    <mergeCell ref="G59:G60"/>
    <mergeCell ref="A1:AN1"/>
    <mergeCell ref="H57:U57"/>
    <mergeCell ref="H37:U37"/>
    <mergeCell ref="C48:C51"/>
    <mergeCell ref="X40:X41"/>
    <mergeCell ref="G75:G76"/>
    <mergeCell ref="B75:B76"/>
    <mergeCell ref="Y75:Y76"/>
    <mergeCell ref="C77:C78"/>
    <mergeCell ref="A42:A51"/>
    <mergeCell ref="A59:A60"/>
    <mergeCell ref="A40:A41"/>
    <mergeCell ref="G40:G41"/>
    <mergeCell ref="B59:B60"/>
    <mergeCell ref="D59:D60"/>
    <mergeCell ref="D40:D41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6">
    <tabColor theme="7" tint="0.5999938962981048"/>
    <outlinePr summaryBelow="1" summaryRight="1"/>
    <pageSetUpPr/>
  </sheetPr>
  <dimension ref="A1:AR130"/>
  <sheetViews>
    <sheetView topLeftCell="A44" zoomScale="85" zoomScaleNormal="85" workbookViewId="0">
      <selection activeCell="J86" sqref="J86"/>
    </sheetView>
  </sheetViews>
  <sheetFormatPr baseColWidth="8" defaultRowHeight="14"/>
  <cols>
    <col width="10.75" customWidth="1" style="252" min="28" max="31"/>
  </cols>
  <sheetData>
    <row r="1" ht="46" customHeight="1" s="252">
      <c r="A1" s="399" t="inlineStr">
        <is>
          <t>ACR / NACR</t>
        </is>
      </c>
    </row>
    <row r="31" ht="14.5" customHeight="1" s="252" thickBot="1"/>
    <row r="32" ht="15" customHeight="1" s="252" thickBot="1">
      <c r="A32" s="760" t="inlineStr">
        <is>
          <t>ACR</t>
        </is>
      </c>
      <c r="B32" s="761" t="inlineStr">
        <is>
          <t>STD</t>
        </is>
      </c>
      <c r="C32" s="762" t="inlineStr">
        <is>
          <t>WFM</t>
        </is>
      </c>
      <c r="D32" s="763" t="inlineStr">
        <is>
          <t>Spec.</t>
        </is>
      </c>
      <c r="E32" s="673" t="n"/>
      <c r="F32" s="673" t="n"/>
      <c r="G32" s="673" t="n"/>
      <c r="H32" s="674" t="n"/>
      <c r="I32" s="764" t="inlineStr">
        <is>
          <t>Meas.</t>
        </is>
      </c>
      <c r="J32" s="673" t="n"/>
      <c r="K32" s="673" t="n"/>
      <c r="L32" s="673" t="n"/>
      <c r="M32" s="673" t="n"/>
      <c r="N32" s="673" t="n"/>
      <c r="O32" s="673" t="n"/>
      <c r="P32" s="674" t="n"/>
    </row>
    <row r="33" ht="14.25" customHeight="1" s="252" thickBot="1">
      <c r="A33" s="691" t="n"/>
      <c r="B33" s="765" t="n"/>
      <c r="C33" s="691" t="n"/>
      <c r="D33" s="766" t="inlineStr">
        <is>
          <t>Wanted Signal</t>
        </is>
      </c>
      <c r="E33" s="767" t="n"/>
      <c r="F33" s="766" t="inlineStr">
        <is>
          <t>Interferer Spec.</t>
        </is>
      </c>
      <c r="G33" s="768" t="n"/>
      <c r="H33" s="767" t="n"/>
      <c r="I33" s="764" t="inlineStr">
        <is>
          <t>Interferer</t>
        </is>
      </c>
      <c r="J33" s="673" t="n"/>
      <c r="K33" s="673" t="n"/>
      <c r="L33" s="673" t="n"/>
      <c r="M33" s="673" t="n"/>
      <c r="N33" s="673" t="n"/>
      <c r="O33" s="673" t="n"/>
      <c r="P33" s="674" t="n"/>
      <c r="AG33" s="371" t="n"/>
    </row>
    <row r="34" ht="15" customHeight="1" s="252" thickBot="1">
      <c r="A34" s="691" t="n"/>
      <c r="B34" s="765" t="n"/>
      <c r="C34" s="691" t="n"/>
      <c r="D34" s="748" t="n"/>
      <c r="E34" s="678" t="n"/>
      <c r="F34" s="748" t="n"/>
      <c r="G34" s="677" t="n"/>
      <c r="H34" s="678" t="n"/>
      <c r="I34" s="522" t="inlineStr">
        <is>
          <t>ACR [dB]</t>
        </is>
      </c>
      <c r="J34" s="673" t="n"/>
      <c r="K34" s="673" t="n"/>
      <c r="L34" s="769" t="n"/>
      <c r="M34" s="770" t="inlineStr">
        <is>
          <t>Margin [dB]</t>
        </is>
      </c>
      <c r="N34" s="673" t="n"/>
      <c r="O34" s="673" t="n"/>
      <c r="P34" s="674" t="n"/>
      <c r="R34" s="0" t="inlineStr">
        <is>
          <t>Interferer [dBm]</t>
        </is>
      </c>
    </row>
    <row r="35" ht="16.5" customHeight="1" s="252">
      <c r="A35" s="691" t="n"/>
      <c r="B35" s="765" t="n"/>
      <c r="C35" s="691" t="n"/>
      <c r="D35" s="771" t="inlineStr">
        <is>
          <t>Freq 
[MHz]</t>
        </is>
      </c>
      <c r="E35" s="772" t="inlineStr">
        <is>
          <t>Level
[dBm]</t>
        </is>
      </c>
      <c r="F35" s="771" t="inlineStr">
        <is>
          <t>Freq 
[MHz]</t>
        </is>
      </c>
      <c r="G35" s="773" t="inlineStr">
        <is>
          <t>Level
[dBm]</t>
        </is>
      </c>
      <c r="H35" s="774" t="inlineStr">
        <is>
          <t>ACR
[dB]</t>
        </is>
      </c>
      <c r="I35" s="95" t="inlineStr">
        <is>
          <t>+25 ℃</t>
        </is>
      </c>
      <c r="J35" s="99" t="inlineStr">
        <is>
          <t>-40 ℃</t>
        </is>
      </c>
      <c r="K35" s="101" t="inlineStr">
        <is>
          <t>+85 ℃</t>
        </is>
      </c>
      <c r="L35" s="95" t="inlineStr">
        <is>
          <t>DA16200</t>
        </is>
      </c>
      <c r="M35" s="95">
        <f>I35</f>
        <v/>
      </c>
      <c r="N35" s="99">
        <f>J35</f>
        <v/>
      </c>
      <c r="O35" s="101">
        <f>K35</f>
        <v/>
      </c>
      <c r="P35" s="95">
        <f>L35</f>
        <v/>
      </c>
      <c r="Q35" s="0" t="inlineStr">
        <is>
          <t>diff</t>
        </is>
      </c>
      <c r="R35" s="95" t="inlineStr">
        <is>
          <t>+25 ℃</t>
        </is>
      </c>
      <c r="S35" s="99" t="inlineStr">
        <is>
          <t>-40 ℃</t>
        </is>
      </c>
      <c r="T35" s="101" t="inlineStr">
        <is>
          <t>+85 ℃</t>
        </is>
      </c>
    </row>
    <row r="36" ht="15" customHeight="1" s="252" thickBot="1">
      <c r="A36" s="691" t="n"/>
      <c r="B36" s="748" t="n"/>
      <c r="C36" s="682" t="n"/>
      <c r="D36" s="775" t="n"/>
      <c r="E36" s="776" t="n"/>
      <c r="F36" s="775" t="n"/>
      <c r="G36" s="777" t="n"/>
      <c r="H36" s="682" t="n"/>
      <c r="I36" s="103" t="inlineStr">
        <is>
          <t>3.3V</t>
        </is>
      </c>
      <c r="J36" s="100" t="inlineStr">
        <is>
          <t>3.6V</t>
        </is>
      </c>
      <c r="K36" s="102" t="inlineStr">
        <is>
          <t>3.3V</t>
        </is>
      </c>
      <c r="L36" s="173" t="inlineStr">
        <is>
          <t>_+25 ℃_3.3V</t>
        </is>
      </c>
      <c r="M36" s="103">
        <f>I36</f>
        <v/>
      </c>
      <c r="N36" s="100">
        <f>J36</f>
        <v/>
      </c>
      <c r="O36" s="102">
        <f>K36</f>
        <v/>
      </c>
      <c r="P36" s="173">
        <f>L36</f>
        <v/>
      </c>
      <c r="R36" s="103" t="inlineStr">
        <is>
          <t>3.3V</t>
        </is>
      </c>
      <c r="S36" s="100" t="inlineStr">
        <is>
          <t>3.6V</t>
        </is>
      </c>
      <c r="T36" s="102" t="inlineStr">
        <is>
          <t>2.1V</t>
        </is>
      </c>
      <c r="AG36" s="778" t="n"/>
    </row>
    <row r="37">
      <c r="A37" s="691" t="n"/>
      <c r="B37" s="500" t="inlineStr">
        <is>
          <t>11b</t>
        </is>
      </c>
      <c r="C37" s="122" t="inlineStr">
        <is>
          <t>2M</t>
        </is>
      </c>
      <c r="D37" s="69" t="n">
        <v>2412</v>
      </c>
      <c r="E37" s="67">
        <f>-80+6</f>
        <v/>
      </c>
      <c r="F37" s="66">
        <f>D37+30</f>
        <v/>
      </c>
      <c r="G37" s="67">
        <f>E37+H37</f>
        <v/>
      </c>
      <c r="H37" s="97" t="n">
        <v>35</v>
      </c>
      <c r="I37" s="110" t="n"/>
      <c r="J37" s="110" t="n"/>
      <c r="K37" s="111" t="n"/>
      <c r="L37" s="110" t="n">
        <v>48.35</v>
      </c>
      <c r="M37" s="779">
        <f>I37-H37</f>
        <v/>
      </c>
      <c r="N37" s="780">
        <f>J37-H37</f>
        <v/>
      </c>
      <c r="O37" s="779">
        <f>K37-H37</f>
        <v/>
      </c>
      <c r="P37" s="779">
        <f>L37-H37</f>
        <v/>
      </c>
      <c r="Q37" s="781">
        <f>J37-I37</f>
        <v/>
      </c>
      <c r="R37" s="244">
        <f>E37+I37</f>
        <v/>
      </c>
      <c r="AG37" s="778" t="n"/>
    </row>
    <row r="38" ht="14.5" customHeight="1" s="252" thickBot="1">
      <c r="A38" s="691" t="n"/>
      <c r="B38" s="698" t="n"/>
      <c r="C38" s="157" t="inlineStr">
        <is>
          <t>11M</t>
        </is>
      </c>
      <c r="D38" s="151" t="n">
        <v>2412</v>
      </c>
      <c r="E38" s="152">
        <f>-76+6</f>
        <v/>
      </c>
      <c r="F38" s="153">
        <f>D38+25</f>
        <v/>
      </c>
      <c r="G38" s="152">
        <f>E38+H38</f>
        <v/>
      </c>
      <c r="H38" s="154" t="n">
        <v>35</v>
      </c>
      <c r="I38" s="155" t="n"/>
      <c r="J38" s="155" t="n"/>
      <c r="K38" s="156" t="n"/>
      <c r="L38" s="155" t="n">
        <v>41.15</v>
      </c>
      <c r="M38" s="782">
        <f>I38-H38</f>
        <v/>
      </c>
      <c r="N38" s="783">
        <f>J38-H38</f>
        <v/>
      </c>
      <c r="O38" s="779">
        <f>K38-H38</f>
        <v/>
      </c>
      <c r="P38" s="779">
        <f>L38-H38</f>
        <v/>
      </c>
      <c r="Q38" s="781">
        <f>J38-I38</f>
        <v/>
      </c>
      <c r="R38" s="244">
        <f>E38+I38</f>
        <v/>
      </c>
      <c r="AG38" s="778" t="n"/>
    </row>
    <row r="39" ht="14.5" customHeight="1" s="252" thickTop="1">
      <c r="A39" s="691" t="n"/>
      <c r="B39" s="784" t="inlineStr">
        <is>
          <t>11g</t>
        </is>
      </c>
      <c r="C39" s="124" t="inlineStr">
        <is>
          <t>6M</t>
        </is>
      </c>
      <c r="D39" s="70" t="n">
        <v>2412</v>
      </c>
      <c r="E39" s="71">
        <f>-82+3</f>
        <v/>
      </c>
      <c r="F39" s="72">
        <f>D39+25</f>
        <v/>
      </c>
      <c r="G39" s="71">
        <f>E39+H39</f>
        <v/>
      </c>
      <c r="H39" s="98" t="n">
        <v>16</v>
      </c>
      <c r="I39" s="112" t="n"/>
      <c r="J39" s="112" t="n"/>
      <c r="K39" s="113" t="n"/>
      <c r="L39" s="112" t="n">
        <v>39.75</v>
      </c>
      <c r="M39" s="785">
        <f>I39-H39</f>
        <v/>
      </c>
      <c r="N39" s="786">
        <f>J39-H39</f>
        <v/>
      </c>
      <c r="O39" s="779">
        <f>K39-H39</f>
        <v/>
      </c>
      <c r="P39" s="779">
        <f>L39-H39</f>
        <v/>
      </c>
      <c r="Q39" s="781">
        <f>J39-I39</f>
        <v/>
      </c>
      <c r="R39" s="244">
        <f>E39+I39</f>
        <v/>
      </c>
      <c r="AG39" s="778" t="n"/>
    </row>
    <row r="40">
      <c r="A40" s="691" t="n"/>
      <c r="B40" s="691" t="n"/>
      <c r="C40" s="122" t="inlineStr">
        <is>
          <t>9M</t>
        </is>
      </c>
      <c r="D40" s="69" t="n">
        <v>2412</v>
      </c>
      <c r="E40" s="67">
        <f>-81+3</f>
        <v/>
      </c>
      <c r="F40" s="66">
        <f>D40+25</f>
        <v/>
      </c>
      <c r="G40" s="67">
        <f>E40+H40</f>
        <v/>
      </c>
      <c r="H40" s="97" t="n">
        <v>15</v>
      </c>
      <c r="I40" s="110" t="n"/>
      <c r="J40" s="110" t="n"/>
      <c r="K40" s="111" t="n"/>
      <c r="L40" s="110" t="n">
        <v>38.7</v>
      </c>
      <c r="M40" s="779">
        <f>I40-H40</f>
        <v/>
      </c>
      <c r="N40" s="780">
        <f>J40-H40</f>
        <v/>
      </c>
      <c r="O40" s="779">
        <f>K40-H40</f>
        <v/>
      </c>
      <c r="P40" s="779">
        <f>L40-H40</f>
        <v/>
      </c>
      <c r="Q40" s="781">
        <f>J40-I40</f>
        <v/>
      </c>
      <c r="R40" s="244">
        <f>E40+I40</f>
        <v/>
      </c>
      <c r="AG40" s="778" t="n"/>
    </row>
    <row r="41">
      <c r="A41" s="691" t="n"/>
      <c r="B41" s="691" t="n"/>
      <c r="C41" s="122" t="inlineStr">
        <is>
          <t>12M</t>
        </is>
      </c>
      <c r="D41" s="69" t="n">
        <v>2412</v>
      </c>
      <c r="E41" s="67">
        <f>-79+3</f>
        <v/>
      </c>
      <c r="F41" s="66">
        <f>D41+25</f>
        <v/>
      </c>
      <c r="G41" s="67">
        <f>E41+H41</f>
        <v/>
      </c>
      <c r="H41" s="97" t="n">
        <v>13</v>
      </c>
      <c r="I41" s="110" t="n"/>
      <c r="J41" s="110" t="n"/>
      <c r="K41" s="111" t="n"/>
      <c r="L41" s="110" t="n">
        <v>36.25</v>
      </c>
      <c r="M41" s="779">
        <f>I41-H41</f>
        <v/>
      </c>
      <c r="N41" s="780">
        <f>J41-H41</f>
        <v/>
      </c>
      <c r="O41" s="779">
        <f>K41-H41</f>
        <v/>
      </c>
      <c r="P41" s="779">
        <f>L41-H41</f>
        <v/>
      </c>
      <c r="Q41" s="781">
        <f>J41-I41</f>
        <v/>
      </c>
      <c r="R41" s="244">
        <f>E41+I41</f>
        <v/>
      </c>
      <c r="AG41" s="778" t="n"/>
    </row>
    <row r="42">
      <c r="A42" s="691" t="n"/>
      <c r="B42" s="691" t="n"/>
      <c r="C42" s="122" t="inlineStr">
        <is>
          <t>18M</t>
        </is>
      </c>
      <c r="D42" s="69" t="n">
        <v>2412</v>
      </c>
      <c r="E42" s="67">
        <f>-77+3</f>
        <v/>
      </c>
      <c r="F42" s="66">
        <f>D42+25</f>
        <v/>
      </c>
      <c r="G42" s="67">
        <f>E42+H42</f>
        <v/>
      </c>
      <c r="H42" s="97" t="n">
        <v>11</v>
      </c>
      <c r="I42" s="110" t="n"/>
      <c r="J42" s="110" t="n"/>
      <c r="K42" s="111" t="n"/>
      <c r="L42" s="110" t="n">
        <v>34.8</v>
      </c>
      <c r="M42" s="779">
        <f>I42-H42</f>
        <v/>
      </c>
      <c r="N42" s="780">
        <f>J42-H42</f>
        <v/>
      </c>
      <c r="O42" s="779">
        <f>K42-H42</f>
        <v/>
      </c>
      <c r="P42" s="779">
        <f>L42-H42</f>
        <v/>
      </c>
      <c r="Q42" s="781">
        <f>J42-I42</f>
        <v/>
      </c>
      <c r="R42" s="244">
        <f>E42+I42</f>
        <v/>
      </c>
      <c r="AG42" s="778" t="n"/>
    </row>
    <row r="43">
      <c r="A43" s="691" t="n"/>
      <c r="B43" s="691" t="n"/>
      <c r="C43" s="122" t="inlineStr">
        <is>
          <t>24M</t>
        </is>
      </c>
      <c r="D43" s="69" t="n">
        <v>2412</v>
      </c>
      <c r="E43" s="67">
        <f>-74+3</f>
        <v/>
      </c>
      <c r="F43" s="66">
        <f>D43+25</f>
        <v/>
      </c>
      <c r="G43" s="67">
        <f>E43+H43</f>
        <v/>
      </c>
      <c r="H43" s="97" t="n">
        <v>8</v>
      </c>
      <c r="I43" s="110" t="n"/>
      <c r="J43" s="110" t="n"/>
      <c r="K43" s="111" t="n"/>
      <c r="L43" s="110" t="n">
        <v>27.45</v>
      </c>
      <c r="M43" s="779">
        <f>I43-H43</f>
        <v/>
      </c>
      <c r="N43" s="780">
        <f>J43-H43</f>
        <v/>
      </c>
      <c r="O43" s="779">
        <f>K43-H43</f>
        <v/>
      </c>
      <c r="P43" s="779">
        <f>L43-H43</f>
        <v/>
      </c>
      <c r="Q43" s="781">
        <f>J43-I43</f>
        <v/>
      </c>
      <c r="R43" s="244">
        <f>E43+I43</f>
        <v/>
      </c>
      <c r="AG43" s="778" t="n"/>
    </row>
    <row r="44">
      <c r="A44" s="691" t="n"/>
      <c r="B44" s="691" t="n"/>
      <c r="C44" s="122" t="inlineStr">
        <is>
          <t>36M</t>
        </is>
      </c>
      <c r="D44" s="69" t="n">
        <v>2412</v>
      </c>
      <c r="E44" s="67">
        <f>-70+3</f>
        <v/>
      </c>
      <c r="F44" s="66">
        <f>D44+25</f>
        <v/>
      </c>
      <c r="G44" s="67">
        <f>E44+H44</f>
        <v/>
      </c>
      <c r="H44" s="97" t="n">
        <v>4</v>
      </c>
      <c r="I44" s="110" t="n"/>
      <c r="J44" s="110" t="n"/>
      <c r="K44" s="111" t="n"/>
      <c r="L44" s="110" t="n">
        <v>29.75</v>
      </c>
      <c r="M44" s="779">
        <f>I44-H44</f>
        <v/>
      </c>
      <c r="N44" s="780">
        <f>J44-H44</f>
        <v/>
      </c>
      <c r="O44" s="779">
        <f>K44-H44</f>
        <v/>
      </c>
      <c r="P44" s="779">
        <f>L44-H44</f>
        <v/>
      </c>
      <c r="Q44" s="781">
        <f>J44-I44</f>
        <v/>
      </c>
      <c r="R44" s="244">
        <f>E44+I44</f>
        <v/>
      </c>
      <c r="AG44" s="778" t="n"/>
    </row>
    <row r="45">
      <c r="A45" s="691" t="n"/>
      <c r="B45" s="691" t="n"/>
      <c r="C45" s="122" t="inlineStr">
        <is>
          <t>48M</t>
        </is>
      </c>
      <c r="D45" s="69" t="n">
        <v>2412</v>
      </c>
      <c r="E45" s="67">
        <f>-66+3</f>
        <v/>
      </c>
      <c r="F45" s="66">
        <f>D45+25</f>
        <v/>
      </c>
      <c r="G45" s="67">
        <f>E45+H45</f>
        <v/>
      </c>
      <c r="H45" s="97" t="n">
        <v>0</v>
      </c>
      <c r="I45" s="110" t="n"/>
      <c r="J45" s="110" t="n"/>
      <c r="K45" s="111" t="n"/>
      <c r="L45" s="110" t="n">
        <v>26.15</v>
      </c>
      <c r="M45" s="779">
        <f>I45-H45</f>
        <v/>
      </c>
      <c r="N45" s="780">
        <f>J45-H45</f>
        <v/>
      </c>
      <c r="O45" s="779">
        <f>K45-H45</f>
        <v/>
      </c>
      <c r="P45" s="779">
        <f>L45-H45</f>
        <v/>
      </c>
      <c r="Q45" s="781">
        <f>J45-I45</f>
        <v/>
      </c>
      <c r="R45" s="244">
        <f>E45+I45</f>
        <v/>
      </c>
      <c r="AG45" s="778" t="n"/>
    </row>
    <row r="46" ht="14.5" customHeight="1" s="252" thickBot="1">
      <c r="A46" s="691" t="n"/>
      <c r="B46" s="698" t="n"/>
      <c r="C46" s="157" t="inlineStr">
        <is>
          <t>54M</t>
        </is>
      </c>
      <c r="D46" s="151" t="n">
        <v>2412</v>
      </c>
      <c r="E46" s="152">
        <f>-65+3</f>
        <v/>
      </c>
      <c r="F46" s="153">
        <f>D46+25</f>
        <v/>
      </c>
      <c r="G46" s="152">
        <f>E46+H46</f>
        <v/>
      </c>
      <c r="H46" s="154" t="n">
        <v>-1</v>
      </c>
      <c r="I46" s="155" t="n"/>
      <c r="J46" s="155" t="n"/>
      <c r="K46" s="156" t="n"/>
      <c r="L46" s="155" t="n">
        <v>24.45</v>
      </c>
      <c r="M46" s="782">
        <f>I46-H46</f>
        <v/>
      </c>
      <c r="N46" s="783">
        <f>J46-H46</f>
        <v/>
      </c>
      <c r="O46" s="779">
        <f>K46-H46</f>
        <v/>
      </c>
      <c r="P46" s="779">
        <f>L46-H46</f>
        <v/>
      </c>
      <c r="Q46" s="781">
        <f>J46-I46</f>
        <v/>
      </c>
      <c r="R46" s="244">
        <f>E46+I46</f>
        <v/>
      </c>
      <c r="AG46" s="778" t="n"/>
    </row>
    <row r="47" ht="14.5" customHeight="1" s="252" thickTop="1">
      <c r="A47" s="691" t="n"/>
      <c r="B47" s="784" t="inlineStr">
        <is>
          <t>11n</t>
        </is>
      </c>
      <c r="C47" s="149" t="inlineStr">
        <is>
          <t>MCS0</t>
        </is>
      </c>
      <c r="D47" s="70" t="n">
        <v>2412</v>
      </c>
      <c r="E47" s="71">
        <f>-82+3</f>
        <v/>
      </c>
      <c r="F47" s="72">
        <f>D47+25</f>
        <v/>
      </c>
      <c r="G47" s="71">
        <f>E47+H47</f>
        <v/>
      </c>
      <c r="H47" s="98" t="n">
        <v>16</v>
      </c>
      <c r="I47" s="112" t="n"/>
      <c r="J47" s="112" t="n"/>
      <c r="K47" s="113" t="n"/>
      <c r="L47" s="112" t="n">
        <v>38.35</v>
      </c>
      <c r="M47" s="785">
        <f>I47-H47</f>
        <v/>
      </c>
      <c r="N47" s="786">
        <f>J47-H47</f>
        <v/>
      </c>
      <c r="O47" s="779">
        <f>K47-H47</f>
        <v/>
      </c>
      <c r="P47" s="779">
        <f>L47-H47</f>
        <v/>
      </c>
      <c r="Q47" s="781">
        <f>J47-I47</f>
        <v/>
      </c>
      <c r="R47" s="244">
        <f>E47+I47</f>
        <v/>
      </c>
      <c r="AG47" s="778" t="n"/>
    </row>
    <row r="48">
      <c r="A48" s="691" t="n"/>
      <c r="B48" s="691" t="n"/>
      <c r="C48" s="119" t="inlineStr">
        <is>
          <t>MCS1</t>
        </is>
      </c>
      <c r="D48" s="69" t="n">
        <v>2412</v>
      </c>
      <c r="E48" s="67">
        <f>-79+3</f>
        <v/>
      </c>
      <c r="F48" s="66">
        <f>D48+25</f>
        <v/>
      </c>
      <c r="G48" s="67">
        <f>E48+H48</f>
        <v/>
      </c>
      <c r="H48" s="97" t="n">
        <v>13</v>
      </c>
      <c r="I48" s="110" t="n"/>
      <c r="J48" s="110" t="n"/>
      <c r="K48" s="111" t="n"/>
      <c r="L48" s="110" t="n">
        <v>35.15</v>
      </c>
      <c r="M48" s="779">
        <f>I48-H48</f>
        <v/>
      </c>
      <c r="N48" s="780">
        <f>J48-H48</f>
        <v/>
      </c>
      <c r="O48" s="779">
        <f>K48-H48</f>
        <v/>
      </c>
      <c r="P48" s="779">
        <f>L48-H48</f>
        <v/>
      </c>
      <c r="Q48" s="781">
        <f>J48-I48</f>
        <v/>
      </c>
      <c r="R48" s="244">
        <f>E48+I48</f>
        <v/>
      </c>
      <c r="AG48" s="778" t="n"/>
    </row>
    <row r="49">
      <c r="A49" s="691" t="n"/>
      <c r="B49" s="691" t="n"/>
      <c r="C49" s="119" t="inlineStr">
        <is>
          <t>MCS2</t>
        </is>
      </c>
      <c r="D49" s="69" t="n">
        <v>2412</v>
      </c>
      <c r="E49" s="67">
        <f>-77+3</f>
        <v/>
      </c>
      <c r="F49" s="66">
        <f>D49+25</f>
        <v/>
      </c>
      <c r="G49" s="67">
        <f>E49+H49</f>
        <v/>
      </c>
      <c r="H49" s="97" t="n">
        <v>11</v>
      </c>
      <c r="I49" s="110" t="n"/>
      <c r="J49" s="110" t="n"/>
      <c r="K49" s="111" t="n"/>
      <c r="L49" s="110" t="n">
        <v>31</v>
      </c>
      <c r="M49" s="779">
        <f>I49-H49</f>
        <v/>
      </c>
      <c r="N49" s="780">
        <f>J49-H49</f>
        <v/>
      </c>
      <c r="O49" s="779">
        <f>K49-H49</f>
        <v/>
      </c>
      <c r="P49" s="779">
        <f>L49-H49</f>
        <v/>
      </c>
      <c r="Q49" s="781">
        <f>J49-I49</f>
        <v/>
      </c>
      <c r="R49" s="244">
        <f>E49+I49</f>
        <v/>
      </c>
      <c r="AG49" s="778" t="n"/>
    </row>
    <row r="50">
      <c r="A50" s="691" t="n"/>
      <c r="B50" s="691" t="n"/>
      <c r="C50" s="119" t="inlineStr">
        <is>
          <t>MCS3</t>
        </is>
      </c>
      <c r="D50" s="69" t="n">
        <v>2412</v>
      </c>
      <c r="E50" s="67">
        <f>-74+3</f>
        <v/>
      </c>
      <c r="F50" s="66">
        <f>D50+25</f>
        <v/>
      </c>
      <c r="G50" s="67">
        <f>E50+H50</f>
        <v/>
      </c>
      <c r="H50" s="97" t="n">
        <v>8</v>
      </c>
      <c r="I50" s="110" t="n"/>
      <c r="J50" s="110" t="n"/>
      <c r="K50" s="111" t="n"/>
      <c r="L50" s="110" t="n">
        <v>27.8</v>
      </c>
      <c r="M50" s="779">
        <f>I50-H50</f>
        <v/>
      </c>
      <c r="N50" s="780">
        <f>J50-H50</f>
        <v/>
      </c>
      <c r="O50" s="779">
        <f>K50-H50</f>
        <v/>
      </c>
      <c r="P50" s="779">
        <f>L50-H50</f>
        <v/>
      </c>
      <c r="Q50" s="781">
        <f>J50-I50</f>
        <v/>
      </c>
      <c r="R50" s="244">
        <f>E50+I50</f>
        <v/>
      </c>
      <c r="AG50" s="778" t="n"/>
    </row>
    <row r="51">
      <c r="A51" s="691" t="n"/>
      <c r="B51" s="691" t="n"/>
      <c r="C51" s="119" t="inlineStr">
        <is>
          <t>MCS4</t>
        </is>
      </c>
      <c r="D51" s="69" t="n">
        <v>2412</v>
      </c>
      <c r="E51" s="67">
        <f>-70+3</f>
        <v/>
      </c>
      <c r="F51" s="66">
        <f>D51+25</f>
        <v/>
      </c>
      <c r="G51" s="67">
        <f>E51+H51</f>
        <v/>
      </c>
      <c r="H51" s="97" t="n">
        <v>4</v>
      </c>
      <c r="I51" s="110" t="n"/>
      <c r="J51" s="110" t="n"/>
      <c r="K51" s="111" t="n"/>
      <c r="L51" s="110" t="n">
        <v>27</v>
      </c>
      <c r="M51" s="779">
        <f>I51-H51</f>
        <v/>
      </c>
      <c r="N51" s="780">
        <f>J51-H51</f>
        <v/>
      </c>
      <c r="O51" s="779">
        <f>K51-H51</f>
        <v/>
      </c>
      <c r="P51" s="779">
        <f>L51-H51</f>
        <v/>
      </c>
      <c r="Q51" s="781">
        <f>J51-I51</f>
        <v/>
      </c>
      <c r="R51" s="244">
        <f>E51+I51</f>
        <v/>
      </c>
      <c r="AG51" s="778" t="n"/>
    </row>
    <row r="52">
      <c r="A52" s="691" t="n"/>
      <c r="B52" s="691" t="n"/>
      <c r="C52" s="119" t="inlineStr">
        <is>
          <t>MCS5</t>
        </is>
      </c>
      <c r="D52" s="69" t="n">
        <v>2412</v>
      </c>
      <c r="E52" s="67">
        <f>-66+3</f>
        <v/>
      </c>
      <c r="F52" s="66">
        <f>D52+25</f>
        <v/>
      </c>
      <c r="G52" s="67">
        <f>E52+H52</f>
        <v/>
      </c>
      <c r="H52" s="97" t="n">
        <v>0</v>
      </c>
      <c r="I52" s="110" t="n"/>
      <c r="J52" s="110" t="n"/>
      <c r="K52" s="111" t="n"/>
      <c r="L52" s="110" t="n">
        <v>20.1</v>
      </c>
      <c r="M52" s="779">
        <f>I52-H52</f>
        <v/>
      </c>
      <c r="N52" s="780">
        <f>J52-H52</f>
        <v/>
      </c>
      <c r="O52" s="779">
        <f>K52-H52</f>
        <v/>
      </c>
      <c r="P52" s="779">
        <f>L52-H52</f>
        <v/>
      </c>
      <c r="Q52" s="781">
        <f>J52-I52</f>
        <v/>
      </c>
      <c r="R52" s="244">
        <f>E52+I52</f>
        <v/>
      </c>
      <c r="AG52" s="778" t="n"/>
    </row>
    <row r="53">
      <c r="A53" s="691" t="n"/>
      <c r="B53" s="691" t="n"/>
      <c r="C53" s="119" t="inlineStr">
        <is>
          <t>MCS6</t>
        </is>
      </c>
      <c r="D53" s="69" t="n">
        <v>2412</v>
      </c>
      <c r="E53" s="67">
        <f>-65+3</f>
        <v/>
      </c>
      <c r="F53" s="66">
        <f>D53+25</f>
        <v/>
      </c>
      <c r="G53" s="67">
        <f>E53+H53</f>
        <v/>
      </c>
      <c r="H53" s="97" t="n">
        <v>-1</v>
      </c>
      <c r="I53" s="110" t="n"/>
      <c r="J53" s="110" t="n"/>
      <c r="K53" s="111" t="n"/>
      <c r="L53" s="110" t="n">
        <v>21.75</v>
      </c>
      <c r="M53" s="779">
        <f>I53-H53</f>
        <v/>
      </c>
      <c r="N53" s="780">
        <f>J53-H53</f>
        <v/>
      </c>
      <c r="O53" s="779">
        <f>K53-H53</f>
        <v/>
      </c>
      <c r="P53" s="779">
        <f>L53-H53</f>
        <v/>
      </c>
      <c r="Q53" s="781">
        <f>J53-I53</f>
        <v/>
      </c>
      <c r="R53" s="244">
        <f>E53+I53</f>
        <v/>
      </c>
      <c r="AG53" s="778" t="n"/>
    </row>
    <row r="54" ht="14.5" customHeight="1" s="252" thickBot="1">
      <c r="A54" s="691" t="n"/>
      <c r="B54" s="698" t="n"/>
      <c r="C54" s="150" t="inlineStr">
        <is>
          <t>MCS7</t>
        </is>
      </c>
      <c r="D54" s="151" t="n">
        <v>2412</v>
      </c>
      <c r="E54" s="152">
        <f>-64+3</f>
        <v/>
      </c>
      <c r="F54" s="153">
        <f>D54+25</f>
        <v/>
      </c>
      <c r="G54" s="67">
        <f>E54+H54</f>
        <v/>
      </c>
      <c r="H54" s="154" t="n">
        <v>-2</v>
      </c>
      <c r="I54" s="155" t="n"/>
      <c r="J54" s="155" t="n"/>
      <c r="K54" s="156" t="n"/>
      <c r="L54" s="155" t="n">
        <v>10</v>
      </c>
      <c r="M54" s="782">
        <f>I54-H54</f>
        <v/>
      </c>
      <c r="N54" s="783">
        <f>J54-H54</f>
        <v/>
      </c>
      <c r="O54" s="779">
        <f>K54-H54</f>
        <v/>
      </c>
      <c r="P54" s="779">
        <f>L54-H54</f>
        <v/>
      </c>
      <c r="Q54" s="781">
        <f>J54-I54</f>
        <v/>
      </c>
      <c r="R54" s="244">
        <f>E54+I54</f>
        <v/>
      </c>
      <c r="AG54" s="778" t="n"/>
    </row>
    <row r="55" ht="14.5" customHeight="1" s="252" thickTop="1">
      <c r="A55" s="691" t="n"/>
      <c r="B55" s="534" t="inlineStr">
        <is>
          <t>11ax</t>
        </is>
      </c>
      <c r="C55" s="146" t="inlineStr">
        <is>
          <t>MCS0</t>
        </is>
      </c>
      <c r="D55" s="70" t="n">
        <v>2412</v>
      </c>
      <c r="E55" s="71">
        <f>-82+3</f>
        <v/>
      </c>
      <c r="F55" s="72">
        <f>D55+20</f>
        <v/>
      </c>
      <c r="G55" s="71">
        <f>E55+H55</f>
        <v/>
      </c>
      <c r="H55" s="98" t="n">
        <v>16</v>
      </c>
      <c r="I55" s="112" t="n"/>
      <c r="J55" s="112" t="n"/>
      <c r="K55" s="147" t="n"/>
      <c r="L55" s="148" t="n"/>
      <c r="M55" s="787">
        <f>I55-H55</f>
        <v/>
      </c>
      <c r="N55" s="788">
        <f>J55-$H$55</f>
        <v/>
      </c>
      <c r="O55" s="788">
        <f>K55-$H$55</f>
        <v/>
      </c>
      <c r="P55" s="788" t="n"/>
      <c r="R55" s="244">
        <f>E55+I55</f>
        <v/>
      </c>
      <c r="AG55" s="778" t="n"/>
    </row>
    <row r="56">
      <c r="A56" s="691" t="n"/>
      <c r="B56" s="691" t="n"/>
      <c r="C56" s="139" t="inlineStr">
        <is>
          <t>MCS1</t>
        </is>
      </c>
      <c r="D56" s="69" t="n">
        <v>2412</v>
      </c>
      <c r="E56" s="67">
        <f>-79+3</f>
        <v/>
      </c>
      <c r="F56" s="66">
        <f>D56+20</f>
        <v/>
      </c>
      <c r="G56" s="67">
        <f>E56+H56</f>
        <v/>
      </c>
      <c r="H56" s="97" t="n">
        <v>13</v>
      </c>
      <c r="I56" s="110" t="n"/>
      <c r="J56" s="110" t="n"/>
      <c r="K56" s="144" t="n"/>
      <c r="L56" s="145" t="n"/>
      <c r="M56" s="779">
        <f>I56-H56</f>
        <v/>
      </c>
      <c r="N56" s="780">
        <f>J56-$H$56</f>
        <v/>
      </c>
      <c r="O56" s="780">
        <f>K56-$H$56</f>
        <v/>
      </c>
      <c r="P56" s="780" t="n"/>
      <c r="R56" s="244">
        <f>E56+I56</f>
        <v/>
      </c>
      <c r="AG56" s="778" t="n"/>
    </row>
    <row r="57">
      <c r="A57" s="691" t="n"/>
      <c r="B57" s="691" t="n"/>
      <c r="C57" s="139" t="inlineStr">
        <is>
          <t>MCS2</t>
        </is>
      </c>
      <c r="D57" s="69" t="n">
        <v>2412</v>
      </c>
      <c r="E57" s="67">
        <f>-77+3</f>
        <v/>
      </c>
      <c r="F57" s="66">
        <f>D57+20</f>
        <v/>
      </c>
      <c r="G57" s="67">
        <f>E57+H57</f>
        <v/>
      </c>
      <c r="H57" s="97" t="n">
        <v>11</v>
      </c>
      <c r="I57" s="110" t="n"/>
      <c r="J57" s="110" t="n"/>
      <c r="K57" s="144" t="n"/>
      <c r="L57" s="145" t="n"/>
      <c r="M57" s="779">
        <f>I57-H57</f>
        <v/>
      </c>
      <c r="N57" s="780">
        <f>J57-$H$57</f>
        <v/>
      </c>
      <c r="O57" s="780">
        <f>K57-$H$57</f>
        <v/>
      </c>
      <c r="P57" s="780" t="n"/>
      <c r="R57" s="244">
        <f>E57+I57</f>
        <v/>
      </c>
      <c r="AG57" s="778" t="n"/>
    </row>
    <row r="58">
      <c r="A58" s="691" t="n"/>
      <c r="B58" s="691" t="n"/>
      <c r="C58" s="139" t="inlineStr">
        <is>
          <t>MCS3</t>
        </is>
      </c>
      <c r="D58" s="69" t="n">
        <v>2412</v>
      </c>
      <c r="E58" s="67">
        <f>-74+3</f>
        <v/>
      </c>
      <c r="F58" s="66">
        <f>D58+20</f>
        <v/>
      </c>
      <c r="G58" s="67">
        <f>E58+H58</f>
        <v/>
      </c>
      <c r="H58" s="97" t="n">
        <v>8</v>
      </c>
      <c r="I58" s="110" t="n"/>
      <c r="J58" s="110" t="n"/>
      <c r="K58" s="144" t="n"/>
      <c r="L58" s="145" t="n"/>
      <c r="M58" s="779">
        <f>I58-H58</f>
        <v/>
      </c>
      <c r="N58" s="780">
        <f>J58-H58</f>
        <v/>
      </c>
      <c r="O58" s="780">
        <f>K58-I58</f>
        <v/>
      </c>
      <c r="P58" s="780" t="n"/>
      <c r="R58" s="244">
        <f>E58+I58</f>
        <v/>
      </c>
      <c r="AG58" s="778" t="n"/>
    </row>
    <row r="59">
      <c r="A59" s="691" t="n"/>
      <c r="B59" s="691" t="n"/>
      <c r="C59" s="139" t="inlineStr">
        <is>
          <t>MCS4</t>
        </is>
      </c>
      <c r="D59" s="69" t="n">
        <v>2412</v>
      </c>
      <c r="E59" s="67">
        <f>-70+3</f>
        <v/>
      </c>
      <c r="F59" s="66">
        <f>D59+20</f>
        <v/>
      </c>
      <c r="G59" s="67">
        <f>E59+H59</f>
        <v/>
      </c>
      <c r="H59" s="97" t="n">
        <v>4</v>
      </c>
      <c r="I59" s="110" t="n"/>
      <c r="J59" s="110" t="n"/>
      <c r="K59" s="144" t="n"/>
      <c r="L59" s="145" t="n"/>
      <c r="M59" s="779">
        <f>I59-H59</f>
        <v/>
      </c>
      <c r="N59" s="780">
        <f>J59-$H$59</f>
        <v/>
      </c>
      <c r="O59" s="780">
        <f>K59-$H$59</f>
        <v/>
      </c>
      <c r="P59" s="780" t="n"/>
      <c r="R59" s="244">
        <f>E59+I59</f>
        <v/>
      </c>
      <c r="AG59" s="778" t="n"/>
    </row>
    <row r="60">
      <c r="A60" s="691" t="n"/>
      <c r="B60" s="691" t="n"/>
      <c r="C60" s="139" t="inlineStr">
        <is>
          <t>MCS5</t>
        </is>
      </c>
      <c r="D60" s="69" t="n">
        <v>2412</v>
      </c>
      <c r="E60" s="67">
        <f>-66+3</f>
        <v/>
      </c>
      <c r="F60" s="66">
        <f>D60+20</f>
        <v/>
      </c>
      <c r="G60" s="67">
        <f>E60+H60</f>
        <v/>
      </c>
      <c r="H60" s="97" t="n">
        <v>0</v>
      </c>
      <c r="I60" s="110" t="n"/>
      <c r="J60" s="110" t="n"/>
      <c r="K60" s="144" t="n"/>
      <c r="L60" s="145" t="n"/>
      <c r="M60" s="779">
        <f>I60-H60</f>
        <v/>
      </c>
      <c r="N60" s="780">
        <f>J60-$H$60</f>
        <v/>
      </c>
      <c r="O60" s="780">
        <f>K60-$H$60</f>
        <v/>
      </c>
      <c r="P60" s="780" t="n"/>
      <c r="R60" s="244">
        <f>E60+I60</f>
        <v/>
      </c>
      <c r="AG60" s="778" t="n"/>
    </row>
    <row r="61">
      <c r="A61" s="691" t="n"/>
      <c r="B61" s="691" t="n"/>
      <c r="C61" s="139" t="inlineStr">
        <is>
          <t>MCS6</t>
        </is>
      </c>
      <c r="D61" s="69" t="n">
        <v>2412</v>
      </c>
      <c r="E61" s="67">
        <f>-65+3</f>
        <v/>
      </c>
      <c r="F61" s="66">
        <f>D61+20</f>
        <v/>
      </c>
      <c r="G61" s="67">
        <f>E61+H61</f>
        <v/>
      </c>
      <c r="H61" s="97" t="n">
        <v>-1</v>
      </c>
      <c r="I61" s="110" t="n"/>
      <c r="J61" s="110" t="n"/>
      <c r="K61" s="144" t="n"/>
      <c r="L61" s="145" t="n"/>
      <c r="M61" s="779">
        <f>I61-H61</f>
        <v/>
      </c>
      <c r="N61" s="780">
        <f>J61-$H$61</f>
        <v/>
      </c>
      <c r="O61" s="780">
        <f>K61-$H$61</f>
        <v/>
      </c>
      <c r="P61" s="780" t="n"/>
      <c r="R61" s="244">
        <f>E61+I61</f>
        <v/>
      </c>
      <c r="AG61" s="778" t="n"/>
    </row>
    <row r="62">
      <c r="A62" s="691" t="n"/>
      <c r="B62" s="691" t="n"/>
      <c r="C62" s="139" t="inlineStr">
        <is>
          <t>MCS7</t>
        </is>
      </c>
      <c r="D62" s="140" t="n">
        <v>2412</v>
      </c>
      <c r="E62" s="141">
        <f>-64+3</f>
        <v/>
      </c>
      <c r="F62" s="66">
        <f>D62+20</f>
        <v/>
      </c>
      <c r="G62" s="67">
        <f>E62+H62</f>
        <v/>
      </c>
      <c r="H62" s="142" t="n">
        <v>-2</v>
      </c>
      <c r="I62" s="143" t="n"/>
      <c r="J62" s="143" t="n"/>
      <c r="K62" s="144" t="n"/>
      <c r="L62" s="145" t="n"/>
      <c r="M62" s="779">
        <f>I62-H62</f>
        <v/>
      </c>
      <c r="N62" s="780">
        <f>J62-$H$62</f>
        <v/>
      </c>
      <c r="O62" s="780">
        <f>K62-$H$62</f>
        <v/>
      </c>
      <c r="P62" s="780" t="n"/>
      <c r="R62" s="244">
        <f>E62+I62</f>
        <v/>
      </c>
      <c r="AG62" s="778" t="n"/>
    </row>
    <row r="63">
      <c r="A63" s="691" t="n"/>
      <c r="B63" s="691" t="n"/>
      <c r="C63" s="139" t="inlineStr">
        <is>
          <t>MCS8</t>
        </is>
      </c>
      <c r="D63" s="140" t="n">
        <v>2412</v>
      </c>
      <c r="E63" s="141">
        <f>-59+3</f>
        <v/>
      </c>
      <c r="F63" s="66">
        <f>D63+20</f>
        <v/>
      </c>
      <c r="G63" s="67">
        <f>E63+H63</f>
        <v/>
      </c>
      <c r="H63" s="142" t="n">
        <v>-7</v>
      </c>
      <c r="I63" s="143" t="n"/>
      <c r="J63" s="143" t="n"/>
      <c r="K63" s="144" t="n"/>
      <c r="L63" s="145" t="n"/>
      <c r="M63" s="779">
        <f>I63-H63</f>
        <v/>
      </c>
      <c r="N63" s="780">
        <f>J63-$H$63</f>
        <v/>
      </c>
      <c r="O63" s="780">
        <f>K63-$H$63</f>
        <v/>
      </c>
      <c r="P63" s="780" t="n"/>
      <c r="R63" s="244">
        <f>E63+I63</f>
        <v/>
      </c>
      <c r="AG63" s="778" t="n"/>
    </row>
    <row r="64" ht="14.5" customHeight="1" s="252" thickBot="1">
      <c r="A64" s="682" t="n"/>
      <c r="B64" s="682" t="n"/>
      <c r="C64" s="160" t="inlineStr">
        <is>
          <t>MCS9</t>
        </is>
      </c>
      <c r="D64" s="161" t="n">
        <v>2412</v>
      </c>
      <c r="E64" s="162">
        <f>-57+3</f>
        <v/>
      </c>
      <c r="F64" s="163">
        <f>D64+20</f>
        <v/>
      </c>
      <c r="G64" s="162">
        <f>E64+H64</f>
        <v/>
      </c>
      <c r="H64" s="164" t="n">
        <v>-9</v>
      </c>
      <c r="I64" s="165" t="n"/>
      <c r="J64" s="165" t="n"/>
      <c r="K64" s="166" t="n"/>
      <c r="L64" s="167" t="n"/>
      <c r="M64" s="779">
        <f>I64-H64</f>
        <v/>
      </c>
      <c r="N64" s="780">
        <f>J64-$H$64</f>
        <v/>
      </c>
      <c r="O64" s="780">
        <f>K64-$H$64</f>
        <v/>
      </c>
      <c r="P64" s="780" t="n"/>
      <c r="R64" s="244">
        <f>E64+I64</f>
        <v/>
      </c>
    </row>
    <row r="65" ht="14.5" customHeight="1" s="252" thickBot="1"/>
    <row r="66" ht="14.25" customHeight="1" s="252" thickBot="1">
      <c r="A66" s="760" t="inlineStr">
        <is>
          <t>NACR</t>
        </is>
      </c>
      <c r="B66" s="761" t="inlineStr">
        <is>
          <t>STD</t>
        </is>
      </c>
      <c r="C66" s="762" t="inlineStr">
        <is>
          <t>WFM</t>
        </is>
      </c>
      <c r="D66" s="763" t="inlineStr">
        <is>
          <t>Spec.</t>
        </is>
      </c>
      <c r="E66" s="673" t="n"/>
      <c r="F66" s="673" t="n"/>
      <c r="G66" s="673" t="n"/>
      <c r="H66" s="674" t="n"/>
      <c r="I66" s="764" t="inlineStr">
        <is>
          <t>Meas.</t>
        </is>
      </c>
      <c r="J66" s="673" t="n"/>
      <c r="K66" s="673" t="n"/>
      <c r="L66" s="673" t="n"/>
      <c r="M66" s="673" t="n"/>
      <c r="N66" s="673" t="n"/>
      <c r="O66" s="673" t="n"/>
      <c r="P66" s="674" t="n"/>
    </row>
    <row r="67" ht="15" customHeight="1" s="252" thickBot="1">
      <c r="A67" s="691" t="n"/>
      <c r="B67" s="765" t="n"/>
      <c r="C67" s="691" t="n"/>
      <c r="D67" s="766" t="inlineStr">
        <is>
          <t>Wanted Signal</t>
        </is>
      </c>
      <c r="E67" s="767" t="n"/>
      <c r="F67" s="766" t="inlineStr">
        <is>
          <t>Interferer Spec.</t>
        </is>
      </c>
      <c r="G67" s="768" t="n"/>
      <c r="H67" s="767" t="n"/>
      <c r="I67" s="764" t="inlineStr">
        <is>
          <t>Interferer</t>
        </is>
      </c>
      <c r="J67" s="673" t="n"/>
      <c r="K67" s="673" t="n"/>
      <c r="L67" s="673" t="n"/>
      <c r="M67" s="673" t="n"/>
      <c r="N67" s="673" t="n"/>
      <c r="O67" s="673" t="n"/>
      <c r="P67" s="674" t="n"/>
    </row>
    <row r="68" ht="15.75" customHeight="1" s="252" thickBot="1">
      <c r="A68" s="691" t="n"/>
      <c r="B68" s="765" t="n"/>
      <c r="C68" s="691" t="n"/>
      <c r="D68" s="748" t="n"/>
      <c r="E68" s="678" t="n"/>
      <c r="F68" s="748" t="n"/>
      <c r="G68" s="677" t="n"/>
      <c r="H68" s="678" t="n"/>
      <c r="I68" s="522" t="inlineStr">
        <is>
          <t>NACR [dB]</t>
        </is>
      </c>
      <c r="J68" s="673" t="n"/>
      <c r="K68" s="673" t="n"/>
      <c r="L68" s="769" t="n"/>
      <c r="M68" s="770" t="inlineStr">
        <is>
          <t>Margin [dB]</t>
        </is>
      </c>
      <c r="N68" s="673" t="n"/>
      <c r="O68" s="673" t="n"/>
      <c r="P68" s="674" t="n"/>
    </row>
    <row r="69" ht="15" customHeight="1" s="252">
      <c r="A69" s="691" t="n"/>
      <c r="B69" s="765" t="n"/>
      <c r="C69" s="691" t="n"/>
      <c r="D69" s="771" t="inlineStr">
        <is>
          <t>Freq 
[MHz]</t>
        </is>
      </c>
      <c r="E69" s="772" t="inlineStr">
        <is>
          <t>Level
[dBm]</t>
        </is>
      </c>
      <c r="F69" s="771" t="inlineStr">
        <is>
          <t>Freq 
[MHz]</t>
        </is>
      </c>
      <c r="G69" s="773" t="inlineStr">
        <is>
          <t>Level
[dBm]</t>
        </is>
      </c>
      <c r="H69" s="774" t="inlineStr">
        <is>
          <t>NACR
[dB]</t>
        </is>
      </c>
      <c r="I69" s="95" t="inlineStr">
        <is>
          <t>+25 ℃</t>
        </is>
      </c>
      <c r="J69" s="99" t="inlineStr">
        <is>
          <t>-40 ℃</t>
        </is>
      </c>
      <c r="K69" s="101" t="inlineStr">
        <is>
          <t>+85 ℃</t>
        </is>
      </c>
      <c r="L69" s="95" t="inlineStr">
        <is>
          <t>DA16200</t>
        </is>
      </c>
      <c r="M69" s="95">
        <f>I69</f>
        <v/>
      </c>
      <c r="N69" s="99">
        <f>J69</f>
        <v/>
      </c>
      <c r="O69" s="101">
        <f>K69</f>
        <v/>
      </c>
      <c r="P69" s="95">
        <f>L69</f>
        <v/>
      </c>
    </row>
    <row r="70" ht="30" customHeight="1" s="252" thickBot="1">
      <c r="A70" s="691" t="n"/>
      <c r="B70" s="748" t="n"/>
      <c r="C70" s="682" t="n"/>
      <c r="D70" s="775" t="n"/>
      <c r="E70" s="776" t="n"/>
      <c r="F70" s="775" t="n"/>
      <c r="G70" s="777" t="n"/>
      <c r="H70" s="682" t="n"/>
      <c r="I70" s="103" t="inlineStr">
        <is>
          <t>3.3V</t>
        </is>
      </c>
      <c r="J70" s="100" t="inlineStr">
        <is>
          <t>3.6V</t>
        </is>
      </c>
      <c r="K70" s="102" t="inlineStr">
        <is>
          <t>3.3V</t>
        </is>
      </c>
      <c r="L70" s="173" t="inlineStr">
        <is>
          <t>_+25 ℃_3.3V</t>
        </is>
      </c>
      <c r="M70" s="103">
        <f>I70</f>
        <v/>
      </c>
      <c r="N70" s="100">
        <f>J70</f>
        <v/>
      </c>
      <c r="O70" s="102">
        <f>K70</f>
        <v/>
      </c>
      <c r="P70" s="173">
        <f>L70</f>
        <v/>
      </c>
    </row>
    <row r="71" ht="14.5" customHeight="1" s="252" thickTop="1">
      <c r="A71" s="691" t="n"/>
      <c r="B71" s="784" t="inlineStr">
        <is>
          <t>11n</t>
        </is>
      </c>
      <c r="C71" s="149" t="inlineStr">
        <is>
          <t>MCS0</t>
        </is>
      </c>
      <c r="D71" s="70" t="n">
        <v>2412</v>
      </c>
      <c r="E71" s="71">
        <f>-82+3</f>
        <v/>
      </c>
      <c r="F71" s="72">
        <f>D71+25*2</f>
        <v/>
      </c>
      <c r="G71" s="71">
        <f>E71+H71</f>
        <v/>
      </c>
      <c r="H71" s="98" t="n">
        <v>32</v>
      </c>
      <c r="I71" s="789" t="n"/>
      <c r="J71" s="790" t="n"/>
      <c r="K71" s="791" t="n"/>
      <c r="L71" s="72" t="n">
        <v>48.15</v>
      </c>
      <c r="M71" s="785">
        <f>I71-H71</f>
        <v/>
      </c>
      <c r="N71" s="786">
        <f>J71-H71</f>
        <v/>
      </c>
      <c r="O71" s="785">
        <f>K71-H71</f>
        <v/>
      </c>
      <c r="P71" s="786">
        <f>L71-H71</f>
        <v/>
      </c>
    </row>
    <row r="72">
      <c r="A72" s="691" t="n"/>
      <c r="B72" s="691" t="n"/>
      <c r="C72" s="119" t="inlineStr">
        <is>
          <t>MCS1</t>
        </is>
      </c>
      <c r="D72" s="69" t="n">
        <v>2412</v>
      </c>
      <c r="E72" s="67">
        <f>-81+3</f>
        <v/>
      </c>
      <c r="F72" s="66">
        <f>D72+25*2</f>
        <v/>
      </c>
      <c r="G72" s="67">
        <f>E72+H72</f>
        <v/>
      </c>
      <c r="H72" s="97" t="n">
        <v>31</v>
      </c>
      <c r="I72" s="792" t="n"/>
      <c r="J72" s="793" t="n"/>
      <c r="K72" s="794" t="n"/>
      <c r="L72" s="66" t="n">
        <v>43.15</v>
      </c>
      <c r="M72" s="779">
        <f>I72-H72</f>
        <v/>
      </c>
      <c r="N72" s="780">
        <f>J72-H72</f>
        <v/>
      </c>
      <c r="O72" s="779">
        <f>K72-H72</f>
        <v/>
      </c>
      <c r="P72" s="780">
        <f>L72-H72</f>
        <v/>
      </c>
    </row>
    <row r="73">
      <c r="A73" s="691" t="n"/>
      <c r="B73" s="691" t="n"/>
      <c r="C73" s="119" t="inlineStr">
        <is>
          <t>MCS2</t>
        </is>
      </c>
      <c r="D73" s="69" t="n">
        <v>2412</v>
      </c>
      <c r="E73" s="67">
        <f>-79+3</f>
        <v/>
      </c>
      <c r="F73" s="66">
        <f>D73+25*2</f>
        <v/>
      </c>
      <c r="G73" s="67">
        <f>E73+H73</f>
        <v/>
      </c>
      <c r="H73" s="97" t="n">
        <v>29</v>
      </c>
      <c r="I73" s="792" t="n"/>
      <c r="J73" s="793" t="n"/>
      <c r="K73" s="794" t="n"/>
      <c r="L73" s="66" t="n">
        <v>43.5</v>
      </c>
      <c r="M73" s="779">
        <f>I73-H73</f>
        <v/>
      </c>
      <c r="N73" s="780">
        <f>J73-H73</f>
        <v/>
      </c>
      <c r="O73" s="779">
        <f>K73-H73</f>
        <v/>
      </c>
      <c r="P73" s="780">
        <f>L73-H73</f>
        <v/>
      </c>
    </row>
    <row r="74">
      <c r="A74" s="691" t="n"/>
      <c r="B74" s="691" t="n"/>
      <c r="C74" s="119" t="inlineStr">
        <is>
          <t>MCS3</t>
        </is>
      </c>
      <c r="D74" s="69" t="n">
        <v>2412</v>
      </c>
      <c r="E74" s="67">
        <f>-77+3</f>
        <v/>
      </c>
      <c r="F74" s="66">
        <f>D74+25*2</f>
        <v/>
      </c>
      <c r="G74" s="67">
        <f>E74+H74</f>
        <v/>
      </c>
      <c r="H74" s="97" t="n">
        <v>27</v>
      </c>
      <c r="I74" s="792" t="n"/>
      <c r="J74" s="793" t="n"/>
      <c r="K74" s="794" t="n"/>
      <c r="L74" s="66" t="n">
        <v>39.35</v>
      </c>
      <c r="M74" s="779">
        <f>I74-H74</f>
        <v/>
      </c>
      <c r="N74" s="780">
        <f>J74-H74</f>
        <v/>
      </c>
      <c r="O74" s="779">
        <f>K74-H74</f>
        <v/>
      </c>
      <c r="P74" s="780">
        <f>L74-H74</f>
        <v/>
      </c>
    </row>
    <row r="75">
      <c r="A75" s="691" t="n"/>
      <c r="B75" s="691" t="n"/>
      <c r="C75" s="119" t="inlineStr">
        <is>
          <t>MCS4</t>
        </is>
      </c>
      <c r="D75" s="69" t="n">
        <v>2412</v>
      </c>
      <c r="E75" s="67">
        <f>-74+3</f>
        <v/>
      </c>
      <c r="F75" s="66">
        <f>D75+25*2</f>
        <v/>
      </c>
      <c r="G75" s="67">
        <f>E75+H75</f>
        <v/>
      </c>
      <c r="H75" s="97" t="n">
        <v>24</v>
      </c>
      <c r="I75" s="792" t="n"/>
      <c r="J75" s="793" t="n"/>
      <c r="K75" s="794" t="n"/>
      <c r="L75" s="66" t="n">
        <v>36.15</v>
      </c>
      <c r="M75" s="779">
        <f>I75-H75</f>
        <v/>
      </c>
      <c r="N75" s="780">
        <f>J75-H75</f>
        <v/>
      </c>
      <c r="O75" s="779">
        <f>K75-H75</f>
        <v/>
      </c>
      <c r="P75" s="780">
        <f>L75-H75</f>
        <v/>
      </c>
    </row>
    <row r="76">
      <c r="A76" s="691" t="n"/>
      <c r="B76" s="691" t="n"/>
      <c r="C76" s="119" t="inlineStr">
        <is>
          <t>MCS5</t>
        </is>
      </c>
      <c r="D76" s="69" t="n">
        <v>2412</v>
      </c>
      <c r="E76" s="67">
        <f>-70+3</f>
        <v/>
      </c>
      <c r="F76" s="66">
        <f>D76+25*2</f>
        <v/>
      </c>
      <c r="G76" s="67">
        <f>E76+H76</f>
        <v/>
      </c>
      <c r="H76" s="97" t="n">
        <v>20</v>
      </c>
      <c r="I76" s="792" t="n"/>
      <c r="J76" s="793" t="n"/>
      <c r="K76" s="794" t="n"/>
      <c r="L76" s="66" t="n">
        <v>32.75</v>
      </c>
      <c r="M76" s="779">
        <f>I76-H76</f>
        <v/>
      </c>
      <c r="N76" s="780">
        <f>J76-H76</f>
        <v/>
      </c>
      <c r="O76" s="779">
        <f>K76-H76</f>
        <v/>
      </c>
      <c r="P76" s="780">
        <f>L76-H76</f>
        <v/>
      </c>
    </row>
    <row r="77">
      <c r="A77" s="691" t="n"/>
      <c r="B77" s="691" t="n"/>
      <c r="C77" s="119" t="inlineStr">
        <is>
          <t>MCS6</t>
        </is>
      </c>
      <c r="D77" s="69" t="n">
        <v>2412</v>
      </c>
      <c r="E77" s="67">
        <f>-66+3</f>
        <v/>
      </c>
      <c r="F77" s="66">
        <f>D77+25*2</f>
        <v/>
      </c>
      <c r="G77" s="67">
        <f>E77+H77</f>
        <v/>
      </c>
      <c r="H77" s="97" t="n">
        <v>16</v>
      </c>
      <c r="I77" s="792" t="n"/>
      <c r="J77" s="793" t="n"/>
      <c r="K77" s="794" t="n"/>
      <c r="L77" s="66" t="n">
        <v>30.7</v>
      </c>
      <c r="M77" s="779">
        <f>I77-H77</f>
        <v/>
      </c>
      <c r="N77" s="780">
        <f>J77-H77</f>
        <v/>
      </c>
      <c r="O77" s="779">
        <f>K77-H77</f>
        <v/>
      </c>
      <c r="P77" s="780">
        <f>L77-H77</f>
        <v/>
      </c>
    </row>
    <row r="78" ht="14.5" customHeight="1" s="252" thickBot="1">
      <c r="A78" s="691" t="n"/>
      <c r="B78" s="698" t="n"/>
      <c r="C78" s="150" t="inlineStr">
        <is>
          <t>MCS7</t>
        </is>
      </c>
      <c r="D78" s="151" t="n">
        <v>2412</v>
      </c>
      <c r="E78" s="152">
        <f>-65+3</f>
        <v/>
      </c>
      <c r="F78" s="153">
        <f>D78+25*2</f>
        <v/>
      </c>
      <c r="G78" s="152">
        <f>E78+H78</f>
        <v/>
      </c>
      <c r="H78" s="154" t="n">
        <v>15</v>
      </c>
      <c r="I78" s="795" t="n"/>
      <c r="J78" s="796" t="n"/>
      <c r="K78" s="797" t="n"/>
      <c r="L78" s="153" t="n">
        <v>28.95</v>
      </c>
      <c r="M78" s="782">
        <f>I78-H78</f>
        <v/>
      </c>
      <c r="N78" s="783">
        <f>J78-H78</f>
        <v/>
      </c>
      <c r="O78" s="782">
        <f>K78-H78</f>
        <v/>
      </c>
      <c r="P78" s="783">
        <f>L78-H78</f>
        <v/>
      </c>
    </row>
    <row r="79" ht="14.5" customHeight="1" s="252" thickTop="1">
      <c r="A79" s="691" t="n"/>
      <c r="B79" s="534" t="inlineStr">
        <is>
          <t>11ax</t>
        </is>
      </c>
      <c r="C79" s="146" t="inlineStr">
        <is>
          <t>MCS0</t>
        </is>
      </c>
      <c r="D79" s="70" t="n">
        <v>2412</v>
      </c>
      <c r="E79" s="71">
        <f>-82+3</f>
        <v/>
      </c>
      <c r="F79" s="65">
        <f>D79+20*2</f>
        <v/>
      </c>
      <c r="G79" s="68">
        <f>E79+H79</f>
        <v/>
      </c>
      <c r="H79" s="96" t="n">
        <v>32</v>
      </c>
      <c r="I79" s="798" t="n"/>
      <c r="J79" s="799" t="n"/>
      <c r="K79" s="800" t="n"/>
      <c r="L79" s="65" t="n"/>
      <c r="M79" s="787">
        <f>I79-H79</f>
        <v/>
      </c>
      <c r="N79" s="788">
        <f>J79-H79</f>
        <v/>
      </c>
      <c r="O79" s="787">
        <f>K79-H79</f>
        <v/>
      </c>
      <c r="P79" s="788">
        <f>L79-H79</f>
        <v/>
      </c>
    </row>
    <row r="80">
      <c r="A80" s="691" t="n"/>
      <c r="B80" s="691" t="n"/>
      <c r="C80" s="139" t="inlineStr">
        <is>
          <t>MCS1</t>
        </is>
      </c>
      <c r="D80" s="69" t="n">
        <v>2412</v>
      </c>
      <c r="E80" s="67">
        <f>-79+3</f>
        <v/>
      </c>
      <c r="F80" s="65">
        <f>D80+20*2</f>
        <v/>
      </c>
      <c r="G80" s="67">
        <f>E80+H80</f>
        <v/>
      </c>
      <c r="H80" s="97" t="n">
        <v>29</v>
      </c>
      <c r="I80" s="798" t="n"/>
      <c r="J80" s="793" t="n"/>
      <c r="K80" s="794" t="n"/>
      <c r="L80" s="65" t="n"/>
      <c r="M80" s="779">
        <f>I80-H80</f>
        <v/>
      </c>
      <c r="N80" s="780">
        <f>J80-H80</f>
        <v/>
      </c>
      <c r="O80" s="779">
        <f>K80-H80</f>
        <v/>
      </c>
      <c r="P80" s="780">
        <f>L80-H80</f>
        <v/>
      </c>
    </row>
    <row r="81">
      <c r="A81" s="691" t="n"/>
      <c r="B81" s="691" t="n"/>
      <c r="C81" s="139" t="inlineStr">
        <is>
          <t>MCS2</t>
        </is>
      </c>
      <c r="D81" s="69" t="n">
        <v>2412</v>
      </c>
      <c r="E81" s="67">
        <f>-77+3</f>
        <v/>
      </c>
      <c r="F81" s="65">
        <f>D81+20*2</f>
        <v/>
      </c>
      <c r="G81" s="67">
        <f>E81+H81</f>
        <v/>
      </c>
      <c r="H81" s="97" t="n">
        <v>27</v>
      </c>
      <c r="I81" s="798" t="n"/>
      <c r="J81" s="793" t="n"/>
      <c r="K81" s="794" t="n"/>
      <c r="L81" s="65" t="n"/>
      <c r="M81" s="779">
        <f>I81-H81</f>
        <v/>
      </c>
      <c r="N81" s="780">
        <f>J81-H81</f>
        <v/>
      </c>
      <c r="O81" s="779">
        <f>K81-H81</f>
        <v/>
      </c>
      <c r="P81" s="780">
        <f>L81-H81</f>
        <v/>
      </c>
    </row>
    <row r="82">
      <c r="A82" s="691" t="n"/>
      <c r="B82" s="691" t="n"/>
      <c r="C82" s="139" t="inlineStr">
        <is>
          <t>MCS3</t>
        </is>
      </c>
      <c r="D82" s="69" t="n">
        <v>2412</v>
      </c>
      <c r="E82" s="67">
        <f>-74+3</f>
        <v/>
      </c>
      <c r="F82" s="65">
        <f>D82+20*2</f>
        <v/>
      </c>
      <c r="G82" s="67">
        <f>E82+H82</f>
        <v/>
      </c>
      <c r="H82" s="97" t="n">
        <v>24</v>
      </c>
      <c r="I82" s="798" t="n"/>
      <c r="J82" s="793" t="n"/>
      <c r="K82" s="794" t="n"/>
      <c r="L82" s="65" t="n"/>
      <c r="M82" s="779">
        <f>I82-H82</f>
        <v/>
      </c>
      <c r="N82" s="780">
        <f>J82-H82</f>
        <v/>
      </c>
      <c r="O82" s="779">
        <f>K82-H82</f>
        <v/>
      </c>
      <c r="P82" s="780">
        <f>L82-H82</f>
        <v/>
      </c>
    </row>
    <row r="83">
      <c r="A83" s="691" t="n"/>
      <c r="B83" s="691" t="n"/>
      <c r="C83" s="139" t="inlineStr">
        <is>
          <t>MCS4</t>
        </is>
      </c>
      <c r="D83" s="69" t="n">
        <v>2412</v>
      </c>
      <c r="E83" s="67">
        <f>-70+3</f>
        <v/>
      </c>
      <c r="F83" s="65">
        <f>D83+20*2</f>
        <v/>
      </c>
      <c r="G83" s="67">
        <f>E83+H83</f>
        <v/>
      </c>
      <c r="H83" s="97" t="n">
        <v>20</v>
      </c>
      <c r="I83" s="798" t="n"/>
      <c r="J83" s="793" t="n"/>
      <c r="K83" s="794" t="n"/>
      <c r="L83" s="65" t="n"/>
      <c r="M83" s="779">
        <f>I83-H83</f>
        <v/>
      </c>
      <c r="N83" s="780">
        <f>J83-H83</f>
        <v/>
      </c>
      <c r="O83" s="779">
        <f>K83-H83</f>
        <v/>
      </c>
      <c r="P83" s="780">
        <f>L83-H83</f>
        <v/>
      </c>
    </row>
    <row r="84">
      <c r="A84" s="691" t="n"/>
      <c r="B84" s="691" t="n"/>
      <c r="C84" s="139" t="inlineStr">
        <is>
          <t>MCS5</t>
        </is>
      </c>
      <c r="D84" s="69" t="n">
        <v>2412</v>
      </c>
      <c r="E84" s="67">
        <f>-66+3</f>
        <v/>
      </c>
      <c r="F84" s="65">
        <f>D84+20*2</f>
        <v/>
      </c>
      <c r="G84" s="67">
        <f>E84+H84</f>
        <v/>
      </c>
      <c r="H84" s="97" t="n">
        <v>16</v>
      </c>
      <c r="I84" s="798" t="n"/>
      <c r="J84" s="793" t="n"/>
      <c r="K84" s="794" t="n"/>
      <c r="L84" s="65" t="n"/>
      <c r="M84" s="779">
        <f>I84-H84</f>
        <v/>
      </c>
      <c r="N84" s="780">
        <f>J84-H84</f>
        <v/>
      </c>
      <c r="O84" s="779">
        <f>K84-H84</f>
        <v/>
      </c>
      <c r="P84" s="780">
        <f>L84-H84</f>
        <v/>
      </c>
    </row>
    <row r="85">
      <c r="A85" s="691" t="n"/>
      <c r="B85" s="691" t="n"/>
      <c r="C85" s="139" t="inlineStr">
        <is>
          <t>MCS6</t>
        </is>
      </c>
      <c r="D85" s="69" t="n">
        <v>2412</v>
      </c>
      <c r="E85" s="67">
        <f>-65+3</f>
        <v/>
      </c>
      <c r="F85" s="65">
        <f>D85+20*2</f>
        <v/>
      </c>
      <c r="G85" s="67">
        <f>E85+H85</f>
        <v/>
      </c>
      <c r="H85" s="97" t="n">
        <v>15</v>
      </c>
      <c r="I85" s="798" t="n"/>
      <c r="J85" s="793" t="n"/>
      <c r="K85" s="794" t="n"/>
      <c r="L85" s="65" t="n"/>
      <c r="M85" s="779">
        <f>I85-H85</f>
        <v/>
      </c>
      <c r="N85" s="780">
        <f>J85-H85</f>
        <v/>
      </c>
      <c r="O85" s="779">
        <f>K85-H85</f>
        <v/>
      </c>
      <c r="P85" s="780">
        <f>L85-H85</f>
        <v/>
      </c>
    </row>
    <row r="86">
      <c r="A86" s="691" t="n"/>
      <c r="B86" s="691" t="n"/>
      <c r="C86" s="139" t="inlineStr">
        <is>
          <t>MCS7</t>
        </is>
      </c>
      <c r="D86" s="140" t="n">
        <v>2412</v>
      </c>
      <c r="E86" s="141">
        <f>-64+3</f>
        <v/>
      </c>
      <c r="F86" s="65">
        <f>D86+20*2</f>
        <v/>
      </c>
      <c r="G86" s="67">
        <f>E86+H86</f>
        <v/>
      </c>
      <c r="H86" s="97" t="n">
        <v>14</v>
      </c>
      <c r="I86" s="798" t="n"/>
      <c r="J86" s="793" t="n"/>
      <c r="K86" s="794" t="n"/>
      <c r="L86" s="65" t="n"/>
      <c r="M86" s="779">
        <f>I86-H86</f>
        <v/>
      </c>
      <c r="N86" s="780">
        <f>J86-H86</f>
        <v/>
      </c>
      <c r="O86" s="779">
        <f>K86-H86</f>
        <v/>
      </c>
      <c r="P86" s="780">
        <f>L86-H86</f>
        <v/>
      </c>
    </row>
    <row r="87">
      <c r="A87" s="691" t="n"/>
      <c r="B87" s="691" t="n"/>
      <c r="C87" s="139" t="inlineStr">
        <is>
          <t>MCS8</t>
        </is>
      </c>
      <c r="D87" s="140" t="n">
        <v>2412</v>
      </c>
      <c r="E87" s="141">
        <f>-59+3</f>
        <v/>
      </c>
      <c r="F87" s="65">
        <f>D87+20*2</f>
        <v/>
      </c>
      <c r="G87" s="67">
        <f>E87+H87</f>
        <v/>
      </c>
      <c r="H87" s="97" t="n">
        <v>9</v>
      </c>
      <c r="I87" s="798" t="n"/>
      <c r="J87" s="793" t="n"/>
      <c r="K87" s="794" t="n"/>
      <c r="L87" s="65" t="n"/>
      <c r="M87" s="779">
        <f>I87-H87</f>
        <v/>
      </c>
      <c r="N87" s="780">
        <f>J87-H87</f>
        <v/>
      </c>
      <c r="O87" s="779">
        <f>K87-H87</f>
        <v/>
      </c>
      <c r="P87" s="780">
        <f>L87-H87</f>
        <v/>
      </c>
    </row>
    <row r="88" ht="14.5" customHeight="1" s="252" thickBot="1">
      <c r="A88" s="682" t="n"/>
      <c r="B88" s="682" t="n"/>
      <c r="C88" s="160" t="inlineStr">
        <is>
          <t>MCS9</t>
        </is>
      </c>
      <c r="D88" s="161" t="n">
        <v>2412</v>
      </c>
      <c r="E88" s="162">
        <f>-57+3</f>
        <v/>
      </c>
      <c r="F88" s="170">
        <f>D88+20*2</f>
        <v/>
      </c>
      <c r="G88" s="162">
        <f>E88+H88</f>
        <v/>
      </c>
      <c r="H88" s="164" t="n">
        <v>7</v>
      </c>
      <c r="I88" s="801" t="n"/>
      <c r="J88" s="802" t="n"/>
      <c r="K88" s="803" t="n"/>
      <c r="L88" s="170" t="n"/>
      <c r="M88" s="804">
        <f>I88-H88</f>
        <v/>
      </c>
      <c r="N88" s="805">
        <f>J88-H88</f>
        <v/>
      </c>
      <c r="O88" s="804">
        <f>K88-H88</f>
        <v/>
      </c>
      <c r="P88" s="805">
        <f>L88-H88</f>
        <v/>
      </c>
    </row>
    <row r="103">
      <c r="AR103" s="778" t="n"/>
    </row>
    <row r="104">
      <c r="AR104" s="778" t="n"/>
    </row>
    <row r="105">
      <c r="AR105" s="778" t="n"/>
    </row>
    <row r="106">
      <c r="AR106" s="778" t="n"/>
    </row>
    <row r="107">
      <c r="AR107" s="778" t="n"/>
    </row>
    <row r="108">
      <c r="AR108" s="778" t="n"/>
    </row>
    <row r="109">
      <c r="AR109" s="778" t="n"/>
    </row>
    <row r="110">
      <c r="AR110" s="778" t="n"/>
    </row>
    <row r="111">
      <c r="AR111" s="778" t="n"/>
    </row>
    <row r="112">
      <c r="AR112" s="778" t="n"/>
    </row>
    <row r="113">
      <c r="AR113" s="778" t="n"/>
    </row>
    <row r="114">
      <c r="AR114" s="778" t="n"/>
    </row>
    <row r="115">
      <c r="AR115" s="778" t="n"/>
    </row>
    <row r="116">
      <c r="AR116" s="778" t="n"/>
    </row>
    <row r="117">
      <c r="AR117" s="778" t="n"/>
    </row>
    <row r="118">
      <c r="AR118" s="778" t="n"/>
    </row>
    <row r="119">
      <c r="AR119" s="778" t="n"/>
    </row>
    <row r="120">
      <c r="AR120" s="778" t="n"/>
    </row>
    <row r="121">
      <c r="AR121" s="778" t="n"/>
    </row>
    <row r="122">
      <c r="AR122" s="778" t="n"/>
    </row>
    <row r="123">
      <c r="AR123" s="778" t="n"/>
    </row>
    <row r="124">
      <c r="AR124" s="778" t="n"/>
    </row>
    <row r="125">
      <c r="AR125" s="778" t="n"/>
    </row>
    <row r="126">
      <c r="AR126" s="778" t="n"/>
    </row>
    <row r="127">
      <c r="AR127" s="778" t="n"/>
    </row>
    <row r="128">
      <c r="AR128" s="778" t="n"/>
    </row>
    <row r="129">
      <c r="AR129" s="778" t="n"/>
    </row>
    <row r="130">
      <c r="AR130" s="778" t="n"/>
    </row>
  </sheetData>
  <mergeCells count="37">
    <mergeCell ref="F67:H68"/>
    <mergeCell ref="B55:B64"/>
    <mergeCell ref="E69:E70"/>
    <mergeCell ref="B47:B54"/>
    <mergeCell ref="G69:G70"/>
    <mergeCell ref="B79:B88"/>
    <mergeCell ref="D33:E34"/>
    <mergeCell ref="E35:E36"/>
    <mergeCell ref="A32:A64"/>
    <mergeCell ref="F35:F36"/>
    <mergeCell ref="H69:H70"/>
    <mergeCell ref="I34:L34"/>
    <mergeCell ref="D67:E68"/>
    <mergeCell ref="C32:C36"/>
    <mergeCell ref="M68:P68"/>
    <mergeCell ref="M34:P34"/>
    <mergeCell ref="I32:P32"/>
    <mergeCell ref="C66:C70"/>
    <mergeCell ref="B71:B78"/>
    <mergeCell ref="D32:H32"/>
    <mergeCell ref="I66:P66"/>
    <mergeCell ref="B37:B38"/>
    <mergeCell ref="D66:H66"/>
    <mergeCell ref="B39:B46"/>
    <mergeCell ref="B66:B70"/>
    <mergeCell ref="A1:P1"/>
    <mergeCell ref="B32:B36"/>
    <mergeCell ref="I33:P33"/>
    <mergeCell ref="I67:P67"/>
    <mergeCell ref="A66:A88"/>
    <mergeCell ref="G35:G36"/>
    <mergeCell ref="F33:H34"/>
    <mergeCell ref="D69:D70"/>
    <mergeCell ref="F69:F70"/>
    <mergeCell ref="I68:L68"/>
    <mergeCell ref="D35:D36"/>
    <mergeCell ref="H35:H36"/>
  </mergeCells>
  <conditionalFormatting sqref="M37:P64 M71:P88">
    <cfRule type="cellIs" priority="5" operator="lessThan" dxfId="0">
      <formula>0</formula>
    </cfRule>
    <cfRule type="cellIs" priority="6" operator="lessThan" dxfId="2">
      <formula>5</formula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Sheet7">
    <tabColor theme="7" tint="0.5999938962981048"/>
    <outlinePr summaryBelow="1" summaryRight="1"/>
    <pageSetUpPr/>
  </sheetPr>
  <dimension ref="A1:N70"/>
  <sheetViews>
    <sheetView zoomScale="85" zoomScaleNormal="85" workbookViewId="0">
      <selection activeCell="G39" sqref="G39"/>
    </sheetView>
  </sheetViews>
  <sheetFormatPr baseColWidth="8" defaultRowHeight="14"/>
  <cols>
    <col width="10.33203125" customWidth="1" style="252" min="7" max="10"/>
    <col width="10.25" customWidth="1" style="252" min="11" max="11"/>
    <col width="11.83203125" customWidth="1" style="252" min="13" max="13"/>
    <col width="14" bestFit="1" customWidth="1" style="252" min="22" max="22"/>
  </cols>
  <sheetData>
    <row r="1" ht="46" customHeight="1" s="252">
      <c r="A1" s="399" t="inlineStr">
        <is>
          <t>Blocking</t>
        </is>
      </c>
      <c r="L1" s="399" t="n"/>
    </row>
    <row r="15" ht="15" customHeight="1" s="252"/>
    <row r="16" ht="15.75" customHeight="1" s="252"/>
    <row r="31" ht="14.5" customHeight="1" s="252" thickBot="1"/>
    <row r="32" ht="17.5" customHeight="1" s="252" thickBot="1">
      <c r="A32" s="571" t="inlineStr">
        <is>
          <t>Wanted Signal</t>
        </is>
      </c>
      <c r="B32" s="673" t="n"/>
      <c r="C32" s="673" t="n"/>
      <c r="D32" s="769" t="n"/>
      <c r="E32" s="806" t="inlineStr">
        <is>
          <t>Blocker (CW)</t>
        </is>
      </c>
      <c r="F32" s="673" t="n"/>
      <c r="G32" s="673" t="n"/>
      <c r="H32" s="673" t="n"/>
      <c r="I32" s="673" t="n"/>
      <c r="J32" s="674" t="n"/>
      <c r="M32" s="807" t="inlineStr">
        <is>
          <t>diff
Temp.</t>
        </is>
      </c>
    </row>
    <row r="33" ht="15.75" customHeight="1" s="252" thickBot="1">
      <c r="A33" s="559" t="inlineStr">
        <is>
          <t>STD</t>
        </is>
      </c>
      <c r="B33" s="562" t="inlineStr">
        <is>
          <t>WFM</t>
        </is>
      </c>
      <c r="C33" s="556" t="inlineStr">
        <is>
          <t>Freq
[MHz]</t>
        </is>
      </c>
      <c r="D33" s="565" t="inlineStr">
        <is>
          <t>Level
[dBm]</t>
        </is>
      </c>
      <c r="E33" s="556" t="inlineStr">
        <is>
          <t>Freq
[MHz]</t>
        </is>
      </c>
      <c r="F33" s="808" t="inlineStr">
        <is>
          <t>Level [dBm]</t>
        </is>
      </c>
      <c r="G33" s="768" t="n"/>
      <c r="H33" s="768" t="n"/>
      <c r="I33" s="767" t="n"/>
      <c r="J33" s="774" t="inlineStr">
        <is>
          <t>Margin [dB]</t>
        </is>
      </c>
      <c r="K33" s="673" t="n"/>
      <c r="L33" s="674" t="n"/>
      <c r="M33" s="691" t="n"/>
    </row>
    <row r="34" ht="15" customHeight="1" s="252">
      <c r="A34" s="765" t="n"/>
      <c r="B34" s="691" t="n"/>
      <c r="C34" s="691" t="n"/>
      <c r="D34" s="746" t="n"/>
      <c r="E34" s="691" t="n"/>
      <c r="F34" s="809" t="inlineStr">
        <is>
          <t xml:space="preserve">Spec. </t>
        </is>
      </c>
      <c r="G34" s="95" t="inlineStr">
        <is>
          <t>+25 ℃</t>
        </is>
      </c>
      <c r="H34" s="99" t="inlineStr">
        <is>
          <t>-40 ℃</t>
        </is>
      </c>
      <c r="I34" s="114" t="inlineStr">
        <is>
          <t>+85 ℃</t>
        </is>
      </c>
      <c r="J34" s="95">
        <f>G34</f>
        <v/>
      </c>
      <c r="K34" s="99">
        <f>H34</f>
        <v/>
      </c>
      <c r="L34" s="114">
        <f>I34</f>
        <v/>
      </c>
      <c r="M34" s="691" t="n"/>
    </row>
    <row r="35" ht="15.75" customHeight="1" s="252" thickBot="1">
      <c r="A35" s="680" t="n"/>
      <c r="B35" s="681" t="n"/>
      <c r="C35" s="681" t="n"/>
      <c r="D35" s="810" t="n"/>
      <c r="E35" s="681" t="n"/>
      <c r="F35" s="682" t="n"/>
      <c r="G35" s="103" t="inlineStr">
        <is>
          <t>3.3V</t>
        </is>
      </c>
      <c r="H35" s="100" t="inlineStr">
        <is>
          <t>3.6V</t>
        </is>
      </c>
      <c r="I35" s="115" t="inlineStr">
        <is>
          <t>3.3V</t>
        </is>
      </c>
      <c r="J35" s="103">
        <f>G35</f>
        <v/>
      </c>
      <c r="K35" s="100">
        <f>H35</f>
        <v/>
      </c>
      <c r="L35" s="115">
        <f>I35</f>
        <v/>
      </c>
      <c r="M35" s="682" t="n"/>
    </row>
    <row r="36" ht="17" customHeight="1" s="252">
      <c r="A36" s="555" t="inlineStr">
        <is>
          <t>11g</t>
        </is>
      </c>
      <c r="B36" s="93" t="inlineStr">
        <is>
          <t>6M</t>
        </is>
      </c>
      <c r="C36" s="93" t="n">
        <v>2412</v>
      </c>
      <c r="D36" s="94" t="n">
        <v>-74</v>
      </c>
      <c r="E36" s="93" t="n">
        <v>2300</v>
      </c>
      <c r="F36" s="93" t="n">
        <v>-34</v>
      </c>
      <c r="G36" s="190" t="n"/>
      <c r="H36" s="190" t="n"/>
      <c r="I36" s="191" t="n"/>
      <c r="J36" s="811">
        <f>G36-F36</f>
        <v/>
      </c>
      <c r="K36" s="812">
        <f>H36-F36</f>
        <v/>
      </c>
      <c r="L36" s="812">
        <f>I36-F36</f>
        <v/>
      </c>
      <c r="M36" s="812">
        <f>I36-G36</f>
        <v/>
      </c>
      <c r="N36" s="0">
        <f>C36-E36</f>
        <v/>
      </c>
    </row>
    <row r="37" ht="17" customHeight="1" s="252">
      <c r="A37" s="691" t="n"/>
      <c r="B37" s="87" t="inlineStr">
        <is>
          <t>6M</t>
        </is>
      </c>
      <c r="C37" s="87" t="n">
        <v>2412</v>
      </c>
      <c r="D37" s="89" t="n">
        <v>-74</v>
      </c>
      <c r="E37" s="87" t="n">
        <v>2330</v>
      </c>
      <c r="F37" s="87" t="n">
        <v>-34</v>
      </c>
      <c r="G37" s="192" t="n"/>
      <c r="H37" s="192" t="n"/>
      <c r="I37" s="193" t="n"/>
      <c r="J37" s="813">
        <f>G37-F37</f>
        <v/>
      </c>
      <c r="K37" s="814">
        <f>H37-F37</f>
        <v/>
      </c>
      <c r="L37" s="814">
        <f>I37-F37</f>
        <v/>
      </c>
      <c r="M37" s="814">
        <f>I37-G37</f>
        <v/>
      </c>
      <c r="N37" s="0">
        <f>C37-E37</f>
        <v/>
      </c>
    </row>
    <row r="38" ht="17" customHeight="1" s="252">
      <c r="A38" s="691" t="n"/>
      <c r="B38" s="87" t="inlineStr">
        <is>
          <t>6M</t>
        </is>
      </c>
      <c r="C38" s="87" t="n">
        <v>2412</v>
      </c>
      <c r="D38" s="89" t="n">
        <v>-74</v>
      </c>
      <c r="E38" s="87" t="n">
        <v>2360</v>
      </c>
      <c r="F38" s="87" t="n">
        <v>-34</v>
      </c>
      <c r="G38" s="192" t="n"/>
      <c r="H38" s="192" t="n"/>
      <c r="I38" s="193" t="n"/>
      <c r="J38" s="815">
        <f>G38-F38</f>
        <v/>
      </c>
      <c r="K38" s="816">
        <f>H38-F38</f>
        <v/>
      </c>
      <c r="L38" s="816">
        <f>I38-F38</f>
        <v/>
      </c>
      <c r="M38" s="816">
        <f>I38-G38</f>
        <v/>
      </c>
      <c r="N38" s="0">
        <f>C38-E38</f>
        <v/>
      </c>
    </row>
    <row r="39" ht="17.5" customHeight="1" s="252" thickBot="1">
      <c r="A39" s="691" t="n"/>
      <c r="B39" s="88" t="inlineStr">
        <is>
          <t>6M</t>
        </is>
      </c>
      <c r="C39" s="88" t="n">
        <v>2412</v>
      </c>
      <c r="D39" s="90" t="n">
        <v>-68</v>
      </c>
      <c r="E39" s="88" t="n">
        <v>2380</v>
      </c>
      <c r="F39" s="88" t="n">
        <v>-34</v>
      </c>
      <c r="G39" s="196" t="n"/>
      <c r="H39" s="196" t="n"/>
      <c r="I39" s="197" t="n"/>
      <c r="J39" s="817">
        <f>G39-F39</f>
        <v/>
      </c>
      <c r="K39" s="818">
        <f>H39-F39</f>
        <v/>
      </c>
      <c r="L39" s="818">
        <f>I39-F39</f>
        <v/>
      </c>
      <c r="M39" s="818">
        <f>I39-G39</f>
        <v/>
      </c>
      <c r="N39" s="0">
        <f>C39-E39</f>
        <v/>
      </c>
    </row>
    <row r="40" ht="17" customHeight="1" s="252">
      <c r="A40" s="691" t="n"/>
      <c r="B40" s="91" t="inlineStr">
        <is>
          <t>6M</t>
        </is>
      </c>
      <c r="C40" s="91" t="n">
        <v>2472</v>
      </c>
      <c r="D40" s="92" t="n">
        <v>-68</v>
      </c>
      <c r="E40" s="91" t="n">
        <v>2504</v>
      </c>
      <c r="F40" s="91" t="n">
        <v>-34</v>
      </c>
      <c r="G40" s="200" t="n"/>
      <c r="H40" s="200" t="n"/>
      <c r="I40" s="218" t="n"/>
      <c r="J40" s="819">
        <f>G40-F40</f>
        <v/>
      </c>
      <c r="K40" s="820">
        <f>H40-F40</f>
        <v/>
      </c>
      <c r="L40" s="820">
        <f>I40-F40</f>
        <v/>
      </c>
      <c r="M40" s="820">
        <f>I40-G40</f>
        <v/>
      </c>
      <c r="N40" s="0">
        <f>C40-E40</f>
        <v/>
      </c>
    </row>
    <row r="41" ht="17" customHeight="1" s="252">
      <c r="A41" s="691" t="n"/>
      <c r="B41" s="87" t="inlineStr">
        <is>
          <t>6M</t>
        </is>
      </c>
      <c r="C41" s="87" t="n">
        <v>2472</v>
      </c>
      <c r="D41" s="89" t="n">
        <v>-74</v>
      </c>
      <c r="E41" s="87" t="n">
        <v>2524</v>
      </c>
      <c r="F41" s="87" t="n">
        <v>-34</v>
      </c>
      <c r="G41" s="192" t="n"/>
      <c r="H41" s="192" t="n"/>
      <c r="I41" s="193" t="n"/>
      <c r="J41" s="813">
        <f>G41-F41</f>
        <v/>
      </c>
      <c r="K41" s="814">
        <f>H41-F41</f>
        <v/>
      </c>
      <c r="L41" s="814">
        <f>I41-F41</f>
        <v/>
      </c>
      <c r="M41" s="814">
        <f>I41-G41</f>
        <v/>
      </c>
      <c r="N41" s="0">
        <f>C41-E41</f>
        <v/>
      </c>
    </row>
    <row r="42" ht="17" customHeight="1" s="252">
      <c r="A42" s="691" t="n"/>
      <c r="B42" s="87" t="inlineStr">
        <is>
          <t>6M</t>
        </is>
      </c>
      <c r="C42" s="87" t="n">
        <v>2472</v>
      </c>
      <c r="D42" s="89" t="n">
        <v>-74</v>
      </c>
      <c r="E42" s="87" t="n">
        <v>2584</v>
      </c>
      <c r="F42" s="87" t="n">
        <v>-34</v>
      </c>
      <c r="G42" s="192" t="n"/>
      <c r="H42" s="192" t="n"/>
      <c r="I42" s="193" t="n"/>
      <c r="J42" s="815">
        <f>G42-F42</f>
        <v/>
      </c>
      <c r="K42" s="816">
        <f>H42-F42</f>
        <v/>
      </c>
      <c r="L42" s="816">
        <f>I42-F42</f>
        <v/>
      </c>
      <c r="M42" s="816">
        <f>I42-G42</f>
        <v/>
      </c>
      <c r="N42" s="0">
        <f>C42-E42</f>
        <v/>
      </c>
    </row>
    <row r="43" ht="17.5" customHeight="1" s="252" thickBot="1">
      <c r="A43" s="682" t="n"/>
      <c r="B43" s="88" t="inlineStr">
        <is>
          <t>6M</t>
        </is>
      </c>
      <c r="C43" s="88" t="n">
        <v>2472</v>
      </c>
      <c r="D43" s="90" t="n">
        <v>-74</v>
      </c>
      <c r="E43" s="88" t="n">
        <v>2674</v>
      </c>
      <c r="F43" s="88" t="n">
        <v>-34</v>
      </c>
      <c r="G43" s="196" t="n"/>
      <c r="H43" s="196" t="n"/>
      <c r="I43" s="197" t="n"/>
      <c r="J43" s="817">
        <f>G43-F43</f>
        <v/>
      </c>
      <c r="K43" s="818">
        <f>H43-F43</f>
        <v/>
      </c>
      <c r="L43" s="818">
        <f>I43-F43</f>
        <v/>
      </c>
      <c r="M43" s="818">
        <f>I43-G43</f>
        <v/>
      </c>
      <c r="N43" s="0">
        <f>C43-E43</f>
        <v/>
      </c>
    </row>
    <row r="46">
      <c r="G46" s="93" t="inlineStr">
        <is>
          <t>DA16200​</t>
        </is>
      </c>
      <c r="H46" s="93" t="inlineStr">
        <is>
          <t>TIN​</t>
        </is>
      </c>
    </row>
    <row r="47">
      <c r="G47" s="240" t="inlineStr">
        <is>
          <t>-16.45​</t>
        </is>
      </c>
      <c r="H47" s="240" t="n">
        <v>-18.15</v>
      </c>
      <c r="I47" s="244" t="n"/>
    </row>
    <row r="48">
      <c r="G48" s="240" t="inlineStr">
        <is>
          <t>-13.70​</t>
        </is>
      </c>
      <c r="H48" s="240" t="n">
        <v>-25.1</v>
      </c>
    </row>
    <row r="49" ht="14.5" customHeight="1" s="252" thickBot="1">
      <c r="G49" s="241" t="inlineStr">
        <is>
          <t>-15.00​</t>
        </is>
      </c>
      <c r="H49" s="241" t="n">
        <v>-18.15</v>
      </c>
    </row>
    <row r="50">
      <c r="G50" s="242" t="inlineStr">
        <is>
          <t>-19.65​</t>
        </is>
      </c>
      <c r="H50" s="242" t="n">
        <v>-20.6</v>
      </c>
    </row>
    <row r="51">
      <c r="G51" s="240" t="inlineStr">
        <is>
          <t>-23.00​</t>
        </is>
      </c>
      <c r="H51" s="240" t="n">
        <v>-22.25</v>
      </c>
    </row>
    <row r="52">
      <c r="G52" s="240" t="inlineStr">
        <is>
          <t>-15.70​</t>
        </is>
      </c>
      <c r="H52" s="240" t="n">
        <v>-19</v>
      </c>
    </row>
    <row r="53" ht="14.5" customHeight="1" s="252" thickBot="1">
      <c r="G53" s="241" t="inlineStr">
        <is>
          <t>-20.55​</t>
        </is>
      </c>
      <c r="H53" s="241" t="n">
        <v>-19.2</v>
      </c>
    </row>
    <row r="54">
      <c r="G54" s="243" t="inlineStr">
        <is>
          <t>-10.00​</t>
        </is>
      </c>
      <c r="H54" s="243" t="n">
        <v>-12.45</v>
      </c>
    </row>
    <row r="60" ht="14.5" customHeight="1" s="252" thickBot="1">
      <c r="A60" s="821" t="inlineStr">
        <is>
          <t>Wanted Signal​</t>
        </is>
      </c>
      <c r="B60" s="822" t="n"/>
      <c r="C60" s="822" t="n"/>
      <c r="D60" s="823" t="n"/>
      <c r="E60" s="824" t="inlineStr">
        <is>
          <t>Blocker (CW)​</t>
        </is>
      </c>
      <c r="F60" s="822" t="n"/>
      <c r="G60" s="822" t="n"/>
      <c r="H60" s="822" t="n"/>
      <c r="I60" s="822" t="n"/>
      <c r="J60" s="823" t="n"/>
      <c r="K60" s="825" t="inlineStr">
        <is>
          <t>diff​</t>
        </is>
      </c>
    </row>
    <row r="61" ht="14.5" customHeight="1" s="252" thickBot="1">
      <c r="A61" s="826" t="inlineStr">
        <is>
          <t>STD​</t>
        </is>
      </c>
      <c r="B61" s="227" t="inlineStr">
        <is>
          <t>WFM​</t>
        </is>
      </c>
      <c r="C61" s="547" t="inlineStr">
        <is>
          <t>Freq​</t>
        </is>
      </c>
      <c r="D61" s="547" t="inlineStr">
        <is>
          <t>Level​</t>
        </is>
      </c>
      <c r="E61" s="547" t="inlineStr">
        <is>
          <t>Freq​</t>
        </is>
      </c>
      <c r="F61" s="227" t="inlineStr">
        <is>
          <t>Level [dBm]​</t>
        </is>
      </c>
      <c r="G61" s="827" t="n"/>
      <c r="H61" s="828" t="n"/>
      <c r="I61" s="829" t="inlineStr">
        <is>
          <t>Margin [dB]​</t>
        </is>
      </c>
      <c r="J61" s="828" t="n"/>
      <c r="K61" s="830" t="n"/>
    </row>
    <row r="62" ht="14.5" customHeight="1" s="252" thickBot="1">
      <c r="A62" s="831" t="n"/>
      <c r="B62" s="832" t="n"/>
      <c r="C62" s="548" t="inlineStr">
        <is>
          <t>[MHz]​</t>
        </is>
      </c>
      <c r="D62" s="548" t="inlineStr">
        <is>
          <t>[dBm]​</t>
        </is>
      </c>
      <c r="E62" s="548" t="inlineStr">
        <is>
          <t>[MHz]​</t>
        </is>
      </c>
      <c r="F62" s="227" t="inlineStr">
        <is>
          <t>Spec. ​</t>
        </is>
      </c>
      <c r="G62" s="228" t="inlineStr">
        <is>
          <t>DA16200​</t>
        </is>
      </c>
      <c r="H62" s="229" t="inlineStr">
        <is>
          <t>TIN​</t>
        </is>
      </c>
      <c r="I62" s="228" t="inlineStr">
        <is>
          <t>DA16200​</t>
        </is>
      </c>
      <c r="J62" s="229" t="inlineStr">
        <is>
          <t>TIN​</t>
        </is>
      </c>
      <c r="K62" s="833" t="n"/>
    </row>
    <row r="63" ht="17.5" customHeight="1" s="252" thickBot="1">
      <c r="A63" s="834" t="inlineStr">
        <is>
          <t>11g​</t>
        </is>
      </c>
      <c r="B63" s="230" t="inlineStr">
        <is>
          <t>6M​</t>
        </is>
      </c>
      <c r="C63" s="230" t="inlineStr">
        <is>
          <t>2412​</t>
        </is>
      </c>
      <c r="D63" s="230" t="inlineStr">
        <is>
          <t>-74​</t>
        </is>
      </c>
      <c r="E63" s="230" t="inlineStr">
        <is>
          <t>2300​</t>
        </is>
      </c>
      <c r="F63" s="230" t="inlineStr">
        <is>
          <t>-34​</t>
        </is>
      </c>
      <c r="G63" s="236" t="inlineStr">
        <is>
          <t>-16.45​</t>
        </is>
      </c>
      <c r="H63" s="190" t="n"/>
      <c r="I63" s="231" t="n"/>
      <c r="J63" s="231" t="n"/>
      <c r="K63" s="235" t="n"/>
    </row>
    <row r="64" ht="17.5" customHeight="1" s="252" thickBot="1">
      <c r="A64" s="835" t="n"/>
      <c r="B64" s="230" t="inlineStr">
        <is>
          <t>6M​</t>
        </is>
      </c>
      <c r="C64" s="230" t="inlineStr">
        <is>
          <t>2412​</t>
        </is>
      </c>
      <c r="D64" s="230" t="inlineStr">
        <is>
          <t>-74​</t>
        </is>
      </c>
      <c r="E64" s="230" t="inlineStr">
        <is>
          <t>2330​</t>
        </is>
      </c>
      <c r="F64" s="230" t="inlineStr">
        <is>
          <t>-34​</t>
        </is>
      </c>
      <c r="G64" s="236" t="inlineStr">
        <is>
          <t>-13.70​</t>
        </is>
      </c>
      <c r="H64" s="192" t="n"/>
      <c r="I64" s="232" t="n"/>
      <c r="J64" s="232" t="n"/>
      <c r="K64" s="238" t="n"/>
    </row>
    <row r="65" ht="17.5" customHeight="1" s="252" thickBot="1">
      <c r="A65" s="835" t="n"/>
      <c r="B65" s="230" t="inlineStr">
        <is>
          <t>6M​</t>
        </is>
      </c>
      <c r="C65" s="230" t="inlineStr">
        <is>
          <t>2412​</t>
        </is>
      </c>
      <c r="D65" s="230" t="inlineStr">
        <is>
          <t>-74​</t>
        </is>
      </c>
      <c r="E65" s="230" t="inlineStr">
        <is>
          <t>2360​</t>
        </is>
      </c>
      <c r="F65" s="230" t="inlineStr">
        <is>
          <t>-34​</t>
        </is>
      </c>
      <c r="G65" s="236" t="inlineStr">
        <is>
          <t>-15.00​</t>
        </is>
      </c>
      <c r="H65" s="192" t="n"/>
      <c r="I65" s="231" t="n"/>
      <c r="J65" s="231" t="n"/>
      <c r="K65" s="235" t="n"/>
    </row>
    <row r="66" ht="17.5" customHeight="1" s="252" thickBot="1">
      <c r="A66" s="835" t="n"/>
      <c r="B66" s="230" t="inlineStr">
        <is>
          <t>6M​</t>
        </is>
      </c>
      <c r="C66" s="230" t="inlineStr">
        <is>
          <t>2412​</t>
        </is>
      </c>
      <c r="D66" s="230" t="inlineStr">
        <is>
          <t>-68​</t>
        </is>
      </c>
      <c r="E66" s="230" t="inlineStr">
        <is>
          <t>2380​</t>
        </is>
      </c>
      <c r="F66" s="230" t="inlineStr">
        <is>
          <t>-34​</t>
        </is>
      </c>
      <c r="G66" s="236" t="inlineStr">
        <is>
          <t>-19.65​</t>
        </is>
      </c>
      <c r="H66" s="196" t="n"/>
      <c r="I66" s="232" t="n"/>
      <c r="J66" s="232" t="n"/>
      <c r="K66" s="238" t="n"/>
    </row>
    <row r="67" ht="17.5" customHeight="1" s="252" thickBot="1">
      <c r="A67" s="835" t="n"/>
      <c r="B67" s="230" t="inlineStr">
        <is>
          <t>6M​</t>
        </is>
      </c>
      <c r="C67" s="230" t="inlineStr">
        <is>
          <t>2472​</t>
        </is>
      </c>
      <c r="D67" s="230" t="inlineStr">
        <is>
          <t>-68​</t>
        </is>
      </c>
      <c r="E67" s="230" t="inlineStr">
        <is>
          <t>2504​</t>
        </is>
      </c>
      <c r="F67" s="230" t="inlineStr">
        <is>
          <t>-34​</t>
        </is>
      </c>
      <c r="G67" s="236" t="inlineStr">
        <is>
          <t>-23.00​</t>
        </is>
      </c>
      <c r="H67" s="200" t="n"/>
      <c r="I67" s="231" t="n"/>
      <c r="J67" s="231" t="n"/>
      <c r="K67" s="235" t="n"/>
    </row>
    <row r="68" ht="17.5" customHeight="1" s="252" thickBot="1">
      <c r="A68" s="835" t="n"/>
      <c r="B68" s="230" t="inlineStr">
        <is>
          <t>6M​</t>
        </is>
      </c>
      <c r="C68" s="230" t="inlineStr">
        <is>
          <t>2472​</t>
        </is>
      </c>
      <c r="D68" s="230" t="inlineStr">
        <is>
          <t>-74​</t>
        </is>
      </c>
      <c r="E68" s="230" t="inlineStr">
        <is>
          <t>2524​</t>
        </is>
      </c>
      <c r="F68" s="230" t="inlineStr">
        <is>
          <t>-34​</t>
        </is>
      </c>
      <c r="G68" s="236" t="inlineStr">
        <is>
          <t>-15.70​</t>
        </is>
      </c>
      <c r="H68" s="192" t="n"/>
      <c r="I68" s="232" t="n"/>
      <c r="J68" s="232" t="n"/>
      <c r="K68" s="238" t="n"/>
    </row>
    <row r="69" ht="17.5" customHeight="1" s="252" thickBot="1">
      <c r="A69" s="835" t="n"/>
      <c r="B69" s="230" t="inlineStr">
        <is>
          <t>6M​</t>
        </is>
      </c>
      <c r="C69" s="230" t="inlineStr">
        <is>
          <t>2472​</t>
        </is>
      </c>
      <c r="D69" s="230" t="inlineStr">
        <is>
          <t>-74​</t>
        </is>
      </c>
      <c r="E69" s="230" t="inlineStr">
        <is>
          <t>2584​</t>
        </is>
      </c>
      <c r="F69" s="230" t="inlineStr">
        <is>
          <t>-34​</t>
        </is>
      </c>
      <c r="G69" s="236" t="inlineStr">
        <is>
          <t>-20.55​</t>
        </is>
      </c>
      <c r="H69" s="192" t="n"/>
      <c r="I69" s="231" t="n"/>
      <c r="J69" s="231" t="n"/>
      <c r="K69" s="235" t="n"/>
    </row>
    <row r="70" ht="17.5" customHeight="1" s="252" thickBot="1">
      <c r="A70" s="836" t="n"/>
      <c r="B70" s="233" t="inlineStr">
        <is>
          <t>6M​</t>
        </is>
      </c>
      <c r="C70" s="233" t="inlineStr">
        <is>
          <t>2472​</t>
        </is>
      </c>
      <c r="D70" s="233" t="inlineStr">
        <is>
          <t>-74​</t>
        </is>
      </c>
      <c r="E70" s="233" t="inlineStr">
        <is>
          <t>2674​</t>
        </is>
      </c>
      <c r="F70" s="233" t="inlineStr">
        <is>
          <t>-34​</t>
        </is>
      </c>
      <c r="G70" s="237" t="inlineStr">
        <is>
          <t>-10.00​</t>
        </is>
      </c>
      <c r="H70" s="196" t="n"/>
      <c r="I70" s="234" t="n"/>
      <c r="J70" s="234" t="n"/>
      <c r="K70" s="239" t="n"/>
    </row>
  </sheetData>
  <mergeCells count="21">
    <mergeCell ref="A61:A62"/>
    <mergeCell ref="E60:J60"/>
    <mergeCell ref="B61:B62"/>
    <mergeCell ref="A33:A35"/>
    <mergeCell ref="B33:B35"/>
    <mergeCell ref="D33:D35"/>
    <mergeCell ref="I61:J61"/>
    <mergeCell ref="A1:K1"/>
    <mergeCell ref="A36:A43"/>
    <mergeCell ref="C33:C35"/>
    <mergeCell ref="E33:E35"/>
    <mergeCell ref="F61:H61"/>
    <mergeCell ref="A60:D60"/>
    <mergeCell ref="J33:L33"/>
    <mergeCell ref="E32:J32"/>
    <mergeCell ref="K60:K62"/>
    <mergeCell ref="M32:M35"/>
    <mergeCell ref="F33:I33"/>
    <mergeCell ref="A63:A70"/>
    <mergeCell ref="F34:F35"/>
    <mergeCell ref="A32:D32"/>
  </mergeCells>
  <conditionalFormatting sqref="J36:L43">
    <cfRule type="cellIs" priority="1" operator="lessThan" dxfId="0">
      <formula>0</formula>
    </cfRule>
    <cfRule type="cellIs" priority="2" operator="lessThan" dxfId="2">
      <formula>5</formula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codeName="Sheet13">
    <tabColor theme="4" tint="0.5999938962981048"/>
    <outlinePr summaryBelow="1" summaryRight="1"/>
    <pageSetUpPr/>
  </sheetPr>
  <dimension ref="A1:BB332"/>
  <sheetViews>
    <sheetView showGridLines="0" zoomScale="55" zoomScaleNormal="55" workbookViewId="0">
      <selection activeCell="O163" sqref="O163"/>
    </sheetView>
  </sheetViews>
  <sheetFormatPr baseColWidth="8" defaultRowHeight="14"/>
  <cols>
    <col width="11.83203125" customWidth="1" style="252" min="61" max="65"/>
    <col width="11.83203125" customWidth="1" style="252" min="73" max="78"/>
    <col width="11.83203125" customWidth="1" style="252" min="87" max="92"/>
  </cols>
  <sheetData>
    <row r="1" ht="46" customHeight="1" s="252">
      <c r="A1" s="399" t="inlineStr">
        <is>
          <t>Waterfall_2412 MHz (Ch 1, Normal Channel)</t>
        </is>
      </c>
    </row>
    <row r="3" ht="59" customHeight="1" s="252">
      <c r="BB3" s="357" t="n"/>
    </row>
    <row r="42" ht="14.5" customHeight="1" s="252" thickBot="1"/>
    <row r="43" ht="29" customHeight="1" s="252" thickBot="1">
      <c r="A43" s="807" t="inlineStr">
        <is>
          <t>Input [dBm]</t>
        </is>
      </c>
      <c r="B43" s="837" t="inlineStr">
        <is>
          <t>-40 ℃</t>
        </is>
      </c>
      <c r="C43" s="673" t="n"/>
      <c r="D43" s="673" t="n"/>
      <c r="E43" s="673" t="n"/>
      <c r="F43" s="673" t="n"/>
      <c r="G43" s="673" t="n"/>
      <c r="H43" s="673" t="n"/>
      <c r="I43" s="673" t="n"/>
      <c r="J43" s="673" t="n"/>
      <c r="K43" s="674" t="n"/>
    </row>
    <row r="44" ht="29" customHeight="1" s="252" thickBot="1">
      <c r="A44" s="691" t="n"/>
      <c r="B44" s="838" t="inlineStr">
        <is>
          <t>3.6V</t>
        </is>
      </c>
      <c r="C44" s="673" t="n"/>
      <c r="D44" s="673" t="n"/>
      <c r="E44" s="673" t="n"/>
      <c r="F44" s="673" t="n"/>
      <c r="G44" s="673" t="n"/>
      <c r="H44" s="673" t="n"/>
      <c r="I44" s="673" t="n"/>
      <c r="J44" s="673" t="n"/>
      <c r="K44" s="674" t="n"/>
      <c r="S44" s="0" t="inlineStr">
        <is>
          <t>repeat 1</t>
        </is>
      </c>
      <c r="W44" s="0" t="inlineStr">
        <is>
          <t>repeat 2</t>
        </is>
      </c>
    </row>
    <row r="45" ht="29" customHeight="1" s="252" thickBot="1">
      <c r="A45" s="691" t="n"/>
      <c r="B45" s="839" t="inlineStr">
        <is>
          <t>2412 MHz</t>
        </is>
      </c>
      <c r="C45" s="673" t="n"/>
      <c r="D45" s="673" t="n"/>
      <c r="E45" s="673" t="n"/>
      <c r="F45" s="673" t="n"/>
      <c r="G45" s="673" t="n"/>
      <c r="H45" s="673" t="n"/>
      <c r="I45" s="673" t="n"/>
      <c r="J45" s="673" t="n"/>
      <c r="K45" s="674" t="n"/>
      <c r="O45" s="0" t="inlineStr">
        <is>
          <t>Lite Point, Used Internal VBAT 3.3V</t>
        </is>
      </c>
      <c r="S45" s="0" t="inlineStr">
        <is>
          <t>PXI1, Used Internal VBAT 3.3V</t>
        </is>
      </c>
      <c r="W45" s="0" t="inlineStr">
        <is>
          <t>PXI1, Used Internal VBAT 3.3V</t>
        </is>
      </c>
      <c r="AA45" s="0" t="inlineStr">
        <is>
          <t>PXI1, Used External(SMU) VBAT 3.3V</t>
        </is>
      </c>
      <c r="AE45" s="0" t="inlineStr">
        <is>
          <t>PXI1, Used External(SMU) VBAT 3.6V</t>
        </is>
      </c>
    </row>
    <row r="46" ht="28.5" customHeight="1" s="252">
      <c r="A46" s="691" t="n"/>
      <c r="B46" s="840" t="inlineStr">
        <is>
          <t>11b</t>
        </is>
      </c>
      <c r="C46" s="841" t="n"/>
      <c r="D46" s="840" t="inlineStr">
        <is>
          <t>11g</t>
        </is>
      </c>
      <c r="E46" s="841" t="n"/>
      <c r="F46" s="840" t="inlineStr">
        <is>
          <t>11n</t>
        </is>
      </c>
      <c r="G46" s="841" t="n"/>
      <c r="H46" s="840" t="inlineStr">
        <is>
          <t>11ax</t>
        </is>
      </c>
      <c r="I46" s="842" t="n"/>
      <c r="J46" s="842" t="n"/>
      <c r="K46" s="841" t="n"/>
      <c r="N46" s="599" t="inlineStr">
        <is>
          <t>Input [dBm]</t>
        </is>
      </c>
      <c r="O46" s="584" t="inlineStr">
        <is>
          <t>11ax</t>
        </is>
      </c>
      <c r="P46" s="843" t="n"/>
      <c r="Q46" s="843" t="n"/>
      <c r="R46" s="844" t="n"/>
      <c r="S46" s="584" t="inlineStr">
        <is>
          <t>11ax</t>
        </is>
      </c>
      <c r="T46" s="843" t="n"/>
      <c r="U46" s="843" t="n"/>
      <c r="V46" s="844" t="n"/>
      <c r="W46" s="584" t="inlineStr">
        <is>
          <t>11ax</t>
        </is>
      </c>
      <c r="X46" s="843" t="n"/>
      <c r="Y46" s="843" t="n"/>
      <c r="Z46" s="844" t="n"/>
      <c r="AA46" s="584" t="inlineStr">
        <is>
          <t>11ax</t>
        </is>
      </c>
      <c r="AB46" s="843" t="n"/>
      <c r="AC46" s="843" t="n"/>
      <c r="AD46" s="844" t="n"/>
      <c r="AE46" s="584" t="inlineStr">
        <is>
          <t>11ax</t>
        </is>
      </c>
      <c r="AF46" s="843" t="n"/>
      <c r="AG46" s="843" t="n"/>
      <c r="AH46" s="844" t="n"/>
    </row>
    <row r="47" ht="14.5" customHeight="1" s="252" thickBot="1">
      <c r="A47" s="682" t="n"/>
      <c r="B47" s="76" t="inlineStr">
        <is>
          <t>1M</t>
        </is>
      </c>
      <c r="C47" s="75" t="inlineStr">
        <is>
          <t>11M</t>
        </is>
      </c>
      <c r="D47" s="76" t="inlineStr">
        <is>
          <t>6M</t>
        </is>
      </c>
      <c r="E47" s="75" t="inlineStr">
        <is>
          <t>54M</t>
        </is>
      </c>
      <c r="F47" s="76" t="inlineStr">
        <is>
          <t>MCS0</t>
        </is>
      </c>
      <c r="G47" s="75" t="inlineStr">
        <is>
          <t>MCS7</t>
        </is>
      </c>
      <c r="H47" s="76" t="inlineStr">
        <is>
          <t>MCS0</t>
        </is>
      </c>
      <c r="I47" s="75" t="inlineStr">
        <is>
          <t>MCS7</t>
        </is>
      </c>
      <c r="J47" s="74" t="inlineStr">
        <is>
          <t>MCS8</t>
        </is>
      </c>
      <c r="K47" s="75" t="inlineStr">
        <is>
          <t>MCS9</t>
        </is>
      </c>
      <c r="L47" s="75" t="inlineStr">
        <is>
          <t>Spec</t>
        </is>
      </c>
      <c r="M47" s="373" t="n"/>
      <c r="N47" s="684" t="n"/>
      <c r="O47" s="74" t="inlineStr">
        <is>
          <t>MCS6</t>
        </is>
      </c>
      <c r="P47" s="75" t="inlineStr">
        <is>
          <t>MCS7</t>
        </is>
      </c>
      <c r="Q47" s="74" t="inlineStr">
        <is>
          <t>MCS8</t>
        </is>
      </c>
      <c r="R47" s="75" t="inlineStr">
        <is>
          <t>MCS9</t>
        </is>
      </c>
      <c r="S47" s="74" t="inlineStr">
        <is>
          <t>MCS6</t>
        </is>
      </c>
      <c r="T47" s="75" t="inlineStr">
        <is>
          <t>MCS7</t>
        </is>
      </c>
      <c r="U47" s="74" t="inlineStr">
        <is>
          <t>MCS8</t>
        </is>
      </c>
      <c r="V47" s="75" t="inlineStr">
        <is>
          <t>MCS9</t>
        </is>
      </c>
      <c r="AA47" s="74" t="inlineStr">
        <is>
          <t>MCS6</t>
        </is>
      </c>
      <c r="AB47" s="75" t="inlineStr">
        <is>
          <t>MCS7</t>
        </is>
      </c>
      <c r="AC47" s="74" t="inlineStr">
        <is>
          <t>MCS8</t>
        </is>
      </c>
      <c r="AD47" s="75" t="inlineStr">
        <is>
          <t>MCS9</t>
        </is>
      </c>
      <c r="AE47" s="74" t="inlineStr">
        <is>
          <t>MCS6</t>
        </is>
      </c>
      <c r="AF47" s="75" t="inlineStr">
        <is>
          <t>MCS7</t>
        </is>
      </c>
      <c r="AG47" s="74" t="inlineStr">
        <is>
          <t>MCS8</t>
        </is>
      </c>
      <c r="AH47" s="75" t="inlineStr">
        <is>
          <t>MCS9</t>
        </is>
      </c>
    </row>
    <row r="48" ht="15" customHeight="1" s="252">
      <c r="A48" s="845" t="inlineStr">
        <is>
          <t>Sens.
[dBm]</t>
        </is>
      </c>
      <c r="B48" s="846">
        <f>INDEX($A$50:$A$90,MATCH(8,B50:B90,-1)+1,1)</f>
        <v/>
      </c>
      <c r="C48" s="847">
        <f>INDEX($A$50:$A$90,MATCH(8,C50:C90,-1)+1,1)</f>
        <v/>
      </c>
      <c r="D48" s="846">
        <f>INDEX($A$50:$A$90,MATCH(10,D50:D90,-1)+1,1)</f>
        <v/>
      </c>
      <c r="E48" s="847">
        <f>INDEX($A$50:$A$90,MATCH(10,E50:E90,-1)+1,1)</f>
        <v/>
      </c>
      <c r="F48" s="846">
        <f>INDEX($A$50:$A$90,MATCH(10,F50:F90,-1)+1,1)</f>
        <v/>
      </c>
      <c r="G48" s="847">
        <f>INDEX($A$50:$A$90,MATCH(10,G50:G90,-1)+1,1)</f>
        <v/>
      </c>
      <c r="H48" s="846">
        <f>INDEX($A$50:$A$90,MATCH(10,H50:H90,-1)+1,1)</f>
        <v/>
      </c>
      <c r="I48" s="848">
        <f>INDEX($A$50:$A$90,MATCH(10,I50:I90,-1)+1,1)</f>
        <v/>
      </c>
      <c r="J48" s="848">
        <f>INDEX($A$50:$A$90,MATCH(10,J50:J90,-1)+1,1)</f>
        <v/>
      </c>
      <c r="K48" s="847">
        <f>INDEX($A$50:$A$90,MATCH(10,K50:K90,-1)+1,1)</f>
        <v/>
      </c>
      <c r="N48" s="613" t="inlineStr">
        <is>
          <t>Sens.
[dBm]</t>
        </is>
      </c>
      <c r="O48" s="610">
        <f>INDEX($A$50:$A$90,MATCH(10,O50:O91,-1)+1,1)</f>
        <v/>
      </c>
      <c r="P48" s="610">
        <f>INDEX($A$50:$A$90,MATCH(10,P50:P91,-1)+1,1)</f>
        <v/>
      </c>
      <c r="Q48" s="610">
        <f>INDEX($A$50:$A$90,MATCH(10,Q50:Q91,-1)+1,1)</f>
        <v/>
      </c>
      <c r="R48" s="610">
        <f>INDEX($A$50:$A$90,MATCH(10,R50:R91,-1)+1,1)</f>
        <v/>
      </c>
      <c r="S48" s="610">
        <f>INDEX($A$50:$A$90,MATCH(10,S50:S91,-1)+1,1)</f>
        <v/>
      </c>
      <c r="T48" s="610">
        <f>INDEX($A$50:$A$90,MATCH(10,T50:T91,-1)+1,1)</f>
        <v/>
      </c>
      <c r="U48" s="610">
        <f>INDEX($A$50:$A$90,MATCH(10,U50:U91,-1)+1,1)</f>
        <v/>
      </c>
      <c r="V48" s="610">
        <f>INDEX($A$50:$A$90,MATCH(10,V50:V91,-1)+1,1)</f>
        <v/>
      </c>
    </row>
    <row r="49" ht="15" customHeight="1" s="252" thickBot="1">
      <c r="A49" s="698" t="n"/>
      <c r="B49" s="849" t="n"/>
      <c r="C49" s="850" t="n"/>
      <c r="D49" s="849" t="n"/>
      <c r="E49" s="850" t="n"/>
      <c r="F49" s="849" t="n"/>
      <c r="G49" s="850" t="n"/>
      <c r="H49" s="849" t="n"/>
      <c r="I49" s="851" t="n"/>
      <c r="J49" s="851" t="n"/>
      <c r="K49" s="850" t="n"/>
      <c r="N49" s="698" t="n"/>
      <c r="O49" s="852" t="n"/>
      <c r="P49" s="852" t="n"/>
      <c r="Q49" s="852" t="n"/>
      <c r="R49" s="852" t="n"/>
      <c r="S49" s="852" t="n"/>
      <c r="T49" s="852" t="n"/>
      <c r="U49" s="852" t="n"/>
      <c r="V49" s="852" t="n"/>
    </row>
    <row r="50" ht="14.5" customHeight="1" s="252" thickTop="1">
      <c r="A50" s="84" t="n">
        <v>-100</v>
      </c>
      <c r="B50" s="77" t="n">
        <v>100</v>
      </c>
      <c r="C50" s="78" t="n">
        <v>100</v>
      </c>
      <c r="D50" s="853" t="n">
        <v>100</v>
      </c>
      <c r="E50" s="853" t="n">
        <v>100</v>
      </c>
      <c r="F50" s="77" t="n">
        <v>100</v>
      </c>
      <c r="G50" s="78" t="n">
        <v>100</v>
      </c>
      <c r="H50" s="77" t="n">
        <v>100</v>
      </c>
      <c r="I50" s="127" t="n">
        <v>100</v>
      </c>
      <c r="J50" s="127" t="n">
        <v>100</v>
      </c>
      <c r="K50" s="78" t="n">
        <v>100</v>
      </c>
      <c r="L50" s="215" t="n">
        <v>10</v>
      </c>
      <c r="M50" s="374" t="n"/>
      <c r="N50" s="84" t="n">
        <v>-100</v>
      </c>
      <c r="O50" s="584" t="n"/>
      <c r="P50" s="584" t="n"/>
      <c r="Q50" s="584" t="n"/>
      <c r="R50" s="584" t="n"/>
      <c r="S50" s="584" t="n"/>
      <c r="T50" s="584" t="n"/>
      <c r="U50" s="584" t="n"/>
      <c r="V50" s="584" t="n"/>
      <c r="W50" s="374" t="n"/>
      <c r="X50" s="374" t="n"/>
      <c r="Y50" s="374" t="n"/>
      <c r="Z50" s="374" t="n"/>
      <c r="AA50" s="374" t="n"/>
      <c r="AB50" s="374" t="n"/>
    </row>
    <row r="51">
      <c r="A51" s="85" t="n">
        <v>-99</v>
      </c>
      <c r="B51" s="79" t="n">
        <v>100</v>
      </c>
      <c r="C51" s="80" t="n">
        <v>100</v>
      </c>
      <c r="D51" s="853" t="n">
        <v>100</v>
      </c>
      <c r="E51" s="853" t="n">
        <v>100</v>
      </c>
      <c r="F51" s="79" t="n">
        <v>100</v>
      </c>
      <c r="G51" s="80" t="n">
        <v>100</v>
      </c>
      <c r="H51" s="79" t="n">
        <v>100</v>
      </c>
      <c r="I51" s="128" t="n">
        <v>100</v>
      </c>
      <c r="J51" s="128" t="n">
        <v>100</v>
      </c>
      <c r="K51" s="80" t="n">
        <v>100</v>
      </c>
      <c r="L51" s="215" t="n">
        <v>10</v>
      </c>
      <c r="M51" s="374" t="n"/>
      <c r="N51" s="85" t="n">
        <v>-99</v>
      </c>
      <c r="O51" s="584" t="n"/>
      <c r="P51" s="584" t="n"/>
      <c r="Q51" s="584" t="n"/>
      <c r="R51" s="584" t="n"/>
      <c r="S51" s="584" t="n"/>
      <c r="T51" s="584" t="n"/>
      <c r="U51" s="584" t="n"/>
      <c r="V51" s="584" t="n"/>
      <c r="W51" s="374" t="n"/>
      <c r="X51" s="374" t="n"/>
      <c r="Y51" s="374" t="n"/>
      <c r="Z51" s="374" t="n"/>
      <c r="AA51" s="374" t="n"/>
      <c r="AB51" s="374" t="n"/>
    </row>
    <row r="52">
      <c r="A52" s="85" t="n">
        <v>-98</v>
      </c>
      <c r="B52" s="79" t="n">
        <v>94</v>
      </c>
      <c r="C52" s="80" t="n">
        <v>100</v>
      </c>
      <c r="D52" s="853" t="n">
        <v>100</v>
      </c>
      <c r="E52" s="853" t="n">
        <v>100</v>
      </c>
      <c r="F52" s="79" t="n">
        <v>100</v>
      </c>
      <c r="G52" s="80" t="n">
        <v>100</v>
      </c>
      <c r="H52" s="79" t="n">
        <v>100</v>
      </c>
      <c r="I52" s="128" t="n">
        <v>100</v>
      </c>
      <c r="J52" s="128" t="n">
        <v>100</v>
      </c>
      <c r="K52" s="80" t="n">
        <v>100</v>
      </c>
      <c r="L52" s="215" t="n">
        <v>10</v>
      </c>
      <c r="M52" s="374" t="n"/>
      <c r="N52" s="85" t="n">
        <v>-98</v>
      </c>
      <c r="O52" s="584" t="n"/>
      <c r="P52" s="584" t="n"/>
      <c r="Q52" s="584" t="n"/>
      <c r="R52" s="584" t="n"/>
      <c r="S52" s="584" t="n"/>
      <c r="T52" s="584" t="n"/>
      <c r="U52" s="584" t="n"/>
      <c r="V52" s="584" t="n"/>
      <c r="W52" s="374" t="n"/>
      <c r="X52" s="374" t="n"/>
      <c r="Y52" s="374" t="n"/>
      <c r="Z52" s="374" t="n"/>
      <c r="AA52" s="374" t="n"/>
      <c r="AB52" s="374" t="n"/>
    </row>
    <row r="53">
      <c r="A53" s="85" t="n">
        <v>-97</v>
      </c>
      <c r="B53" s="79" t="n">
        <v>53.4</v>
      </c>
      <c r="C53" s="80" t="n">
        <v>100</v>
      </c>
      <c r="D53" s="853" t="n">
        <v>100</v>
      </c>
      <c r="E53" s="853" t="n">
        <v>100</v>
      </c>
      <c r="F53" s="79" t="n">
        <v>100</v>
      </c>
      <c r="G53" s="80" t="n">
        <v>100</v>
      </c>
      <c r="H53" s="79" t="n">
        <v>100</v>
      </c>
      <c r="I53" s="128" t="n">
        <v>100</v>
      </c>
      <c r="J53" s="128" t="n">
        <v>100</v>
      </c>
      <c r="K53" s="80" t="n">
        <v>100</v>
      </c>
      <c r="L53" s="215" t="n">
        <v>10</v>
      </c>
      <c r="M53" s="374" t="n"/>
      <c r="N53" s="85" t="n">
        <v>-97</v>
      </c>
      <c r="O53" s="584" t="n"/>
      <c r="P53" s="584" t="n"/>
      <c r="Q53" s="584" t="n"/>
      <c r="R53" s="584" t="n"/>
      <c r="S53" s="584" t="n"/>
      <c r="T53" s="584" t="n"/>
      <c r="U53" s="584" t="n"/>
      <c r="V53" s="584" t="n"/>
      <c r="W53" s="374" t="n"/>
      <c r="X53" s="374" t="n"/>
      <c r="Y53" s="374" t="n"/>
      <c r="Z53" s="374" t="n"/>
      <c r="AA53" s="374" t="n"/>
      <c r="AB53" s="374" t="n"/>
    </row>
    <row r="54">
      <c r="A54" s="85" t="n">
        <v>-96</v>
      </c>
      <c r="B54" s="79" t="n">
        <v>5.8</v>
      </c>
      <c r="C54" s="80" t="n">
        <v>100</v>
      </c>
      <c r="D54" s="853" t="n">
        <v>100</v>
      </c>
      <c r="E54" s="853" t="n">
        <v>100</v>
      </c>
      <c r="F54" s="79" t="n">
        <v>100</v>
      </c>
      <c r="G54" s="80" t="n">
        <v>100</v>
      </c>
      <c r="H54" s="79" t="n">
        <v>100</v>
      </c>
      <c r="I54" s="128" t="n">
        <v>100</v>
      </c>
      <c r="J54" s="128" t="n">
        <v>100</v>
      </c>
      <c r="K54" s="80" t="n">
        <v>100</v>
      </c>
      <c r="L54" s="215" t="n">
        <v>10</v>
      </c>
      <c r="M54" s="374" t="n"/>
      <c r="N54" s="85" t="n">
        <v>-96</v>
      </c>
      <c r="O54" s="584" t="n"/>
      <c r="P54" s="584" t="n"/>
      <c r="Q54" s="584" t="n"/>
      <c r="R54" s="584" t="n"/>
      <c r="S54" s="584" t="n"/>
      <c r="T54" s="584" t="n"/>
      <c r="U54" s="584" t="n"/>
      <c r="V54" s="584" t="n"/>
      <c r="W54" s="374" t="n"/>
      <c r="X54" s="374" t="n"/>
      <c r="Y54" s="374" t="n"/>
      <c r="Z54" s="374" t="n"/>
      <c r="AA54" s="374" t="n"/>
      <c r="AB54" s="374" t="n"/>
    </row>
    <row r="55">
      <c r="A55" s="85" t="n">
        <v>-95</v>
      </c>
      <c r="B55" s="79" t="n">
        <v>0.6</v>
      </c>
      <c r="C55" s="80" t="n">
        <v>100</v>
      </c>
      <c r="D55" s="853" t="n">
        <v>100</v>
      </c>
      <c r="E55" s="853" t="n">
        <v>100</v>
      </c>
      <c r="F55" s="79" t="n">
        <v>100</v>
      </c>
      <c r="G55" s="80" t="n">
        <v>100</v>
      </c>
      <c r="H55" s="79" t="n">
        <v>100</v>
      </c>
      <c r="I55" s="128" t="n">
        <v>100</v>
      </c>
      <c r="J55" s="128" t="n">
        <v>100</v>
      </c>
      <c r="K55" s="80" t="n">
        <v>100</v>
      </c>
      <c r="L55" s="215" t="n">
        <v>10</v>
      </c>
      <c r="M55" s="374" t="n"/>
      <c r="N55" s="85" t="n">
        <v>-95</v>
      </c>
      <c r="O55" s="584" t="n"/>
      <c r="P55" s="584" t="n"/>
      <c r="Q55" s="584" t="n"/>
      <c r="R55" s="584" t="n"/>
      <c r="S55" s="584" t="n"/>
      <c r="T55" s="584" t="n"/>
      <c r="U55" s="584" t="n"/>
      <c r="V55" s="584" t="n"/>
      <c r="W55" s="374" t="n"/>
      <c r="X55" s="374" t="n"/>
      <c r="Y55" s="374" t="n"/>
      <c r="Z55" s="374" t="n"/>
      <c r="AA55" s="374" t="n"/>
      <c r="AB55" s="374" t="n"/>
    </row>
    <row r="56">
      <c r="A56" s="85" t="n">
        <v>-94</v>
      </c>
      <c r="B56" s="79" t="n">
        <v>0.8</v>
      </c>
      <c r="C56" s="80" t="n">
        <v>100</v>
      </c>
      <c r="D56" s="853" t="n">
        <v>94.2</v>
      </c>
      <c r="E56" s="853" t="n">
        <v>100</v>
      </c>
      <c r="F56" s="79" t="n">
        <v>100</v>
      </c>
      <c r="G56" s="80" t="n">
        <v>100</v>
      </c>
      <c r="H56" s="79" t="n">
        <v>100</v>
      </c>
      <c r="I56" s="128" t="n">
        <v>100</v>
      </c>
      <c r="J56" s="128" t="n">
        <v>100</v>
      </c>
      <c r="K56" s="80" t="n">
        <v>100</v>
      </c>
      <c r="L56" s="215" t="n">
        <v>10</v>
      </c>
      <c r="M56" s="374" t="n"/>
      <c r="N56" s="85" t="n">
        <v>-94</v>
      </c>
      <c r="O56" s="584" t="n"/>
      <c r="P56" s="584" t="n"/>
      <c r="Q56" s="584" t="n"/>
      <c r="R56" s="584" t="n"/>
      <c r="S56" s="584" t="n"/>
      <c r="T56" s="584" t="n"/>
      <c r="U56" s="584" t="n"/>
      <c r="V56" s="584" t="n"/>
      <c r="W56" s="374" t="n"/>
      <c r="X56" s="374" t="n"/>
      <c r="Y56" s="374" t="n"/>
      <c r="Z56" s="374" t="n"/>
      <c r="AA56" s="374" t="n"/>
      <c r="AB56" s="374" t="n"/>
    </row>
    <row r="57">
      <c r="A57" s="85" t="n">
        <v>-93</v>
      </c>
      <c r="B57" s="79" t="n">
        <v>0.2</v>
      </c>
      <c r="C57" s="80" t="n">
        <v>100</v>
      </c>
      <c r="D57" s="853" t="n">
        <v>64</v>
      </c>
      <c r="E57" s="853" t="n">
        <v>100</v>
      </c>
      <c r="F57" s="79" t="n">
        <v>95.59999999999999</v>
      </c>
      <c r="G57" s="80" t="n">
        <v>100</v>
      </c>
      <c r="H57" s="79" t="n">
        <v>99.59999999999999</v>
      </c>
      <c r="I57" s="128" t="n">
        <v>100</v>
      </c>
      <c r="J57" s="128" t="n">
        <v>100</v>
      </c>
      <c r="K57" s="80" t="n">
        <v>100</v>
      </c>
      <c r="L57" s="215" t="n">
        <v>10</v>
      </c>
      <c r="M57" s="374" t="n"/>
      <c r="N57" s="85" t="n">
        <v>-93</v>
      </c>
      <c r="O57" s="584" t="n"/>
      <c r="P57" s="584" t="n"/>
      <c r="Q57" s="584" t="n"/>
      <c r="R57" s="584" t="n"/>
      <c r="S57" s="584" t="n"/>
      <c r="T57" s="584" t="n"/>
      <c r="U57" s="584" t="n"/>
      <c r="V57" s="584" t="n"/>
      <c r="W57" s="374" t="n"/>
      <c r="X57" s="374" t="n"/>
      <c r="Y57" s="374" t="n"/>
      <c r="Z57" s="374" t="n"/>
      <c r="AA57" s="374" t="n"/>
      <c r="AB57" s="374" t="n"/>
    </row>
    <row r="58">
      <c r="A58" s="85" t="n">
        <v>-92</v>
      </c>
      <c r="B58" s="79" t="n">
        <v>0.2</v>
      </c>
      <c r="C58" s="80" t="n">
        <v>100</v>
      </c>
      <c r="D58" s="853" t="n">
        <v>32.2</v>
      </c>
      <c r="E58" s="853" t="n">
        <v>100</v>
      </c>
      <c r="F58" s="79" t="n">
        <v>53.2</v>
      </c>
      <c r="G58" s="80" t="n">
        <v>100</v>
      </c>
      <c r="H58" s="79" t="n">
        <v>79.2</v>
      </c>
      <c r="I58" s="128" t="n">
        <v>100</v>
      </c>
      <c r="J58" s="128" t="n">
        <v>100</v>
      </c>
      <c r="K58" s="80" t="n">
        <v>100</v>
      </c>
      <c r="L58" s="215" t="n">
        <v>10</v>
      </c>
      <c r="M58" s="374" t="n"/>
      <c r="N58" s="85" t="n">
        <v>-92</v>
      </c>
      <c r="O58" s="584" t="n"/>
      <c r="P58" s="584" t="n"/>
      <c r="Q58" s="584" t="n"/>
      <c r="R58" s="584" t="n"/>
      <c r="S58" s="584" t="n"/>
      <c r="T58" s="584" t="n"/>
      <c r="U58" s="584" t="n"/>
      <c r="V58" s="584" t="n"/>
      <c r="W58" s="374" t="n"/>
      <c r="X58" s="374" t="n"/>
      <c r="Y58" s="374" t="n"/>
      <c r="Z58" s="374" t="n"/>
      <c r="AA58" s="374" t="n"/>
      <c r="AB58" s="374" t="n"/>
    </row>
    <row r="59">
      <c r="A59" s="85" t="n">
        <v>-91</v>
      </c>
      <c r="B59" s="79" t="n">
        <v>0</v>
      </c>
      <c r="C59" s="80" t="n">
        <v>100</v>
      </c>
      <c r="D59" s="853" t="n">
        <v>12.8</v>
      </c>
      <c r="E59" s="853" t="n">
        <v>100</v>
      </c>
      <c r="F59" s="79" t="n">
        <v>20</v>
      </c>
      <c r="G59" s="80" t="n">
        <v>100</v>
      </c>
      <c r="H59" s="79" t="n">
        <v>36.8</v>
      </c>
      <c r="I59" s="128" t="n">
        <v>100</v>
      </c>
      <c r="J59" s="128" t="n">
        <v>100</v>
      </c>
      <c r="K59" s="80" t="n">
        <v>100</v>
      </c>
      <c r="L59" s="215" t="n">
        <v>10</v>
      </c>
      <c r="M59" s="374" t="n"/>
      <c r="N59" s="85" t="n">
        <v>-91</v>
      </c>
      <c r="O59" s="584" t="n"/>
      <c r="P59" s="584" t="n"/>
      <c r="Q59" s="584" t="n"/>
      <c r="R59" s="584" t="n"/>
      <c r="S59" s="584" t="n"/>
      <c r="T59" s="584" t="n"/>
      <c r="U59" s="584" t="n"/>
      <c r="V59" s="584" t="n"/>
      <c r="W59" s="374" t="n"/>
      <c r="X59" s="374" t="n"/>
      <c r="Y59" s="374" t="n"/>
      <c r="Z59" s="374" t="n"/>
      <c r="AA59" s="374" t="n"/>
      <c r="AB59" s="374" t="n"/>
    </row>
    <row r="60">
      <c r="A60" s="85" t="n">
        <v>-90</v>
      </c>
      <c r="B60" s="79" t="n">
        <v>0</v>
      </c>
      <c r="C60" s="80" t="n">
        <v>100</v>
      </c>
      <c r="D60" s="853" t="n">
        <v>4.6</v>
      </c>
      <c r="E60" s="853" t="n">
        <v>100</v>
      </c>
      <c r="F60" s="79" t="n">
        <v>7.2</v>
      </c>
      <c r="G60" s="80" t="n">
        <v>100</v>
      </c>
      <c r="H60" s="79" t="n">
        <v>12.2</v>
      </c>
      <c r="I60" s="128" t="n">
        <v>100</v>
      </c>
      <c r="J60" s="128" t="n">
        <v>100</v>
      </c>
      <c r="K60" s="80" t="n">
        <v>100</v>
      </c>
      <c r="L60" s="215" t="n">
        <v>10</v>
      </c>
      <c r="M60" s="374" t="n"/>
      <c r="N60" s="85" t="n">
        <v>-90</v>
      </c>
      <c r="O60" s="584" t="n"/>
      <c r="P60" s="584" t="n"/>
      <c r="Q60" s="584" t="n"/>
      <c r="R60" s="584" t="n"/>
      <c r="S60" s="584" t="n"/>
      <c r="T60" s="584" t="n"/>
      <c r="U60" s="584" t="n"/>
      <c r="V60" s="584" t="n"/>
      <c r="W60" s="374" t="n"/>
      <c r="X60" s="374" t="n"/>
      <c r="Y60" s="374" t="n"/>
      <c r="Z60" s="374" t="n"/>
      <c r="AA60" s="374" t="n"/>
      <c r="AB60" s="374" t="n"/>
    </row>
    <row r="61">
      <c r="A61" s="85" t="n">
        <v>-89</v>
      </c>
      <c r="B61" s="79" t="n">
        <v>0</v>
      </c>
      <c r="C61" s="80" t="n">
        <v>99.40000000000001</v>
      </c>
      <c r="D61" s="853" t="n">
        <v>0.8</v>
      </c>
      <c r="E61" s="853" t="n">
        <v>100</v>
      </c>
      <c r="F61" s="79" t="n">
        <v>2</v>
      </c>
      <c r="G61" s="80" t="n">
        <v>100</v>
      </c>
      <c r="H61" s="79" t="n">
        <v>4.6</v>
      </c>
      <c r="I61" s="128" t="n">
        <v>100</v>
      </c>
      <c r="J61" s="128" t="n">
        <v>100</v>
      </c>
      <c r="K61" s="80" t="n">
        <v>100</v>
      </c>
      <c r="L61" s="215" t="n">
        <v>10</v>
      </c>
      <c r="M61" s="374" t="n"/>
      <c r="N61" s="85" t="n">
        <v>-89</v>
      </c>
      <c r="O61" s="584" t="n"/>
      <c r="P61" s="584" t="n"/>
      <c r="Q61" s="584" t="n"/>
      <c r="R61" s="584" t="n"/>
      <c r="S61" s="584" t="n"/>
      <c r="T61" s="584" t="n"/>
      <c r="U61" s="584" t="n"/>
      <c r="V61" s="584" t="n"/>
      <c r="W61" s="374" t="n"/>
      <c r="X61" s="374" t="n"/>
      <c r="Y61" s="374" t="n"/>
      <c r="Z61" s="374" t="n"/>
      <c r="AA61" s="374" t="n"/>
      <c r="AB61" s="374" t="n"/>
    </row>
    <row r="62">
      <c r="A62" s="85" t="n">
        <v>-88</v>
      </c>
      <c r="B62" s="79" t="n">
        <v>0</v>
      </c>
      <c r="C62" s="80" t="n">
        <v>86.40000000000001</v>
      </c>
      <c r="D62" s="853" t="n">
        <v>0.2</v>
      </c>
      <c r="E62" s="853" t="n">
        <v>100</v>
      </c>
      <c r="F62" s="79" t="n">
        <v>0.2</v>
      </c>
      <c r="G62" s="80" t="n">
        <v>100</v>
      </c>
      <c r="H62" s="79" t="n">
        <v>0.6</v>
      </c>
      <c r="I62" s="128" t="n">
        <v>100</v>
      </c>
      <c r="J62" s="128" t="n">
        <v>100</v>
      </c>
      <c r="K62" s="80" t="n">
        <v>100</v>
      </c>
      <c r="L62" s="215" t="n">
        <v>10</v>
      </c>
      <c r="M62" s="374" t="n"/>
      <c r="N62" s="85" t="n">
        <v>-88</v>
      </c>
      <c r="O62" s="584" t="n"/>
      <c r="P62" s="584" t="n"/>
      <c r="Q62" s="584" t="n"/>
      <c r="R62" s="584" t="n"/>
      <c r="S62" s="584" t="n"/>
      <c r="T62" s="584" t="n"/>
      <c r="U62" s="584" t="n"/>
      <c r="V62" s="584" t="n"/>
      <c r="W62" s="374" t="n"/>
      <c r="X62" s="374" t="n"/>
      <c r="Y62" s="374" t="n"/>
      <c r="Z62" s="374" t="n"/>
      <c r="AA62" s="374" t="n"/>
      <c r="AB62" s="374" t="n"/>
    </row>
    <row r="63">
      <c r="A63" s="85" t="n">
        <v>-87</v>
      </c>
      <c r="B63" s="79" t="n">
        <v>0</v>
      </c>
      <c r="C63" s="80" t="n">
        <v>52</v>
      </c>
      <c r="D63" s="853" t="n">
        <v>0</v>
      </c>
      <c r="E63" s="853" t="n">
        <v>100</v>
      </c>
      <c r="F63" s="79" t="n">
        <v>0</v>
      </c>
      <c r="G63" s="80" t="n">
        <v>100</v>
      </c>
      <c r="H63" s="79" t="n">
        <v>0.4</v>
      </c>
      <c r="I63" s="128" t="n">
        <v>100</v>
      </c>
      <c r="J63" s="128" t="n">
        <v>100</v>
      </c>
      <c r="K63" s="80" t="n">
        <v>100</v>
      </c>
      <c r="L63" s="215" t="n">
        <v>10</v>
      </c>
      <c r="M63" s="374" t="n"/>
      <c r="N63" s="85" t="n">
        <v>-87</v>
      </c>
      <c r="O63" s="584" t="n"/>
      <c r="P63" s="584" t="n"/>
      <c r="Q63" s="584" t="n"/>
      <c r="R63" s="584" t="n"/>
      <c r="S63" s="584" t="n"/>
      <c r="T63" s="584" t="n"/>
      <c r="U63" s="584" t="n"/>
      <c r="V63" s="584" t="n"/>
      <c r="W63" s="374" t="n"/>
      <c r="X63" s="374" t="n"/>
      <c r="Y63" s="374" t="n"/>
      <c r="Z63" s="374" t="n"/>
      <c r="AA63" s="374" t="n"/>
      <c r="AB63" s="374" t="n"/>
    </row>
    <row r="64">
      <c r="A64" s="85" t="n">
        <v>-86</v>
      </c>
      <c r="B64" s="79" t="n">
        <v>0</v>
      </c>
      <c r="C64" s="80" t="n">
        <v>21.6</v>
      </c>
      <c r="D64" s="853" t="n">
        <v>0</v>
      </c>
      <c r="E64" s="853" t="n">
        <v>100</v>
      </c>
      <c r="F64" s="79" t="n">
        <v>0.4</v>
      </c>
      <c r="G64" s="80" t="n">
        <v>100</v>
      </c>
      <c r="H64" s="79" t="n">
        <v>0</v>
      </c>
      <c r="I64" s="128" t="n">
        <v>100</v>
      </c>
      <c r="J64" s="128" t="n">
        <v>100</v>
      </c>
      <c r="K64" s="80" t="n">
        <v>100</v>
      </c>
      <c r="L64" s="215" t="n">
        <v>10</v>
      </c>
      <c r="M64" s="374" t="n"/>
      <c r="N64" s="85" t="n">
        <v>-86</v>
      </c>
      <c r="O64" s="584" t="n"/>
      <c r="P64" s="584" t="n"/>
      <c r="Q64" s="584" t="n"/>
      <c r="R64" s="584" t="n"/>
      <c r="S64" s="584" t="n"/>
      <c r="T64" s="584" t="n"/>
      <c r="U64" s="584" t="n"/>
      <c r="V64" s="584" t="n"/>
      <c r="W64" s="374" t="n"/>
      <c r="X64" s="374" t="n"/>
      <c r="Y64" s="374" t="n"/>
      <c r="Z64" s="374" t="n"/>
      <c r="AA64" s="374" t="n"/>
      <c r="AB64" s="374" t="n"/>
    </row>
    <row r="65">
      <c r="A65" s="85" t="n">
        <v>-85</v>
      </c>
      <c r="B65" s="79" t="n">
        <v>0</v>
      </c>
      <c r="C65" s="80" t="n">
        <v>8.199999999999999</v>
      </c>
      <c r="D65" s="853" t="n">
        <v>0</v>
      </c>
      <c r="E65" s="853" t="n">
        <v>100</v>
      </c>
      <c r="F65" s="79" t="n">
        <v>0.2</v>
      </c>
      <c r="G65" s="80" t="n">
        <v>100</v>
      </c>
      <c r="H65" s="79" t="n">
        <v>0</v>
      </c>
      <c r="I65" s="128" t="n">
        <v>100</v>
      </c>
      <c r="J65" s="128" t="n">
        <v>100</v>
      </c>
      <c r="K65" s="80" t="n">
        <v>100</v>
      </c>
      <c r="L65" s="215" t="n">
        <v>10</v>
      </c>
      <c r="M65" s="374" t="n"/>
      <c r="N65" s="85" t="n">
        <v>-85</v>
      </c>
      <c r="O65" s="584" t="n"/>
      <c r="P65" s="584" t="n"/>
      <c r="Q65" s="584" t="n"/>
      <c r="R65" s="584" t="n"/>
      <c r="S65" s="584" t="n"/>
      <c r="T65" s="584" t="n"/>
      <c r="U65" s="584" t="n"/>
      <c r="V65" s="584" t="n"/>
      <c r="W65" s="374" t="n"/>
      <c r="X65" s="374" t="n"/>
      <c r="Y65" s="374" t="n"/>
      <c r="Z65" s="374" t="n"/>
      <c r="AA65" s="374" t="n"/>
      <c r="AB65" s="374" t="n"/>
    </row>
    <row r="66">
      <c r="A66" s="85" t="n">
        <v>-84</v>
      </c>
      <c r="B66" s="79" t="n">
        <v>0</v>
      </c>
      <c r="C66" s="80" t="n">
        <v>4</v>
      </c>
      <c r="D66" s="853" t="n">
        <v>0</v>
      </c>
      <c r="E66" s="853" t="n">
        <v>100</v>
      </c>
      <c r="F66" s="79" t="n">
        <v>0.2</v>
      </c>
      <c r="G66" s="80" t="n">
        <v>100</v>
      </c>
      <c r="H66" s="79" t="n">
        <v>0</v>
      </c>
      <c r="I66" s="128" t="n">
        <v>100</v>
      </c>
      <c r="J66" s="128" t="n">
        <v>100</v>
      </c>
      <c r="K66" s="80" t="n">
        <v>100</v>
      </c>
      <c r="L66" s="215" t="n">
        <v>10</v>
      </c>
      <c r="M66" s="374" t="n"/>
      <c r="N66" s="85" t="n">
        <v>-84</v>
      </c>
      <c r="O66" s="584" t="n"/>
      <c r="P66" s="584" t="n"/>
      <c r="Q66" s="584" t="n"/>
      <c r="R66" s="584" t="n"/>
      <c r="S66" s="584" t="n"/>
      <c r="T66" s="584" t="n"/>
      <c r="U66" s="584" t="n"/>
      <c r="V66" s="584" t="n"/>
      <c r="W66" s="374" t="n"/>
      <c r="X66" s="374" t="n"/>
      <c r="Y66" s="374" t="n"/>
      <c r="Z66" s="374" t="n"/>
      <c r="AA66" s="374" t="n"/>
      <c r="AB66" s="374" t="n"/>
    </row>
    <row r="67">
      <c r="A67" s="85" t="n">
        <v>-83</v>
      </c>
      <c r="B67" s="79" t="n">
        <v>0</v>
      </c>
      <c r="C67" s="80" t="n">
        <v>1</v>
      </c>
      <c r="D67" s="853" t="n">
        <v>0</v>
      </c>
      <c r="E67" s="853" t="n">
        <v>100</v>
      </c>
      <c r="F67" s="79" t="n">
        <v>0.2</v>
      </c>
      <c r="G67" s="80" t="n">
        <v>100</v>
      </c>
      <c r="H67" s="79" t="n">
        <v>0</v>
      </c>
      <c r="I67" s="128" t="n">
        <v>100</v>
      </c>
      <c r="J67" s="128" t="n">
        <v>100</v>
      </c>
      <c r="K67" s="80" t="n">
        <v>100</v>
      </c>
      <c r="L67" s="215" t="n">
        <v>10</v>
      </c>
      <c r="M67" s="374" t="n"/>
      <c r="N67" s="85" t="n">
        <v>-83</v>
      </c>
      <c r="O67" s="584" t="n"/>
      <c r="P67" s="584" t="n"/>
      <c r="Q67" s="584" t="n"/>
      <c r="R67" s="584" t="n"/>
      <c r="S67" s="584" t="n"/>
      <c r="T67" s="584" t="n"/>
      <c r="U67" s="584" t="n"/>
      <c r="V67" s="584" t="n"/>
      <c r="W67" s="374" t="n"/>
      <c r="X67" s="374" t="n"/>
      <c r="Y67" s="374" t="n"/>
      <c r="Z67" s="374" t="n"/>
      <c r="AA67" s="374" t="n"/>
      <c r="AB67" s="374" t="n"/>
    </row>
    <row r="68">
      <c r="A68" s="85" t="n">
        <v>-82</v>
      </c>
      <c r="B68" s="79" t="n">
        <v>0</v>
      </c>
      <c r="C68" s="80" t="n">
        <v>0.4</v>
      </c>
      <c r="D68" s="853" t="n">
        <v>0</v>
      </c>
      <c r="E68" s="853" t="n">
        <v>100</v>
      </c>
      <c r="F68" s="79" t="n">
        <v>0</v>
      </c>
      <c r="G68" s="80" t="n">
        <v>100</v>
      </c>
      <c r="H68" s="79" t="n">
        <v>0</v>
      </c>
      <c r="I68" s="128" t="n">
        <v>100</v>
      </c>
      <c r="J68" s="128" t="n">
        <v>100</v>
      </c>
      <c r="K68" s="80" t="n">
        <v>100</v>
      </c>
      <c r="L68" s="215" t="n">
        <v>10</v>
      </c>
      <c r="M68" s="374" t="n"/>
      <c r="N68" s="85" t="n">
        <v>-82</v>
      </c>
      <c r="O68" s="584" t="n"/>
      <c r="P68" s="584" t="n"/>
      <c r="Q68" s="584" t="n"/>
      <c r="R68" s="584" t="n"/>
      <c r="S68" s="584" t="n"/>
      <c r="T68" s="584" t="n"/>
      <c r="U68" s="584" t="n"/>
      <c r="V68" s="584" t="n"/>
      <c r="W68" s="374" t="n"/>
      <c r="X68" s="374" t="n"/>
      <c r="Y68" s="374" t="n"/>
      <c r="Z68" s="374" t="n"/>
      <c r="AA68" s="374" t="n"/>
      <c r="AB68" s="374" t="n"/>
    </row>
    <row r="69">
      <c r="A69" s="85" t="n">
        <v>-81</v>
      </c>
      <c r="B69" s="79" t="n">
        <v>0</v>
      </c>
      <c r="C69" s="80" t="n">
        <v>0.2</v>
      </c>
      <c r="D69" s="853" t="n">
        <v>0</v>
      </c>
      <c r="E69" s="853" t="n">
        <v>100</v>
      </c>
      <c r="F69" s="79" t="n">
        <v>0</v>
      </c>
      <c r="G69" s="80" t="n">
        <v>100</v>
      </c>
      <c r="H69" s="79" t="n">
        <v>0</v>
      </c>
      <c r="I69" s="128" t="n">
        <v>100</v>
      </c>
      <c r="J69" s="128" t="n">
        <v>100</v>
      </c>
      <c r="K69" s="80" t="n">
        <v>100</v>
      </c>
      <c r="L69" s="215" t="n">
        <v>10</v>
      </c>
      <c r="M69" s="374" t="n"/>
      <c r="N69" s="85" t="n">
        <v>-81</v>
      </c>
      <c r="O69" s="584" t="n"/>
      <c r="P69" s="584" t="n"/>
      <c r="Q69" s="584" t="n"/>
      <c r="R69" s="584" t="n"/>
      <c r="S69" s="584" t="n"/>
      <c r="T69" s="584" t="n"/>
      <c r="U69" s="584" t="n"/>
      <c r="V69" s="584" t="n"/>
      <c r="W69" s="374" t="n"/>
      <c r="X69" s="374" t="n"/>
      <c r="Y69" s="374" t="n"/>
      <c r="Z69" s="374" t="n"/>
      <c r="AA69" s="374" t="n"/>
      <c r="AB69" s="374" t="n"/>
    </row>
    <row r="70">
      <c r="A70" s="85" t="n">
        <v>-80</v>
      </c>
      <c r="B70" s="79" t="n">
        <v>0</v>
      </c>
      <c r="C70" s="80" t="n">
        <v>0</v>
      </c>
      <c r="D70" s="853" t="n">
        <v>0</v>
      </c>
      <c r="E70" s="853" t="n">
        <v>100</v>
      </c>
      <c r="F70" s="79" t="n">
        <v>0</v>
      </c>
      <c r="G70" s="80" t="n">
        <v>100</v>
      </c>
      <c r="H70" s="79" t="n">
        <v>0</v>
      </c>
      <c r="I70" s="128" t="n">
        <v>100</v>
      </c>
      <c r="J70" s="128" t="n">
        <v>100</v>
      </c>
      <c r="K70" s="80" t="n">
        <v>100</v>
      </c>
      <c r="L70" s="215" t="n">
        <v>10</v>
      </c>
      <c r="M70" s="374" t="n"/>
      <c r="N70" s="85" t="n">
        <v>-80</v>
      </c>
      <c r="O70" s="584" t="n"/>
      <c r="P70" s="584" t="n"/>
      <c r="Q70" s="584" t="n"/>
      <c r="R70" s="584" t="n"/>
      <c r="S70" s="584" t="n"/>
      <c r="T70" s="584" t="n"/>
      <c r="U70" s="584" t="n"/>
      <c r="V70" s="584" t="n"/>
      <c r="W70" s="374" t="n"/>
      <c r="X70" s="374" t="n"/>
      <c r="Y70" s="374" t="n"/>
      <c r="Z70" s="374" t="n"/>
      <c r="AA70" s="374" t="n"/>
      <c r="AB70" s="374" t="n"/>
    </row>
    <row r="71">
      <c r="A71" s="85" t="n">
        <v>-79</v>
      </c>
      <c r="B71" s="79" t="n">
        <v>0</v>
      </c>
      <c r="C71" s="80" t="n">
        <v>0</v>
      </c>
      <c r="D71" s="853" t="n">
        <v>0.2</v>
      </c>
      <c r="E71" s="853" t="n">
        <v>100</v>
      </c>
      <c r="F71" s="79" t="n">
        <v>0</v>
      </c>
      <c r="G71" s="80" t="n">
        <v>100</v>
      </c>
      <c r="H71" s="79" t="n">
        <v>0</v>
      </c>
      <c r="I71" s="128" t="n">
        <v>100</v>
      </c>
      <c r="J71" s="128" t="n">
        <v>100</v>
      </c>
      <c r="K71" s="80" t="n">
        <v>100</v>
      </c>
      <c r="L71" s="215" t="n">
        <v>10</v>
      </c>
      <c r="M71" s="374" t="n"/>
      <c r="N71" s="85" t="n">
        <v>-79</v>
      </c>
      <c r="O71" s="584" t="n"/>
      <c r="P71" s="584" t="n"/>
      <c r="Q71" s="584" t="n"/>
      <c r="R71" s="584" t="n"/>
      <c r="S71" s="584" t="n"/>
      <c r="T71" s="584" t="n"/>
      <c r="U71" s="584" t="n"/>
      <c r="V71" s="584" t="n"/>
      <c r="W71" s="374" t="n"/>
      <c r="X71" s="374" t="n"/>
      <c r="Y71" s="374" t="n"/>
      <c r="Z71" s="374" t="n"/>
      <c r="AA71" s="374" t="n"/>
      <c r="AB71" s="374" t="n"/>
    </row>
    <row r="72">
      <c r="A72" s="85" t="n">
        <v>-78</v>
      </c>
      <c r="B72" s="79" t="n">
        <v>0</v>
      </c>
      <c r="C72" s="80" t="n">
        <v>0</v>
      </c>
      <c r="D72" s="853" t="n">
        <v>0.2</v>
      </c>
      <c r="E72" s="853" t="n">
        <v>100</v>
      </c>
      <c r="F72" s="79" t="n">
        <v>0.4</v>
      </c>
      <c r="G72" s="80" t="n">
        <v>100</v>
      </c>
      <c r="H72" s="79" t="n">
        <v>0</v>
      </c>
      <c r="I72" s="128" t="n">
        <v>100</v>
      </c>
      <c r="J72" s="128" t="n">
        <v>100</v>
      </c>
      <c r="K72" s="80" t="n">
        <v>100</v>
      </c>
      <c r="L72" s="215" t="n">
        <v>10</v>
      </c>
      <c r="M72" s="374" t="n"/>
      <c r="N72" s="85" t="n">
        <v>-78</v>
      </c>
      <c r="O72" s="584" t="n"/>
      <c r="P72" s="584" t="n"/>
      <c r="Q72" s="584" t="n"/>
      <c r="R72" s="584" t="n"/>
      <c r="S72" s="584" t="n"/>
      <c r="T72" s="584" t="n"/>
      <c r="U72" s="584" t="n"/>
      <c r="V72" s="584" t="n"/>
      <c r="W72" s="374" t="n"/>
      <c r="X72" s="374" t="n"/>
      <c r="Y72" s="374" t="n"/>
      <c r="Z72" s="374" t="n"/>
      <c r="AA72" s="374" t="n"/>
      <c r="AB72" s="374" t="n"/>
    </row>
    <row r="73">
      <c r="A73" s="85" t="n">
        <v>-77</v>
      </c>
      <c r="B73" s="79" t="n">
        <v>0</v>
      </c>
      <c r="C73" s="80" t="n">
        <v>0</v>
      </c>
      <c r="D73" s="853" t="n">
        <v>0</v>
      </c>
      <c r="E73" s="853" t="n">
        <v>100</v>
      </c>
      <c r="F73" s="79" t="n">
        <v>0</v>
      </c>
      <c r="G73" s="80" t="n">
        <v>100</v>
      </c>
      <c r="H73" s="79" t="n">
        <v>0</v>
      </c>
      <c r="I73" s="128" t="n">
        <v>100</v>
      </c>
      <c r="J73" s="128" t="n">
        <v>100</v>
      </c>
      <c r="K73" s="80" t="n">
        <v>100</v>
      </c>
      <c r="L73" s="215" t="n">
        <v>10</v>
      </c>
      <c r="M73" s="374" t="n"/>
      <c r="N73" s="85" t="n">
        <v>-77</v>
      </c>
      <c r="O73" s="584" t="n"/>
      <c r="P73" s="584" t="n"/>
      <c r="Q73" s="584" t="n"/>
      <c r="R73" s="584" t="n"/>
      <c r="S73" s="584" t="n"/>
      <c r="T73" s="584" t="n"/>
      <c r="U73" s="584" t="n"/>
      <c r="V73" s="584" t="n"/>
      <c r="W73" s="374" t="n"/>
      <c r="X73" s="374" t="n"/>
      <c r="Y73" s="374" t="n"/>
      <c r="Z73" s="374" t="n"/>
      <c r="AA73" s="374" t="n"/>
      <c r="AB73" s="374" t="n"/>
    </row>
    <row r="74">
      <c r="A74" s="85" t="n">
        <v>-76</v>
      </c>
      <c r="B74" s="79" t="n">
        <v>0</v>
      </c>
      <c r="C74" s="80" t="n">
        <v>0</v>
      </c>
      <c r="D74" s="853" t="n">
        <v>0</v>
      </c>
      <c r="E74" s="853" t="n">
        <v>93.40000000000001</v>
      </c>
      <c r="F74" s="79" t="n">
        <v>0</v>
      </c>
      <c r="G74" s="80" t="n">
        <v>100</v>
      </c>
      <c r="H74" s="79" t="n">
        <v>0</v>
      </c>
      <c r="I74" s="128" t="n">
        <v>100</v>
      </c>
      <c r="J74" s="128" t="n">
        <v>100</v>
      </c>
      <c r="K74" s="80" t="n">
        <v>100</v>
      </c>
      <c r="L74" s="215" t="n">
        <v>10</v>
      </c>
      <c r="M74" s="374" t="n"/>
      <c r="N74" s="85" t="n">
        <v>-76</v>
      </c>
      <c r="O74" s="584" t="n"/>
      <c r="P74" s="584" t="n"/>
      <c r="Q74" s="584" t="n"/>
      <c r="R74" s="584" t="n"/>
      <c r="S74" s="584" t="n"/>
      <c r="T74" s="584" t="n"/>
      <c r="U74" s="584" t="n"/>
      <c r="V74" s="584" t="n"/>
      <c r="W74" s="374" t="n"/>
      <c r="X74" s="374" t="n"/>
      <c r="Y74" s="374" t="n"/>
      <c r="Z74" s="374" t="n"/>
      <c r="AA74" s="374" t="n"/>
      <c r="AB74" s="374" t="n"/>
    </row>
    <row r="75">
      <c r="A75" s="85" t="n">
        <v>-75</v>
      </c>
      <c r="B75" s="79" t="n">
        <v>0</v>
      </c>
      <c r="C75" s="80" t="n">
        <v>0</v>
      </c>
      <c r="D75" s="853" t="n">
        <v>0</v>
      </c>
      <c r="E75" s="853" t="n">
        <v>48.2</v>
      </c>
      <c r="F75" s="79" t="n">
        <v>0</v>
      </c>
      <c r="G75" s="80" t="n">
        <v>100</v>
      </c>
      <c r="H75" s="79" t="n">
        <v>0</v>
      </c>
      <c r="I75" s="128" t="n">
        <v>100</v>
      </c>
      <c r="J75" s="128" t="n">
        <v>100</v>
      </c>
      <c r="K75" s="80" t="n">
        <v>100</v>
      </c>
      <c r="L75" s="215" t="n">
        <v>10</v>
      </c>
      <c r="M75" s="374" t="n"/>
      <c r="N75" s="85" t="n">
        <v>-75</v>
      </c>
      <c r="O75" s="584" t="n"/>
      <c r="P75" s="584" t="n"/>
      <c r="Q75" s="584" t="n"/>
      <c r="R75" s="584" t="n"/>
      <c r="S75" s="584" t="n"/>
      <c r="T75" s="584" t="n"/>
      <c r="U75" s="584" t="n"/>
      <c r="V75" s="584" t="n"/>
      <c r="W75" s="374" t="n"/>
      <c r="X75" s="374" t="n"/>
      <c r="Y75" s="374" t="n"/>
      <c r="Z75" s="374" t="n"/>
      <c r="AA75" s="374" t="n"/>
      <c r="AB75" s="374" t="n"/>
    </row>
    <row r="76">
      <c r="A76" s="85" t="n">
        <v>-74</v>
      </c>
      <c r="B76" s="79" t="n">
        <v>0</v>
      </c>
      <c r="C76" s="80" t="n">
        <v>0</v>
      </c>
      <c r="D76" s="853" t="n">
        <v>0</v>
      </c>
      <c r="E76" s="853" t="n">
        <v>11.6</v>
      </c>
      <c r="F76" s="79" t="n">
        <v>0</v>
      </c>
      <c r="G76" s="80" t="n">
        <v>100</v>
      </c>
      <c r="H76" s="79" t="n">
        <v>0</v>
      </c>
      <c r="I76" s="128" t="n">
        <v>100</v>
      </c>
      <c r="J76" s="128" t="n">
        <v>100</v>
      </c>
      <c r="K76" s="80" t="n">
        <v>100</v>
      </c>
      <c r="L76" s="215" t="n">
        <v>10</v>
      </c>
      <c r="M76" s="374" t="n"/>
      <c r="N76" s="85" t="n">
        <v>-74</v>
      </c>
      <c r="O76" s="584" t="n"/>
      <c r="P76" s="584" t="n"/>
      <c r="Q76" s="584" t="n"/>
      <c r="R76" s="584" t="n"/>
      <c r="S76" s="584" t="n"/>
      <c r="T76" s="584" t="n"/>
      <c r="U76" s="584" t="n"/>
      <c r="V76" s="584" t="n"/>
      <c r="W76" s="374" t="n"/>
      <c r="X76" s="374" t="n"/>
      <c r="Y76" s="374" t="n"/>
      <c r="Z76" s="374" t="n"/>
      <c r="AA76" s="374" t="n"/>
      <c r="AB76" s="374" t="n"/>
    </row>
    <row r="77">
      <c r="A77" s="85" t="n">
        <v>-73</v>
      </c>
      <c r="B77" s="79" t="n">
        <v>0</v>
      </c>
      <c r="C77" s="80" t="n">
        <v>0</v>
      </c>
      <c r="D77" s="853" t="n">
        <v>0</v>
      </c>
      <c r="E77" s="853" t="n">
        <v>1.4</v>
      </c>
      <c r="F77" s="79" t="n">
        <v>0</v>
      </c>
      <c r="G77" s="80" t="n">
        <v>99.40000000000001</v>
      </c>
      <c r="H77" s="79" t="n">
        <v>0</v>
      </c>
      <c r="I77" s="128" t="n">
        <v>100</v>
      </c>
      <c r="J77" s="128" t="n">
        <v>100</v>
      </c>
      <c r="K77" s="80" t="n">
        <v>100</v>
      </c>
      <c r="L77" s="215" t="n">
        <v>10</v>
      </c>
      <c r="M77" s="374" t="n"/>
      <c r="N77" s="85" t="n">
        <v>-73</v>
      </c>
      <c r="O77" s="584" t="n"/>
      <c r="P77" s="584" t="n"/>
      <c r="Q77" s="584" t="n"/>
      <c r="R77" s="584" t="n"/>
      <c r="S77" s="584" t="n"/>
      <c r="T77" s="584" t="n"/>
      <c r="U77" s="584" t="n"/>
      <c r="V77" s="584" t="n"/>
      <c r="W77" s="374" t="n"/>
      <c r="X77" s="374" t="n"/>
      <c r="Y77" s="374" t="n"/>
      <c r="Z77" s="374" t="n"/>
      <c r="AA77" s="374" t="n"/>
      <c r="AB77" s="374" t="n"/>
    </row>
    <row r="78">
      <c r="A78" s="85" t="n">
        <v>-72</v>
      </c>
      <c r="B78" s="79" t="n">
        <v>0</v>
      </c>
      <c r="C78" s="80" t="n">
        <v>0</v>
      </c>
      <c r="D78" s="853" t="n">
        <v>0</v>
      </c>
      <c r="E78" s="853" t="n">
        <v>0.2</v>
      </c>
      <c r="F78" s="79" t="n">
        <v>0</v>
      </c>
      <c r="G78" s="80" t="n">
        <v>77.40000000000001</v>
      </c>
      <c r="H78" s="79" t="n">
        <v>0</v>
      </c>
      <c r="I78" s="128" t="n">
        <v>100</v>
      </c>
      <c r="J78" s="128" t="n">
        <v>100</v>
      </c>
      <c r="K78" s="80" t="n">
        <v>100</v>
      </c>
      <c r="L78" s="215" t="n">
        <v>10</v>
      </c>
      <c r="M78" s="374" t="n"/>
      <c r="N78" s="85" t="n">
        <v>-72</v>
      </c>
      <c r="O78" s="584" t="n"/>
      <c r="P78" s="584" t="n"/>
      <c r="Q78" s="584" t="n"/>
      <c r="R78" s="584" t="n"/>
      <c r="S78" s="584" t="n"/>
      <c r="T78" s="584" t="n"/>
      <c r="U78" s="584" t="n"/>
      <c r="V78" s="584" t="n"/>
      <c r="W78" s="374" t="n"/>
      <c r="X78" s="374" t="n"/>
      <c r="Y78" s="374" t="n"/>
      <c r="Z78" s="374" t="n"/>
      <c r="AA78" s="374" t="n"/>
      <c r="AB78" s="374" t="n"/>
    </row>
    <row r="79">
      <c r="A79" s="85" t="n">
        <v>-71</v>
      </c>
      <c r="B79" s="79" t="n">
        <v>0</v>
      </c>
      <c r="C79" s="80" t="n">
        <v>0</v>
      </c>
      <c r="D79" s="853" t="n">
        <v>0</v>
      </c>
      <c r="E79" s="853" t="n">
        <v>0</v>
      </c>
      <c r="F79" s="79" t="n">
        <v>0</v>
      </c>
      <c r="G79" s="80" t="n">
        <v>34</v>
      </c>
      <c r="H79" s="79" t="n">
        <v>0</v>
      </c>
      <c r="I79" s="128" t="n">
        <v>100</v>
      </c>
      <c r="J79" s="128" t="n">
        <v>100</v>
      </c>
      <c r="K79" s="80" t="n">
        <v>100</v>
      </c>
      <c r="L79" s="215" t="n">
        <v>10</v>
      </c>
      <c r="M79" s="374" t="n"/>
      <c r="N79" s="85" t="n">
        <v>-71</v>
      </c>
      <c r="O79" s="584" t="n"/>
      <c r="P79" s="584" t="n"/>
      <c r="Q79" s="584" t="n"/>
      <c r="R79" s="584" t="n"/>
      <c r="S79" s="584" t="n"/>
      <c r="T79" s="584" t="n"/>
      <c r="U79" s="584" t="n"/>
      <c r="V79" s="584" t="n"/>
      <c r="W79" s="374" t="n"/>
      <c r="X79" s="374" t="n"/>
      <c r="Y79" s="374" t="n"/>
      <c r="Z79" s="374" t="n"/>
      <c r="AA79" s="374" t="n"/>
      <c r="AB79" s="374" t="n"/>
    </row>
    <row r="80">
      <c r="A80" s="85" t="n">
        <v>-70</v>
      </c>
      <c r="B80" s="79" t="n">
        <v>0</v>
      </c>
      <c r="C80" s="80" t="n">
        <v>0</v>
      </c>
      <c r="D80" s="853" t="n">
        <v>0</v>
      </c>
      <c r="E80" s="853" t="n">
        <v>0</v>
      </c>
      <c r="F80" s="79" t="n">
        <v>0</v>
      </c>
      <c r="G80" s="80" t="n">
        <v>9.6</v>
      </c>
      <c r="H80" s="79" t="n">
        <v>0</v>
      </c>
      <c r="I80" s="128" t="n">
        <v>98.2</v>
      </c>
      <c r="J80" s="128" t="n">
        <v>100</v>
      </c>
      <c r="K80" s="80" t="n">
        <v>100</v>
      </c>
      <c r="L80" s="215" t="n">
        <v>10</v>
      </c>
      <c r="M80" s="374" t="n"/>
      <c r="N80" s="85" t="n">
        <v>-70</v>
      </c>
      <c r="O80" s="584" t="n"/>
      <c r="P80" s="584" t="n"/>
      <c r="Q80" s="584" t="n"/>
      <c r="R80" s="584" t="n"/>
      <c r="S80" s="584" t="n"/>
      <c r="T80" s="584" t="n"/>
      <c r="U80" s="584" t="n"/>
      <c r="V80" s="584" t="n"/>
      <c r="W80" s="374" t="n"/>
      <c r="X80" s="374" t="n"/>
      <c r="Y80" s="374" t="n"/>
      <c r="Z80" s="374" t="n"/>
      <c r="AA80" s="374" t="n"/>
      <c r="AB80" s="374" t="n"/>
    </row>
    <row r="81">
      <c r="A81" s="85" t="n">
        <v>-69</v>
      </c>
      <c r="B81" s="79" t="n">
        <v>0</v>
      </c>
      <c r="C81" s="80" t="n">
        <v>0</v>
      </c>
      <c r="D81" s="853" t="n">
        <v>0</v>
      </c>
      <c r="E81" s="853" t="n">
        <v>0</v>
      </c>
      <c r="F81" s="79" t="n">
        <v>0</v>
      </c>
      <c r="G81" s="80" t="n">
        <v>1.6</v>
      </c>
      <c r="H81" s="79" t="n">
        <v>0</v>
      </c>
      <c r="I81" s="128" t="n">
        <v>98.2</v>
      </c>
      <c r="J81" s="128" t="n">
        <v>100</v>
      </c>
      <c r="K81" s="80" t="n">
        <v>100</v>
      </c>
      <c r="L81" s="215" t="n">
        <v>10</v>
      </c>
      <c r="M81" s="374" t="n"/>
      <c r="N81" s="85" t="n">
        <v>-69</v>
      </c>
      <c r="O81" s="584" t="n"/>
      <c r="P81" s="584" t="n"/>
      <c r="Q81" s="584" t="n"/>
      <c r="R81" s="584" t="n"/>
      <c r="S81" s="584" t="n"/>
      <c r="T81" s="584" t="n"/>
      <c r="U81" s="584" t="n"/>
      <c r="V81" s="584" t="n"/>
      <c r="W81" s="374" t="n"/>
      <c r="X81" s="374" t="n"/>
      <c r="Y81" s="374" t="n"/>
      <c r="Z81" s="374" t="n"/>
      <c r="AA81" s="374" t="n"/>
      <c r="AB81" s="374" t="n"/>
    </row>
    <row r="82">
      <c r="A82" s="85" t="n">
        <v>-68</v>
      </c>
      <c r="B82" s="79" t="n">
        <v>0</v>
      </c>
      <c r="C82" s="80" t="n">
        <v>0</v>
      </c>
      <c r="D82" s="853" t="n">
        <v>0</v>
      </c>
      <c r="E82" s="853" t="n">
        <v>0</v>
      </c>
      <c r="F82" s="79" t="n">
        <v>0</v>
      </c>
      <c r="G82" s="80" t="n">
        <v>0.2</v>
      </c>
      <c r="H82" s="79" t="n">
        <v>0</v>
      </c>
      <c r="I82" s="128" t="n">
        <v>94.59999999999999</v>
      </c>
      <c r="J82" s="128" t="n">
        <v>100</v>
      </c>
      <c r="K82" s="80" t="n">
        <v>100</v>
      </c>
      <c r="L82" s="215" t="n">
        <v>10</v>
      </c>
      <c r="M82" s="374" t="n"/>
      <c r="N82" s="85" t="n">
        <v>-68</v>
      </c>
      <c r="O82" s="584" t="n"/>
      <c r="P82" s="584" t="n"/>
      <c r="Q82" s="584" t="n"/>
      <c r="R82" s="584" t="n"/>
      <c r="S82" s="584" t="n"/>
      <c r="T82" s="584" t="n"/>
      <c r="U82" s="584" t="n"/>
      <c r="V82" s="584" t="n"/>
      <c r="W82" s="374" t="n"/>
      <c r="X82" s="374" t="n"/>
      <c r="Y82" s="374" t="n"/>
      <c r="Z82" s="374" t="n"/>
      <c r="AA82" s="374" t="n"/>
      <c r="AB82" s="374" t="n"/>
    </row>
    <row r="83">
      <c r="A83" s="85" t="n">
        <v>-67</v>
      </c>
      <c r="B83" s="79" t="n">
        <v>0</v>
      </c>
      <c r="C83" s="80" t="n">
        <v>0</v>
      </c>
      <c r="D83" s="853" t="n">
        <v>0</v>
      </c>
      <c r="E83" s="853" t="n">
        <v>0</v>
      </c>
      <c r="F83" s="79" t="n">
        <v>0</v>
      </c>
      <c r="G83" s="80" t="n">
        <v>0.2</v>
      </c>
      <c r="H83" s="79" t="n">
        <v>0</v>
      </c>
      <c r="I83" s="128" t="n">
        <v>94</v>
      </c>
      <c r="J83" s="128" t="n">
        <v>100</v>
      </c>
      <c r="K83" s="80" t="n">
        <v>100</v>
      </c>
      <c r="L83" s="215" t="n">
        <v>10</v>
      </c>
      <c r="M83" s="374" t="n"/>
      <c r="N83" s="85" t="n">
        <v>-67</v>
      </c>
      <c r="O83" s="584" t="n"/>
      <c r="P83" s="584" t="n"/>
      <c r="Q83" s="584" t="n"/>
      <c r="R83" s="584" t="n"/>
      <c r="S83" s="584" t="n"/>
      <c r="T83" s="584" t="n"/>
      <c r="U83" s="584" t="n"/>
      <c r="V83" s="584" t="n"/>
      <c r="W83" s="374" t="n"/>
      <c r="X83" s="374" t="n"/>
      <c r="Y83" s="374" t="n"/>
      <c r="Z83" s="374" t="n"/>
      <c r="AA83" s="374" t="n"/>
      <c r="AB83" s="374" t="n"/>
    </row>
    <row r="84">
      <c r="A84" s="85" t="n">
        <v>-66</v>
      </c>
      <c r="B84" s="79" t="n">
        <v>0</v>
      </c>
      <c r="C84" s="80" t="n">
        <v>0</v>
      </c>
      <c r="D84" s="853" t="n">
        <v>0</v>
      </c>
      <c r="E84" s="853" t="n">
        <v>0</v>
      </c>
      <c r="F84" s="79" t="n">
        <v>0</v>
      </c>
      <c r="G84" s="80" t="n">
        <v>0</v>
      </c>
      <c r="H84" s="79" t="n">
        <v>0</v>
      </c>
      <c r="I84" s="128" t="n">
        <v>92.2</v>
      </c>
      <c r="J84" s="128" t="n">
        <v>100</v>
      </c>
      <c r="K84" s="80" t="n">
        <v>100</v>
      </c>
      <c r="L84" s="215" t="n">
        <v>10</v>
      </c>
      <c r="M84" s="374" t="n"/>
      <c r="N84" s="85" t="n">
        <v>-66</v>
      </c>
      <c r="O84" s="584" t="n"/>
      <c r="P84" s="584" t="n"/>
      <c r="Q84" s="584" t="n"/>
      <c r="R84" s="584" t="n"/>
      <c r="S84" s="584" t="n"/>
      <c r="T84" s="584" t="n"/>
      <c r="U84" s="584" t="n"/>
      <c r="V84" s="584" t="n"/>
      <c r="W84" s="374" t="n"/>
      <c r="X84" s="374" t="n"/>
      <c r="Y84" s="374" t="n"/>
      <c r="Z84" s="374" t="n"/>
      <c r="AA84" s="374" t="n"/>
      <c r="AB84" s="374" t="n"/>
    </row>
    <row r="85">
      <c r="A85" s="85" t="n">
        <v>-65</v>
      </c>
      <c r="B85" s="79" t="n">
        <v>0</v>
      </c>
      <c r="C85" s="80" t="n">
        <v>0</v>
      </c>
      <c r="D85" s="853" t="n">
        <v>11.4</v>
      </c>
      <c r="E85" s="853" t="n">
        <v>6.2</v>
      </c>
      <c r="F85" s="79" t="n">
        <v>0.8</v>
      </c>
      <c r="G85" s="80" t="n">
        <v>0.8</v>
      </c>
      <c r="H85" s="79" t="n">
        <v>26.8</v>
      </c>
      <c r="I85" s="128" t="n">
        <v>90</v>
      </c>
      <c r="J85" s="128" t="n">
        <v>99.8</v>
      </c>
      <c r="K85" s="80" t="n">
        <v>100</v>
      </c>
      <c r="L85" s="215" t="n">
        <v>10</v>
      </c>
      <c r="M85" s="374" t="n"/>
      <c r="N85" s="85" t="n">
        <v>-65</v>
      </c>
      <c r="O85" s="584" t="n"/>
      <c r="P85" s="584" t="n"/>
      <c r="Q85" s="584" t="n"/>
      <c r="R85" s="584" t="n"/>
      <c r="S85" s="584" t="n"/>
      <c r="T85" s="584" t="n"/>
      <c r="U85" s="584" t="n"/>
      <c r="V85" s="584" t="n"/>
      <c r="W85" s="374" t="n"/>
      <c r="X85" s="374" t="n"/>
      <c r="Y85" s="374" t="n"/>
      <c r="Z85" s="374" t="n"/>
      <c r="AA85" s="374" t="n"/>
      <c r="AB85" s="374" t="n"/>
    </row>
    <row r="86">
      <c r="A86" s="85" t="n">
        <v>-64</v>
      </c>
      <c r="B86" s="79" t="n">
        <v>0</v>
      </c>
      <c r="C86" s="80" t="n">
        <v>0</v>
      </c>
      <c r="D86" s="853" t="n">
        <v>0</v>
      </c>
      <c r="E86" s="853" t="n">
        <v>0</v>
      </c>
      <c r="F86" s="79" t="n">
        <v>0</v>
      </c>
      <c r="G86" s="80" t="n">
        <v>0</v>
      </c>
      <c r="H86" s="79" t="n">
        <v>0</v>
      </c>
      <c r="I86" s="128" t="n">
        <v>82.59999999999999</v>
      </c>
      <c r="J86" s="128" t="n">
        <v>94.59999999999999</v>
      </c>
      <c r="K86" s="80" t="n">
        <v>100</v>
      </c>
      <c r="L86" s="215" t="n">
        <v>10</v>
      </c>
      <c r="M86" s="374" t="n"/>
      <c r="N86" s="85" t="n">
        <v>-64</v>
      </c>
      <c r="O86" s="584" t="n"/>
      <c r="P86" s="584" t="n"/>
      <c r="Q86" s="584" t="n"/>
      <c r="R86" s="584" t="n"/>
      <c r="S86" s="584" t="n"/>
      <c r="T86" s="584" t="n"/>
      <c r="U86" s="584" t="n"/>
      <c r="V86" s="584" t="n"/>
      <c r="W86" s="374" t="n"/>
      <c r="X86" s="374" t="n"/>
      <c r="Y86" s="374" t="n"/>
      <c r="Z86" s="374" t="n"/>
      <c r="AA86" s="374" t="n"/>
      <c r="AB86" s="374" t="n"/>
    </row>
    <row r="87">
      <c r="A87" s="85" t="n">
        <v>-63</v>
      </c>
      <c r="B87" s="79" t="n">
        <v>0</v>
      </c>
      <c r="C87" s="80" t="n">
        <v>0</v>
      </c>
      <c r="D87" s="853" t="n">
        <v>0</v>
      </c>
      <c r="E87" s="853" t="n">
        <v>0</v>
      </c>
      <c r="F87" s="79" t="n">
        <v>0</v>
      </c>
      <c r="G87" s="80" t="n">
        <v>0</v>
      </c>
      <c r="H87" s="79" t="n">
        <v>0</v>
      </c>
      <c r="I87" s="128" t="n">
        <v>80.8</v>
      </c>
      <c r="J87" s="128" t="n">
        <v>87.40000000000001</v>
      </c>
      <c r="K87" s="80" t="n">
        <v>100</v>
      </c>
      <c r="L87" s="215" t="n">
        <v>10</v>
      </c>
      <c r="M87" s="374" t="n"/>
      <c r="N87" s="85" t="n">
        <v>-63</v>
      </c>
      <c r="O87" s="584" t="n"/>
      <c r="P87" s="584" t="n"/>
      <c r="Q87" s="584" t="n"/>
      <c r="R87" s="584" t="n"/>
      <c r="S87" s="584" t="n"/>
      <c r="T87" s="584" t="n"/>
      <c r="U87" s="584" t="n"/>
      <c r="V87" s="584" t="n"/>
      <c r="W87" s="374" t="n"/>
      <c r="X87" s="374" t="n"/>
      <c r="Y87" s="374" t="n"/>
      <c r="Z87" s="374" t="n"/>
      <c r="AA87" s="374" t="n"/>
      <c r="AB87" s="374" t="n"/>
    </row>
    <row r="88">
      <c r="A88" s="85" t="n">
        <v>-62</v>
      </c>
      <c r="B88" s="79" t="n">
        <v>0</v>
      </c>
      <c r="C88" s="80" t="n">
        <v>0</v>
      </c>
      <c r="D88" s="853" t="n">
        <v>0</v>
      </c>
      <c r="E88" s="853" t="n">
        <v>0</v>
      </c>
      <c r="F88" s="79" t="n">
        <v>0</v>
      </c>
      <c r="G88" s="80" t="n">
        <v>0</v>
      </c>
      <c r="H88" s="79" t="n">
        <v>0</v>
      </c>
      <c r="I88" s="128" t="n">
        <v>77.59999999999999</v>
      </c>
      <c r="J88" s="128" t="n">
        <v>81.40000000000001</v>
      </c>
      <c r="K88" s="80" t="n">
        <v>100</v>
      </c>
      <c r="L88" s="215" t="n">
        <v>10</v>
      </c>
      <c r="M88" s="374" t="n"/>
      <c r="N88" s="85" t="n">
        <v>-62</v>
      </c>
      <c r="O88" s="584" t="n"/>
      <c r="P88" s="584" t="n"/>
      <c r="Q88" s="584" t="n"/>
      <c r="R88" s="584" t="n"/>
      <c r="S88" s="584" t="n"/>
      <c r="T88" s="584" t="n"/>
      <c r="U88" s="584" t="n"/>
      <c r="V88" s="584" t="n"/>
      <c r="W88" s="374" t="n"/>
      <c r="X88" s="374" t="n"/>
      <c r="Y88" s="374" t="n"/>
      <c r="Z88" s="374" t="n"/>
      <c r="AA88" s="374" t="n"/>
      <c r="AB88" s="374" t="n"/>
    </row>
    <row r="89">
      <c r="A89" s="85" t="n">
        <v>-61</v>
      </c>
      <c r="B89" s="79" t="n">
        <v>0</v>
      </c>
      <c r="C89" s="80" t="n">
        <v>0</v>
      </c>
      <c r="D89" s="853" t="n">
        <v>0</v>
      </c>
      <c r="E89" s="853" t="n">
        <v>0</v>
      </c>
      <c r="F89" s="79" t="n">
        <v>0</v>
      </c>
      <c r="G89" s="80" t="n">
        <v>0</v>
      </c>
      <c r="H89" s="79" t="n">
        <v>0</v>
      </c>
      <c r="I89" s="128" t="n">
        <v>78.8</v>
      </c>
      <c r="J89" s="128" t="n">
        <v>74</v>
      </c>
      <c r="K89" s="80" t="n">
        <v>100</v>
      </c>
      <c r="L89" s="215" t="n">
        <v>10</v>
      </c>
      <c r="M89" s="374" t="n"/>
      <c r="N89" s="85" t="n">
        <v>-61</v>
      </c>
      <c r="O89" s="584" t="n"/>
      <c r="P89" s="584" t="n"/>
      <c r="Q89" s="584" t="n"/>
      <c r="R89" s="584" t="n"/>
      <c r="S89" s="584" t="n"/>
      <c r="T89" s="584" t="n"/>
      <c r="U89" s="584" t="n"/>
      <c r="V89" s="584" t="n"/>
      <c r="W89" s="374" t="n"/>
      <c r="X89" s="374" t="n"/>
      <c r="Y89" s="374" t="n"/>
      <c r="Z89" s="374" t="n"/>
      <c r="AA89" s="374" t="n"/>
      <c r="AB89" s="374" t="n"/>
    </row>
    <row r="90">
      <c r="A90" s="85" t="n">
        <v>-60</v>
      </c>
      <c r="B90" s="79" t="n">
        <v>0</v>
      </c>
      <c r="C90" s="80" t="n">
        <v>0</v>
      </c>
      <c r="D90" s="853" t="n">
        <v>0</v>
      </c>
      <c r="E90" s="853" t="n">
        <v>0</v>
      </c>
      <c r="F90" s="79" t="n">
        <v>0</v>
      </c>
      <c r="G90" s="80" t="n">
        <v>0</v>
      </c>
      <c r="H90" s="79" t="n">
        <v>0</v>
      </c>
      <c r="I90" s="128" t="n">
        <v>80.2</v>
      </c>
      <c r="J90" s="128" t="n">
        <v>68.40000000000001</v>
      </c>
      <c r="K90" s="80" t="n">
        <v>100</v>
      </c>
      <c r="L90" s="215" t="n">
        <v>10</v>
      </c>
      <c r="M90" s="374" t="n"/>
      <c r="N90" s="85" t="n">
        <v>-60</v>
      </c>
      <c r="O90" s="584" t="n"/>
      <c r="P90" s="584" t="n"/>
      <c r="Q90" s="584" t="n"/>
      <c r="R90" s="584" t="n"/>
      <c r="S90" s="584" t="n"/>
      <c r="T90" s="584" t="n"/>
      <c r="U90" s="584" t="n"/>
      <c r="V90" s="584" t="n"/>
      <c r="W90" s="374" t="n"/>
      <c r="X90" s="374" t="n"/>
      <c r="Y90" s="374" t="n"/>
      <c r="Z90" s="374" t="n"/>
      <c r="AA90" s="374" t="n"/>
      <c r="AB90" s="374" t="n"/>
    </row>
    <row r="91">
      <c r="A91" s="85" t="n">
        <v>-59</v>
      </c>
      <c r="B91" s="79" t="n">
        <v>0</v>
      </c>
      <c r="C91" s="80" t="n">
        <v>0</v>
      </c>
      <c r="D91" s="853" t="n">
        <v>0</v>
      </c>
      <c r="E91" s="853" t="n">
        <v>0</v>
      </c>
      <c r="F91" s="79" t="n">
        <v>0</v>
      </c>
      <c r="G91" s="80" t="n">
        <v>0</v>
      </c>
      <c r="H91" s="79" t="n">
        <v>0</v>
      </c>
      <c r="I91" s="128" t="n">
        <v>82</v>
      </c>
      <c r="J91" s="128" t="n">
        <v>64.2</v>
      </c>
      <c r="K91" s="80" t="n">
        <v>100</v>
      </c>
      <c r="L91" s="215" t="n">
        <v>10</v>
      </c>
      <c r="M91" s="374" t="n"/>
      <c r="N91" s="85" t="n">
        <v>-59</v>
      </c>
      <c r="O91" s="584" t="n"/>
      <c r="P91" s="584" t="n"/>
      <c r="Q91" s="584" t="n"/>
      <c r="R91" s="584" t="n"/>
      <c r="S91" s="584" t="n"/>
      <c r="T91" s="584" t="n"/>
      <c r="U91" s="584" t="n"/>
      <c r="V91" s="584" t="n"/>
      <c r="W91" s="374" t="n"/>
      <c r="X91" s="374" t="n"/>
      <c r="Y91" s="374" t="n"/>
      <c r="Z91" s="374" t="n"/>
      <c r="AA91" s="374" t="n"/>
      <c r="AB91" s="374" t="n"/>
    </row>
    <row r="92">
      <c r="A92" s="85" t="n">
        <v>-58</v>
      </c>
      <c r="B92" s="79" t="n">
        <v>0</v>
      </c>
      <c r="C92" s="80" t="n">
        <v>0</v>
      </c>
      <c r="D92" s="853" t="n">
        <v>0</v>
      </c>
      <c r="E92" s="853" t="n">
        <v>0</v>
      </c>
      <c r="F92" s="79" t="n">
        <v>0</v>
      </c>
      <c r="G92" s="80" t="n">
        <v>0.2</v>
      </c>
      <c r="H92" s="79" t="n">
        <v>0</v>
      </c>
      <c r="I92" s="128" t="n">
        <v>81.59999999999999</v>
      </c>
      <c r="J92" s="128" t="n">
        <v>58.4</v>
      </c>
      <c r="K92" s="80" t="n">
        <v>100</v>
      </c>
      <c r="L92" s="215" t="n">
        <v>10</v>
      </c>
      <c r="M92" s="374" t="n"/>
      <c r="N92" s="85" t="n">
        <v>-58</v>
      </c>
      <c r="O92" s="584" t="n"/>
      <c r="P92" s="584" t="n"/>
      <c r="Q92" s="584" t="n"/>
      <c r="R92" s="584" t="n"/>
      <c r="S92" s="584" t="n"/>
      <c r="T92" s="584" t="n"/>
      <c r="U92" s="584" t="n"/>
      <c r="V92" s="584" t="n"/>
      <c r="W92" s="374" t="n"/>
      <c r="X92" s="374" t="n"/>
      <c r="Y92" s="374" t="n"/>
      <c r="Z92" s="374" t="n"/>
      <c r="AA92" s="374" t="n"/>
      <c r="AB92" s="374" t="n"/>
    </row>
    <row r="93">
      <c r="A93" s="85" t="n">
        <v>-57</v>
      </c>
      <c r="B93" s="79" t="n">
        <v>0</v>
      </c>
      <c r="C93" s="80" t="n">
        <v>0</v>
      </c>
      <c r="D93" s="853" t="n">
        <v>0</v>
      </c>
      <c r="E93" s="853" t="n">
        <v>0</v>
      </c>
      <c r="F93" s="79" t="n">
        <v>0</v>
      </c>
      <c r="G93" s="80" t="n">
        <v>0</v>
      </c>
      <c r="H93" s="79" t="n">
        <v>0</v>
      </c>
      <c r="I93" s="128" t="n">
        <v>76</v>
      </c>
      <c r="J93" s="128" t="n">
        <v>50.4</v>
      </c>
      <c r="K93" s="80" t="n">
        <v>100</v>
      </c>
      <c r="L93" s="215" t="n">
        <v>10</v>
      </c>
      <c r="M93" s="374" t="n"/>
      <c r="N93" s="85" t="n">
        <v>-57</v>
      </c>
      <c r="O93" s="584" t="n"/>
      <c r="P93" s="584" t="n"/>
      <c r="Q93" s="584" t="n"/>
      <c r="R93" s="584" t="n"/>
      <c r="S93" s="584" t="n"/>
      <c r="T93" s="584" t="n"/>
      <c r="U93" s="584" t="n"/>
      <c r="V93" s="584" t="n"/>
      <c r="W93" s="374" t="n"/>
      <c r="X93" s="374" t="n"/>
      <c r="Y93" s="374" t="n"/>
      <c r="Z93" s="374" t="n"/>
      <c r="AA93" s="374" t="n"/>
      <c r="AB93" s="374" t="n"/>
    </row>
    <row r="94">
      <c r="A94" s="85" t="n">
        <v>-56</v>
      </c>
      <c r="B94" s="79" t="n">
        <v>0</v>
      </c>
      <c r="C94" s="80" t="n">
        <v>0</v>
      </c>
      <c r="D94" s="853" t="n">
        <v>0</v>
      </c>
      <c r="E94" s="853" t="n">
        <v>0</v>
      </c>
      <c r="F94" s="79" t="n">
        <v>0</v>
      </c>
      <c r="G94" s="80" t="n">
        <v>0</v>
      </c>
      <c r="H94" s="79" t="n">
        <v>0</v>
      </c>
      <c r="I94" s="128" t="n">
        <v>78.8</v>
      </c>
      <c r="J94" s="128" t="n">
        <v>50.2</v>
      </c>
      <c r="K94" s="80" t="n">
        <v>100</v>
      </c>
      <c r="L94" s="215" t="n">
        <v>10</v>
      </c>
      <c r="M94" s="374" t="n"/>
      <c r="N94" s="85" t="n">
        <v>-56</v>
      </c>
      <c r="O94" s="584" t="n"/>
      <c r="P94" s="584" t="n"/>
      <c r="Q94" s="584" t="n"/>
      <c r="R94" s="584" t="n"/>
      <c r="S94" s="584" t="n"/>
      <c r="T94" s="584" t="n"/>
      <c r="U94" s="584" t="n"/>
      <c r="V94" s="584" t="n"/>
      <c r="W94" s="374" t="n"/>
      <c r="X94" s="374" t="n"/>
      <c r="Y94" s="374" t="n"/>
      <c r="Z94" s="374" t="n"/>
      <c r="AA94" s="374" t="n"/>
      <c r="AB94" s="374" t="n"/>
    </row>
    <row r="95">
      <c r="A95" s="85" t="n">
        <v>-55</v>
      </c>
      <c r="B95" s="79" t="n">
        <v>0</v>
      </c>
      <c r="C95" s="80" t="n">
        <v>0</v>
      </c>
      <c r="D95" s="853" t="n">
        <v>0</v>
      </c>
      <c r="E95" s="853" t="n">
        <v>0</v>
      </c>
      <c r="F95" s="79" t="n">
        <v>0</v>
      </c>
      <c r="G95" s="80" t="n">
        <v>0</v>
      </c>
      <c r="H95" s="79" t="n">
        <v>0</v>
      </c>
      <c r="I95" s="128" t="n">
        <v>72.40000000000001</v>
      </c>
      <c r="J95" s="128" t="n">
        <v>48.2</v>
      </c>
      <c r="K95" s="80" t="n">
        <v>100</v>
      </c>
      <c r="L95" s="215" t="n">
        <v>10</v>
      </c>
      <c r="M95" s="374" t="n"/>
      <c r="N95" s="85" t="n">
        <v>-55</v>
      </c>
      <c r="O95" s="584" t="n"/>
      <c r="P95" s="584" t="n"/>
      <c r="Q95" s="584" t="n"/>
      <c r="R95" s="584" t="n"/>
      <c r="S95" s="584" t="n"/>
      <c r="T95" s="584" t="n"/>
      <c r="U95" s="584" t="n"/>
      <c r="V95" s="584" t="n"/>
      <c r="W95" s="374" t="n"/>
      <c r="X95" s="374" t="n"/>
      <c r="Y95" s="374" t="n"/>
      <c r="Z95" s="374" t="n"/>
      <c r="AA95" s="374" t="n"/>
      <c r="AB95" s="374" t="n"/>
    </row>
    <row r="96">
      <c r="A96" s="85" t="n">
        <v>-54</v>
      </c>
      <c r="B96" s="79" t="n">
        <v>0</v>
      </c>
      <c r="C96" s="80" t="n">
        <v>0</v>
      </c>
      <c r="D96" s="853" t="n">
        <v>0</v>
      </c>
      <c r="E96" s="853" t="n">
        <v>0</v>
      </c>
      <c r="F96" s="79" t="n">
        <v>0</v>
      </c>
      <c r="G96" s="80" t="n">
        <v>0</v>
      </c>
      <c r="H96" s="79" t="n">
        <v>0</v>
      </c>
      <c r="I96" s="128" t="n">
        <v>74.59999999999999</v>
      </c>
      <c r="J96" s="128" t="n">
        <v>40.4</v>
      </c>
      <c r="K96" s="80" t="n">
        <v>100</v>
      </c>
      <c r="L96" s="215" t="n">
        <v>10</v>
      </c>
      <c r="M96" s="374" t="n"/>
      <c r="N96" s="85" t="n">
        <v>-54</v>
      </c>
      <c r="O96" s="584" t="n"/>
      <c r="P96" s="584" t="n"/>
      <c r="Q96" s="584" t="n"/>
      <c r="R96" s="584" t="n"/>
      <c r="S96" s="584" t="n"/>
      <c r="T96" s="584" t="n"/>
      <c r="U96" s="584" t="n"/>
      <c r="V96" s="584" t="n"/>
      <c r="W96" s="374" t="n"/>
      <c r="X96" s="374" t="n"/>
      <c r="Y96" s="374" t="n"/>
      <c r="Z96" s="374" t="n"/>
      <c r="AA96" s="374" t="n"/>
      <c r="AB96" s="374" t="n"/>
    </row>
    <row r="97">
      <c r="A97" s="85" t="n">
        <v>-53</v>
      </c>
      <c r="B97" s="79" t="n">
        <v>0</v>
      </c>
      <c r="C97" s="80" t="n">
        <v>0</v>
      </c>
      <c r="D97" s="853" t="n">
        <v>0</v>
      </c>
      <c r="E97" s="853" t="n">
        <v>0</v>
      </c>
      <c r="F97" s="79" t="n">
        <v>0</v>
      </c>
      <c r="G97" s="80" t="n">
        <v>0</v>
      </c>
      <c r="H97" s="79" t="n">
        <v>0</v>
      </c>
      <c r="I97" s="128" t="n">
        <v>71.40000000000001</v>
      </c>
      <c r="J97" s="128" t="n">
        <v>39.8</v>
      </c>
      <c r="K97" s="80" t="n">
        <v>100</v>
      </c>
      <c r="L97" s="215" t="n">
        <v>10</v>
      </c>
      <c r="M97" s="374" t="n"/>
      <c r="N97" s="85" t="n">
        <v>-53</v>
      </c>
      <c r="O97" s="584" t="n"/>
      <c r="P97" s="584" t="n"/>
      <c r="Q97" s="584" t="n"/>
      <c r="R97" s="584" t="n"/>
      <c r="S97" s="584" t="n"/>
      <c r="T97" s="584" t="n"/>
      <c r="U97" s="584" t="n"/>
      <c r="V97" s="584" t="n"/>
      <c r="W97" s="374" t="n"/>
      <c r="X97" s="374" t="n"/>
      <c r="Y97" s="374" t="n"/>
      <c r="Z97" s="374" t="n"/>
      <c r="AA97" s="374" t="n"/>
      <c r="AB97" s="374" t="n"/>
    </row>
    <row r="98">
      <c r="A98" s="85" t="n">
        <v>-52</v>
      </c>
      <c r="B98" s="79" t="n">
        <v>0</v>
      </c>
      <c r="C98" s="80" t="n">
        <v>0</v>
      </c>
      <c r="D98" s="853" t="n">
        <v>0</v>
      </c>
      <c r="E98" s="853" t="n">
        <v>0</v>
      </c>
      <c r="F98" s="79" t="n">
        <v>0</v>
      </c>
      <c r="G98" s="80" t="n">
        <v>0</v>
      </c>
      <c r="H98" s="79" t="n">
        <v>0.2</v>
      </c>
      <c r="I98" s="128" t="n">
        <v>68</v>
      </c>
      <c r="J98" s="128" t="n">
        <v>34.6</v>
      </c>
      <c r="K98" s="80" t="n">
        <v>100</v>
      </c>
      <c r="L98" s="215" t="n">
        <v>10</v>
      </c>
      <c r="M98" s="374" t="n"/>
      <c r="N98" s="85" t="n">
        <v>-52</v>
      </c>
      <c r="O98" s="584" t="n"/>
      <c r="P98" s="584" t="n"/>
      <c r="Q98" s="584" t="n"/>
      <c r="R98" s="584" t="n"/>
      <c r="S98" s="584" t="n"/>
      <c r="T98" s="584" t="n"/>
      <c r="U98" s="584" t="n"/>
      <c r="V98" s="584" t="n"/>
      <c r="W98" s="374" t="n"/>
      <c r="X98" s="374" t="n"/>
      <c r="Y98" s="374" t="n"/>
      <c r="Z98" s="374" t="n"/>
      <c r="AA98" s="374" t="n"/>
      <c r="AB98" s="374" t="n"/>
    </row>
    <row r="99">
      <c r="A99" s="85" t="n">
        <v>-51</v>
      </c>
      <c r="B99" s="79" t="n">
        <v>0</v>
      </c>
      <c r="C99" s="80" t="n">
        <v>0</v>
      </c>
      <c r="D99" s="853" t="n">
        <v>0</v>
      </c>
      <c r="E99" s="853" t="n">
        <v>0</v>
      </c>
      <c r="F99" s="79" t="n">
        <v>0</v>
      </c>
      <c r="G99" s="80" t="n">
        <v>0</v>
      </c>
      <c r="H99" s="79" t="n">
        <v>0</v>
      </c>
      <c r="I99" s="128" t="n">
        <v>70.8</v>
      </c>
      <c r="J99" s="128" t="n">
        <v>36.8</v>
      </c>
      <c r="K99" s="80" t="n">
        <v>100</v>
      </c>
      <c r="L99" s="215" t="n">
        <v>10</v>
      </c>
      <c r="M99" s="374" t="n"/>
      <c r="N99" s="85" t="n">
        <v>-51</v>
      </c>
      <c r="O99" s="584" t="n"/>
      <c r="P99" s="584" t="n"/>
      <c r="Q99" s="584" t="n"/>
      <c r="R99" s="584" t="n"/>
      <c r="S99" s="584" t="n"/>
      <c r="T99" s="584" t="n"/>
      <c r="U99" s="584" t="n"/>
      <c r="V99" s="584" t="n"/>
      <c r="W99" s="374" t="n"/>
      <c r="X99" s="374" t="n"/>
      <c r="Y99" s="374" t="n"/>
      <c r="Z99" s="374" t="n"/>
      <c r="AA99" s="374" t="n"/>
      <c r="AB99" s="374" t="n"/>
    </row>
    <row r="100">
      <c r="A100" s="85" t="n">
        <v>-50</v>
      </c>
      <c r="B100" s="79" t="n">
        <v>0</v>
      </c>
      <c r="C100" s="80" t="n">
        <v>0</v>
      </c>
      <c r="D100" s="853" t="n">
        <v>0</v>
      </c>
      <c r="E100" s="853" t="n">
        <v>0</v>
      </c>
      <c r="F100" s="79" t="n">
        <v>0</v>
      </c>
      <c r="G100" s="80" t="n">
        <v>0</v>
      </c>
      <c r="H100" s="79" t="n">
        <v>0</v>
      </c>
      <c r="I100" s="128" t="n">
        <v>76.2</v>
      </c>
      <c r="J100" s="128" t="n">
        <v>42.4</v>
      </c>
      <c r="K100" s="80" t="n">
        <v>100</v>
      </c>
      <c r="L100" s="215" t="n">
        <v>10</v>
      </c>
      <c r="M100" s="374" t="n"/>
      <c r="N100" s="85" t="n">
        <v>-50</v>
      </c>
      <c r="O100" s="584" t="n"/>
      <c r="P100" s="584" t="n"/>
      <c r="Q100" s="584" t="n"/>
      <c r="R100" s="584" t="n"/>
      <c r="S100" s="584" t="n"/>
      <c r="T100" s="584" t="n"/>
      <c r="U100" s="584" t="n"/>
      <c r="V100" s="584" t="n"/>
      <c r="W100" s="374" t="n"/>
      <c r="X100" s="374" t="n"/>
      <c r="Y100" s="374" t="n"/>
      <c r="Z100" s="374" t="n"/>
      <c r="AA100" s="374" t="n"/>
      <c r="AB100" s="374" t="n"/>
    </row>
    <row r="101">
      <c r="A101" s="85" t="n">
        <v>-49</v>
      </c>
      <c r="B101" s="79" t="n">
        <v>0</v>
      </c>
      <c r="C101" s="80" t="n">
        <v>0</v>
      </c>
      <c r="D101" s="853" t="n">
        <v>0</v>
      </c>
      <c r="E101" s="853" t="n">
        <v>0</v>
      </c>
      <c r="F101" s="79" t="n">
        <v>0</v>
      </c>
      <c r="G101" s="80" t="n">
        <v>0</v>
      </c>
      <c r="H101" s="79" t="n">
        <v>0</v>
      </c>
      <c r="I101" s="128" t="n">
        <v>77</v>
      </c>
      <c r="J101" s="128" t="n">
        <v>45</v>
      </c>
      <c r="K101" s="80" t="n">
        <v>100</v>
      </c>
      <c r="L101" s="215" t="n">
        <v>10</v>
      </c>
      <c r="M101" s="374" t="n"/>
      <c r="N101" s="85" t="n">
        <v>-49</v>
      </c>
      <c r="O101" s="584" t="n"/>
      <c r="P101" s="584" t="n"/>
      <c r="Q101" s="584" t="n"/>
      <c r="R101" s="584" t="n"/>
      <c r="S101" s="584" t="n"/>
      <c r="T101" s="584" t="n"/>
      <c r="U101" s="584" t="n"/>
      <c r="V101" s="584" t="n"/>
      <c r="W101" s="374" t="n"/>
      <c r="X101" s="374" t="n"/>
      <c r="Y101" s="374" t="n"/>
      <c r="Z101" s="374" t="n"/>
      <c r="AA101" s="374" t="n"/>
      <c r="AB101" s="374" t="n"/>
    </row>
    <row r="102">
      <c r="A102" s="85" t="n">
        <v>-48</v>
      </c>
      <c r="B102" s="79" t="n">
        <v>0</v>
      </c>
      <c r="C102" s="80" t="n">
        <v>0</v>
      </c>
      <c r="D102" s="853" t="n">
        <v>0</v>
      </c>
      <c r="E102" s="853" t="n">
        <v>0</v>
      </c>
      <c r="F102" s="79" t="n">
        <v>0</v>
      </c>
      <c r="G102" s="80" t="n">
        <v>0</v>
      </c>
      <c r="H102" s="79" t="n">
        <v>0</v>
      </c>
      <c r="I102" s="128" t="n">
        <v>76.2</v>
      </c>
      <c r="J102" s="128" t="n">
        <v>41</v>
      </c>
      <c r="K102" s="80" t="n">
        <v>100</v>
      </c>
      <c r="L102" s="215" t="n">
        <v>10</v>
      </c>
      <c r="M102" s="374" t="n"/>
      <c r="N102" s="85" t="n">
        <v>-48</v>
      </c>
      <c r="O102" s="584" t="n"/>
      <c r="P102" s="584" t="n"/>
      <c r="Q102" s="584" t="n"/>
      <c r="R102" s="584" t="n"/>
      <c r="S102" s="584" t="n"/>
      <c r="T102" s="584" t="n"/>
      <c r="U102" s="584" t="n"/>
      <c r="V102" s="584" t="n"/>
      <c r="W102" s="374" t="n"/>
      <c r="X102" s="374" t="n"/>
      <c r="Y102" s="374" t="n"/>
      <c r="Z102" s="374" t="n"/>
      <c r="AA102" s="374" t="n"/>
      <c r="AB102" s="374" t="n"/>
    </row>
    <row r="103">
      <c r="A103" s="85" t="n">
        <v>-47</v>
      </c>
      <c r="B103" s="79" t="n">
        <v>0</v>
      </c>
      <c r="C103" s="80" t="n">
        <v>0</v>
      </c>
      <c r="D103" s="853" t="n">
        <v>0</v>
      </c>
      <c r="E103" s="853" t="n">
        <v>0</v>
      </c>
      <c r="F103" s="79" t="n">
        <v>0</v>
      </c>
      <c r="G103" s="80" t="n">
        <v>0</v>
      </c>
      <c r="H103" s="79" t="n">
        <v>0</v>
      </c>
      <c r="I103" s="128" t="n">
        <v>75</v>
      </c>
      <c r="J103" s="128" t="n">
        <v>43</v>
      </c>
      <c r="K103" s="80" t="n">
        <v>100</v>
      </c>
      <c r="L103" s="215" t="n">
        <v>10</v>
      </c>
      <c r="M103" s="374" t="n"/>
      <c r="N103" s="85" t="n">
        <v>-47</v>
      </c>
      <c r="O103" s="584" t="n"/>
      <c r="P103" s="584" t="n"/>
      <c r="Q103" s="584" t="n"/>
      <c r="R103" s="584" t="n"/>
      <c r="S103" s="584" t="n"/>
      <c r="T103" s="584" t="n"/>
      <c r="U103" s="584" t="n"/>
      <c r="V103" s="584" t="n"/>
      <c r="W103" s="374" t="n"/>
      <c r="X103" s="374" t="n"/>
      <c r="Y103" s="374" t="n"/>
      <c r="Z103" s="374" t="n"/>
      <c r="AA103" s="374" t="n"/>
      <c r="AB103" s="374" t="n"/>
    </row>
    <row r="104">
      <c r="A104" s="85" t="n">
        <v>-46</v>
      </c>
      <c r="B104" s="79" t="n">
        <v>0</v>
      </c>
      <c r="C104" s="80" t="n">
        <v>0</v>
      </c>
      <c r="D104" s="853" t="n">
        <v>0</v>
      </c>
      <c r="E104" s="853" t="n">
        <v>0</v>
      </c>
      <c r="F104" s="79" t="n">
        <v>0</v>
      </c>
      <c r="G104" s="80" t="n">
        <v>0</v>
      </c>
      <c r="H104" s="79" t="n">
        <v>0</v>
      </c>
      <c r="I104" s="128" t="n">
        <v>74.2</v>
      </c>
      <c r="J104" s="128" t="n">
        <v>41.4</v>
      </c>
      <c r="K104" s="80" t="n">
        <v>100</v>
      </c>
      <c r="L104" s="215" t="n">
        <v>10</v>
      </c>
      <c r="M104" s="374" t="n"/>
      <c r="N104" s="85" t="n">
        <v>-46</v>
      </c>
      <c r="O104" s="584" t="n"/>
      <c r="P104" s="584" t="n"/>
      <c r="Q104" s="584" t="n"/>
      <c r="R104" s="584" t="n"/>
      <c r="S104" s="584" t="n"/>
      <c r="T104" s="584" t="n"/>
      <c r="U104" s="584" t="n"/>
      <c r="V104" s="584" t="n"/>
      <c r="W104" s="374" t="n"/>
      <c r="X104" s="374" t="n"/>
      <c r="Y104" s="374" t="n"/>
      <c r="Z104" s="374" t="n"/>
      <c r="AA104" s="374" t="n"/>
      <c r="AB104" s="374" t="n"/>
    </row>
    <row r="105">
      <c r="A105" s="85" t="n">
        <v>-45</v>
      </c>
      <c r="B105" s="79" t="n">
        <v>0</v>
      </c>
      <c r="C105" s="80" t="n">
        <v>0</v>
      </c>
      <c r="D105" s="853" t="n">
        <v>0</v>
      </c>
      <c r="E105" s="853" t="n">
        <v>0</v>
      </c>
      <c r="F105" s="79" t="n">
        <v>0</v>
      </c>
      <c r="G105" s="80" t="n">
        <v>0</v>
      </c>
      <c r="H105" s="79" t="n">
        <v>0</v>
      </c>
      <c r="I105" s="128" t="n">
        <v>75.2</v>
      </c>
      <c r="J105" s="128" t="n">
        <v>45.2</v>
      </c>
      <c r="K105" s="80" t="n">
        <v>100</v>
      </c>
      <c r="L105" s="215" t="n">
        <v>10</v>
      </c>
      <c r="M105" s="374" t="n"/>
      <c r="N105" s="85" t="n">
        <v>-45</v>
      </c>
      <c r="O105" s="584" t="n"/>
      <c r="P105" s="584" t="n"/>
      <c r="Q105" s="584" t="n"/>
      <c r="R105" s="584" t="n"/>
      <c r="S105" s="584" t="n"/>
      <c r="T105" s="584" t="n"/>
      <c r="U105" s="584" t="n"/>
      <c r="V105" s="584" t="n"/>
      <c r="W105" s="374" t="n"/>
      <c r="X105" s="374" t="n"/>
      <c r="Y105" s="374" t="n"/>
      <c r="Z105" s="374" t="n"/>
      <c r="AA105" s="374" t="n"/>
      <c r="AB105" s="374" t="n"/>
    </row>
    <row r="106">
      <c r="A106" s="85" t="n">
        <v>-44</v>
      </c>
      <c r="B106" s="79" t="n">
        <v>0</v>
      </c>
      <c r="C106" s="80" t="n">
        <v>0</v>
      </c>
      <c r="D106" s="853" t="n">
        <v>0</v>
      </c>
      <c r="E106" s="853" t="n">
        <v>0</v>
      </c>
      <c r="F106" s="79" t="n">
        <v>0</v>
      </c>
      <c r="G106" s="80" t="n">
        <v>0</v>
      </c>
      <c r="H106" s="79" t="n">
        <v>0</v>
      </c>
      <c r="I106" s="128" t="n">
        <v>72.8</v>
      </c>
      <c r="J106" s="128" t="n">
        <v>43.2</v>
      </c>
      <c r="K106" s="80" t="n">
        <v>100</v>
      </c>
      <c r="L106" s="215" t="n">
        <v>10</v>
      </c>
      <c r="M106" s="374" t="n"/>
      <c r="N106" s="85" t="n">
        <v>-44</v>
      </c>
      <c r="O106" s="584" t="n"/>
      <c r="P106" s="584" t="n"/>
      <c r="Q106" s="584" t="n"/>
      <c r="R106" s="584" t="n"/>
      <c r="S106" s="584" t="n"/>
      <c r="T106" s="584" t="n"/>
      <c r="U106" s="584" t="n"/>
      <c r="V106" s="584" t="n"/>
      <c r="W106" s="374" t="n"/>
      <c r="X106" s="374" t="n"/>
      <c r="Y106" s="374" t="n"/>
      <c r="Z106" s="374" t="n"/>
      <c r="AA106" s="374" t="n"/>
      <c r="AB106" s="374" t="n"/>
    </row>
    <row r="107">
      <c r="A107" s="85" t="n">
        <v>-43</v>
      </c>
      <c r="B107" s="79" t="n">
        <v>0</v>
      </c>
      <c r="C107" s="80" t="n">
        <v>0</v>
      </c>
      <c r="D107" s="853" t="n">
        <v>0</v>
      </c>
      <c r="E107" s="853" t="n">
        <v>0</v>
      </c>
      <c r="F107" s="79" t="n">
        <v>0.2</v>
      </c>
      <c r="G107" s="80" t="n">
        <v>0</v>
      </c>
      <c r="H107" s="79" t="n">
        <v>0</v>
      </c>
      <c r="I107" s="128" t="n">
        <v>78.2</v>
      </c>
      <c r="J107" s="128" t="n">
        <v>46.4</v>
      </c>
      <c r="K107" s="80" t="n">
        <v>100</v>
      </c>
      <c r="L107" s="215" t="n">
        <v>10</v>
      </c>
      <c r="M107" s="374" t="n"/>
      <c r="N107" s="85" t="n">
        <v>-43</v>
      </c>
      <c r="O107" s="584" t="n"/>
      <c r="P107" s="584" t="n"/>
      <c r="Q107" s="584" t="n"/>
      <c r="R107" s="584" t="n"/>
      <c r="S107" s="584" t="n"/>
      <c r="T107" s="584" t="n"/>
      <c r="U107" s="584" t="n"/>
      <c r="V107" s="584" t="n"/>
      <c r="W107" s="374" t="n"/>
      <c r="X107" s="374" t="n"/>
      <c r="Y107" s="374" t="n"/>
      <c r="Z107" s="374" t="n"/>
      <c r="AA107" s="374" t="n"/>
      <c r="AB107" s="374" t="n"/>
    </row>
    <row r="108">
      <c r="A108" s="85" t="n">
        <v>-42</v>
      </c>
      <c r="B108" s="79" t="n">
        <v>0</v>
      </c>
      <c r="C108" s="80" t="n">
        <v>0</v>
      </c>
      <c r="D108" s="853" t="n">
        <v>0</v>
      </c>
      <c r="E108" s="853" t="n">
        <v>0</v>
      </c>
      <c r="F108" s="79" t="n">
        <v>0</v>
      </c>
      <c r="G108" s="80" t="n">
        <v>0</v>
      </c>
      <c r="H108" s="79" t="n">
        <v>0</v>
      </c>
      <c r="I108" s="128" t="n">
        <v>81.40000000000001</v>
      </c>
      <c r="J108" s="128" t="n">
        <v>43</v>
      </c>
      <c r="K108" s="80" t="n">
        <v>100</v>
      </c>
      <c r="L108" s="215" t="n">
        <v>10</v>
      </c>
      <c r="M108" s="374" t="n"/>
      <c r="N108" s="85" t="n">
        <v>-42</v>
      </c>
      <c r="O108" s="584" t="n"/>
      <c r="P108" s="584" t="n"/>
      <c r="Q108" s="584" t="n"/>
      <c r="R108" s="584" t="n"/>
      <c r="S108" s="584" t="n"/>
      <c r="T108" s="584" t="n"/>
      <c r="U108" s="584" t="n"/>
      <c r="V108" s="584" t="n"/>
      <c r="W108" s="374" t="n"/>
      <c r="X108" s="374" t="n"/>
      <c r="Y108" s="374" t="n"/>
      <c r="Z108" s="374" t="n"/>
      <c r="AA108" s="374" t="n"/>
      <c r="AB108" s="374" t="n"/>
    </row>
    <row r="109">
      <c r="A109" s="85" t="n">
        <v>-41</v>
      </c>
      <c r="B109" s="79" t="n">
        <v>0</v>
      </c>
      <c r="C109" s="80" t="n">
        <v>0</v>
      </c>
      <c r="D109" s="853" t="n">
        <v>0</v>
      </c>
      <c r="E109" s="853" t="n">
        <v>0</v>
      </c>
      <c r="F109" s="79" t="n">
        <v>0</v>
      </c>
      <c r="G109" s="80" t="n">
        <v>0</v>
      </c>
      <c r="H109" s="79" t="n">
        <v>0</v>
      </c>
      <c r="I109" s="128" t="n">
        <v>83.2</v>
      </c>
      <c r="J109" s="128" t="n">
        <v>40.8</v>
      </c>
      <c r="K109" s="80" t="n">
        <v>100</v>
      </c>
      <c r="L109" s="215" t="n">
        <v>10</v>
      </c>
      <c r="M109" s="374" t="n"/>
      <c r="N109" s="85" t="n">
        <v>-41</v>
      </c>
      <c r="O109" s="584" t="n"/>
      <c r="P109" s="584" t="n"/>
      <c r="Q109" s="584" t="n"/>
      <c r="R109" s="584" t="n"/>
      <c r="S109" s="584" t="n"/>
      <c r="T109" s="584" t="n"/>
      <c r="U109" s="584" t="n"/>
      <c r="V109" s="584" t="n"/>
      <c r="W109" s="374" t="n"/>
      <c r="X109" s="374" t="n"/>
      <c r="Y109" s="374" t="n"/>
      <c r="Z109" s="374" t="n"/>
      <c r="AA109" s="374" t="n"/>
      <c r="AB109" s="374" t="n"/>
    </row>
    <row r="110">
      <c r="A110" s="85" t="n">
        <v>-40</v>
      </c>
      <c r="B110" s="79" t="n">
        <v>0</v>
      </c>
      <c r="C110" s="80" t="n">
        <v>0</v>
      </c>
      <c r="D110" s="853" t="n">
        <v>0</v>
      </c>
      <c r="E110" s="853" t="n">
        <v>0</v>
      </c>
      <c r="F110" s="79" t="n">
        <v>0</v>
      </c>
      <c r="G110" s="80" t="n">
        <v>0</v>
      </c>
      <c r="H110" s="79" t="n">
        <v>0</v>
      </c>
      <c r="I110" s="128" t="n">
        <v>74.40000000000001</v>
      </c>
      <c r="J110" s="128" t="n">
        <v>44.2</v>
      </c>
      <c r="K110" s="80" t="n">
        <v>100</v>
      </c>
      <c r="L110" s="215" t="n">
        <v>10</v>
      </c>
      <c r="M110" s="374" t="n"/>
      <c r="N110" s="85" t="n">
        <v>-40</v>
      </c>
      <c r="O110" s="584" t="n"/>
      <c r="P110" s="584" t="n"/>
      <c r="Q110" s="584" t="n"/>
      <c r="R110" s="584" t="n"/>
      <c r="S110" s="584" t="n"/>
      <c r="T110" s="584" t="n"/>
      <c r="U110" s="584" t="n"/>
      <c r="V110" s="584" t="n"/>
      <c r="W110" s="374" t="n"/>
      <c r="X110" s="374" t="n"/>
      <c r="Y110" s="374" t="n"/>
      <c r="Z110" s="374" t="n"/>
      <c r="AA110" s="374" t="n"/>
      <c r="AB110" s="374" t="n"/>
    </row>
    <row r="111">
      <c r="A111" s="85" t="n">
        <v>-39</v>
      </c>
      <c r="B111" s="79" t="n">
        <v>0</v>
      </c>
      <c r="C111" s="80" t="n">
        <v>0</v>
      </c>
      <c r="D111" s="853" t="n">
        <v>0</v>
      </c>
      <c r="E111" s="853" t="n">
        <v>0</v>
      </c>
      <c r="F111" s="79" t="n">
        <v>0</v>
      </c>
      <c r="G111" s="80" t="n">
        <v>0</v>
      </c>
      <c r="H111" s="79" t="n">
        <v>0</v>
      </c>
      <c r="I111" s="128" t="n">
        <v>80.8</v>
      </c>
      <c r="J111" s="128" t="n">
        <v>47.2</v>
      </c>
      <c r="K111" s="80" t="n">
        <v>100</v>
      </c>
      <c r="L111" s="215" t="n">
        <v>10</v>
      </c>
      <c r="M111" s="374" t="n"/>
      <c r="N111" s="85" t="n">
        <v>-39</v>
      </c>
      <c r="O111" s="584" t="n"/>
      <c r="P111" s="584" t="n"/>
      <c r="Q111" s="584" t="n"/>
      <c r="R111" s="584" t="n"/>
      <c r="S111" s="584" t="n"/>
      <c r="T111" s="584" t="n"/>
      <c r="U111" s="584" t="n"/>
      <c r="V111" s="584" t="n"/>
      <c r="W111" s="374" t="n"/>
      <c r="X111" s="374" t="n"/>
      <c r="Y111" s="374" t="n"/>
      <c r="Z111" s="374" t="n"/>
      <c r="AA111" s="374" t="n"/>
      <c r="AB111" s="374" t="n"/>
    </row>
    <row r="112">
      <c r="A112" s="85" t="n">
        <v>-38</v>
      </c>
      <c r="B112" s="79" t="n">
        <v>0</v>
      </c>
      <c r="C112" s="80" t="n">
        <v>0</v>
      </c>
      <c r="D112" s="853" t="n">
        <v>0</v>
      </c>
      <c r="E112" s="853" t="n">
        <v>0</v>
      </c>
      <c r="F112" s="79" t="n">
        <v>0</v>
      </c>
      <c r="G112" s="80" t="n">
        <v>0.2</v>
      </c>
      <c r="H112" s="79" t="n">
        <v>0</v>
      </c>
      <c r="I112" s="128" t="n">
        <v>76</v>
      </c>
      <c r="J112" s="128" t="n">
        <v>46.6</v>
      </c>
      <c r="K112" s="80" t="n">
        <v>100</v>
      </c>
      <c r="L112" s="215" t="n">
        <v>10</v>
      </c>
      <c r="M112" s="374" t="n"/>
      <c r="N112" s="85" t="n">
        <v>-38</v>
      </c>
      <c r="O112" s="584" t="n"/>
      <c r="P112" s="584" t="n"/>
      <c r="Q112" s="584" t="n"/>
      <c r="R112" s="584" t="n"/>
      <c r="S112" s="584" t="n"/>
      <c r="T112" s="584" t="n"/>
      <c r="U112" s="584" t="n"/>
      <c r="V112" s="584" t="n"/>
      <c r="W112" s="374" t="n"/>
      <c r="X112" s="374" t="n"/>
      <c r="Y112" s="374" t="n"/>
      <c r="Z112" s="374" t="n"/>
      <c r="AA112" s="374" t="n"/>
      <c r="AB112" s="374" t="n"/>
    </row>
    <row r="113">
      <c r="A113" s="85" t="n">
        <v>-37</v>
      </c>
      <c r="B113" s="79" t="n">
        <v>0</v>
      </c>
      <c r="C113" s="80" t="n">
        <v>0</v>
      </c>
      <c r="D113" s="853" t="n">
        <v>0</v>
      </c>
      <c r="E113" s="853" t="n">
        <v>0</v>
      </c>
      <c r="F113" s="79" t="n">
        <v>0.4</v>
      </c>
      <c r="G113" s="80" t="n">
        <v>0.2</v>
      </c>
      <c r="H113" s="79" t="n">
        <v>0</v>
      </c>
      <c r="I113" s="128" t="n">
        <v>80</v>
      </c>
      <c r="J113" s="128" t="n">
        <v>49.8</v>
      </c>
      <c r="K113" s="80" t="n">
        <v>100</v>
      </c>
      <c r="L113" s="215" t="n">
        <v>10</v>
      </c>
      <c r="M113" s="374" t="n"/>
      <c r="N113" s="85" t="n">
        <v>-37</v>
      </c>
      <c r="O113" s="584" t="n"/>
      <c r="P113" s="584" t="n"/>
      <c r="Q113" s="584" t="n"/>
      <c r="R113" s="584" t="n"/>
      <c r="S113" s="584" t="n"/>
      <c r="T113" s="584" t="n"/>
      <c r="U113" s="584" t="n"/>
      <c r="V113" s="584" t="n"/>
      <c r="W113" s="374" t="n"/>
      <c r="X113" s="374" t="n"/>
      <c r="Y113" s="374" t="n"/>
      <c r="Z113" s="374" t="n"/>
      <c r="AA113" s="374" t="n"/>
      <c r="AB113" s="374" t="n"/>
    </row>
    <row r="114">
      <c r="A114" s="85" t="n">
        <v>-36</v>
      </c>
      <c r="B114" s="79" t="n">
        <v>0</v>
      </c>
      <c r="C114" s="80" t="n">
        <v>0</v>
      </c>
      <c r="D114" s="853" t="n">
        <v>0</v>
      </c>
      <c r="E114" s="853" t="n">
        <v>0</v>
      </c>
      <c r="F114" s="79" t="n">
        <v>0</v>
      </c>
      <c r="G114" s="80" t="n">
        <v>0.2</v>
      </c>
      <c r="H114" s="79" t="n">
        <v>0</v>
      </c>
      <c r="I114" s="128" t="n">
        <v>77.8</v>
      </c>
      <c r="J114" s="128" t="n">
        <v>41.8</v>
      </c>
      <c r="K114" s="80" t="n">
        <v>100</v>
      </c>
      <c r="L114" s="215" t="n">
        <v>10</v>
      </c>
      <c r="M114" s="374" t="n"/>
      <c r="N114" s="85" t="n">
        <v>-36</v>
      </c>
      <c r="O114" s="584" t="n"/>
      <c r="P114" s="584" t="n"/>
      <c r="Q114" s="584" t="n"/>
      <c r="R114" s="584" t="n"/>
      <c r="S114" s="584" t="n"/>
      <c r="T114" s="584" t="n"/>
      <c r="U114" s="584" t="n"/>
      <c r="V114" s="584" t="n"/>
      <c r="W114" s="374" t="n"/>
      <c r="X114" s="374" t="n"/>
      <c r="Y114" s="374" t="n"/>
      <c r="Z114" s="374" t="n"/>
      <c r="AA114" s="374" t="n"/>
      <c r="AB114" s="374" t="n"/>
    </row>
    <row r="115">
      <c r="A115" s="85" t="n">
        <v>-35</v>
      </c>
      <c r="B115" s="79" t="n">
        <v>0</v>
      </c>
      <c r="C115" s="80" t="n">
        <v>0</v>
      </c>
      <c r="D115" s="853" t="n">
        <v>0</v>
      </c>
      <c r="E115" s="853" t="n">
        <v>0</v>
      </c>
      <c r="F115" s="79" t="n">
        <v>0</v>
      </c>
      <c r="G115" s="80" t="n">
        <v>0</v>
      </c>
      <c r="H115" s="79" t="n">
        <v>0</v>
      </c>
      <c r="I115" s="128" t="n">
        <v>77.2</v>
      </c>
      <c r="J115" s="128" t="n">
        <v>36.6</v>
      </c>
      <c r="K115" s="80" t="n">
        <v>100</v>
      </c>
      <c r="L115" s="215" t="n">
        <v>10</v>
      </c>
      <c r="M115" s="374" t="n"/>
      <c r="N115" s="85" t="n">
        <v>-35</v>
      </c>
      <c r="O115" s="584" t="n"/>
      <c r="P115" s="584" t="n"/>
      <c r="Q115" s="584" t="n"/>
      <c r="R115" s="584" t="n"/>
      <c r="S115" s="584" t="n"/>
      <c r="T115" s="584" t="n"/>
      <c r="U115" s="584" t="n"/>
      <c r="V115" s="584" t="n"/>
      <c r="W115" s="374" t="n"/>
      <c r="X115" s="374" t="n"/>
      <c r="Y115" s="374" t="n"/>
      <c r="Z115" s="374" t="n"/>
      <c r="AA115" s="374" t="n"/>
      <c r="AB115" s="374" t="n"/>
    </row>
    <row r="116">
      <c r="A116" s="85" t="n">
        <v>-34</v>
      </c>
      <c r="B116" s="79" t="n">
        <v>0</v>
      </c>
      <c r="C116" s="80" t="n">
        <v>0</v>
      </c>
      <c r="D116" s="853" t="n">
        <v>0</v>
      </c>
      <c r="E116" s="853" t="n">
        <v>0</v>
      </c>
      <c r="F116" s="79" t="n">
        <v>0</v>
      </c>
      <c r="G116" s="80" t="n">
        <v>0</v>
      </c>
      <c r="H116" s="79" t="n">
        <v>0</v>
      </c>
      <c r="I116" s="128" t="n">
        <v>78</v>
      </c>
      <c r="J116" s="128" t="n">
        <v>41.6</v>
      </c>
      <c r="K116" s="80" t="n">
        <v>100</v>
      </c>
      <c r="L116" s="215" t="n">
        <v>10</v>
      </c>
      <c r="M116" s="374" t="n"/>
      <c r="N116" s="85" t="n">
        <v>-34</v>
      </c>
      <c r="O116" s="584" t="n"/>
      <c r="P116" s="584" t="n"/>
      <c r="Q116" s="584" t="n"/>
      <c r="R116" s="584" t="n"/>
      <c r="S116" s="584" t="n"/>
      <c r="T116" s="584" t="n"/>
      <c r="U116" s="584" t="n"/>
      <c r="V116" s="584" t="n"/>
      <c r="W116" s="374" t="n"/>
      <c r="X116" s="374" t="n"/>
      <c r="Y116" s="374" t="n"/>
      <c r="Z116" s="374" t="n"/>
      <c r="AA116" s="374" t="n"/>
      <c r="AB116" s="374" t="n"/>
    </row>
    <row r="117">
      <c r="A117" s="85" t="n">
        <v>-33</v>
      </c>
      <c r="B117" s="79" t="n">
        <v>0</v>
      </c>
      <c r="C117" s="80" t="n">
        <v>0</v>
      </c>
      <c r="D117" s="853" t="n">
        <v>0</v>
      </c>
      <c r="E117" s="853" t="n">
        <v>0</v>
      </c>
      <c r="F117" s="79" t="n">
        <v>0</v>
      </c>
      <c r="G117" s="80" t="n">
        <v>0</v>
      </c>
      <c r="H117" s="79" t="n">
        <v>0</v>
      </c>
      <c r="I117" s="128" t="n">
        <v>75</v>
      </c>
      <c r="J117" s="128" t="n">
        <v>41.2</v>
      </c>
      <c r="K117" s="80" t="n">
        <v>100</v>
      </c>
      <c r="L117" s="215" t="n">
        <v>10</v>
      </c>
      <c r="M117" s="374" t="n"/>
      <c r="N117" s="85" t="n">
        <v>-33</v>
      </c>
      <c r="O117" s="584" t="n"/>
      <c r="P117" s="584" t="n"/>
      <c r="Q117" s="584" t="n"/>
      <c r="R117" s="584" t="n"/>
      <c r="S117" s="584" t="n"/>
      <c r="T117" s="584" t="n"/>
      <c r="U117" s="584" t="n"/>
      <c r="V117" s="584" t="n"/>
      <c r="W117" s="374" t="n"/>
      <c r="X117" s="374" t="n"/>
      <c r="Y117" s="374" t="n"/>
      <c r="Z117" s="374" t="n"/>
      <c r="AA117" s="374" t="n"/>
      <c r="AB117" s="374" t="n"/>
    </row>
    <row r="118">
      <c r="A118" s="85" t="n">
        <v>-32</v>
      </c>
      <c r="B118" s="79" t="n">
        <v>0</v>
      </c>
      <c r="C118" s="80" t="n">
        <v>0</v>
      </c>
      <c r="D118" s="853" t="n">
        <v>0</v>
      </c>
      <c r="E118" s="853" t="n">
        <v>0</v>
      </c>
      <c r="F118" s="79" t="n">
        <v>0</v>
      </c>
      <c r="G118" s="80" t="n">
        <v>0</v>
      </c>
      <c r="H118" s="79" t="n">
        <v>0</v>
      </c>
      <c r="I118" s="128" t="n">
        <v>70.8</v>
      </c>
      <c r="J118" s="128" t="n">
        <v>41</v>
      </c>
      <c r="K118" s="80" t="n">
        <v>100</v>
      </c>
      <c r="L118" s="215" t="n">
        <v>10</v>
      </c>
      <c r="M118" s="374" t="n"/>
      <c r="N118" s="85" t="n">
        <v>-32</v>
      </c>
      <c r="O118" s="584" t="n"/>
      <c r="P118" s="584" t="n"/>
      <c r="Q118" s="584" t="n"/>
      <c r="R118" s="584" t="n"/>
      <c r="S118" s="584" t="n"/>
      <c r="T118" s="584" t="n"/>
      <c r="U118" s="584" t="n"/>
      <c r="V118" s="584" t="n"/>
      <c r="W118" s="374" t="n"/>
      <c r="X118" s="374" t="n"/>
      <c r="Y118" s="374" t="n"/>
      <c r="Z118" s="374" t="n"/>
      <c r="AA118" s="374" t="n"/>
      <c r="AB118" s="374" t="n"/>
    </row>
    <row r="119">
      <c r="A119" s="85" t="n">
        <v>-31</v>
      </c>
      <c r="B119" s="79" t="n">
        <v>0</v>
      </c>
      <c r="C119" s="80" t="n">
        <v>0</v>
      </c>
      <c r="D119" s="853" t="n">
        <v>0</v>
      </c>
      <c r="E119" s="853" t="n">
        <v>0</v>
      </c>
      <c r="F119" s="79" t="n">
        <v>0</v>
      </c>
      <c r="G119" s="80" t="n">
        <v>0</v>
      </c>
      <c r="H119" s="79" t="n">
        <v>0</v>
      </c>
      <c r="I119" s="128" t="n">
        <v>70.8</v>
      </c>
      <c r="J119" s="128" t="n">
        <v>37.2</v>
      </c>
      <c r="K119" s="80" t="n">
        <v>100</v>
      </c>
      <c r="L119" s="215" t="n">
        <v>10</v>
      </c>
      <c r="M119" s="374" t="n"/>
      <c r="N119" s="85" t="n">
        <v>-31</v>
      </c>
      <c r="O119" s="584" t="n"/>
      <c r="P119" s="584" t="n"/>
      <c r="Q119" s="584" t="n"/>
      <c r="R119" s="584" t="n"/>
      <c r="S119" s="584" t="n"/>
      <c r="T119" s="584" t="n"/>
      <c r="U119" s="584" t="n"/>
      <c r="V119" s="584" t="n"/>
      <c r="W119" s="374" t="n"/>
      <c r="X119" s="374" t="n"/>
      <c r="Y119" s="374" t="n"/>
      <c r="Z119" s="374" t="n"/>
      <c r="AA119" s="374" t="n"/>
      <c r="AB119" s="374" t="n"/>
    </row>
    <row r="120">
      <c r="A120" s="85" t="n">
        <v>-30</v>
      </c>
      <c r="B120" s="79" t="n">
        <v>0</v>
      </c>
      <c r="C120" s="80" t="n">
        <v>0</v>
      </c>
      <c r="D120" s="853" t="n">
        <v>0</v>
      </c>
      <c r="E120" s="853" t="n">
        <v>0</v>
      </c>
      <c r="F120" s="79" t="n">
        <v>0</v>
      </c>
      <c r="G120" s="80" t="n">
        <v>0</v>
      </c>
      <c r="H120" s="79" t="n">
        <v>0</v>
      </c>
      <c r="I120" s="128" t="n">
        <v>72</v>
      </c>
      <c r="J120" s="128" t="n">
        <v>37.4</v>
      </c>
      <c r="K120" s="80" t="n">
        <v>100</v>
      </c>
      <c r="L120" s="215" t="n">
        <v>10</v>
      </c>
      <c r="M120" s="374" t="n"/>
      <c r="N120" s="85" t="n">
        <v>-30</v>
      </c>
      <c r="O120" s="584" t="n"/>
      <c r="P120" s="584" t="n"/>
      <c r="Q120" s="584" t="n"/>
      <c r="R120" s="584" t="n"/>
      <c r="S120" s="584" t="n"/>
      <c r="T120" s="584" t="n"/>
      <c r="U120" s="584" t="n"/>
      <c r="V120" s="584" t="n"/>
      <c r="W120" s="374" t="n"/>
      <c r="X120" s="374" t="n"/>
      <c r="Y120" s="374" t="n"/>
      <c r="Z120" s="374" t="n"/>
      <c r="AA120" s="374" t="n"/>
      <c r="AB120" s="374" t="n"/>
    </row>
    <row r="121">
      <c r="A121" s="85" t="n">
        <v>-29</v>
      </c>
      <c r="B121" s="79" t="n">
        <v>0</v>
      </c>
      <c r="C121" s="80" t="n">
        <v>0</v>
      </c>
      <c r="D121" s="853" t="n">
        <v>0</v>
      </c>
      <c r="E121" s="853" t="n">
        <v>0</v>
      </c>
      <c r="F121" s="79" t="n">
        <v>0</v>
      </c>
      <c r="G121" s="80" t="n">
        <v>0</v>
      </c>
      <c r="H121" s="79" t="n">
        <v>0</v>
      </c>
      <c r="I121" s="128" t="n">
        <v>70.2</v>
      </c>
      <c r="J121" s="128" t="n">
        <v>36.6</v>
      </c>
      <c r="K121" s="80" t="n">
        <v>100</v>
      </c>
      <c r="L121" s="215" t="n">
        <v>10</v>
      </c>
      <c r="M121" s="374" t="n"/>
      <c r="N121" s="85" t="n">
        <v>-29</v>
      </c>
      <c r="O121" s="584" t="n"/>
      <c r="P121" s="584" t="n"/>
      <c r="Q121" s="584" t="n"/>
      <c r="R121" s="584" t="n"/>
      <c r="S121" s="584" t="n"/>
      <c r="T121" s="584" t="n"/>
      <c r="U121" s="584" t="n"/>
      <c r="V121" s="584" t="n"/>
      <c r="W121" s="374" t="n"/>
      <c r="X121" s="374" t="n"/>
      <c r="Y121" s="374" t="n"/>
      <c r="Z121" s="374" t="n"/>
      <c r="AA121" s="374" t="n"/>
      <c r="AB121" s="374" t="n"/>
    </row>
    <row r="122">
      <c r="A122" s="85" t="n">
        <v>-28</v>
      </c>
      <c r="B122" s="79" t="n">
        <v>0</v>
      </c>
      <c r="C122" s="80" t="n">
        <v>0</v>
      </c>
      <c r="D122" s="853" t="n">
        <v>0</v>
      </c>
      <c r="E122" s="853" t="n">
        <v>0</v>
      </c>
      <c r="F122" s="79" t="n">
        <v>0</v>
      </c>
      <c r="G122" s="80" t="n">
        <v>0</v>
      </c>
      <c r="H122" s="79" t="n">
        <v>0</v>
      </c>
      <c r="I122" s="128" t="n">
        <v>69</v>
      </c>
      <c r="J122" s="128" t="n">
        <v>35.2</v>
      </c>
      <c r="K122" s="80" t="n">
        <v>100</v>
      </c>
      <c r="L122" s="215" t="n">
        <v>10</v>
      </c>
      <c r="M122" s="374" t="n"/>
      <c r="N122" s="85" t="n">
        <v>-28</v>
      </c>
      <c r="O122" s="584" t="n"/>
      <c r="P122" s="584" t="n"/>
      <c r="Q122" s="584" t="n"/>
      <c r="R122" s="584" t="n"/>
      <c r="S122" s="584" t="n"/>
      <c r="T122" s="584" t="n"/>
      <c r="U122" s="584" t="n"/>
      <c r="V122" s="584" t="n"/>
      <c r="W122" s="374" t="n"/>
      <c r="X122" s="374" t="n"/>
      <c r="Y122" s="374" t="n"/>
      <c r="Z122" s="374" t="n"/>
      <c r="AA122" s="374" t="n"/>
      <c r="AB122" s="374" t="n"/>
    </row>
    <row r="123">
      <c r="A123" s="85" t="n">
        <v>-27</v>
      </c>
      <c r="B123" s="79" t="n">
        <v>0</v>
      </c>
      <c r="C123" s="80" t="n">
        <v>0</v>
      </c>
      <c r="D123" s="853" t="n">
        <v>0</v>
      </c>
      <c r="E123" s="853" t="n">
        <v>0</v>
      </c>
      <c r="F123" s="79" t="n">
        <v>0</v>
      </c>
      <c r="G123" s="80" t="n">
        <v>0</v>
      </c>
      <c r="H123" s="79" t="n">
        <v>0</v>
      </c>
      <c r="I123" s="128" t="n">
        <v>71.40000000000001</v>
      </c>
      <c r="J123" s="128" t="n">
        <v>38.6</v>
      </c>
      <c r="K123" s="80" t="n">
        <v>100</v>
      </c>
      <c r="L123" s="215" t="n">
        <v>10</v>
      </c>
      <c r="M123" s="374" t="n"/>
      <c r="N123" s="85" t="n">
        <v>-27</v>
      </c>
      <c r="O123" s="584" t="n"/>
      <c r="P123" s="584" t="n"/>
      <c r="Q123" s="584" t="n"/>
      <c r="R123" s="584" t="n"/>
      <c r="S123" s="584" t="n"/>
      <c r="T123" s="584" t="n"/>
      <c r="U123" s="584" t="n"/>
      <c r="V123" s="584" t="n"/>
      <c r="W123" s="374" t="n"/>
      <c r="X123" s="374" t="n"/>
      <c r="Y123" s="374" t="n"/>
      <c r="Z123" s="374" t="n"/>
      <c r="AA123" s="374" t="n"/>
      <c r="AB123" s="374" t="n"/>
    </row>
    <row r="124">
      <c r="A124" s="85" t="n">
        <v>-26</v>
      </c>
      <c r="B124" s="79" t="n">
        <v>0</v>
      </c>
      <c r="C124" s="80" t="n">
        <v>0</v>
      </c>
      <c r="D124" s="853" t="n">
        <v>0</v>
      </c>
      <c r="E124" s="853" t="n">
        <v>0</v>
      </c>
      <c r="F124" s="79" t="n">
        <v>0</v>
      </c>
      <c r="G124" s="80" t="n">
        <v>0</v>
      </c>
      <c r="H124" s="79" t="n">
        <v>0</v>
      </c>
      <c r="I124" s="128" t="n">
        <v>66.40000000000001</v>
      </c>
      <c r="J124" s="128" t="n">
        <v>48.4</v>
      </c>
      <c r="K124" s="80" t="n">
        <v>100</v>
      </c>
      <c r="L124" s="215" t="n">
        <v>10</v>
      </c>
      <c r="M124" s="374" t="n"/>
      <c r="N124" s="85" t="n">
        <v>-26</v>
      </c>
      <c r="O124" s="584" t="n"/>
      <c r="P124" s="584" t="n"/>
      <c r="Q124" s="584" t="n"/>
      <c r="R124" s="584" t="n"/>
      <c r="S124" s="584" t="n"/>
      <c r="T124" s="584" t="n"/>
      <c r="U124" s="584" t="n"/>
      <c r="V124" s="584" t="n"/>
      <c r="W124" s="374" t="n"/>
      <c r="X124" s="374" t="n"/>
      <c r="Y124" s="374" t="n"/>
      <c r="Z124" s="374" t="n"/>
      <c r="AA124" s="374" t="n"/>
      <c r="AB124" s="374" t="n"/>
    </row>
    <row r="125">
      <c r="A125" s="85" t="n">
        <v>-25</v>
      </c>
      <c r="B125" s="79" t="n">
        <v>0</v>
      </c>
      <c r="C125" s="80" t="n">
        <v>0</v>
      </c>
      <c r="D125" s="853" t="n">
        <v>0</v>
      </c>
      <c r="E125" s="853" t="n">
        <v>0</v>
      </c>
      <c r="F125" s="79" t="n">
        <v>0</v>
      </c>
      <c r="G125" s="80" t="n">
        <v>0</v>
      </c>
      <c r="H125" s="79" t="n">
        <v>0</v>
      </c>
      <c r="I125" s="128" t="n">
        <v>62.6</v>
      </c>
      <c r="J125" s="128" t="n">
        <v>40</v>
      </c>
      <c r="K125" s="80" t="n">
        <v>100</v>
      </c>
      <c r="L125" s="215" t="n">
        <v>10</v>
      </c>
      <c r="M125" s="374" t="n"/>
      <c r="N125" s="85" t="n">
        <v>-25</v>
      </c>
      <c r="O125" s="584" t="n"/>
      <c r="P125" s="584" t="n"/>
      <c r="Q125" s="584" t="n"/>
      <c r="R125" s="584" t="n"/>
      <c r="S125" s="584" t="n"/>
      <c r="T125" s="584" t="n"/>
      <c r="U125" s="584" t="n"/>
      <c r="V125" s="584" t="n"/>
      <c r="W125" s="374" t="n"/>
      <c r="X125" s="374" t="n"/>
      <c r="Y125" s="374" t="n"/>
      <c r="Z125" s="374" t="n"/>
      <c r="AA125" s="374" t="n"/>
      <c r="AB125" s="374" t="n"/>
    </row>
    <row r="126">
      <c r="A126" s="85" t="n">
        <v>-24</v>
      </c>
      <c r="B126" s="79" t="n">
        <v>0</v>
      </c>
      <c r="C126" s="80" t="n">
        <v>0</v>
      </c>
      <c r="D126" s="853" t="n">
        <v>0</v>
      </c>
      <c r="E126" s="853" t="n">
        <v>0</v>
      </c>
      <c r="F126" s="79" t="n">
        <v>0</v>
      </c>
      <c r="G126" s="80" t="n">
        <v>0</v>
      </c>
      <c r="H126" s="79" t="n">
        <v>0</v>
      </c>
      <c r="I126" s="128" t="n">
        <v>62.2</v>
      </c>
      <c r="J126" s="128" t="n">
        <v>34.2</v>
      </c>
      <c r="K126" s="80" t="n">
        <v>100</v>
      </c>
      <c r="L126" s="215" t="n">
        <v>10</v>
      </c>
      <c r="M126" s="374" t="n"/>
      <c r="N126" s="85" t="n">
        <v>-24</v>
      </c>
      <c r="O126" s="584" t="n"/>
      <c r="P126" s="584" t="n"/>
      <c r="Q126" s="584" t="n"/>
      <c r="R126" s="584" t="n"/>
      <c r="S126" s="584" t="n"/>
      <c r="T126" s="584" t="n"/>
      <c r="U126" s="584" t="n"/>
      <c r="V126" s="584" t="n"/>
      <c r="W126" s="374" t="n"/>
      <c r="X126" s="374" t="n"/>
      <c r="Y126" s="374" t="n"/>
      <c r="Z126" s="374" t="n"/>
      <c r="AA126" s="374" t="n"/>
      <c r="AB126" s="374" t="n"/>
    </row>
    <row r="127">
      <c r="A127" s="85" t="n">
        <v>-23</v>
      </c>
      <c r="B127" s="79" t="n">
        <v>0</v>
      </c>
      <c r="C127" s="80" t="n">
        <v>0</v>
      </c>
      <c r="D127" s="853" t="n">
        <v>0</v>
      </c>
      <c r="E127" s="853" t="n">
        <v>0</v>
      </c>
      <c r="F127" s="79" t="n">
        <v>0</v>
      </c>
      <c r="G127" s="80" t="n">
        <v>0</v>
      </c>
      <c r="H127" s="79" t="n">
        <v>0</v>
      </c>
      <c r="I127" s="128" t="n">
        <v>66.2</v>
      </c>
      <c r="J127" s="128" t="n">
        <v>34.2</v>
      </c>
      <c r="K127" s="80" t="n">
        <v>100</v>
      </c>
      <c r="L127" s="215" t="n">
        <v>10</v>
      </c>
      <c r="M127" s="374" t="n"/>
      <c r="N127" s="85" t="n">
        <v>-23</v>
      </c>
      <c r="O127" s="584" t="n"/>
      <c r="P127" s="584" t="n"/>
      <c r="Q127" s="584" t="n"/>
      <c r="R127" s="584" t="n"/>
      <c r="S127" s="584" t="n"/>
      <c r="T127" s="584" t="n"/>
      <c r="U127" s="584" t="n"/>
      <c r="V127" s="584" t="n"/>
      <c r="W127" s="374" t="n"/>
      <c r="X127" s="374" t="n"/>
      <c r="Y127" s="374" t="n"/>
      <c r="Z127" s="374" t="n"/>
      <c r="AA127" s="374" t="n"/>
      <c r="AB127" s="374" t="n"/>
    </row>
    <row r="128">
      <c r="A128" s="85" t="n">
        <v>-22</v>
      </c>
      <c r="B128" s="79" t="n">
        <v>0</v>
      </c>
      <c r="C128" s="80" t="n">
        <v>0</v>
      </c>
      <c r="D128" s="853" t="n">
        <v>0</v>
      </c>
      <c r="E128" s="853" t="n">
        <v>0</v>
      </c>
      <c r="F128" s="79" t="n">
        <v>0</v>
      </c>
      <c r="G128" s="80" t="n">
        <v>0</v>
      </c>
      <c r="H128" s="79" t="n">
        <v>0</v>
      </c>
      <c r="I128" s="128" t="n">
        <v>63.4</v>
      </c>
      <c r="J128" s="128" t="n">
        <v>33.4</v>
      </c>
      <c r="K128" s="80" t="n">
        <v>100</v>
      </c>
      <c r="L128" s="215" t="n">
        <v>10</v>
      </c>
      <c r="M128" s="374" t="n"/>
      <c r="N128" s="85" t="n">
        <v>-22</v>
      </c>
      <c r="O128" s="584" t="n"/>
      <c r="P128" s="584" t="n"/>
      <c r="Q128" s="584" t="n"/>
      <c r="R128" s="584" t="n"/>
      <c r="S128" s="584" t="n"/>
      <c r="T128" s="584" t="n"/>
      <c r="U128" s="584" t="n"/>
      <c r="V128" s="584" t="n"/>
      <c r="W128" s="374" t="n"/>
      <c r="X128" s="374" t="n"/>
      <c r="Y128" s="374" t="n"/>
      <c r="Z128" s="374" t="n"/>
      <c r="AA128" s="374" t="n"/>
      <c r="AB128" s="374" t="n"/>
    </row>
    <row r="129" ht="14.5" customHeight="1" s="252" thickBot="1">
      <c r="A129" s="85" t="n">
        <v>-21</v>
      </c>
      <c r="B129" s="79" t="n">
        <v>0</v>
      </c>
      <c r="C129" s="80" t="n">
        <v>0</v>
      </c>
      <c r="D129" s="853" t="n">
        <v>0</v>
      </c>
      <c r="E129" s="853" t="n">
        <v>0</v>
      </c>
      <c r="F129" s="117" t="n">
        <v>0</v>
      </c>
      <c r="G129" s="118" t="n">
        <v>0</v>
      </c>
      <c r="H129" s="117" t="n">
        <v>0</v>
      </c>
      <c r="I129" s="129" t="n">
        <v>73.8</v>
      </c>
      <c r="J129" s="129" t="n">
        <v>39.6</v>
      </c>
      <c r="K129" s="118" t="n">
        <v>100</v>
      </c>
      <c r="L129" s="215" t="n">
        <v>10</v>
      </c>
      <c r="M129" s="374" t="n"/>
      <c r="N129" s="85" t="n">
        <v>-21</v>
      </c>
      <c r="O129" s="584" t="n"/>
      <c r="P129" s="584" t="n"/>
      <c r="Q129" s="584" t="n"/>
      <c r="R129" s="584" t="n"/>
      <c r="S129" s="584" t="n"/>
      <c r="T129" s="584" t="n"/>
      <c r="U129" s="584" t="n"/>
      <c r="V129" s="584" t="n"/>
      <c r="W129" s="374" t="n"/>
      <c r="X129" s="374" t="n"/>
      <c r="Y129" s="374" t="n"/>
      <c r="Z129" s="374" t="n"/>
      <c r="AA129" s="374" t="n"/>
      <c r="AB129" s="374" t="n"/>
    </row>
    <row r="130" ht="14.5" customHeight="1" s="252" thickBot="1">
      <c r="A130" s="85" t="n">
        <v>-20</v>
      </c>
      <c r="B130" s="79" t="n">
        <v>0</v>
      </c>
      <c r="C130" s="80" t="n">
        <v>0</v>
      </c>
      <c r="D130" s="853" t="n">
        <v>0</v>
      </c>
      <c r="E130" s="853" t="n">
        <v>0</v>
      </c>
      <c r="F130" s="203" t="n">
        <v>0</v>
      </c>
      <c r="G130" s="204" t="n">
        <v>0</v>
      </c>
      <c r="H130" s="203" t="n">
        <v>0</v>
      </c>
      <c r="I130" s="208" t="n">
        <v>74.2</v>
      </c>
      <c r="J130" s="208" t="n">
        <v>41.8</v>
      </c>
      <c r="K130" s="204" t="n">
        <v>100</v>
      </c>
      <c r="L130" s="215" t="n">
        <v>10</v>
      </c>
      <c r="M130" s="374" t="n"/>
      <c r="N130" s="85" t="n">
        <v>-20</v>
      </c>
      <c r="O130" s="584" t="n"/>
      <c r="P130" s="584" t="n"/>
      <c r="Q130" s="584" t="n"/>
      <c r="R130" s="584" t="n"/>
      <c r="S130" s="584" t="n"/>
      <c r="T130" s="584" t="n"/>
      <c r="U130" s="584" t="n"/>
      <c r="V130" s="584" t="n"/>
      <c r="W130" s="374" t="n"/>
      <c r="X130" s="374" t="n"/>
      <c r="Y130" s="374" t="n"/>
      <c r="Z130" s="374" t="n"/>
      <c r="AA130" s="374" t="n"/>
      <c r="AB130" s="374" t="n"/>
    </row>
    <row r="131">
      <c r="A131" s="85" t="n">
        <v>-19</v>
      </c>
      <c r="B131" s="79" t="n">
        <v>0</v>
      </c>
      <c r="C131" s="80" t="n">
        <v>0</v>
      </c>
      <c r="D131" s="853" t="n">
        <v>0</v>
      </c>
      <c r="E131" s="853" t="n">
        <v>0</v>
      </c>
      <c r="F131" s="77" t="n">
        <v>0</v>
      </c>
      <c r="G131" s="78" t="n">
        <v>0</v>
      </c>
      <c r="H131" s="77" t="n">
        <v>0</v>
      </c>
      <c r="I131" s="127" t="n">
        <v>75.40000000000001</v>
      </c>
      <c r="J131" s="127" t="n">
        <v>49.6</v>
      </c>
      <c r="K131" s="78" t="n">
        <v>100</v>
      </c>
      <c r="L131" s="215" t="n">
        <v>10</v>
      </c>
      <c r="M131" s="374" t="n"/>
      <c r="N131" s="85" t="n">
        <v>-19</v>
      </c>
      <c r="O131" s="584" t="n"/>
      <c r="P131" s="584" t="n"/>
      <c r="Q131" s="584" t="n"/>
      <c r="R131" s="584" t="n"/>
      <c r="S131" s="584" t="n"/>
      <c r="T131" s="584" t="n"/>
      <c r="U131" s="584" t="n"/>
      <c r="V131" s="584" t="n"/>
      <c r="W131" s="374" t="n"/>
      <c r="X131" s="374" t="n"/>
      <c r="Y131" s="374" t="n"/>
      <c r="Z131" s="374" t="n"/>
      <c r="AA131" s="374" t="n"/>
      <c r="AB131" s="374" t="n"/>
    </row>
    <row r="132">
      <c r="A132" s="85" t="n">
        <v>-18</v>
      </c>
      <c r="B132" s="79" t="n">
        <v>0</v>
      </c>
      <c r="C132" s="80" t="n">
        <v>0</v>
      </c>
      <c r="D132" s="853" t="n">
        <v>0</v>
      </c>
      <c r="E132" s="853" t="n">
        <v>0</v>
      </c>
      <c r="F132" s="79" t="n">
        <v>0</v>
      </c>
      <c r="G132" s="80" t="n">
        <v>0</v>
      </c>
      <c r="H132" s="79" t="n">
        <v>0</v>
      </c>
      <c r="I132" s="128" t="n">
        <v>71.8</v>
      </c>
      <c r="J132" s="128" t="n">
        <v>51.4</v>
      </c>
      <c r="K132" s="80" t="n">
        <v>100</v>
      </c>
      <c r="L132" s="215" t="n">
        <v>10</v>
      </c>
      <c r="M132" s="374" t="n"/>
      <c r="N132" s="85" t="n">
        <v>-18</v>
      </c>
      <c r="O132" s="584" t="n"/>
      <c r="P132" s="584" t="n"/>
      <c r="Q132" s="584" t="n"/>
      <c r="R132" s="584" t="n"/>
      <c r="S132" s="584" t="n"/>
      <c r="T132" s="584" t="n"/>
      <c r="U132" s="584" t="n"/>
      <c r="V132" s="584" t="n"/>
      <c r="W132" s="374" t="n"/>
      <c r="X132" s="374" t="n"/>
      <c r="Y132" s="374" t="n"/>
      <c r="Z132" s="374" t="n"/>
      <c r="AA132" s="374" t="n"/>
      <c r="AB132" s="374" t="n"/>
    </row>
    <row r="133">
      <c r="A133" s="85" t="n">
        <v>-17</v>
      </c>
      <c r="B133" s="79" t="n">
        <v>0</v>
      </c>
      <c r="C133" s="80" t="n">
        <v>0</v>
      </c>
      <c r="D133" s="853" t="n">
        <v>0</v>
      </c>
      <c r="E133" s="853" t="n">
        <v>0</v>
      </c>
      <c r="F133" s="79" t="n">
        <v>0</v>
      </c>
      <c r="G133" s="80" t="n">
        <v>0</v>
      </c>
      <c r="H133" s="79" t="n">
        <v>0</v>
      </c>
      <c r="I133" s="128" t="n">
        <v>74.8</v>
      </c>
      <c r="J133" s="128" t="n">
        <v>47</v>
      </c>
      <c r="K133" s="80" t="n">
        <v>100</v>
      </c>
      <c r="L133" s="215" t="n">
        <v>10</v>
      </c>
      <c r="M133" s="374" t="n"/>
      <c r="N133" s="85" t="n">
        <v>-17</v>
      </c>
      <c r="O133" s="584" t="n"/>
      <c r="P133" s="584" t="n"/>
      <c r="Q133" s="584" t="n"/>
      <c r="R133" s="584" t="n"/>
      <c r="S133" s="584" t="n"/>
      <c r="T133" s="584" t="n"/>
      <c r="U133" s="584" t="n"/>
      <c r="V133" s="584" t="n"/>
      <c r="W133" s="374" t="n"/>
      <c r="X133" s="374" t="n"/>
      <c r="Y133" s="374" t="n"/>
      <c r="Z133" s="374" t="n"/>
      <c r="AA133" s="374" t="n"/>
      <c r="AB133" s="374" t="n"/>
    </row>
    <row r="134">
      <c r="A134" s="85" t="n">
        <v>-16</v>
      </c>
      <c r="B134" s="79" t="n">
        <v>0</v>
      </c>
      <c r="C134" s="80" t="n">
        <v>0</v>
      </c>
      <c r="D134" s="853" t="n">
        <v>0</v>
      </c>
      <c r="E134" s="853" t="n">
        <v>0</v>
      </c>
      <c r="F134" s="79" t="n">
        <v>0</v>
      </c>
      <c r="G134" s="80" t="n">
        <v>0</v>
      </c>
      <c r="H134" s="79" t="n">
        <v>0</v>
      </c>
      <c r="I134" s="128" t="n">
        <v>72.59999999999999</v>
      </c>
      <c r="J134" s="128" t="n">
        <v>46</v>
      </c>
      <c r="K134" s="80" t="n">
        <v>100</v>
      </c>
      <c r="L134" s="215" t="n">
        <v>10</v>
      </c>
      <c r="M134" s="374" t="n"/>
      <c r="N134" s="85" t="n">
        <v>-16</v>
      </c>
      <c r="O134" s="584" t="n"/>
      <c r="P134" s="584" t="n"/>
      <c r="Q134" s="584" t="n"/>
      <c r="R134" s="584" t="n"/>
      <c r="S134" s="584" t="n"/>
      <c r="T134" s="584" t="n"/>
      <c r="U134" s="584" t="n"/>
      <c r="V134" s="584" t="n"/>
      <c r="W134" s="374" t="n"/>
      <c r="X134" s="374" t="n"/>
      <c r="Y134" s="374" t="n"/>
      <c r="Z134" s="374" t="n"/>
      <c r="AA134" s="374" t="n"/>
      <c r="AB134" s="374" t="n"/>
    </row>
    <row r="135">
      <c r="A135" s="85" t="n">
        <v>-15</v>
      </c>
      <c r="B135" s="79" t="n">
        <v>0</v>
      </c>
      <c r="C135" s="80" t="n">
        <v>0</v>
      </c>
      <c r="D135" s="853" t="n">
        <v>0</v>
      </c>
      <c r="E135" s="853" t="n">
        <v>0</v>
      </c>
      <c r="F135" s="79" t="n">
        <v>0</v>
      </c>
      <c r="G135" s="80" t="n">
        <v>0</v>
      </c>
      <c r="H135" s="79" t="n">
        <v>0</v>
      </c>
      <c r="I135" s="128" t="n">
        <v>68.8</v>
      </c>
      <c r="J135" s="128" t="n">
        <v>41.8</v>
      </c>
      <c r="K135" s="80" t="n">
        <v>100</v>
      </c>
      <c r="L135" s="215" t="n">
        <v>10</v>
      </c>
      <c r="M135" s="374" t="n"/>
      <c r="N135" s="85" t="n">
        <v>-15</v>
      </c>
      <c r="O135" s="584" t="n"/>
      <c r="P135" s="584" t="n"/>
      <c r="Q135" s="584" t="n"/>
      <c r="R135" s="584" t="n"/>
      <c r="S135" s="584" t="n"/>
      <c r="T135" s="584" t="n"/>
      <c r="U135" s="584" t="n"/>
      <c r="V135" s="584" t="n"/>
      <c r="W135" s="374" t="n"/>
      <c r="X135" s="374" t="n"/>
      <c r="Y135" s="374" t="n"/>
      <c r="Z135" s="374" t="n"/>
      <c r="AA135" s="374" t="n"/>
      <c r="AB135" s="374" t="n"/>
    </row>
    <row r="136">
      <c r="A136" s="85" t="n">
        <v>-14</v>
      </c>
      <c r="B136" s="79" t="n">
        <v>0</v>
      </c>
      <c r="C136" s="80" t="n">
        <v>0</v>
      </c>
      <c r="D136" s="853" t="n">
        <v>0</v>
      </c>
      <c r="E136" s="853" t="n">
        <v>0</v>
      </c>
      <c r="F136" s="79" t="n">
        <v>0</v>
      </c>
      <c r="G136" s="80" t="n">
        <v>0</v>
      </c>
      <c r="H136" s="79" t="n">
        <v>0</v>
      </c>
      <c r="I136" s="128" t="n">
        <v>68</v>
      </c>
      <c r="J136" s="128" t="n">
        <v>39.2</v>
      </c>
      <c r="K136" s="80" t="n">
        <v>100</v>
      </c>
      <c r="L136" s="215" t="n">
        <v>10</v>
      </c>
      <c r="M136" s="374" t="n"/>
      <c r="N136" s="85" t="n">
        <v>-14</v>
      </c>
      <c r="O136" s="584" t="n"/>
      <c r="P136" s="584" t="n"/>
      <c r="Q136" s="584" t="n"/>
      <c r="R136" s="584" t="n"/>
      <c r="S136" s="584" t="n"/>
      <c r="T136" s="584" t="n"/>
      <c r="U136" s="584" t="n"/>
      <c r="V136" s="584" t="n"/>
      <c r="W136" s="374" t="n"/>
      <c r="X136" s="374" t="n"/>
      <c r="Y136" s="374" t="n"/>
      <c r="Z136" s="374" t="n"/>
      <c r="AA136" s="374" t="n"/>
      <c r="AB136" s="374" t="n"/>
    </row>
    <row r="137">
      <c r="A137" s="85" t="n">
        <v>-13</v>
      </c>
      <c r="B137" s="79" t="n">
        <v>0</v>
      </c>
      <c r="C137" s="80" t="n">
        <v>0</v>
      </c>
      <c r="D137" s="853" t="n">
        <v>0</v>
      </c>
      <c r="E137" s="853" t="n">
        <v>0</v>
      </c>
      <c r="F137" s="79" t="n">
        <v>0</v>
      </c>
      <c r="G137" s="80" t="n">
        <v>0</v>
      </c>
      <c r="H137" s="79" t="n">
        <v>0</v>
      </c>
      <c r="I137" s="128" t="n">
        <v>68.2</v>
      </c>
      <c r="J137" s="128" t="n">
        <v>36</v>
      </c>
      <c r="K137" s="80" t="n">
        <v>100</v>
      </c>
      <c r="L137" s="215" t="n">
        <v>10</v>
      </c>
      <c r="M137" s="374" t="n"/>
      <c r="N137" s="85" t="n">
        <v>-13</v>
      </c>
      <c r="O137" s="584" t="n"/>
      <c r="P137" s="584" t="n"/>
      <c r="Q137" s="584" t="n"/>
      <c r="R137" s="584" t="n"/>
      <c r="S137" s="584" t="n"/>
      <c r="T137" s="584" t="n"/>
      <c r="U137" s="584" t="n"/>
      <c r="V137" s="584" t="n"/>
      <c r="W137" s="374" t="n"/>
      <c r="X137" s="374" t="n"/>
      <c r="Y137" s="374" t="n"/>
      <c r="Z137" s="374" t="n"/>
      <c r="AA137" s="374" t="n"/>
      <c r="AB137" s="374" t="n"/>
    </row>
    <row r="138">
      <c r="A138" s="85" t="n">
        <v>-12</v>
      </c>
      <c r="B138" s="79" t="n">
        <v>0</v>
      </c>
      <c r="C138" s="80" t="n">
        <v>0</v>
      </c>
      <c r="D138" s="853" t="n">
        <v>0</v>
      </c>
      <c r="E138" s="853" t="n">
        <v>0</v>
      </c>
      <c r="F138" s="79" t="n">
        <v>0</v>
      </c>
      <c r="G138" s="80" t="n">
        <v>0</v>
      </c>
      <c r="H138" s="370" t="n">
        <v>0</v>
      </c>
      <c r="I138" s="128" t="n">
        <v>66.8</v>
      </c>
      <c r="J138" s="128" t="n">
        <v>34.2</v>
      </c>
      <c r="K138" s="80" t="n">
        <v>100</v>
      </c>
      <c r="L138" s="215" t="n">
        <v>10</v>
      </c>
      <c r="M138" s="374" t="n"/>
      <c r="N138" s="85" t="n">
        <v>-12</v>
      </c>
      <c r="O138" s="584" t="n"/>
      <c r="P138" s="584" t="n"/>
      <c r="Q138" s="584" t="n"/>
      <c r="R138" s="584" t="n"/>
      <c r="S138" s="584" t="n"/>
      <c r="T138" s="584" t="n"/>
      <c r="U138" s="584" t="n"/>
      <c r="V138" s="584" t="n"/>
      <c r="W138" s="374" t="n"/>
      <c r="X138" s="374" t="n"/>
      <c r="Y138" s="374" t="n"/>
      <c r="Z138" s="374" t="n"/>
      <c r="AA138" s="374" t="n"/>
      <c r="AB138" s="374" t="n"/>
    </row>
    <row r="139" ht="14.5" customHeight="1" s="252" thickBot="1">
      <c r="A139" s="85" t="n">
        <v>-11</v>
      </c>
      <c r="B139" s="79" t="n">
        <v>0</v>
      </c>
      <c r="C139" s="118" t="n">
        <v>0</v>
      </c>
      <c r="D139" s="853" t="n">
        <v>0</v>
      </c>
      <c r="E139" s="853" t="n">
        <v>0</v>
      </c>
      <c r="F139" s="79" t="n">
        <v>0</v>
      </c>
      <c r="G139" s="80" t="n">
        <v>0</v>
      </c>
      <c r="H139" s="79" t="n">
        <v>0</v>
      </c>
      <c r="I139" s="128" t="n">
        <v>66.8</v>
      </c>
      <c r="J139" s="128" t="n">
        <v>35.4</v>
      </c>
      <c r="K139" s="80" t="n">
        <v>100</v>
      </c>
      <c r="L139" s="215" t="n">
        <v>10</v>
      </c>
      <c r="M139" s="374" t="n"/>
      <c r="N139" s="85" t="n">
        <v>-11</v>
      </c>
      <c r="O139" s="584" t="n"/>
      <c r="P139" s="584" t="n"/>
      <c r="Q139" s="584" t="n"/>
      <c r="R139" s="584" t="n"/>
      <c r="S139" s="584" t="n"/>
      <c r="T139" s="584" t="n"/>
      <c r="U139" s="584" t="n"/>
      <c r="V139" s="584" t="n"/>
      <c r="W139" s="374" t="n"/>
      <c r="X139" s="374" t="n"/>
      <c r="Y139" s="374" t="n"/>
      <c r="Z139" s="374" t="n"/>
      <c r="AA139" s="374" t="n"/>
      <c r="AB139" s="374" t="n"/>
    </row>
    <row r="140" ht="14.5" customHeight="1" s="252" thickBot="1">
      <c r="A140" s="85" t="n">
        <v>-10</v>
      </c>
      <c r="B140" s="79" t="n">
        <v>0</v>
      </c>
      <c r="C140" s="204" t="n">
        <v>0</v>
      </c>
      <c r="D140" s="853" t="n">
        <v>0</v>
      </c>
      <c r="E140" s="853" t="n">
        <v>0</v>
      </c>
      <c r="F140" s="79" t="n">
        <v>0</v>
      </c>
      <c r="G140" s="80" t="n">
        <v>0</v>
      </c>
      <c r="H140" s="79" t="n">
        <v>0.2</v>
      </c>
      <c r="I140" s="128" t="n">
        <v>58.8</v>
      </c>
      <c r="J140" s="128" t="n">
        <v>33.8</v>
      </c>
      <c r="K140" s="80" t="n">
        <v>100</v>
      </c>
      <c r="L140" s="215" t="n">
        <v>10</v>
      </c>
      <c r="M140" s="374" t="n"/>
      <c r="N140" s="85" t="n">
        <v>-10</v>
      </c>
      <c r="O140" s="584" t="n"/>
      <c r="P140" s="584" t="n"/>
      <c r="Q140" s="584" t="n"/>
      <c r="R140" s="584" t="n"/>
      <c r="S140" s="584" t="n"/>
      <c r="T140" s="584" t="n"/>
      <c r="U140" s="584" t="n"/>
      <c r="V140" s="584" t="n"/>
      <c r="W140" s="374" t="n"/>
      <c r="X140" s="374" t="n"/>
      <c r="Y140" s="374" t="n"/>
      <c r="Z140" s="374" t="n"/>
      <c r="AA140" s="374" t="n"/>
      <c r="AB140" s="374" t="n"/>
    </row>
    <row r="141">
      <c r="A141" s="85" t="n">
        <v>-9</v>
      </c>
      <c r="B141" s="79" t="n">
        <v>0</v>
      </c>
      <c r="C141" s="78" t="n">
        <v>0</v>
      </c>
      <c r="D141" s="853" t="n">
        <v>0</v>
      </c>
      <c r="E141" s="853" t="n">
        <v>0</v>
      </c>
      <c r="F141" s="79" t="n">
        <v>0</v>
      </c>
      <c r="G141" s="80" t="n">
        <v>0</v>
      </c>
      <c r="H141" s="79" t="n">
        <v>0</v>
      </c>
      <c r="I141" s="128" t="n">
        <v>65</v>
      </c>
      <c r="J141" s="128" t="n">
        <v>33.4</v>
      </c>
      <c r="K141" s="80" t="n">
        <v>100</v>
      </c>
      <c r="L141" s="215" t="n">
        <v>10</v>
      </c>
      <c r="M141" s="374" t="n"/>
      <c r="N141" s="374" t="n"/>
      <c r="O141" s="374" t="n"/>
      <c r="P141" s="374" t="n"/>
      <c r="Q141" s="374" t="n"/>
      <c r="R141" s="374" t="n"/>
      <c r="S141" s="374" t="n"/>
      <c r="T141" s="374" t="n"/>
      <c r="U141" s="374" t="n"/>
      <c r="V141" s="374" t="n"/>
      <c r="W141" s="374" t="n"/>
      <c r="X141" s="374" t="n"/>
      <c r="Y141" s="374" t="n"/>
      <c r="Z141" s="374" t="n"/>
      <c r="AA141" s="374" t="n"/>
      <c r="AB141" s="374" t="n"/>
    </row>
    <row r="142">
      <c r="A142" s="85" t="n">
        <v>-8</v>
      </c>
      <c r="B142" s="79" t="n">
        <v>0</v>
      </c>
      <c r="C142" s="80" t="n">
        <v>0</v>
      </c>
      <c r="D142" s="853" t="n">
        <v>0</v>
      </c>
      <c r="E142" s="853" t="n">
        <v>0</v>
      </c>
      <c r="F142" s="79" t="n">
        <v>0</v>
      </c>
      <c r="G142" s="80" t="n">
        <v>0</v>
      </c>
      <c r="H142" s="79" t="n">
        <v>0</v>
      </c>
      <c r="I142" s="128" t="n">
        <v>63.6</v>
      </c>
      <c r="J142" s="128" t="n">
        <v>38.2</v>
      </c>
      <c r="K142" s="80" t="n">
        <v>100</v>
      </c>
      <c r="L142" s="215" t="n">
        <v>10</v>
      </c>
      <c r="M142" s="374" t="n"/>
      <c r="N142" s="374" t="n"/>
      <c r="O142" s="374" t="n"/>
      <c r="P142" s="374" t="n"/>
      <c r="Q142" s="374" t="n"/>
      <c r="R142" s="374" t="n"/>
      <c r="S142" s="374" t="n"/>
      <c r="T142" s="374" t="n"/>
      <c r="U142" s="374" t="n"/>
      <c r="V142" s="374" t="n"/>
      <c r="W142" s="374" t="n"/>
      <c r="X142" s="374" t="n"/>
      <c r="Y142" s="374" t="n"/>
      <c r="Z142" s="374" t="n"/>
      <c r="AA142" s="374" t="n"/>
      <c r="AB142" s="374" t="n"/>
    </row>
    <row r="143">
      <c r="A143" s="85" t="n">
        <v>-7</v>
      </c>
      <c r="B143" s="79" t="n">
        <v>0</v>
      </c>
      <c r="C143" s="80" t="n">
        <v>0</v>
      </c>
      <c r="D143" s="853" t="n">
        <v>0</v>
      </c>
      <c r="E143" s="853" t="n">
        <v>0</v>
      </c>
      <c r="F143" s="79" t="n">
        <v>0</v>
      </c>
      <c r="G143" s="80" t="n">
        <v>0</v>
      </c>
      <c r="H143" s="79" t="n">
        <v>0</v>
      </c>
      <c r="I143" s="128" t="n">
        <v>60.6</v>
      </c>
      <c r="J143" s="128" t="n">
        <v>37.4</v>
      </c>
      <c r="K143" s="80" t="n">
        <v>100</v>
      </c>
      <c r="L143" s="215" t="n">
        <v>10</v>
      </c>
      <c r="M143" s="374" t="n"/>
      <c r="N143" s="374" t="n"/>
      <c r="O143" s="374" t="n"/>
      <c r="P143" s="374" t="n"/>
      <c r="Q143" s="374" t="n"/>
      <c r="R143" s="374" t="n"/>
      <c r="S143" s="374" t="n"/>
      <c r="T143" s="374" t="n"/>
      <c r="U143" s="374" t="n"/>
      <c r="V143" s="374" t="n"/>
      <c r="W143" s="374" t="n"/>
      <c r="X143" s="374" t="n"/>
      <c r="Y143" s="374" t="n"/>
      <c r="Z143" s="374" t="n"/>
      <c r="AA143" s="374" t="n"/>
      <c r="AB143" s="374" t="n"/>
    </row>
    <row r="144">
      <c r="A144" s="85" t="n">
        <v>-6</v>
      </c>
      <c r="B144" s="79" t="n">
        <v>0</v>
      </c>
      <c r="C144" s="80" t="n">
        <v>0</v>
      </c>
      <c r="D144" s="853" t="n">
        <v>0</v>
      </c>
      <c r="E144" s="853" t="n">
        <v>0</v>
      </c>
      <c r="F144" s="79" t="n">
        <v>0</v>
      </c>
      <c r="G144" s="80" t="n">
        <v>0</v>
      </c>
      <c r="H144" s="79" t="n">
        <v>0</v>
      </c>
      <c r="I144" s="128" t="n">
        <v>66.8</v>
      </c>
      <c r="J144" s="128" t="n">
        <v>38.2</v>
      </c>
      <c r="K144" s="80" t="n">
        <v>100</v>
      </c>
      <c r="L144" s="215" t="n">
        <v>10</v>
      </c>
      <c r="M144" s="374" t="n"/>
      <c r="N144" s="374" t="n"/>
      <c r="O144" s="374" t="n"/>
      <c r="P144" s="374" t="n"/>
      <c r="Q144" s="374" t="n"/>
      <c r="R144" s="374" t="n"/>
      <c r="S144" s="374" t="n"/>
      <c r="T144" s="374" t="n"/>
      <c r="U144" s="374" t="n"/>
      <c r="V144" s="374" t="n"/>
      <c r="W144" s="374" t="n"/>
      <c r="X144" s="374" t="n"/>
      <c r="Y144" s="374" t="n"/>
      <c r="Z144" s="374" t="n"/>
      <c r="AA144" s="374" t="n"/>
      <c r="AB144" s="374" t="n"/>
    </row>
    <row r="145" ht="14.5" customHeight="1" s="252" thickBot="1">
      <c r="A145" s="116" t="n">
        <v>-5</v>
      </c>
      <c r="B145" s="117" t="n">
        <v>0</v>
      </c>
      <c r="C145" s="118" t="n">
        <v>0</v>
      </c>
      <c r="D145" s="853" t="n">
        <v>0</v>
      </c>
      <c r="E145" s="853" t="n">
        <v>0</v>
      </c>
      <c r="F145" s="117" t="n">
        <v>0</v>
      </c>
      <c r="G145" s="118" t="n">
        <v>0</v>
      </c>
      <c r="H145" s="117" t="n">
        <v>0</v>
      </c>
      <c r="I145" s="129" t="n">
        <v>71</v>
      </c>
      <c r="J145" s="129" t="n">
        <v>53.8</v>
      </c>
      <c r="K145" s="118" t="n">
        <v>100</v>
      </c>
      <c r="L145" s="215" t="n">
        <v>10</v>
      </c>
      <c r="M145" s="374" t="n"/>
      <c r="N145" s="374" t="n"/>
      <c r="O145" s="374" t="n"/>
      <c r="P145" s="374" t="n"/>
      <c r="Q145" s="374" t="n"/>
      <c r="R145" s="374" t="n"/>
      <c r="S145" s="374" t="n"/>
      <c r="T145" s="374" t="n"/>
      <c r="U145" s="374" t="n"/>
      <c r="V145" s="374" t="n"/>
      <c r="W145" s="374" t="n"/>
      <c r="X145" s="374" t="n"/>
      <c r="Y145" s="374" t="n"/>
      <c r="Z145" s="374" t="n"/>
      <c r="AA145" s="374" t="n"/>
      <c r="AB145" s="374" t="n"/>
    </row>
    <row r="146" ht="14.5" customHeight="1" s="252" thickBot="1">
      <c r="A146" s="207" t="n">
        <v>-4</v>
      </c>
      <c r="B146" s="203" t="n">
        <v>0</v>
      </c>
      <c r="C146" s="118" t="n">
        <v>0</v>
      </c>
      <c r="D146" s="854" t="n"/>
      <c r="E146" s="854" t="n"/>
      <c r="F146" s="117" t="n"/>
      <c r="G146" s="118" t="n"/>
      <c r="H146" s="117" t="n"/>
      <c r="I146" s="129" t="n"/>
      <c r="J146" s="129" t="n"/>
      <c r="K146" s="118" t="n"/>
      <c r="L146" s="215" t="n">
        <v>10</v>
      </c>
      <c r="M146" s="374" t="n"/>
      <c r="N146" s="374" t="n"/>
      <c r="O146" s="374" t="n"/>
      <c r="P146" s="374" t="n"/>
      <c r="Q146" s="374" t="n"/>
      <c r="R146" s="374" t="n"/>
      <c r="S146" s="374" t="n"/>
      <c r="T146" s="374" t="n"/>
      <c r="U146" s="374" t="n"/>
      <c r="V146" s="374" t="n"/>
      <c r="W146" s="374" t="n"/>
      <c r="X146" s="374" t="n"/>
      <c r="Y146" s="374" t="n"/>
      <c r="Z146" s="374" t="n"/>
      <c r="AA146" s="374" t="n"/>
      <c r="AB146" s="374" t="n"/>
    </row>
    <row r="147">
      <c r="A147" s="205" t="n">
        <v>-3</v>
      </c>
      <c r="B147" s="206" t="n">
        <v>0</v>
      </c>
      <c r="C147" s="118" t="n">
        <v>0</v>
      </c>
      <c r="D147" s="854" t="n"/>
      <c r="E147" s="854" t="n"/>
      <c r="F147" s="117" t="n"/>
      <c r="G147" s="118" t="n"/>
      <c r="H147" s="117" t="n"/>
      <c r="I147" s="129" t="n"/>
      <c r="J147" s="129" t="n"/>
      <c r="K147" s="118" t="n"/>
      <c r="L147" s="215" t="n">
        <v>10</v>
      </c>
      <c r="M147" s="374" t="n"/>
      <c r="N147" s="374" t="n"/>
      <c r="O147" s="374" t="n"/>
      <c r="P147" s="374" t="n"/>
      <c r="Q147" s="374" t="n"/>
      <c r="R147" s="374" t="n"/>
      <c r="S147" s="374" t="n"/>
      <c r="T147" s="374" t="n"/>
      <c r="U147" s="374" t="n"/>
      <c r="V147" s="374" t="n"/>
      <c r="W147" s="374" t="n"/>
      <c r="X147" s="374" t="n"/>
      <c r="Y147" s="374" t="n"/>
      <c r="Z147" s="374" t="n"/>
      <c r="AA147" s="374" t="n"/>
      <c r="AB147" s="374" t="n"/>
    </row>
    <row r="148">
      <c r="A148" s="116" t="n">
        <v>-2</v>
      </c>
      <c r="B148" s="117" t="n">
        <v>0</v>
      </c>
      <c r="C148" s="118" t="n">
        <v>0</v>
      </c>
      <c r="D148" s="854" t="n"/>
      <c r="E148" s="854" t="n"/>
      <c r="F148" s="117" t="n"/>
      <c r="G148" s="118" t="n"/>
      <c r="H148" s="117" t="n"/>
      <c r="I148" s="129" t="n"/>
      <c r="J148" s="129" t="n"/>
      <c r="K148" s="118" t="n"/>
      <c r="L148" s="215" t="n">
        <v>10</v>
      </c>
      <c r="M148" s="374" t="n"/>
      <c r="N148" s="374" t="n"/>
      <c r="O148" s="374" t="n"/>
      <c r="P148" s="374" t="n"/>
      <c r="Q148" s="374" t="n"/>
      <c r="R148" s="374" t="n"/>
      <c r="S148" s="374" t="n"/>
      <c r="T148" s="374" t="n"/>
      <c r="U148" s="374" t="n"/>
      <c r="V148" s="374" t="n"/>
      <c r="W148" s="374" t="n"/>
      <c r="X148" s="374" t="n"/>
      <c r="Y148" s="374" t="n"/>
      <c r="Z148" s="374" t="n"/>
      <c r="AA148" s="374" t="n"/>
      <c r="AB148" s="374" t="n"/>
    </row>
    <row r="149">
      <c r="A149" s="116" t="n">
        <v>-1</v>
      </c>
      <c r="B149" s="117" t="n">
        <v>0</v>
      </c>
      <c r="C149" s="118" t="n">
        <v>0</v>
      </c>
      <c r="D149" s="854" t="n"/>
      <c r="E149" s="854" t="n"/>
      <c r="F149" s="117" t="n"/>
      <c r="G149" s="118" t="n"/>
      <c r="H149" s="117" t="n"/>
      <c r="I149" s="129" t="n"/>
      <c r="J149" s="129" t="n"/>
      <c r="K149" s="118" t="n"/>
      <c r="L149" s="215" t="n">
        <v>10</v>
      </c>
      <c r="M149" s="374" t="n"/>
      <c r="N149" s="374" t="n"/>
      <c r="O149" s="374" t="n"/>
      <c r="P149" s="374" t="n"/>
      <c r="Q149" s="374" t="n"/>
      <c r="R149" s="374" t="n"/>
      <c r="S149" s="374" t="n"/>
      <c r="T149" s="374" t="n"/>
      <c r="U149" s="374" t="n"/>
      <c r="V149" s="374" t="n"/>
      <c r="W149" s="374" t="n"/>
      <c r="X149" s="374" t="n"/>
      <c r="Y149" s="374" t="n"/>
      <c r="Z149" s="374" t="n"/>
      <c r="AA149" s="374" t="n"/>
      <c r="AB149" s="374" t="n"/>
    </row>
    <row r="150">
      <c r="A150" s="116" t="n">
        <v>0</v>
      </c>
      <c r="B150" s="117" t="n">
        <v>0</v>
      </c>
      <c r="C150" s="118" t="n">
        <v>0</v>
      </c>
      <c r="D150" s="854" t="n"/>
      <c r="E150" s="854" t="n"/>
      <c r="F150" s="117" t="n"/>
      <c r="G150" s="118" t="n"/>
      <c r="H150" s="117" t="n"/>
      <c r="I150" s="129" t="n"/>
      <c r="J150" s="129" t="n"/>
      <c r="K150" s="118" t="n"/>
      <c r="L150" s="215" t="n">
        <v>10</v>
      </c>
      <c r="M150" s="374" t="n"/>
      <c r="N150" s="374" t="n"/>
      <c r="O150" s="374" t="n"/>
      <c r="P150" s="374" t="n"/>
      <c r="Q150" s="374" t="n"/>
      <c r="R150" s="374" t="n"/>
      <c r="S150" s="374" t="n"/>
      <c r="T150" s="374" t="n"/>
      <c r="U150" s="374" t="n"/>
      <c r="V150" s="374" t="n"/>
      <c r="W150" s="374" t="n"/>
      <c r="X150" s="374" t="n"/>
      <c r="Y150" s="374" t="n"/>
      <c r="Z150" s="374" t="n"/>
      <c r="AA150" s="374" t="n"/>
      <c r="AB150" s="374" t="n"/>
    </row>
    <row r="151">
      <c r="A151" s="116" t="n">
        <v>1</v>
      </c>
      <c r="B151" s="117" t="n">
        <v>0</v>
      </c>
      <c r="C151" s="118" t="n">
        <v>0</v>
      </c>
      <c r="D151" s="117" t="n"/>
      <c r="E151" s="118" t="n"/>
      <c r="F151" s="117" t="n"/>
      <c r="G151" s="118" t="n"/>
      <c r="H151" s="117" t="n"/>
      <c r="I151" s="129" t="n"/>
      <c r="J151" s="129" t="n"/>
      <c r="K151" s="118" t="n"/>
      <c r="L151" s="215" t="n">
        <v>10</v>
      </c>
      <c r="M151" s="374" t="n"/>
      <c r="N151" s="374" t="n"/>
      <c r="O151" s="374" t="n"/>
      <c r="P151" s="374" t="n"/>
      <c r="Q151" s="374" t="n"/>
      <c r="R151" s="374" t="n"/>
      <c r="S151" s="374" t="n"/>
      <c r="T151" s="374" t="n"/>
      <c r="U151" s="374" t="n"/>
      <c r="V151" s="374" t="n"/>
      <c r="W151" s="374" t="n"/>
      <c r="X151" s="374" t="n"/>
      <c r="Y151" s="374" t="n"/>
      <c r="Z151" s="374" t="n"/>
      <c r="AA151" s="374" t="n"/>
      <c r="AB151" s="374" t="n"/>
    </row>
    <row r="152">
      <c r="A152" s="116" t="n">
        <v>2</v>
      </c>
      <c r="B152" s="117" t="n">
        <v>0</v>
      </c>
      <c r="C152" s="118" t="n">
        <v>0</v>
      </c>
      <c r="D152" s="117" t="n"/>
      <c r="E152" s="118" t="n"/>
      <c r="F152" s="117" t="n"/>
      <c r="G152" s="118" t="n"/>
      <c r="H152" s="117" t="n"/>
      <c r="I152" s="129" t="n"/>
      <c r="J152" s="129" t="n"/>
      <c r="K152" s="118" t="n"/>
      <c r="L152" s="215" t="n">
        <v>10</v>
      </c>
      <c r="M152" s="374" t="n"/>
      <c r="N152" s="374" t="n"/>
      <c r="O152" s="374" t="n"/>
      <c r="P152" s="374" t="n"/>
      <c r="Q152" s="374" t="n"/>
      <c r="R152" s="374" t="n"/>
      <c r="S152" s="374" t="n"/>
      <c r="T152" s="374" t="n"/>
      <c r="U152" s="374" t="n"/>
      <c r="V152" s="374" t="n"/>
      <c r="W152" s="374" t="n"/>
      <c r="X152" s="374" t="n"/>
      <c r="Y152" s="374" t="n"/>
      <c r="Z152" s="374" t="n"/>
      <c r="AA152" s="374" t="n"/>
      <c r="AB152" s="374" t="n"/>
    </row>
    <row r="153">
      <c r="A153" s="116" t="n">
        <v>3</v>
      </c>
      <c r="B153" s="117" t="n">
        <v>0</v>
      </c>
      <c r="C153" s="118" t="n">
        <v>0</v>
      </c>
      <c r="D153" s="117" t="n"/>
      <c r="E153" s="118" t="n"/>
      <c r="F153" s="117" t="n"/>
      <c r="G153" s="118" t="n"/>
      <c r="H153" s="117" t="n"/>
      <c r="I153" s="129" t="n"/>
      <c r="J153" s="129" t="n"/>
      <c r="K153" s="118" t="n"/>
      <c r="L153" s="215" t="n">
        <v>10</v>
      </c>
      <c r="M153" s="374" t="n"/>
      <c r="N153" s="374" t="n"/>
      <c r="O153" s="374" t="n"/>
      <c r="P153" s="374" t="n"/>
      <c r="Q153" s="374" t="n"/>
      <c r="R153" s="374" t="n"/>
      <c r="S153" s="374" t="n"/>
      <c r="T153" s="374" t="n"/>
      <c r="U153" s="374" t="n"/>
      <c r="V153" s="374" t="n"/>
      <c r="W153" s="374" t="n"/>
      <c r="X153" s="374" t="n"/>
      <c r="Y153" s="374" t="n"/>
      <c r="Z153" s="374" t="n"/>
      <c r="AA153" s="374" t="n"/>
      <c r="AB153" s="374" t="n"/>
    </row>
    <row r="154">
      <c r="A154" s="116" t="n">
        <v>4</v>
      </c>
      <c r="B154" s="117" t="n">
        <v>0</v>
      </c>
      <c r="C154" s="118" t="n">
        <v>0</v>
      </c>
      <c r="D154" s="117" t="n"/>
      <c r="E154" s="118" t="n"/>
      <c r="F154" s="117" t="n"/>
      <c r="G154" s="118" t="n"/>
      <c r="H154" s="117" t="n"/>
      <c r="I154" s="129" t="n"/>
      <c r="J154" s="129" t="n"/>
      <c r="K154" s="118" t="n"/>
      <c r="L154" s="215" t="n">
        <v>10</v>
      </c>
      <c r="M154" s="374" t="n"/>
      <c r="N154" s="374" t="n"/>
      <c r="O154" s="374" t="n"/>
      <c r="P154" s="374" t="n"/>
      <c r="Q154" s="374" t="n"/>
      <c r="R154" s="374" t="n"/>
      <c r="S154" s="374" t="n"/>
      <c r="T154" s="374" t="n"/>
      <c r="U154" s="374" t="n"/>
      <c r="V154" s="374" t="n"/>
      <c r="W154" s="374" t="n"/>
      <c r="X154" s="374" t="n"/>
      <c r="Y154" s="374" t="n"/>
      <c r="Z154" s="374" t="n"/>
      <c r="AA154" s="374" t="n"/>
      <c r="AB154" s="374" t="n"/>
    </row>
    <row r="155">
      <c r="A155" s="116" t="n">
        <v>5</v>
      </c>
      <c r="B155" s="117" t="n">
        <v>0</v>
      </c>
      <c r="C155" s="118" t="n">
        <v>0</v>
      </c>
      <c r="D155" s="117" t="n"/>
      <c r="E155" s="118" t="n"/>
      <c r="F155" s="117" t="n"/>
      <c r="G155" s="118" t="n"/>
      <c r="H155" s="117" t="n"/>
      <c r="I155" s="129" t="n"/>
      <c r="J155" s="129" t="n"/>
      <c r="K155" s="118" t="n"/>
      <c r="L155" s="215" t="n">
        <v>10</v>
      </c>
      <c r="M155" s="374" t="n"/>
      <c r="N155" s="374" t="n"/>
      <c r="O155" s="374" t="n"/>
      <c r="P155" s="374" t="n"/>
      <c r="Q155" s="374" t="n"/>
      <c r="R155" s="374" t="n"/>
      <c r="S155" s="374" t="n"/>
      <c r="T155" s="374" t="n"/>
      <c r="U155" s="374" t="n"/>
      <c r="V155" s="374" t="n"/>
      <c r="W155" s="374" t="n"/>
      <c r="X155" s="374" t="n"/>
      <c r="Y155" s="374" t="n"/>
      <c r="Z155" s="374" t="n"/>
      <c r="AA155" s="374" t="n"/>
      <c r="AB155" s="374" t="n"/>
    </row>
    <row r="156">
      <c r="A156" s="116" t="n">
        <v>6</v>
      </c>
      <c r="B156" s="117" t="n"/>
      <c r="C156" s="118" t="n"/>
      <c r="D156" s="117" t="n"/>
      <c r="E156" s="118" t="n"/>
      <c r="F156" s="117" t="n"/>
      <c r="G156" s="118" t="n"/>
      <c r="H156" s="117" t="n"/>
      <c r="I156" s="129" t="n"/>
      <c r="J156" s="129" t="n"/>
      <c r="K156" s="118" t="n"/>
      <c r="L156" s="215" t="n">
        <v>10</v>
      </c>
      <c r="M156" s="374" t="n"/>
      <c r="N156" s="374" t="n"/>
      <c r="O156" s="374" t="n"/>
      <c r="P156" s="374" t="n"/>
      <c r="Q156" s="374" t="n"/>
      <c r="R156" s="374" t="n"/>
      <c r="S156" s="374" t="n"/>
      <c r="T156" s="374" t="n"/>
      <c r="U156" s="374" t="n"/>
      <c r="V156" s="374" t="n"/>
      <c r="W156" s="374" t="n"/>
      <c r="X156" s="374" t="n"/>
      <c r="Y156" s="374" t="n"/>
      <c r="Z156" s="374" t="n"/>
      <c r="AA156" s="374" t="n"/>
      <c r="AB156" s="374" t="n"/>
    </row>
    <row r="157">
      <c r="A157" s="116" t="n">
        <v>7</v>
      </c>
      <c r="B157" s="117" t="n"/>
      <c r="C157" s="118" t="n"/>
      <c r="D157" s="117" t="n"/>
      <c r="E157" s="118" t="n"/>
      <c r="F157" s="117" t="n"/>
      <c r="G157" s="118" t="n"/>
      <c r="H157" s="117" t="n"/>
      <c r="I157" s="129" t="n"/>
      <c r="J157" s="129" t="n"/>
      <c r="K157" s="118" t="n"/>
      <c r="L157" s="215" t="n">
        <v>10</v>
      </c>
      <c r="M157" s="374" t="n"/>
      <c r="N157" s="374" t="n"/>
      <c r="O157" s="374" t="n"/>
      <c r="P157" s="374" t="n"/>
      <c r="Q157" s="374" t="n"/>
      <c r="R157" s="374" t="n"/>
      <c r="S157" s="374" t="n"/>
      <c r="T157" s="374" t="n"/>
      <c r="U157" s="374" t="n"/>
      <c r="V157" s="374" t="n"/>
      <c r="W157" s="374" t="n"/>
      <c r="X157" s="374" t="n"/>
      <c r="Y157" s="374" t="n"/>
      <c r="Z157" s="374" t="n"/>
      <c r="AA157" s="374" t="n"/>
      <c r="AB157" s="374" t="n"/>
    </row>
    <row r="158">
      <c r="A158" s="116" t="n">
        <v>8</v>
      </c>
      <c r="B158" s="117" t="n"/>
      <c r="C158" s="118" t="n"/>
      <c r="D158" s="117" t="n"/>
      <c r="E158" s="118" t="n"/>
      <c r="F158" s="117" t="n"/>
      <c r="G158" s="118" t="n"/>
      <c r="H158" s="117" t="n"/>
      <c r="I158" s="129" t="n"/>
      <c r="J158" s="129" t="n"/>
      <c r="K158" s="118" t="n"/>
      <c r="L158" s="215" t="n">
        <v>10</v>
      </c>
      <c r="M158" s="374" t="n"/>
      <c r="N158" s="374" t="n"/>
      <c r="O158" s="374" t="n"/>
      <c r="P158" s="374" t="n"/>
      <c r="Q158" s="374" t="n"/>
      <c r="R158" s="374" t="n"/>
      <c r="S158" s="374" t="n"/>
      <c r="T158" s="374" t="n"/>
      <c r="U158" s="374" t="n"/>
      <c r="V158" s="374" t="n"/>
      <c r="W158" s="374" t="n"/>
      <c r="X158" s="374" t="n"/>
      <c r="Y158" s="374" t="n"/>
      <c r="Z158" s="374" t="n"/>
      <c r="AA158" s="374" t="n"/>
      <c r="AB158" s="374" t="n"/>
    </row>
    <row r="159">
      <c r="A159" s="116" t="n">
        <v>9</v>
      </c>
      <c r="B159" s="117" t="n"/>
      <c r="C159" s="118" t="n"/>
      <c r="D159" s="117" t="n"/>
      <c r="E159" s="118" t="n"/>
      <c r="F159" s="117" t="n"/>
      <c r="G159" s="118" t="n"/>
      <c r="H159" s="117" t="n"/>
      <c r="I159" s="129" t="n"/>
      <c r="J159" s="129" t="n"/>
      <c r="K159" s="118" t="n"/>
      <c r="L159" s="215" t="n">
        <v>10</v>
      </c>
      <c r="M159" s="374" t="n"/>
      <c r="N159" s="374" t="n"/>
      <c r="O159" s="374" t="n"/>
      <c r="P159" s="374" t="n"/>
      <c r="Q159" s="374" t="n"/>
      <c r="R159" s="374" t="n"/>
      <c r="S159" s="374" t="n"/>
      <c r="T159" s="374" t="n"/>
      <c r="U159" s="374" t="n"/>
      <c r="V159" s="374" t="n"/>
      <c r="W159" s="374" t="n"/>
      <c r="X159" s="374" t="n"/>
      <c r="Y159" s="374" t="n"/>
      <c r="Z159" s="374" t="n"/>
      <c r="AA159" s="374" t="n"/>
      <c r="AB159" s="374" t="n"/>
    </row>
    <row r="160">
      <c r="A160" s="116" t="n">
        <v>10</v>
      </c>
      <c r="B160" s="117" t="n"/>
      <c r="C160" s="118" t="n"/>
      <c r="D160" s="117" t="n"/>
      <c r="E160" s="118" t="n"/>
      <c r="F160" s="117" t="n"/>
      <c r="G160" s="118" t="n"/>
      <c r="H160" s="117" t="n"/>
      <c r="I160" s="129" t="n"/>
      <c r="J160" s="129" t="n"/>
      <c r="K160" s="118" t="n"/>
      <c r="L160" s="215" t="n">
        <v>10</v>
      </c>
      <c r="M160" s="374" t="n"/>
      <c r="N160" s="374" t="n"/>
      <c r="O160" s="374" t="n"/>
      <c r="P160" s="374" t="n"/>
      <c r="Q160" s="374" t="n"/>
      <c r="R160" s="374" t="n"/>
      <c r="S160" s="374" t="n"/>
      <c r="T160" s="374" t="n"/>
      <c r="U160" s="374" t="n"/>
      <c r="V160" s="374" t="n"/>
      <c r="W160" s="374" t="n"/>
      <c r="X160" s="374" t="n"/>
      <c r="Y160" s="374" t="n"/>
      <c r="Z160" s="374" t="n"/>
      <c r="AA160" s="374" t="n"/>
      <c r="AB160" s="374" t="n"/>
    </row>
    <row r="161">
      <c r="A161" s="116" t="n">
        <v>11</v>
      </c>
      <c r="B161" s="117" t="n"/>
      <c r="C161" s="118" t="n"/>
      <c r="D161" s="117" t="n"/>
      <c r="E161" s="118" t="n"/>
      <c r="F161" s="117" t="n"/>
      <c r="G161" s="118" t="n"/>
      <c r="H161" s="117" t="n"/>
      <c r="I161" s="129" t="n"/>
      <c r="J161" s="129" t="n"/>
      <c r="K161" s="118" t="n"/>
      <c r="L161" s="215" t="n">
        <v>10</v>
      </c>
      <c r="M161" s="374" t="n"/>
      <c r="N161" s="374" t="n"/>
      <c r="O161" s="374" t="n"/>
      <c r="P161" s="374" t="n"/>
      <c r="Q161" s="374" t="n"/>
      <c r="R161" s="374" t="n"/>
      <c r="S161" s="374" t="n"/>
      <c r="T161" s="374" t="n"/>
      <c r="U161" s="374" t="n"/>
      <c r="V161" s="374" t="n"/>
      <c r="W161" s="374" t="n"/>
      <c r="X161" s="374" t="n"/>
      <c r="Y161" s="374" t="n"/>
      <c r="Z161" s="374" t="n"/>
      <c r="AA161" s="374" t="n"/>
      <c r="AB161" s="374" t="n"/>
    </row>
    <row r="162">
      <c r="A162" s="116" t="n">
        <v>12</v>
      </c>
      <c r="B162" s="117" t="n"/>
      <c r="C162" s="118" t="n"/>
      <c r="D162" s="117" t="n"/>
      <c r="E162" s="118" t="n"/>
      <c r="F162" s="117" t="n"/>
      <c r="G162" s="118" t="n"/>
      <c r="H162" s="117" t="n"/>
      <c r="I162" s="129" t="n"/>
      <c r="J162" s="129" t="n"/>
      <c r="K162" s="118" t="n"/>
      <c r="L162" s="215" t="n">
        <v>10</v>
      </c>
      <c r="M162" s="374" t="n"/>
      <c r="N162" s="374" t="n"/>
      <c r="O162" s="374" t="n"/>
      <c r="P162" s="374" t="n"/>
      <c r="Q162" s="374" t="n"/>
      <c r="R162" s="374" t="n"/>
      <c r="S162" s="374" t="n"/>
      <c r="T162" s="374" t="n"/>
      <c r="U162" s="374" t="n"/>
      <c r="V162" s="374" t="n"/>
      <c r="W162" s="374" t="n"/>
      <c r="X162" s="374" t="n"/>
      <c r="Y162" s="374" t="n"/>
      <c r="Z162" s="374" t="n"/>
      <c r="AA162" s="374" t="n"/>
      <c r="AB162" s="374" t="n"/>
    </row>
    <row r="163">
      <c r="A163" s="116" t="n">
        <v>13</v>
      </c>
      <c r="B163" s="117" t="n"/>
      <c r="C163" s="118" t="n"/>
      <c r="D163" s="117" t="n"/>
      <c r="E163" s="118" t="n"/>
      <c r="F163" s="117" t="n"/>
      <c r="G163" s="118" t="n"/>
      <c r="H163" s="117" t="n"/>
      <c r="I163" s="129" t="n"/>
      <c r="J163" s="129" t="n"/>
      <c r="K163" s="118" t="n"/>
      <c r="L163" s="215" t="n">
        <v>10</v>
      </c>
      <c r="M163" s="374" t="n"/>
      <c r="N163" s="374" t="n"/>
      <c r="O163" s="374" t="n"/>
      <c r="P163" s="374" t="n"/>
      <c r="Q163" s="374" t="n"/>
      <c r="R163" s="374" t="n"/>
      <c r="S163" s="374" t="n"/>
      <c r="T163" s="374" t="n"/>
      <c r="U163" s="374" t="n"/>
      <c r="V163" s="374" t="n"/>
      <c r="W163" s="374" t="n"/>
      <c r="X163" s="374" t="n"/>
      <c r="Y163" s="374" t="n"/>
      <c r="Z163" s="374" t="n"/>
      <c r="AA163" s="374" t="n"/>
      <c r="AB163" s="374" t="n"/>
    </row>
    <row r="164">
      <c r="A164" s="116" t="n">
        <v>14</v>
      </c>
      <c r="B164" s="117" t="n"/>
      <c r="C164" s="118" t="n"/>
      <c r="D164" s="117" t="n"/>
      <c r="E164" s="118" t="n"/>
      <c r="F164" s="117" t="n"/>
      <c r="G164" s="118" t="n"/>
      <c r="H164" s="117" t="n"/>
      <c r="I164" s="129" t="n"/>
      <c r="J164" s="129" t="n"/>
      <c r="K164" s="118" t="n"/>
      <c r="L164" s="215" t="n">
        <v>10</v>
      </c>
      <c r="M164" s="374" t="n"/>
      <c r="N164" s="374" t="n"/>
      <c r="O164" s="374" t="n"/>
      <c r="P164" s="374" t="n"/>
      <c r="Q164" s="374" t="n"/>
      <c r="R164" s="374" t="n"/>
      <c r="S164" s="374" t="n"/>
      <c r="T164" s="374" t="n"/>
      <c r="U164" s="374" t="n"/>
      <c r="V164" s="374" t="n"/>
      <c r="W164" s="374" t="n"/>
      <c r="X164" s="374" t="n"/>
      <c r="Y164" s="374" t="n"/>
      <c r="Z164" s="374" t="n"/>
      <c r="AA164" s="374" t="n"/>
      <c r="AB164" s="374" t="n"/>
    </row>
    <row r="165" ht="14.5" customHeight="1" s="252" thickBot="1">
      <c r="A165" s="86" t="n">
        <v>15</v>
      </c>
      <c r="B165" s="81" t="n"/>
      <c r="C165" s="83" t="n"/>
      <c r="D165" s="81" t="n"/>
      <c r="E165" s="83" t="n"/>
      <c r="F165" s="81" t="n"/>
      <c r="G165" s="83" t="n"/>
      <c r="H165" s="81" t="n"/>
      <c r="I165" s="130" t="n"/>
      <c r="J165" s="130" t="n"/>
      <c r="K165" s="83" t="n"/>
      <c r="L165" s="215" t="n">
        <v>10</v>
      </c>
      <c r="M165" s="374" t="n"/>
      <c r="N165" s="374" t="n"/>
      <c r="O165" s="374" t="n"/>
      <c r="P165" s="374" t="n"/>
      <c r="Q165" s="374" t="n"/>
      <c r="R165" s="374" t="n"/>
      <c r="S165" s="374" t="n"/>
      <c r="T165" s="374" t="n"/>
      <c r="U165" s="374" t="n"/>
      <c r="V165" s="374" t="n"/>
      <c r="W165" s="374" t="n"/>
      <c r="X165" s="374" t="n"/>
      <c r="Y165" s="374" t="n"/>
      <c r="Z165" s="374" t="n"/>
      <c r="AA165" s="374" t="n"/>
      <c r="AB165" s="374" t="n"/>
    </row>
    <row r="166" ht="14.5" customHeight="1" s="252" thickBot="1">
      <c r="A166" s="0" t="inlineStr">
        <is>
          <t>Maximum Input Sensitivity</t>
        </is>
      </c>
    </row>
    <row r="167">
      <c r="A167" s="211" t="inlineStr">
        <is>
          <t>PER [%]</t>
        </is>
      </c>
      <c r="B167" s="213" t="n">
        <v>8</v>
      </c>
      <c r="C167" s="210" t="n">
        <v>8</v>
      </c>
      <c r="D167" s="213" t="n">
        <v>10</v>
      </c>
      <c r="E167" s="210" t="n">
        <v>10</v>
      </c>
      <c r="F167" s="213" t="n">
        <v>10</v>
      </c>
      <c r="G167" s="210" t="n">
        <v>10</v>
      </c>
      <c r="H167" s="214" t="n">
        <v>10</v>
      </c>
      <c r="I167" s="209" t="n">
        <v>10</v>
      </c>
      <c r="J167" s="209" t="n">
        <v>10</v>
      </c>
      <c r="K167" s="210" t="n">
        <v>10</v>
      </c>
    </row>
    <row r="168" ht="14.5" customHeight="1" s="252" thickBot="1">
      <c r="A168" s="212" t="inlineStr">
        <is>
          <t>Spec. [dBm]</t>
        </is>
      </c>
      <c r="B168" s="81" t="n">
        <v>-4</v>
      </c>
      <c r="C168" s="83" t="n">
        <v>-10</v>
      </c>
      <c r="D168" s="81" t="n">
        <v>-20</v>
      </c>
      <c r="E168" s="83" t="n">
        <v>-20</v>
      </c>
      <c r="F168" s="81" t="n">
        <v>-20</v>
      </c>
      <c r="G168" s="83" t="n">
        <v>-20</v>
      </c>
      <c r="H168" s="202" t="n">
        <v>-20</v>
      </c>
      <c r="I168" s="82" t="n">
        <v>-20</v>
      </c>
      <c r="J168" s="82" t="n">
        <v>-20</v>
      </c>
      <c r="K168" s="83" t="n">
        <v>-20</v>
      </c>
    </row>
    <row r="169" ht="15" customHeight="1" s="252">
      <c r="A169" s="605" t="inlineStr">
        <is>
          <t>Sens.
[dBm]</t>
        </is>
      </c>
      <c r="B169" s="607">
        <f>INDEX($A$89:$A$160,MATCH(8,B89:B160,1)+1,1)</f>
        <v/>
      </c>
      <c r="C169" s="601">
        <f>INDEX($A$89:$A$160,MATCH(8,C89:C160,1)+1,1)</f>
        <v/>
      </c>
      <c r="D169" s="607">
        <f>INDEX($A$89:$A$160,MATCH(10,D89:D160,1)+1,1)</f>
        <v/>
      </c>
      <c r="E169" s="601">
        <f>INDEX($A$89:$A$160,MATCH(0,E89:E160,1)+1,1)</f>
        <v/>
      </c>
      <c r="F169" s="601">
        <f>INDEX($A$147:$A$160,MATCH(0,F147:F160,1)+1,1)</f>
        <v/>
      </c>
      <c r="G169" s="601">
        <f>INDEX($A$147:$A$160,MATCH(0,G147:G160,1)+1,1)</f>
        <v/>
      </c>
      <c r="H169" s="615">
        <f>INDEX($A$89:$A$160,MATCH(10,H89:H160,-1)+1,1)</f>
        <v/>
      </c>
      <c r="I169" s="601">
        <f>INDEX($A$89:$A$160,MATCH(0,I89:I160,1)+1,1)</f>
        <v/>
      </c>
      <c r="J169" s="601">
        <f>INDEX($A$89:$A$160,MATCH(0,J89:J160,1)+1,1)</f>
        <v/>
      </c>
      <c r="K169" s="601">
        <f>INDEX($A$89:$A$160,MATCH(0,K89:K160,1)+1,1)</f>
        <v/>
      </c>
    </row>
    <row r="170" ht="15" customHeight="1" s="252" thickBot="1">
      <c r="A170" s="855" t="n"/>
      <c r="B170" s="775" t="n"/>
      <c r="C170" s="682" t="n"/>
      <c r="D170" s="775" t="n"/>
      <c r="E170" s="682" t="n"/>
      <c r="F170" s="682" t="n"/>
      <c r="G170" s="682" t="n"/>
      <c r="H170" s="678" t="n"/>
      <c r="I170" s="682" t="n"/>
      <c r="J170" s="682" t="n"/>
      <c r="K170" s="682" t="n"/>
    </row>
    <row r="171" ht="14.5" customHeight="1" s="252" thickTop="1"/>
    <row r="176" ht="14.5" customHeight="1" s="252">
      <c r="K176" s="216" t="n"/>
    </row>
    <row r="218">
      <c r="P218" s="0" t="inlineStr">
        <is>
          <t>Waterfall Test</t>
        </is>
      </c>
    </row>
    <row r="219">
      <c r="P219" s="0" t="inlineStr">
        <is>
          <t>Input [dBm]</t>
        </is>
      </c>
      <c r="Q219" s="0" t="inlineStr">
        <is>
          <t>11AX_MCS6_LGI</t>
        </is>
      </c>
      <c r="R219" s="0" t="inlineStr">
        <is>
          <t>11AX_MCS7_LGI</t>
        </is>
      </c>
      <c r="S219" s="0" t="inlineStr">
        <is>
          <t>11AX_MCS8_LGI</t>
        </is>
      </c>
      <c r="T219" s="0" t="inlineStr">
        <is>
          <t>11AX_MCS9_LGI</t>
        </is>
      </c>
    </row>
    <row r="221">
      <c r="P221" s="0" t="inlineStr">
        <is>
          <t>[data]</t>
        </is>
      </c>
    </row>
    <row r="222">
      <c r="P222" s="0" t="n">
        <v>-100</v>
      </c>
      <c r="Q222" s="0" t="n">
        <v>100</v>
      </c>
      <c r="R222" s="0" t="n">
        <v>100</v>
      </c>
      <c r="S222" s="0" t="n">
        <v>100</v>
      </c>
      <c r="T222" s="0" t="n">
        <v>100</v>
      </c>
    </row>
    <row r="223">
      <c r="P223" s="0" t="n">
        <v>-99</v>
      </c>
      <c r="Q223" s="0" t="n">
        <v>100</v>
      </c>
      <c r="R223" s="0" t="n">
        <v>100</v>
      </c>
      <c r="S223" s="0" t="n">
        <v>100</v>
      </c>
      <c r="T223" s="0" t="n">
        <v>100</v>
      </c>
    </row>
    <row r="224">
      <c r="P224" s="0" t="n">
        <v>-98</v>
      </c>
      <c r="Q224" s="0" t="n">
        <v>100</v>
      </c>
      <c r="R224" s="0" t="n">
        <v>100</v>
      </c>
      <c r="S224" s="0" t="n">
        <v>100</v>
      </c>
      <c r="T224" s="0" t="n">
        <v>100</v>
      </c>
    </row>
    <row r="225">
      <c r="P225" s="0" t="n">
        <v>-97</v>
      </c>
      <c r="Q225" s="0" t="n">
        <v>100</v>
      </c>
      <c r="R225" s="0" t="n">
        <v>100</v>
      </c>
      <c r="S225" s="0" t="n">
        <v>100</v>
      </c>
      <c r="T225" s="0" t="n">
        <v>100</v>
      </c>
    </row>
    <row r="226">
      <c r="P226" s="0" t="n">
        <v>-96</v>
      </c>
      <c r="Q226" s="0" t="n">
        <v>100</v>
      </c>
      <c r="R226" s="0" t="n">
        <v>100</v>
      </c>
      <c r="S226" s="0" t="n">
        <v>100</v>
      </c>
      <c r="T226" s="0" t="n">
        <v>100</v>
      </c>
    </row>
    <row r="227">
      <c r="P227" s="0" t="n">
        <v>-95</v>
      </c>
      <c r="Q227" s="0" t="n">
        <v>100</v>
      </c>
      <c r="R227" s="0" t="n">
        <v>100</v>
      </c>
      <c r="S227" s="0" t="n">
        <v>100</v>
      </c>
      <c r="T227" s="0" t="n">
        <v>100</v>
      </c>
    </row>
    <row r="228">
      <c r="P228" s="0" t="n">
        <v>-94</v>
      </c>
      <c r="Q228" s="0" t="n">
        <v>100</v>
      </c>
      <c r="R228" s="0" t="n">
        <v>100</v>
      </c>
      <c r="S228" s="0" t="n">
        <v>100</v>
      </c>
      <c r="T228" s="0" t="n">
        <v>100</v>
      </c>
    </row>
    <row r="229">
      <c r="P229" s="0" t="n">
        <v>-93</v>
      </c>
      <c r="Q229" s="0" t="n">
        <v>100</v>
      </c>
      <c r="R229" s="0" t="n">
        <v>100</v>
      </c>
      <c r="S229" s="0" t="n">
        <v>100</v>
      </c>
      <c r="T229" s="0" t="n">
        <v>100</v>
      </c>
    </row>
    <row r="230">
      <c r="P230" s="0" t="n">
        <v>-92</v>
      </c>
      <c r="Q230" s="0" t="n">
        <v>100</v>
      </c>
      <c r="R230" s="0" t="n">
        <v>100</v>
      </c>
      <c r="S230" s="0" t="n">
        <v>100</v>
      </c>
      <c r="T230" s="0" t="n">
        <v>100</v>
      </c>
    </row>
    <row r="231">
      <c r="P231" s="0" t="n">
        <v>-91</v>
      </c>
      <c r="Q231" s="0" t="n">
        <v>100</v>
      </c>
      <c r="R231" s="0" t="n">
        <v>100</v>
      </c>
      <c r="S231" s="0" t="n">
        <v>100</v>
      </c>
      <c r="T231" s="0" t="n">
        <v>100</v>
      </c>
    </row>
    <row r="232">
      <c r="P232" s="0" t="n">
        <v>-90</v>
      </c>
      <c r="Q232" s="0" t="n">
        <v>100</v>
      </c>
      <c r="R232" s="0" t="n">
        <v>100</v>
      </c>
      <c r="S232" s="0" t="n">
        <v>100</v>
      </c>
      <c r="T232" s="0" t="n">
        <v>100</v>
      </c>
    </row>
    <row r="233">
      <c r="P233" s="0" t="n">
        <v>-89</v>
      </c>
      <c r="Q233" s="0" t="n">
        <v>100</v>
      </c>
      <c r="R233" s="0" t="n">
        <v>100</v>
      </c>
      <c r="S233" s="0" t="n">
        <v>100</v>
      </c>
      <c r="T233" s="0" t="n">
        <v>100</v>
      </c>
    </row>
    <row r="234">
      <c r="P234" s="0" t="n">
        <v>-88</v>
      </c>
      <c r="Q234" s="0" t="n">
        <v>100</v>
      </c>
      <c r="R234" s="0" t="n">
        <v>100</v>
      </c>
      <c r="S234" s="0" t="n">
        <v>100</v>
      </c>
      <c r="T234" s="0" t="n">
        <v>100</v>
      </c>
    </row>
    <row r="235">
      <c r="P235" s="0" t="n">
        <v>-87</v>
      </c>
      <c r="Q235" s="0" t="n">
        <v>100</v>
      </c>
      <c r="R235" s="0" t="n">
        <v>100</v>
      </c>
      <c r="S235" s="0" t="n">
        <v>100</v>
      </c>
      <c r="T235" s="0" t="n">
        <v>100</v>
      </c>
    </row>
    <row r="236">
      <c r="P236" s="0" t="n">
        <v>-86</v>
      </c>
      <c r="Q236" s="0" t="n">
        <v>100</v>
      </c>
      <c r="R236" s="0" t="n">
        <v>100</v>
      </c>
      <c r="S236" s="0" t="n">
        <v>100</v>
      </c>
      <c r="T236" s="0" t="n">
        <v>100</v>
      </c>
    </row>
    <row r="237">
      <c r="P237" s="0" t="n">
        <v>-85</v>
      </c>
      <c r="Q237" s="0" t="n">
        <v>100</v>
      </c>
      <c r="R237" s="0" t="n">
        <v>100</v>
      </c>
      <c r="S237" s="0" t="n">
        <v>100</v>
      </c>
      <c r="T237" s="0" t="n">
        <v>100</v>
      </c>
    </row>
    <row r="238">
      <c r="P238" s="0" t="n">
        <v>-84</v>
      </c>
      <c r="Q238" s="0" t="n">
        <v>100</v>
      </c>
      <c r="R238" s="0" t="n">
        <v>100</v>
      </c>
      <c r="S238" s="0" t="n">
        <v>100</v>
      </c>
      <c r="T238" s="0" t="n">
        <v>100</v>
      </c>
    </row>
    <row r="239">
      <c r="P239" s="0" t="n">
        <v>-83</v>
      </c>
      <c r="Q239" s="0" t="n">
        <v>100</v>
      </c>
      <c r="R239" s="0" t="n">
        <v>100</v>
      </c>
      <c r="S239" s="0" t="n">
        <v>100</v>
      </c>
      <c r="T239" s="0" t="n">
        <v>100</v>
      </c>
    </row>
    <row r="240">
      <c r="P240" s="0" t="n">
        <v>-82</v>
      </c>
      <c r="Q240" s="0" t="n">
        <v>100</v>
      </c>
      <c r="R240" s="0" t="n">
        <v>100</v>
      </c>
      <c r="S240" s="0" t="n">
        <v>100</v>
      </c>
      <c r="T240" s="0" t="n">
        <v>100</v>
      </c>
    </row>
    <row r="241">
      <c r="P241" s="0" t="n">
        <v>-81</v>
      </c>
      <c r="Q241" s="0" t="n">
        <v>100</v>
      </c>
      <c r="R241" s="0" t="n">
        <v>100</v>
      </c>
      <c r="S241" s="0" t="n">
        <v>100</v>
      </c>
      <c r="T241" s="0" t="n">
        <v>100</v>
      </c>
    </row>
    <row r="242">
      <c r="P242" s="0" t="n">
        <v>-80</v>
      </c>
      <c r="Q242" s="0" t="n">
        <v>100</v>
      </c>
      <c r="R242" s="0" t="n">
        <v>100</v>
      </c>
      <c r="S242" s="0" t="n">
        <v>100</v>
      </c>
      <c r="T242" s="0" t="n">
        <v>100</v>
      </c>
    </row>
    <row r="243">
      <c r="P243" s="0" t="n">
        <v>-79</v>
      </c>
      <c r="Q243" s="0" t="n">
        <v>100</v>
      </c>
      <c r="R243" s="0" t="n">
        <v>100</v>
      </c>
      <c r="S243" s="0" t="n">
        <v>100</v>
      </c>
      <c r="T243" s="0" t="n">
        <v>100</v>
      </c>
    </row>
    <row r="244">
      <c r="P244" s="0" t="n">
        <v>-78</v>
      </c>
      <c r="Q244" s="0" t="n">
        <v>100</v>
      </c>
      <c r="R244" s="0" t="n">
        <v>100</v>
      </c>
      <c r="S244" s="0" t="n">
        <v>100</v>
      </c>
      <c r="T244" s="0" t="n">
        <v>100</v>
      </c>
    </row>
    <row r="245">
      <c r="P245" s="0" t="n">
        <v>-77</v>
      </c>
      <c r="Q245" s="0" t="n">
        <v>100</v>
      </c>
      <c r="R245" s="0" t="n">
        <v>100</v>
      </c>
      <c r="S245" s="0" t="n">
        <v>100</v>
      </c>
      <c r="T245" s="0" t="n">
        <v>100</v>
      </c>
    </row>
    <row r="246">
      <c r="P246" s="0" t="n">
        <v>-76</v>
      </c>
      <c r="Q246" s="0" t="n">
        <v>100</v>
      </c>
      <c r="R246" s="0" t="n">
        <v>100</v>
      </c>
      <c r="S246" s="0" t="n">
        <v>100</v>
      </c>
      <c r="T246" s="0" t="n">
        <v>100</v>
      </c>
    </row>
    <row r="247">
      <c r="P247" s="0" t="n">
        <v>-75</v>
      </c>
      <c r="Q247" s="0" t="n">
        <v>100</v>
      </c>
      <c r="R247" s="0" t="n">
        <v>100</v>
      </c>
      <c r="S247" s="0" t="n">
        <v>100</v>
      </c>
      <c r="T247" s="0" t="n">
        <v>100</v>
      </c>
    </row>
    <row r="248">
      <c r="P248" s="0" t="n">
        <v>-74</v>
      </c>
      <c r="Q248" s="0" t="n">
        <v>100</v>
      </c>
      <c r="R248" s="0" t="n">
        <v>100</v>
      </c>
      <c r="S248" s="0" t="n">
        <v>100</v>
      </c>
      <c r="T248" s="0" t="n">
        <v>100</v>
      </c>
    </row>
    <row r="249">
      <c r="P249" s="0" t="n">
        <v>-73</v>
      </c>
      <c r="Q249" s="0" t="n">
        <v>92</v>
      </c>
      <c r="R249" s="0" t="n">
        <v>100</v>
      </c>
      <c r="S249" s="0" t="n">
        <v>100</v>
      </c>
      <c r="T249" s="0" t="n">
        <v>100</v>
      </c>
    </row>
    <row r="250">
      <c r="P250" s="0" t="n">
        <v>-72</v>
      </c>
      <c r="Q250" s="0" t="n">
        <v>45.8</v>
      </c>
      <c r="R250" s="0" t="n">
        <v>99.59999999999999</v>
      </c>
      <c r="S250" s="0" t="n">
        <v>100</v>
      </c>
      <c r="T250" s="0" t="n">
        <v>100</v>
      </c>
    </row>
    <row r="251">
      <c r="P251" s="0" t="n">
        <v>-71</v>
      </c>
      <c r="Q251" s="0" t="n">
        <v>17.2</v>
      </c>
      <c r="R251" s="0" t="n">
        <v>91.59999999999999</v>
      </c>
      <c r="S251" s="0" t="n">
        <v>100</v>
      </c>
      <c r="T251" s="0" t="n">
        <v>100</v>
      </c>
    </row>
    <row r="252">
      <c r="P252" s="0" t="n">
        <v>-70</v>
      </c>
      <c r="Q252" s="0" t="n">
        <v>4</v>
      </c>
      <c r="R252" s="0" t="n">
        <v>51.8</v>
      </c>
      <c r="S252" s="0" t="n">
        <v>100</v>
      </c>
      <c r="T252" s="0" t="n">
        <v>100</v>
      </c>
    </row>
    <row r="253">
      <c r="P253" s="0" t="n">
        <v>-69</v>
      </c>
      <c r="Q253" s="0" t="n">
        <v>0.6</v>
      </c>
      <c r="R253" s="0" t="n">
        <v>16</v>
      </c>
      <c r="S253" s="0" t="n">
        <v>100</v>
      </c>
      <c r="T253" s="0" t="n">
        <v>100</v>
      </c>
    </row>
    <row r="254">
      <c r="P254" s="0" t="n">
        <v>-68</v>
      </c>
      <c r="Q254" s="0" t="n">
        <v>0</v>
      </c>
      <c r="R254" s="0" t="n">
        <v>6.2</v>
      </c>
      <c r="S254" s="0" t="n">
        <v>100</v>
      </c>
      <c r="T254" s="0" t="n">
        <v>100</v>
      </c>
    </row>
    <row r="255">
      <c r="P255" s="0" t="n">
        <v>-67</v>
      </c>
      <c r="Q255" s="0" t="n">
        <v>0.4</v>
      </c>
      <c r="R255" s="0" t="n">
        <v>2</v>
      </c>
      <c r="S255" s="0" t="n">
        <v>99.40000000000001</v>
      </c>
      <c r="T255" s="0" t="n">
        <v>100</v>
      </c>
    </row>
    <row r="256">
      <c r="P256" s="0" t="n">
        <v>-66</v>
      </c>
      <c r="Q256" s="0" t="n">
        <v>0</v>
      </c>
      <c r="R256" s="0" t="n">
        <v>0.4</v>
      </c>
      <c r="S256" s="0" t="n">
        <v>94.59999999999999</v>
      </c>
      <c r="T256" s="0" t="n">
        <v>100</v>
      </c>
    </row>
    <row r="257">
      <c r="P257" s="0" t="n">
        <v>-65</v>
      </c>
      <c r="Q257" s="0" t="n">
        <v>0</v>
      </c>
      <c r="R257" s="0" t="n">
        <v>0.2</v>
      </c>
      <c r="S257" s="0" t="n">
        <v>71.59999999999999</v>
      </c>
      <c r="T257" s="0" t="n">
        <v>100</v>
      </c>
    </row>
    <row r="258">
      <c r="P258" s="0" t="n">
        <v>-64</v>
      </c>
      <c r="Q258" s="0" t="n">
        <v>0.2</v>
      </c>
      <c r="R258" s="0" t="n">
        <v>0</v>
      </c>
      <c r="S258" s="0" t="n">
        <v>55.8</v>
      </c>
      <c r="T258" s="0" t="n">
        <v>99.8</v>
      </c>
    </row>
    <row r="259">
      <c r="P259" s="0" t="n">
        <v>-63</v>
      </c>
      <c r="Q259" s="0" t="n">
        <v>0</v>
      </c>
      <c r="R259" s="0" t="n">
        <v>0.2</v>
      </c>
      <c r="S259" s="0" t="n">
        <v>48.2</v>
      </c>
      <c r="T259" s="0" t="n">
        <v>100</v>
      </c>
    </row>
    <row r="260">
      <c r="P260" s="0" t="n">
        <v>-62</v>
      </c>
      <c r="Q260" s="0" t="n">
        <v>0</v>
      </c>
      <c r="R260" s="0" t="n">
        <v>0</v>
      </c>
      <c r="S260" s="0" t="n">
        <v>28.4</v>
      </c>
      <c r="T260" s="0" t="n">
        <v>98.8</v>
      </c>
    </row>
    <row r="261">
      <c r="P261" s="0" t="n">
        <v>-61</v>
      </c>
      <c r="Q261" s="0" t="n">
        <v>0</v>
      </c>
      <c r="R261" s="0" t="n">
        <v>0</v>
      </c>
      <c r="S261" s="0" t="n">
        <v>24.6</v>
      </c>
      <c r="T261" s="0" t="n">
        <v>95.8</v>
      </c>
    </row>
    <row r="262">
      <c r="P262" s="0" t="n">
        <v>-60</v>
      </c>
      <c r="Q262" s="0" t="n">
        <v>0</v>
      </c>
      <c r="R262" s="0" t="n">
        <v>0</v>
      </c>
      <c r="S262" s="0" t="n">
        <v>17.4</v>
      </c>
      <c r="T262" s="0" t="n">
        <v>93.40000000000001</v>
      </c>
    </row>
    <row r="263">
      <c r="P263" s="0" t="n">
        <v>-59</v>
      </c>
      <c r="Q263" s="0" t="n">
        <v>0</v>
      </c>
      <c r="R263" s="0" t="n">
        <v>0</v>
      </c>
      <c r="S263" s="0" t="n">
        <v>17.4</v>
      </c>
      <c r="T263" s="0" t="n">
        <v>88.2</v>
      </c>
    </row>
    <row r="264">
      <c r="P264" s="0" t="n">
        <v>-58</v>
      </c>
      <c r="Q264" s="0" t="n">
        <v>0</v>
      </c>
      <c r="R264" s="0" t="n">
        <v>0</v>
      </c>
      <c r="S264" s="0" t="n">
        <v>16.8</v>
      </c>
      <c r="T264" s="0" t="n">
        <v>86.40000000000001</v>
      </c>
    </row>
    <row r="265">
      <c r="P265" s="0" t="n">
        <v>-57</v>
      </c>
      <c r="Q265" s="0" t="n">
        <v>0</v>
      </c>
      <c r="R265" s="0" t="n">
        <v>0</v>
      </c>
      <c r="S265" s="0" t="n">
        <v>12</v>
      </c>
      <c r="T265" s="0" t="n">
        <v>84.8</v>
      </c>
    </row>
    <row r="266">
      <c r="P266" s="0" t="n">
        <v>-56</v>
      </c>
      <c r="Q266" s="0" t="n">
        <v>0</v>
      </c>
      <c r="R266" s="0" t="n">
        <v>0</v>
      </c>
      <c r="S266" s="0" t="n">
        <v>6.8</v>
      </c>
      <c r="T266" s="0" t="n">
        <v>78.59999999999999</v>
      </c>
    </row>
    <row r="267">
      <c r="P267" s="0" t="n">
        <v>-55</v>
      </c>
      <c r="Q267" s="0" t="n">
        <v>0</v>
      </c>
      <c r="R267" s="0" t="n">
        <v>0</v>
      </c>
      <c r="S267" s="0" t="n">
        <v>10</v>
      </c>
      <c r="T267" s="0" t="n">
        <v>78.8</v>
      </c>
    </row>
    <row r="268">
      <c r="P268" s="0" t="n">
        <v>-54</v>
      </c>
      <c r="Q268" s="0" t="n">
        <v>0</v>
      </c>
      <c r="R268" s="0" t="n">
        <v>0</v>
      </c>
      <c r="S268" s="0" t="n">
        <v>12</v>
      </c>
      <c r="T268" s="0" t="n">
        <v>81</v>
      </c>
    </row>
    <row r="269">
      <c r="P269" s="0" t="n">
        <v>-53</v>
      </c>
      <c r="Q269" s="0" t="n">
        <v>0</v>
      </c>
      <c r="R269" s="0" t="n">
        <v>0</v>
      </c>
      <c r="S269" s="0" t="n">
        <v>5.4</v>
      </c>
      <c r="T269" s="0" t="n">
        <v>80</v>
      </c>
    </row>
    <row r="270">
      <c r="P270" s="0" t="n">
        <v>-52</v>
      </c>
      <c r="Q270" s="0" t="n">
        <v>0</v>
      </c>
      <c r="R270" s="0" t="n">
        <v>0</v>
      </c>
      <c r="S270" s="0" t="n">
        <v>5.4</v>
      </c>
      <c r="T270" s="0" t="n">
        <v>76.59999999999999</v>
      </c>
    </row>
    <row r="271">
      <c r="P271" s="0" t="n">
        <v>-51</v>
      </c>
      <c r="Q271" s="0" t="n">
        <v>0</v>
      </c>
      <c r="R271" s="0" t="n">
        <v>0</v>
      </c>
      <c r="S271" s="0" t="n">
        <v>11.8</v>
      </c>
      <c r="T271" s="0" t="n">
        <v>81</v>
      </c>
    </row>
    <row r="272">
      <c r="P272" s="0" t="n">
        <v>-50</v>
      </c>
      <c r="Q272" s="0" t="n">
        <v>0</v>
      </c>
      <c r="R272" s="0" t="n">
        <v>0</v>
      </c>
      <c r="S272" s="0" t="n">
        <v>9.6</v>
      </c>
      <c r="T272" s="0" t="n">
        <v>79.2</v>
      </c>
    </row>
    <row r="273">
      <c r="P273" s="0" t="n">
        <v>-49</v>
      </c>
      <c r="Q273" s="0" t="n">
        <v>0</v>
      </c>
      <c r="R273" s="0" t="n">
        <v>0</v>
      </c>
      <c r="S273" s="0" t="n">
        <v>12.4</v>
      </c>
      <c r="T273" s="0" t="n">
        <v>80</v>
      </c>
    </row>
    <row r="274">
      <c r="P274" s="0" t="n">
        <v>-48</v>
      </c>
      <c r="Q274" s="0" t="n">
        <v>0</v>
      </c>
      <c r="R274" s="0" t="n">
        <v>0</v>
      </c>
      <c r="S274" s="0" t="n">
        <v>10.8</v>
      </c>
      <c r="T274" s="0" t="n">
        <v>77.40000000000001</v>
      </c>
    </row>
    <row r="275">
      <c r="P275" s="0" t="n">
        <v>-47</v>
      </c>
      <c r="Q275" s="0" t="n">
        <v>0</v>
      </c>
      <c r="R275" s="0" t="n">
        <v>0</v>
      </c>
      <c r="S275" s="0" t="n">
        <v>18.4</v>
      </c>
      <c r="T275" s="0" t="n">
        <v>84.2</v>
      </c>
    </row>
    <row r="276">
      <c r="P276" s="0" t="n">
        <v>-46</v>
      </c>
      <c r="Q276" s="0" t="n">
        <v>0</v>
      </c>
      <c r="R276" s="0" t="n">
        <v>0</v>
      </c>
      <c r="S276" s="0" t="n">
        <v>24.4</v>
      </c>
      <c r="T276" s="0" t="n">
        <v>84.59999999999999</v>
      </c>
    </row>
    <row r="277">
      <c r="P277" s="0" t="n">
        <v>-45</v>
      </c>
      <c r="Q277" s="0" t="n">
        <v>0</v>
      </c>
      <c r="R277" s="0" t="n">
        <v>0.2</v>
      </c>
      <c r="S277" s="0" t="n">
        <v>27.6</v>
      </c>
      <c r="T277" s="0" t="n">
        <v>86</v>
      </c>
    </row>
    <row r="278">
      <c r="P278" s="0" t="n">
        <v>-44</v>
      </c>
      <c r="Q278" s="0" t="n">
        <v>0</v>
      </c>
      <c r="R278" s="0" t="n">
        <v>0.2</v>
      </c>
      <c r="S278" s="0" t="n">
        <v>26.6</v>
      </c>
      <c r="T278" s="0" t="n">
        <v>87.2</v>
      </c>
    </row>
    <row r="279">
      <c r="P279" s="0" t="n">
        <v>-43</v>
      </c>
      <c r="Q279" s="0" t="n">
        <v>0</v>
      </c>
      <c r="R279" s="0" t="n">
        <v>0.2</v>
      </c>
      <c r="S279" s="0" t="n">
        <v>17.6</v>
      </c>
      <c r="T279" s="0" t="n">
        <v>87.40000000000001</v>
      </c>
    </row>
    <row r="280">
      <c r="P280" s="0" t="n">
        <v>-42</v>
      </c>
      <c r="Q280" s="0" t="n">
        <v>0</v>
      </c>
      <c r="R280" s="0" t="n">
        <v>0</v>
      </c>
      <c r="S280" s="0" t="n">
        <v>16</v>
      </c>
      <c r="T280" s="0" t="n">
        <v>86</v>
      </c>
    </row>
    <row r="281">
      <c r="P281" s="0" t="n">
        <v>-41</v>
      </c>
      <c r="Q281" s="0" t="n">
        <v>0</v>
      </c>
      <c r="R281" s="0" t="n">
        <v>0</v>
      </c>
      <c r="S281" s="0" t="n">
        <v>12.2</v>
      </c>
      <c r="T281" s="0" t="n">
        <v>79.59999999999999</v>
      </c>
    </row>
    <row r="282">
      <c r="P282" s="0" t="n">
        <v>-40</v>
      </c>
      <c r="Q282" s="0" t="n">
        <v>0</v>
      </c>
      <c r="R282" s="0" t="n">
        <v>0</v>
      </c>
      <c r="S282" s="0" t="n">
        <v>9.6</v>
      </c>
      <c r="T282" s="0" t="n">
        <v>76.59999999999999</v>
      </c>
    </row>
    <row r="283">
      <c r="P283" s="0" t="n">
        <v>-39</v>
      </c>
      <c r="Q283" s="0" t="n">
        <v>0</v>
      </c>
      <c r="R283" s="0" t="n">
        <v>0</v>
      </c>
      <c r="S283" s="0" t="n">
        <v>8.6</v>
      </c>
      <c r="T283" s="0" t="n">
        <v>75.8</v>
      </c>
    </row>
    <row r="284">
      <c r="P284" s="0" t="n">
        <v>-38</v>
      </c>
      <c r="Q284" s="0" t="n">
        <v>0</v>
      </c>
      <c r="R284" s="0" t="n">
        <v>0</v>
      </c>
      <c r="S284" s="0" t="n">
        <v>9.199999999999999</v>
      </c>
      <c r="T284" s="0" t="n">
        <v>78.8</v>
      </c>
    </row>
    <row r="285">
      <c r="P285" s="0" t="n">
        <v>-37</v>
      </c>
      <c r="Q285" s="0" t="n">
        <v>0</v>
      </c>
      <c r="R285" s="0" t="n">
        <v>0</v>
      </c>
      <c r="S285" s="0" t="n">
        <v>11.6</v>
      </c>
      <c r="T285" s="0" t="n">
        <v>74.59999999999999</v>
      </c>
    </row>
    <row r="286">
      <c r="P286" s="0" t="n">
        <v>-36</v>
      </c>
      <c r="Q286" s="0" t="n">
        <v>0</v>
      </c>
      <c r="R286" s="0" t="n">
        <v>0</v>
      </c>
      <c r="S286" s="0" t="n">
        <v>9</v>
      </c>
      <c r="T286" s="0" t="n">
        <v>77</v>
      </c>
    </row>
    <row r="287">
      <c r="P287" s="0" t="n">
        <v>-35</v>
      </c>
      <c r="Q287" s="0" t="n">
        <v>0</v>
      </c>
      <c r="R287" s="0" t="n">
        <v>0</v>
      </c>
      <c r="S287" s="0" t="n">
        <v>7.8</v>
      </c>
      <c r="T287" s="0" t="n">
        <v>78.2</v>
      </c>
    </row>
    <row r="288">
      <c r="P288" s="0" t="n">
        <v>-34</v>
      </c>
      <c r="Q288" s="0" t="n">
        <v>0</v>
      </c>
      <c r="R288" s="0" t="n">
        <v>0</v>
      </c>
      <c r="S288" s="0" t="n">
        <v>11.4</v>
      </c>
      <c r="T288" s="0" t="n">
        <v>75.2</v>
      </c>
    </row>
    <row r="289">
      <c r="P289" s="0" t="n">
        <v>-33</v>
      </c>
      <c r="Q289" s="0" t="n">
        <v>0</v>
      </c>
      <c r="R289" s="0" t="n">
        <v>0</v>
      </c>
      <c r="S289" s="0" t="n">
        <v>14.2</v>
      </c>
      <c r="T289" s="0" t="n">
        <v>86</v>
      </c>
    </row>
    <row r="290">
      <c r="P290" s="0" t="n">
        <v>-32</v>
      </c>
      <c r="Q290" s="0" t="n">
        <v>0</v>
      </c>
      <c r="R290" s="0" t="n">
        <v>0</v>
      </c>
      <c r="S290" s="0" t="n">
        <v>15</v>
      </c>
      <c r="T290" s="0" t="n">
        <v>87.2</v>
      </c>
    </row>
    <row r="291">
      <c r="P291" s="0" t="n">
        <v>-31</v>
      </c>
      <c r="Q291" s="0" t="n">
        <v>0</v>
      </c>
      <c r="R291" s="0" t="n">
        <v>0</v>
      </c>
      <c r="S291" s="0" t="n">
        <v>15.8</v>
      </c>
      <c r="T291" s="0" t="n">
        <v>83.40000000000001</v>
      </c>
    </row>
    <row r="292">
      <c r="P292" s="0" t="n">
        <v>-30</v>
      </c>
      <c r="Q292" s="0" t="n">
        <v>0</v>
      </c>
      <c r="R292" s="0" t="n">
        <v>0</v>
      </c>
      <c r="S292" s="0" t="n">
        <v>13.2</v>
      </c>
      <c r="T292" s="0" t="n">
        <v>80.8</v>
      </c>
    </row>
    <row r="293">
      <c r="P293" s="0" t="n">
        <v>-29</v>
      </c>
      <c r="Q293" s="0" t="n">
        <v>0</v>
      </c>
      <c r="R293" s="0" t="n">
        <v>0</v>
      </c>
      <c r="S293" s="0" t="n">
        <v>13.4</v>
      </c>
      <c r="T293" s="0" t="n">
        <v>85.8</v>
      </c>
    </row>
    <row r="294">
      <c r="P294" s="0" t="n">
        <v>-28</v>
      </c>
      <c r="Q294" s="0" t="n">
        <v>0</v>
      </c>
      <c r="R294" s="0" t="n">
        <v>0</v>
      </c>
      <c r="S294" s="0" t="n">
        <v>14.6</v>
      </c>
      <c r="T294" s="0" t="n">
        <v>82.8</v>
      </c>
    </row>
    <row r="295">
      <c r="P295" s="0" t="n">
        <v>-27</v>
      </c>
      <c r="Q295" s="0" t="n">
        <v>0</v>
      </c>
      <c r="R295" s="0" t="n">
        <v>0</v>
      </c>
      <c r="S295" s="0" t="n">
        <v>11.6</v>
      </c>
      <c r="T295" s="0" t="n">
        <v>83.59999999999999</v>
      </c>
    </row>
    <row r="296">
      <c r="P296" s="0" t="n">
        <v>-26</v>
      </c>
      <c r="Q296" s="0" t="n">
        <v>0</v>
      </c>
      <c r="R296" s="0" t="n">
        <v>0</v>
      </c>
      <c r="S296" s="0" t="n">
        <v>13.2</v>
      </c>
      <c r="T296" s="0" t="n">
        <v>80.8</v>
      </c>
    </row>
    <row r="297">
      <c r="P297" s="0" t="n">
        <v>-25</v>
      </c>
      <c r="Q297" s="0" t="n">
        <v>0</v>
      </c>
      <c r="R297" s="0" t="n">
        <v>0</v>
      </c>
      <c r="S297" s="0" t="n">
        <v>16.4</v>
      </c>
      <c r="T297" s="0" t="n">
        <v>80.8</v>
      </c>
    </row>
    <row r="298">
      <c r="P298" s="0" t="n">
        <v>-24</v>
      </c>
      <c r="Q298" s="0" t="n">
        <v>0</v>
      </c>
      <c r="R298" s="0" t="n">
        <v>0</v>
      </c>
      <c r="S298" s="0" t="n">
        <v>15.6</v>
      </c>
      <c r="T298" s="0" t="n">
        <v>81.8</v>
      </c>
    </row>
    <row r="299">
      <c r="P299" s="0" t="n">
        <v>-23</v>
      </c>
      <c r="Q299" s="0" t="n">
        <v>0</v>
      </c>
      <c r="R299" s="0" t="n">
        <v>0</v>
      </c>
      <c r="S299" s="0" t="n">
        <v>14.8</v>
      </c>
      <c r="T299" s="0" t="n">
        <v>82</v>
      </c>
    </row>
    <row r="300">
      <c r="P300" s="0" t="n">
        <v>-22</v>
      </c>
      <c r="Q300" s="0" t="n">
        <v>0</v>
      </c>
      <c r="R300" s="0" t="n">
        <v>0.2</v>
      </c>
      <c r="S300" s="0" t="n">
        <v>14.2</v>
      </c>
      <c r="T300" s="0" t="n">
        <v>84.8</v>
      </c>
    </row>
    <row r="301">
      <c r="P301" s="0" t="n">
        <v>-21</v>
      </c>
      <c r="Q301" s="0" t="n">
        <v>0</v>
      </c>
      <c r="R301" s="0" t="n">
        <v>0</v>
      </c>
      <c r="S301" s="0" t="n">
        <v>16.2</v>
      </c>
      <c r="T301" s="0" t="n">
        <v>84.40000000000001</v>
      </c>
    </row>
    <row r="302">
      <c r="P302" s="0" t="n">
        <v>-20</v>
      </c>
      <c r="Q302" s="0" t="n">
        <v>0</v>
      </c>
      <c r="R302" s="0" t="n">
        <v>0</v>
      </c>
      <c r="S302" s="0" t="n">
        <v>14.8</v>
      </c>
      <c r="T302" s="0" t="n">
        <v>82.59999999999999</v>
      </c>
    </row>
    <row r="303">
      <c r="P303" s="0" t="n">
        <v>-19</v>
      </c>
      <c r="Q303" s="0" t="n">
        <v>0</v>
      </c>
      <c r="R303" s="0" t="n">
        <v>0</v>
      </c>
      <c r="S303" s="0" t="n">
        <v>10.8</v>
      </c>
      <c r="T303" s="0" t="n">
        <v>80.8</v>
      </c>
    </row>
    <row r="304">
      <c r="P304" s="0" t="n">
        <v>-18</v>
      </c>
      <c r="Q304" s="0" t="n">
        <v>0</v>
      </c>
      <c r="R304" s="0" t="n">
        <v>0</v>
      </c>
      <c r="S304" s="0" t="n">
        <v>7</v>
      </c>
      <c r="T304" s="0" t="n">
        <v>77.8</v>
      </c>
    </row>
    <row r="305">
      <c r="P305" s="0" t="n">
        <v>-17</v>
      </c>
      <c r="Q305" s="0" t="n">
        <v>0</v>
      </c>
      <c r="R305" s="0" t="n">
        <v>0</v>
      </c>
      <c r="S305" s="0" t="n">
        <v>7.2</v>
      </c>
      <c r="T305" s="0" t="n">
        <v>76</v>
      </c>
    </row>
    <row r="306">
      <c r="P306" s="0" t="n">
        <v>-16</v>
      </c>
      <c r="Q306" s="0" t="n">
        <v>0</v>
      </c>
      <c r="R306" s="0" t="n">
        <v>0.2</v>
      </c>
      <c r="S306" s="0" t="n">
        <v>7.2</v>
      </c>
      <c r="T306" s="0" t="n">
        <v>74</v>
      </c>
    </row>
    <row r="307">
      <c r="P307" s="0" t="n">
        <v>-15</v>
      </c>
      <c r="Q307" s="0" t="n">
        <v>0</v>
      </c>
      <c r="R307" s="0" t="n">
        <v>0</v>
      </c>
      <c r="S307" s="0" t="n">
        <v>7.8</v>
      </c>
      <c r="T307" s="0" t="n">
        <v>74.40000000000001</v>
      </c>
    </row>
    <row r="308">
      <c r="P308" s="0" t="n">
        <v>-14</v>
      </c>
      <c r="Q308" s="0" t="n">
        <v>0</v>
      </c>
      <c r="R308" s="0" t="n">
        <v>0</v>
      </c>
      <c r="S308" s="0" t="n">
        <v>8.199999999999999</v>
      </c>
      <c r="T308" s="0" t="n">
        <v>73.8</v>
      </c>
    </row>
    <row r="309">
      <c r="P309" s="0" t="n">
        <v>-13</v>
      </c>
      <c r="Q309" s="0" t="n">
        <v>0</v>
      </c>
      <c r="R309" s="0" t="n">
        <v>0</v>
      </c>
      <c r="S309" s="0" t="n">
        <v>5.8</v>
      </c>
      <c r="T309" s="0" t="n">
        <v>73.2</v>
      </c>
    </row>
    <row r="310">
      <c r="P310" s="0" t="n">
        <v>-12</v>
      </c>
      <c r="Q310" s="0" t="n">
        <v>0.2</v>
      </c>
      <c r="R310" s="0" t="n">
        <v>0</v>
      </c>
      <c r="S310" s="0" t="n">
        <v>6.8</v>
      </c>
      <c r="T310" s="0" t="n">
        <v>72</v>
      </c>
    </row>
    <row r="311">
      <c r="P311" s="0" t="n">
        <v>-11</v>
      </c>
      <c r="Q311" s="0" t="n">
        <v>0.2</v>
      </c>
      <c r="R311" s="0" t="n">
        <v>0</v>
      </c>
      <c r="S311" s="0" t="n">
        <v>7.8</v>
      </c>
      <c r="T311" s="0" t="n">
        <v>70</v>
      </c>
    </row>
    <row r="312">
      <c r="P312" s="0" t="n">
        <v>-10</v>
      </c>
      <c r="Q312" s="0" t="n">
        <v>0</v>
      </c>
      <c r="R312" s="0" t="n">
        <v>0</v>
      </c>
      <c r="S312" s="0" t="n">
        <v>5</v>
      </c>
      <c r="T312" s="0" t="n">
        <v>71.8</v>
      </c>
    </row>
    <row r="313">
      <c r="P313" s="0" t="n">
        <v>-9</v>
      </c>
      <c r="Q313" s="0" t="n">
        <v>0</v>
      </c>
      <c r="R313" s="0" t="n">
        <v>0</v>
      </c>
      <c r="S313" s="0" t="n">
        <v>7.2</v>
      </c>
      <c r="T313" s="0" t="n">
        <v>73.59999999999999</v>
      </c>
    </row>
    <row r="314">
      <c r="P314" s="0" t="n">
        <v>-8</v>
      </c>
      <c r="Q314" s="0" t="n">
        <v>0</v>
      </c>
      <c r="R314" s="0" t="n">
        <v>0</v>
      </c>
      <c r="S314" s="0" t="n">
        <v>6.4</v>
      </c>
      <c r="T314" s="0" t="n">
        <v>73.40000000000001</v>
      </c>
    </row>
    <row r="315">
      <c r="P315" s="0" t="n">
        <v>-7</v>
      </c>
      <c r="Q315" s="0" t="n">
        <v>0</v>
      </c>
      <c r="R315" s="0" t="n">
        <v>0</v>
      </c>
      <c r="S315" s="0" t="n">
        <v>8</v>
      </c>
      <c r="T315" s="0" t="n">
        <v>74.59999999999999</v>
      </c>
    </row>
    <row r="316">
      <c r="P316" s="0" t="n">
        <v>-6</v>
      </c>
      <c r="Q316" s="0" t="n">
        <v>0</v>
      </c>
      <c r="R316" s="0" t="n">
        <v>0.2</v>
      </c>
      <c r="S316" s="0" t="n">
        <v>8.199999999999999</v>
      </c>
      <c r="T316" s="0" t="n">
        <v>81.2</v>
      </c>
    </row>
    <row r="317">
      <c r="P317" s="0" t="n">
        <v>-5</v>
      </c>
      <c r="Q317" s="0" t="n">
        <v>0</v>
      </c>
      <c r="R317" s="0" t="n">
        <v>0</v>
      </c>
      <c r="S317" s="0" t="n">
        <v>10.2</v>
      </c>
      <c r="T317" s="0" t="n">
        <v>85.8</v>
      </c>
    </row>
    <row r="318">
      <c r="P318" s="0" t="n">
        <v>-4</v>
      </c>
      <c r="Q318" s="0" t="inlineStr">
        <is>
          <t>NaN</t>
        </is>
      </c>
      <c r="R318" s="0" t="inlineStr">
        <is>
          <t>NaN</t>
        </is>
      </c>
      <c r="S318" s="0" t="inlineStr">
        <is>
          <t>NaN</t>
        </is>
      </c>
      <c r="T318" s="0" t="inlineStr">
        <is>
          <t>NaN</t>
        </is>
      </c>
    </row>
    <row r="319">
      <c r="P319" s="0" t="n">
        <v>-3</v>
      </c>
      <c r="Q319" s="0" t="inlineStr">
        <is>
          <t>NaN</t>
        </is>
      </c>
      <c r="R319" s="0" t="inlineStr">
        <is>
          <t>NaN</t>
        </is>
      </c>
      <c r="S319" s="0" t="inlineStr">
        <is>
          <t>NaN</t>
        </is>
      </c>
      <c r="T319" s="0" t="inlineStr">
        <is>
          <t>NaN</t>
        </is>
      </c>
    </row>
    <row r="320">
      <c r="P320" s="0" t="n">
        <v>-2</v>
      </c>
      <c r="Q320" s="0" t="inlineStr">
        <is>
          <t>NaN</t>
        </is>
      </c>
      <c r="R320" s="0" t="inlineStr">
        <is>
          <t>NaN</t>
        </is>
      </c>
      <c r="S320" s="0" t="inlineStr">
        <is>
          <t>NaN</t>
        </is>
      </c>
      <c r="T320" s="0" t="inlineStr">
        <is>
          <t>NaN</t>
        </is>
      </c>
    </row>
    <row r="321">
      <c r="P321" s="0" t="n">
        <v>-1</v>
      </c>
      <c r="Q321" s="0" t="inlineStr">
        <is>
          <t>NaN</t>
        </is>
      </c>
      <c r="R321" s="0" t="inlineStr">
        <is>
          <t>NaN</t>
        </is>
      </c>
      <c r="S321" s="0" t="inlineStr">
        <is>
          <t>NaN</t>
        </is>
      </c>
      <c r="T321" s="0" t="inlineStr">
        <is>
          <t>NaN</t>
        </is>
      </c>
    </row>
    <row r="322">
      <c r="P322" s="0" t="n">
        <v>0</v>
      </c>
      <c r="Q322" s="0" t="inlineStr">
        <is>
          <t>NaN</t>
        </is>
      </c>
      <c r="R322" s="0" t="inlineStr">
        <is>
          <t>NaN</t>
        </is>
      </c>
      <c r="S322" s="0" t="inlineStr">
        <is>
          <t>NaN</t>
        </is>
      </c>
      <c r="T322" s="0" t="inlineStr">
        <is>
          <t>NaN</t>
        </is>
      </c>
    </row>
    <row r="323">
      <c r="P323" s="0" t="n">
        <v>1</v>
      </c>
      <c r="Q323" s="0" t="inlineStr">
        <is>
          <t>NaN</t>
        </is>
      </c>
      <c r="R323" s="0" t="inlineStr">
        <is>
          <t>NaN</t>
        </is>
      </c>
      <c r="S323" s="0" t="inlineStr">
        <is>
          <t>NaN</t>
        </is>
      </c>
      <c r="T323" s="0" t="inlineStr">
        <is>
          <t>NaN</t>
        </is>
      </c>
    </row>
    <row r="324">
      <c r="P324" s="0" t="n">
        <v>2</v>
      </c>
      <c r="Q324" s="0" t="inlineStr">
        <is>
          <t>NaN</t>
        </is>
      </c>
      <c r="R324" s="0" t="inlineStr">
        <is>
          <t>NaN</t>
        </is>
      </c>
      <c r="S324" s="0" t="inlineStr">
        <is>
          <t>NaN</t>
        </is>
      </c>
      <c r="T324" s="0" t="inlineStr">
        <is>
          <t>NaN</t>
        </is>
      </c>
    </row>
    <row r="325">
      <c r="P325" s="0" t="n">
        <v>3</v>
      </c>
      <c r="Q325" s="0" t="inlineStr">
        <is>
          <t>NaN</t>
        </is>
      </c>
      <c r="R325" s="0" t="inlineStr">
        <is>
          <t>NaN</t>
        </is>
      </c>
      <c r="S325" s="0" t="inlineStr">
        <is>
          <t>NaN</t>
        </is>
      </c>
      <c r="T325" s="0" t="inlineStr">
        <is>
          <t>NaN</t>
        </is>
      </c>
    </row>
    <row r="326">
      <c r="P326" s="0" t="n">
        <v>4</v>
      </c>
      <c r="Q326" s="0" t="inlineStr">
        <is>
          <t>NaN</t>
        </is>
      </c>
      <c r="R326" s="0" t="inlineStr">
        <is>
          <t>NaN</t>
        </is>
      </c>
      <c r="S326" s="0" t="inlineStr">
        <is>
          <t>NaN</t>
        </is>
      </c>
      <c r="T326" s="0" t="inlineStr">
        <is>
          <t>NaN</t>
        </is>
      </c>
    </row>
    <row r="327">
      <c r="P327" s="0" t="n">
        <v>5</v>
      </c>
      <c r="Q327" s="0" t="inlineStr">
        <is>
          <t>NaN</t>
        </is>
      </c>
      <c r="R327" s="0" t="inlineStr">
        <is>
          <t>NaN</t>
        </is>
      </c>
      <c r="S327" s="0" t="inlineStr">
        <is>
          <t>NaN</t>
        </is>
      </c>
      <c r="T327" s="0" t="inlineStr">
        <is>
          <t>NaN</t>
        </is>
      </c>
    </row>
    <row r="328">
      <c r="P328" s="0" t="n">
        <v>6</v>
      </c>
      <c r="Q328" s="0" t="inlineStr">
        <is>
          <t>NaN</t>
        </is>
      </c>
      <c r="R328" s="0" t="inlineStr">
        <is>
          <t>NaN</t>
        </is>
      </c>
      <c r="S328" s="0" t="inlineStr">
        <is>
          <t>NaN</t>
        </is>
      </c>
      <c r="T328" s="0" t="inlineStr">
        <is>
          <t>NaN</t>
        </is>
      </c>
    </row>
    <row r="329">
      <c r="P329" s="0" t="n">
        <v>7</v>
      </c>
      <c r="Q329" s="0" t="inlineStr">
        <is>
          <t>NaN</t>
        </is>
      </c>
      <c r="R329" s="0" t="inlineStr">
        <is>
          <t>NaN</t>
        </is>
      </c>
      <c r="S329" s="0" t="inlineStr">
        <is>
          <t>NaN</t>
        </is>
      </c>
      <c r="T329" s="0" t="inlineStr">
        <is>
          <t>NaN</t>
        </is>
      </c>
    </row>
    <row r="330">
      <c r="P330" s="0" t="n">
        <v>8</v>
      </c>
      <c r="Q330" s="0" t="inlineStr">
        <is>
          <t>NaN</t>
        </is>
      </c>
      <c r="R330" s="0" t="inlineStr">
        <is>
          <t>NaN</t>
        </is>
      </c>
      <c r="S330" s="0" t="inlineStr">
        <is>
          <t>NaN</t>
        </is>
      </c>
      <c r="T330" s="0" t="inlineStr">
        <is>
          <t>NaN</t>
        </is>
      </c>
    </row>
    <row r="331">
      <c r="P331" s="0" t="n">
        <v>9</v>
      </c>
      <c r="Q331" s="0" t="inlineStr">
        <is>
          <t>NaN</t>
        </is>
      </c>
      <c r="R331" s="0" t="inlineStr">
        <is>
          <t>NaN</t>
        </is>
      </c>
      <c r="S331" s="0" t="inlineStr">
        <is>
          <t>NaN</t>
        </is>
      </c>
      <c r="T331" s="0" t="inlineStr">
        <is>
          <t>NaN</t>
        </is>
      </c>
    </row>
    <row r="332">
      <c r="P332" s="0" t="n">
        <v>10</v>
      </c>
      <c r="Q332" s="0" t="inlineStr">
        <is>
          <t>NaN</t>
        </is>
      </c>
      <c r="R332" s="0" t="inlineStr">
        <is>
          <t>NaN</t>
        </is>
      </c>
      <c r="S332" s="0" t="inlineStr">
        <is>
          <t>NaN</t>
        </is>
      </c>
      <c r="T332" s="0" t="inlineStr">
        <is>
          <t>NaN</t>
        </is>
      </c>
    </row>
  </sheetData>
  <mergeCells count="46">
    <mergeCell ref="V48:V49"/>
    <mergeCell ref="AA46:AD46"/>
    <mergeCell ref="A48:A49"/>
    <mergeCell ref="E48:E49"/>
    <mergeCell ref="G48:G49"/>
    <mergeCell ref="A169:A170"/>
    <mergeCell ref="G169:G170"/>
    <mergeCell ref="B46:C46"/>
    <mergeCell ref="K169:K170"/>
    <mergeCell ref="D46:E46"/>
    <mergeCell ref="N46:N47"/>
    <mergeCell ref="T48:T49"/>
    <mergeCell ref="S48:S49"/>
    <mergeCell ref="U48:U49"/>
    <mergeCell ref="B45:K45"/>
    <mergeCell ref="B48:B49"/>
    <mergeCell ref="D48:D49"/>
    <mergeCell ref="A43:A47"/>
    <mergeCell ref="F169:F170"/>
    <mergeCell ref="H169:H170"/>
    <mergeCell ref="S46:V46"/>
    <mergeCell ref="N48:N49"/>
    <mergeCell ref="I48:I49"/>
    <mergeCell ref="P48:P49"/>
    <mergeCell ref="AE46:AH46"/>
    <mergeCell ref="K48:K49"/>
    <mergeCell ref="C169:C170"/>
    <mergeCell ref="E169:E170"/>
    <mergeCell ref="B43:K43"/>
    <mergeCell ref="F46:G46"/>
    <mergeCell ref="H46:K46"/>
    <mergeCell ref="C48:C49"/>
    <mergeCell ref="F48:F49"/>
    <mergeCell ref="O48:O49"/>
    <mergeCell ref="H48:H49"/>
    <mergeCell ref="I169:I170"/>
    <mergeCell ref="Q48:Q49"/>
    <mergeCell ref="B169:B170"/>
    <mergeCell ref="D169:D170"/>
    <mergeCell ref="J169:J170"/>
    <mergeCell ref="B44:K44"/>
    <mergeCell ref="O46:R46"/>
    <mergeCell ref="A1:AA1"/>
    <mergeCell ref="R48:R49"/>
    <mergeCell ref="W46:Z46"/>
    <mergeCell ref="J48:J49"/>
  </mergeCells>
  <conditionalFormatting sqref="B50:M140 B141:AB165 N51:R140 S50:AB140">
    <cfRule type="cellIs" priority="1" operator="greaterThan" dxfId="0">
      <formula>10</formula>
    </cfRule>
    <cfRule type="cellIs" priority="2" operator="greaterThan" dxfId="2">
      <formula>0</formula>
    </cfRule>
    <cfRule type="cellIs" priority="3" operator="equal" dxfId="1">
      <formula>0</formula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codeName="Sheet12">
    <tabColor theme="9" tint="0.7999816888943144"/>
    <outlinePr summaryBelow="1" summaryRight="1"/>
    <pageSetUpPr/>
  </sheetPr>
  <dimension ref="A1:W290"/>
  <sheetViews>
    <sheetView showGridLines="0" zoomScale="55" zoomScaleNormal="55" workbookViewId="0">
      <selection activeCell="K140" sqref="K140"/>
    </sheetView>
  </sheetViews>
  <sheetFormatPr baseColWidth="8" defaultRowHeight="14"/>
  <sheetData>
    <row r="1" ht="46" customHeight="1" s="252">
      <c r="A1" s="399" t="inlineStr">
        <is>
          <t>Waterfall_2412 MHz (Ch 1, Normal Channel)</t>
        </is>
      </c>
    </row>
    <row r="42" ht="14.5" customHeight="1" s="252" thickBot="1"/>
    <row r="43" ht="29" customHeight="1" s="252" thickBot="1">
      <c r="A43" s="807" t="inlineStr">
        <is>
          <t>Input [dBm]</t>
        </is>
      </c>
      <c r="B43" s="856" t="inlineStr">
        <is>
          <t>+25 ℃</t>
        </is>
      </c>
      <c r="C43" s="673" t="n"/>
      <c r="D43" s="673" t="n"/>
      <c r="E43" s="673" t="n"/>
      <c r="F43" s="673" t="n"/>
      <c r="G43" s="673" t="n"/>
      <c r="H43" s="673" t="n"/>
      <c r="I43" s="673" t="n"/>
      <c r="J43" s="673" t="n"/>
      <c r="K43" s="674" t="n"/>
    </row>
    <row r="44" ht="29" customHeight="1" s="252" thickBot="1">
      <c r="A44" s="691" t="n"/>
      <c r="B44" s="857" t="inlineStr">
        <is>
          <t>3.3V</t>
        </is>
      </c>
      <c r="C44" s="673" t="n"/>
      <c r="D44" s="673" t="n"/>
      <c r="E44" s="673" t="n"/>
      <c r="F44" s="673" t="n"/>
      <c r="G44" s="673" t="n"/>
      <c r="H44" s="673" t="n"/>
      <c r="I44" s="673" t="n"/>
      <c r="J44" s="673" t="n"/>
      <c r="K44" s="674" t="n"/>
    </row>
    <row r="45" ht="29" customHeight="1" s="252" thickBot="1">
      <c r="A45" s="691" t="n"/>
      <c r="B45" s="858" t="inlineStr">
        <is>
          <t>2412 MHz</t>
        </is>
      </c>
      <c r="C45" s="673" t="n"/>
      <c r="D45" s="673" t="n"/>
      <c r="E45" s="673" t="n"/>
      <c r="F45" s="673" t="n"/>
      <c r="G45" s="673" t="n"/>
      <c r="H45" s="673" t="n"/>
      <c r="I45" s="673" t="n"/>
      <c r="J45" s="673" t="n"/>
      <c r="K45" s="674" t="n"/>
    </row>
    <row r="46" ht="23.5" customHeight="1" s="252">
      <c r="A46" s="691" t="n"/>
      <c r="B46" s="859" t="inlineStr">
        <is>
          <t>11b</t>
        </is>
      </c>
      <c r="C46" s="841" t="n"/>
      <c r="D46" s="859" t="inlineStr">
        <is>
          <t>11g</t>
        </is>
      </c>
      <c r="E46" s="841" t="n"/>
      <c r="F46" s="859" t="inlineStr">
        <is>
          <t>11n</t>
        </is>
      </c>
      <c r="G46" s="841" t="n"/>
      <c r="H46" s="859" t="inlineStr">
        <is>
          <t>11ax</t>
        </is>
      </c>
      <c r="I46" s="842" t="n"/>
      <c r="J46" s="842" t="n"/>
      <c r="K46" s="841" t="n"/>
    </row>
    <row r="47" ht="15" customHeight="1" s="252" thickBot="1">
      <c r="A47" s="682" t="n"/>
      <c r="B47" s="222" t="inlineStr">
        <is>
          <t>1M</t>
        </is>
      </c>
      <c r="C47" s="224" t="inlineStr">
        <is>
          <t>11M</t>
        </is>
      </c>
      <c r="D47" s="222" t="inlineStr">
        <is>
          <t>6M</t>
        </is>
      </c>
      <c r="E47" s="224" t="inlineStr">
        <is>
          <t>54M</t>
        </is>
      </c>
      <c r="F47" s="222" t="inlineStr">
        <is>
          <t>MCS0</t>
        </is>
      </c>
      <c r="G47" s="224" t="inlineStr">
        <is>
          <t>MCS7</t>
        </is>
      </c>
      <c r="H47" s="222" t="inlineStr">
        <is>
          <t>MCS0</t>
        </is>
      </c>
      <c r="I47" s="224" t="inlineStr">
        <is>
          <t>MCS7</t>
        </is>
      </c>
      <c r="J47" s="223" t="inlineStr">
        <is>
          <t>MCS8</t>
        </is>
      </c>
      <c r="K47" s="224" t="inlineStr">
        <is>
          <t>MCS9</t>
        </is>
      </c>
      <c r="L47" s="75" t="inlineStr">
        <is>
          <t>Spec</t>
        </is>
      </c>
    </row>
    <row r="48" ht="15" customHeight="1" s="252">
      <c r="A48" s="845" t="inlineStr">
        <is>
          <t>Sens.
[dBm]</t>
        </is>
      </c>
      <c r="B48" s="846">
        <f>INDEX($A$50:$A$90,MATCH(8,B50:B90,-1)+1,1)</f>
        <v/>
      </c>
      <c r="C48" s="847">
        <f>INDEX($A$50:$A$90,MATCH(8,C50:C90,-1)+1,1)</f>
        <v/>
      </c>
      <c r="D48" s="846">
        <f>INDEX($A$50:$A$90,MATCH(10,D50:D90,-1)+1,1)</f>
        <v/>
      </c>
      <c r="E48" s="847">
        <f>INDEX($A$50:$A$90,MATCH(10,E50:E90,-1)+1,1)</f>
        <v/>
      </c>
      <c r="F48" s="846">
        <f>INDEX($A$50:$A$90,MATCH(10,F50:F90,-1)+1,1)</f>
        <v/>
      </c>
      <c r="G48" s="847">
        <f>INDEX($A$50:$A$90,MATCH(10,G50:G90,-1)+1,1)</f>
        <v/>
      </c>
      <c r="H48" s="846">
        <f>INDEX($A$50:$A$90,MATCH(10,H50:H90,-1)+1,1)</f>
        <v/>
      </c>
      <c r="I48" s="848">
        <f>INDEX($A$50:$A$90,MATCH(10,I50:I90,-1)+1,1)</f>
        <v/>
      </c>
      <c r="J48" s="848">
        <f>INDEX($A$50:$A$90,MATCH(10,J50:J90,-1)+1,1)</f>
        <v/>
      </c>
      <c r="K48" s="847">
        <f>INDEX($A$50:$A$90,MATCH(10,K50:K90,-1)+1,1)</f>
        <v/>
      </c>
    </row>
    <row r="49" ht="15" customHeight="1" s="252" thickBot="1">
      <c r="A49" s="698" t="n"/>
      <c r="B49" s="849" t="n"/>
      <c r="C49" s="850" t="n"/>
      <c r="D49" s="849" t="n"/>
      <c r="E49" s="850" t="n"/>
      <c r="F49" s="849" t="n"/>
      <c r="G49" s="850" t="n"/>
      <c r="H49" s="849" t="n"/>
      <c r="I49" s="851" t="n"/>
      <c r="J49" s="851" t="n"/>
      <c r="K49" s="850" t="n"/>
    </row>
    <row r="50" ht="14.5" customHeight="1" s="252" thickTop="1">
      <c r="A50" s="84" t="n">
        <v>-100</v>
      </c>
      <c r="B50" s="77" t="n">
        <v>100</v>
      </c>
      <c r="C50" s="78" t="n">
        <v>100</v>
      </c>
      <c r="D50" s="853" t="n">
        <v>100</v>
      </c>
      <c r="E50" s="853" t="n">
        <v>100</v>
      </c>
      <c r="F50" s="77" t="n">
        <v>100</v>
      </c>
      <c r="G50" s="78" t="n">
        <v>100</v>
      </c>
      <c r="H50" s="77" t="n">
        <v>100</v>
      </c>
      <c r="I50" s="127" t="n">
        <v>100</v>
      </c>
      <c r="J50" s="127" t="n">
        <v>100</v>
      </c>
      <c r="K50" s="78" t="n">
        <v>100</v>
      </c>
      <c r="L50" s="215" t="n">
        <v>10</v>
      </c>
    </row>
    <row r="51">
      <c r="A51" s="85" t="n">
        <v>-99</v>
      </c>
      <c r="B51" s="79" t="n">
        <v>100</v>
      </c>
      <c r="C51" s="80" t="n">
        <v>100</v>
      </c>
      <c r="D51" s="853" t="n">
        <v>100</v>
      </c>
      <c r="E51" s="853" t="n">
        <v>100</v>
      </c>
      <c r="F51" s="79" t="n">
        <v>100</v>
      </c>
      <c r="G51" s="80" t="n">
        <v>100</v>
      </c>
      <c r="H51" s="79" t="n">
        <v>100</v>
      </c>
      <c r="I51" s="128" t="n">
        <v>100</v>
      </c>
      <c r="J51" s="128" t="n">
        <v>100</v>
      </c>
      <c r="K51" s="80" t="n">
        <v>100</v>
      </c>
      <c r="L51" s="215" t="n">
        <v>10</v>
      </c>
    </row>
    <row r="52">
      <c r="A52" s="85" t="n">
        <v>-98</v>
      </c>
      <c r="B52" s="79" t="n">
        <v>98</v>
      </c>
      <c r="C52" s="80" t="n">
        <v>100</v>
      </c>
      <c r="D52" s="853" t="n">
        <v>100</v>
      </c>
      <c r="E52" s="853" t="n">
        <v>100</v>
      </c>
      <c r="F52" s="79" t="n">
        <v>100</v>
      </c>
      <c r="G52" s="80" t="n">
        <v>100</v>
      </c>
      <c r="H52" s="79" t="n">
        <v>100</v>
      </c>
      <c r="I52" s="128" t="n">
        <v>100</v>
      </c>
      <c r="J52" s="128" t="n">
        <v>100</v>
      </c>
      <c r="K52" s="80" t="n">
        <v>100</v>
      </c>
      <c r="L52" s="215" t="n">
        <v>10</v>
      </c>
    </row>
    <row r="53">
      <c r="A53" s="85" t="n">
        <v>-97</v>
      </c>
      <c r="B53" s="79" t="n">
        <v>54</v>
      </c>
      <c r="C53" s="80" t="n">
        <v>100</v>
      </c>
      <c r="D53" s="853" t="n">
        <v>100</v>
      </c>
      <c r="E53" s="853" t="n">
        <v>100</v>
      </c>
      <c r="F53" s="79" t="n">
        <v>100</v>
      </c>
      <c r="G53" s="80" t="n">
        <v>100</v>
      </c>
      <c r="H53" s="79" t="n">
        <v>100</v>
      </c>
      <c r="I53" s="128" t="n">
        <v>100</v>
      </c>
      <c r="J53" s="128" t="n">
        <v>100</v>
      </c>
      <c r="K53" s="80" t="n">
        <v>100</v>
      </c>
      <c r="L53" s="215" t="n">
        <v>10</v>
      </c>
    </row>
    <row r="54">
      <c r="A54" s="85" t="n">
        <v>-96</v>
      </c>
      <c r="B54" s="79" t="n">
        <v>11.2</v>
      </c>
      <c r="C54" s="80" t="n">
        <v>100</v>
      </c>
      <c r="D54" s="853" t="n">
        <v>100</v>
      </c>
      <c r="E54" s="853" t="n">
        <v>100</v>
      </c>
      <c r="F54" s="79" t="n">
        <v>100</v>
      </c>
      <c r="G54" s="80" t="n">
        <v>100</v>
      </c>
      <c r="H54" s="79" t="n">
        <v>100</v>
      </c>
      <c r="I54" s="128" t="n">
        <v>100</v>
      </c>
      <c r="J54" s="128" t="n">
        <v>100</v>
      </c>
      <c r="K54" s="80" t="n">
        <v>100</v>
      </c>
      <c r="L54" s="215" t="n">
        <v>10</v>
      </c>
    </row>
    <row r="55">
      <c r="A55" s="85" t="n">
        <v>-95</v>
      </c>
      <c r="B55" s="79" t="n">
        <v>1.8</v>
      </c>
      <c r="C55" s="80" t="n">
        <v>100</v>
      </c>
      <c r="D55" s="853" t="n">
        <v>100</v>
      </c>
      <c r="E55" s="853" t="n">
        <v>100</v>
      </c>
      <c r="F55" s="79" t="n">
        <v>100</v>
      </c>
      <c r="G55" s="80" t="n">
        <v>100</v>
      </c>
      <c r="H55" s="79" t="n">
        <v>100</v>
      </c>
      <c r="I55" s="128" t="n">
        <v>100</v>
      </c>
      <c r="J55" s="128" t="n">
        <v>100</v>
      </c>
      <c r="K55" s="80" t="n">
        <v>100</v>
      </c>
      <c r="L55" s="215" t="n">
        <v>10</v>
      </c>
    </row>
    <row r="56">
      <c r="A56" s="85" t="n">
        <v>-94</v>
      </c>
      <c r="B56" s="79" t="n">
        <v>0.2</v>
      </c>
      <c r="C56" s="80" t="n">
        <v>100</v>
      </c>
      <c r="D56" s="853" t="n">
        <v>100</v>
      </c>
      <c r="E56" s="853" t="n">
        <v>100</v>
      </c>
      <c r="F56" s="79" t="n">
        <v>100</v>
      </c>
      <c r="G56" s="80" t="n">
        <v>100</v>
      </c>
      <c r="H56" s="79" t="n">
        <v>100</v>
      </c>
      <c r="I56" s="128" t="n">
        <v>100</v>
      </c>
      <c r="J56" s="128" t="n">
        <v>100</v>
      </c>
      <c r="K56" s="80" t="n">
        <v>100</v>
      </c>
      <c r="L56" s="215" t="n">
        <v>10</v>
      </c>
    </row>
    <row r="57">
      <c r="A57" s="85" t="n">
        <v>-93</v>
      </c>
      <c r="B57" s="79" t="n">
        <v>1.4</v>
      </c>
      <c r="C57" s="80" t="n">
        <v>100</v>
      </c>
      <c r="D57" s="853" t="n">
        <v>91.8</v>
      </c>
      <c r="E57" s="853" t="n">
        <v>100</v>
      </c>
      <c r="F57" s="79" t="n">
        <v>100</v>
      </c>
      <c r="G57" s="80" t="n">
        <v>100</v>
      </c>
      <c r="H57" s="79" t="n">
        <v>100</v>
      </c>
      <c r="I57" s="128" t="n">
        <v>100</v>
      </c>
      <c r="J57" s="128" t="n">
        <v>100</v>
      </c>
      <c r="K57" s="80" t="n">
        <v>100</v>
      </c>
      <c r="L57" s="215" t="n">
        <v>10</v>
      </c>
    </row>
    <row r="58">
      <c r="A58" s="85" t="n">
        <v>-92</v>
      </c>
      <c r="B58" s="79" t="n">
        <v>0.2</v>
      </c>
      <c r="C58" s="80" t="n">
        <v>100</v>
      </c>
      <c r="D58" s="853" t="n">
        <v>54.6</v>
      </c>
      <c r="E58" s="853" t="n">
        <v>100</v>
      </c>
      <c r="F58" s="79" t="n">
        <v>94</v>
      </c>
      <c r="G58" s="80" t="n">
        <v>100</v>
      </c>
      <c r="H58" s="79" t="n">
        <v>99.40000000000001</v>
      </c>
      <c r="I58" s="128" t="n">
        <v>100</v>
      </c>
      <c r="J58" s="128" t="n">
        <v>100</v>
      </c>
      <c r="K58" s="80" t="n">
        <v>100</v>
      </c>
      <c r="L58" s="215" t="n">
        <v>10</v>
      </c>
    </row>
    <row r="59">
      <c r="A59" s="85" t="n">
        <v>-91</v>
      </c>
      <c r="B59" s="79" t="n">
        <v>0.2</v>
      </c>
      <c r="C59" s="80" t="n">
        <v>100</v>
      </c>
      <c r="D59" s="853" t="n">
        <v>33</v>
      </c>
      <c r="E59" s="853" t="n">
        <v>100</v>
      </c>
      <c r="F59" s="79" t="n">
        <v>55.2</v>
      </c>
      <c r="G59" s="80" t="n">
        <v>100</v>
      </c>
      <c r="H59" s="79" t="n">
        <v>80.40000000000001</v>
      </c>
      <c r="I59" s="128" t="n">
        <v>100</v>
      </c>
      <c r="J59" s="128" t="n">
        <v>100</v>
      </c>
      <c r="K59" s="80" t="n">
        <v>100</v>
      </c>
      <c r="L59" s="215" t="n">
        <v>10</v>
      </c>
    </row>
    <row r="60">
      <c r="A60" s="85" t="n">
        <v>-90</v>
      </c>
      <c r="B60" s="79" t="n">
        <v>0.2</v>
      </c>
      <c r="C60" s="80" t="n">
        <v>100</v>
      </c>
      <c r="D60" s="853" t="n">
        <v>17</v>
      </c>
      <c r="E60" s="853" t="n">
        <v>100</v>
      </c>
      <c r="F60" s="79" t="n">
        <v>19</v>
      </c>
      <c r="G60" s="80" t="n">
        <v>100</v>
      </c>
      <c r="H60" s="79" t="n">
        <v>35.8</v>
      </c>
      <c r="I60" s="128" t="n">
        <v>100</v>
      </c>
      <c r="J60" s="128" t="n">
        <v>100</v>
      </c>
      <c r="K60" s="80" t="n">
        <v>100</v>
      </c>
      <c r="L60" s="215" t="n">
        <v>10</v>
      </c>
    </row>
    <row r="61">
      <c r="A61" s="85" t="n">
        <v>-89</v>
      </c>
      <c r="B61" s="79" t="n">
        <v>0.2</v>
      </c>
      <c r="C61" s="80" t="n">
        <v>100</v>
      </c>
      <c r="D61" s="853" t="n">
        <v>4.6</v>
      </c>
      <c r="E61" s="853" t="n">
        <v>100</v>
      </c>
      <c r="F61" s="79" t="n">
        <v>8</v>
      </c>
      <c r="G61" s="80" t="n">
        <v>100</v>
      </c>
      <c r="H61" s="79" t="n">
        <v>15.8</v>
      </c>
      <c r="I61" s="128" t="n">
        <v>100</v>
      </c>
      <c r="J61" s="128" t="n">
        <v>100</v>
      </c>
      <c r="K61" s="80" t="n">
        <v>100</v>
      </c>
      <c r="L61" s="215" t="n">
        <v>10</v>
      </c>
    </row>
    <row r="62">
      <c r="A62" s="85" t="n">
        <v>-88</v>
      </c>
      <c r="B62" s="79" t="n">
        <v>0</v>
      </c>
      <c r="C62" s="80" t="n">
        <v>92</v>
      </c>
      <c r="D62" s="853" t="n">
        <v>2.2</v>
      </c>
      <c r="E62" s="853" t="n">
        <v>100</v>
      </c>
      <c r="F62" s="79" t="n">
        <v>4.2</v>
      </c>
      <c r="G62" s="80" t="n">
        <v>100</v>
      </c>
      <c r="H62" s="79" t="n">
        <v>6.2</v>
      </c>
      <c r="I62" s="128" t="n">
        <v>100</v>
      </c>
      <c r="J62" s="128" t="n">
        <v>100</v>
      </c>
      <c r="K62" s="80" t="n">
        <v>100</v>
      </c>
      <c r="L62" s="215" t="n">
        <v>10</v>
      </c>
    </row>
    <row r="63">
      <c r="A63" s="85" t="n">
        <v>-87</v>
      </c>
      <c r="B63" s="79" t="n">
        <v>0</v>
      </c>
      <c r="C63" s="80" t="n">
        <v>54.4</v>
      </c>
      <c r="D63" s="853" t="n">
        <v>1</v>
      </c>
      <c r="E63" s="853" t="n">
        <v>100</v>
      </c>
      <c r="F63" s="79" t="n">
        <v>1.4</v>
      </c>
      <c r="G63" s="80" t="n">
        <v>100</v>
      </c>
      <c r="H63" s="79" t="n">
        <v>0.8</v>
      </c>
      <c r="I63" s="128" t="n">
        <v>100</v>
      </c>
      <c r="J63" s="128" t="n">
        <v>100</v>
      </c>
      <c r="K63" s="80" t="n">
        <v>100</v>
      </c>
      <c r="L63" s="215" t="n">
        <v>10</v>
      </c>
    </row>
    <row r="64">
      <c r="A64" s="85" t="n">
        <v>-86</v>
      </c>
      <c r="B64" s="79" t="n">
        <v>0</v>
      </c>
      <c r="C64" s="80" t="n">
        <v>20.4</v>
      </c>
      <c r="D64" s="853" t="n">
        <v>0.4</v>
      </c>
      <c r="E64" s="853" t="n">
        <v>100</v>
      </c>
      <c r="F64" s="79" t="n">
        <v>0.2</v>
      </c>
      <c r="G64" s="80" t="n">
        <v>100</v>
      </c>
      <c r="H64" s="79" t="n">
        <v>1.4</v>
      </c>
      <c r="I64" s="128" t="n">
        <v>100</v>
      </c>
      <c r="J64" s="128" t="n">
        <v>100</v>
      </c>
      <c r="K64" s="80" t="n">
        <v>100</v>
      </c>
      <c r="L64" s="215" t="n">
        <v>10</v>
      </c>
    </row>
    <row r="65">
      <c r="A65" s="85" t="n">
        <v>-85</v>
      </c>
      <c r="B65" s="79" t="n">
        <v>0</v>
      </c>
      <c r="C65" s="80" t="n">
        <v>7.6</v>
      </c>
      <c r="D65" s="853" t="n">
        <v>0.2</v>
      </c>
      <c r="E65" s="853" t="n">
        <v>100</v>
      </c>
      <c r="F65" s="79" t="n">
        <v>0.6</v>
      </c>
      <c r="G65" s="80" t="n">
        <v>100</v>
      </c>
      <c r="H65" s="79" t="n">
        <v>0.4</v>
      </c>
      <c r="I65" s="128" t="n">
        <v>100</v>
      </c>
      <c r="J65" s="128" t="n">
        <v>100</v>
      </c>
      <c r="K65" s="80" t="n">
        <v>100</v>
      </c>
      <c r="L65" s="215" t="n">
        <v>10</v>
      </c>
    </row>
    <row r="66">
      <c r="A66" s="85" t="n">
        <v>-84</v>
      </c>
      <c r="B66" s="79" t="n">
        <v>0</v>
      </c>
      <c r="C66" s="80" t="n">
        <v>1.2</v>
      </c>
      <c r="D66" s="853" t="n">
        <v>0</v>
      </c>
      <c r="E66" s="853" t="n">
        <v>100</v>
      </c>
      <c r="F66" s="79" t="n">
        <v>0.2</v>
      </c>
      <c r="G66" s="80" t="n">
        <v>100</v>
      </c>
      <c r="H66" s="79" t="n">
        <v>0.2</v>
      </c>
      <c r="I66" s="128" t="n">
        <v>100</v>
      </c>
      <c r="J66" s="128" t="n">
        <v>100</v>
      </c>
      <c r="K66" s="80" t="n">
        <v>100</v>
      </c>
      <c r="L66" s="215" t="n">
        <v>10</v>
      </c>
    </row>
    <row r="67">
      <c r="A67" s="85" t="n">
        <v>-83</v>
      </c>
      <c r="B67" s="79" t="n">
        <v>0</v>
      </c>
      <c r="C67" s="80" t="n">
        <v>0</v>
      </c>
      <c r="D67" s="853" t="n">
        <v>0.2</v>
      </c>
      <c r="E67" s="853" t="n">
        <v>100</v>
      </c>
      <c r="F67" s="79" t="n">
        <v>0.2</v>
      </c>
      <c r="G67" s="80" t="n">
        <v>100</v>
      </c>
      <c r="H67" s="79" t="n">
        <v>0.4</v>
      </c>
      <c r="I67" s="128" t="n">
        <v>100</v>
      </c>
      <c r="J67" s="128" t="n">
        <v>100</v>
      </c>
      <c r="K67" s="80" t="n">
        <v>100</v>
      </c>
      <c r="L67" s="215" t="n">
        <v>10</v>
      </c>
    </row>
    <row r="68">
      <c r="A68" s="85" t="n">
        <v>-82</v>
      </c>
      <c r="B68" s="79" t="n">
        <v>0</v>
      </c>
      <c r="C68" s="80" t="n">
        <v>0.8</v>
      </c>
      <c r="D68" s="853" t="n">
        <v>0</v>
      </c>
      <c r="E68" s="853" t="n">
        <v>100</v>
      </c>
      <c r="F68" s="79" t="n">
        <v>0.2</v>
      </c>
      <c r="G68" s="80" t="n">
        <v>100</v>
      </c>
      <c r="H68" s="79" t="n">
        <v>0.2</v>
      </c>
      <c r="I68" s="128" t="n">
        <v>100</v>
      </c>
      <c r="J68" s="128" t="n">
        <v>100</v>
      </c>
      <c r="K68" s="80" t="n">
        <v>100</v>
      </c>
      <c r="L68" s="215" t="n">
        <v>10</v>
      </c>
    </row>
    <row r="69">
      <c r="A69" s="85" t="n">
        <v>-81</v>
      </c>
      <c r="B69" s="79" t="n">
        <v>0</v>
      </c>
      <c r="C69" s="80" t="n">
        <v>0</v>
      </c>
      <c r="D69" s="853" t="n">
        <v>0</v>
      </c>
      <c r="E69" s="853" t="n">
        <v>100</v>
      </c>
      <c r="F69" s="79" t="n">
        <v>0</v>
      </c>
      <c r="G69" s="80" t="n">
        <v>100</v>
      </c>
      <c r="H69" s="79" t="n">
        <v>0.6</v>
      </c>
      <c r="I69" s="128" t="n">
        <v>100</v>
      </c>
      <c r="J69" s="128" t="n">
        <v>100</v>
      </c>
      <c r="K69" s="80" t="n">
        <v>100</v>
      </c>
      <c r="L69" s="215" t="n">
        <v>10</v>
      </c>
    </row>
    <row r="70">
      <c r="A70" s="85" t="n">
        <v>-80</v>
      </c>
      <c r="B70" s="79" t="n">
        <v>0</v>
      </c>
      <c r="C70" s="80" t="n">
        <v>0</v>
      </c>
      <c r="D70" s="853" t="n">
        <v>0</v>
      </c>
      <c r="E70" s="853" t="n">
        <v>100</v>
      </c>
      <c r="F70" s="79" t="n">
        <v>0</v>
      </c>
      <c r="G70" s="80" t="n">
        <v>100</v>
      </c>
      <c r="H70" s="79" t="n">
        <v>0</v>
      </c>
      <c r="I70" s="128" t="n">
        <v>100</v>
      </c>
      <c r="J70" s="128" t="n">
        <v>100</v>
      </c>
      <c r="K70" s="80" t="n">
        <v>100</v>
      </c>
      <c r="L70" s="215" t="n">
        <v>10</v>
      </c>
    </row>
    <row r="71">
      <c r="A71" s="85" t="n">
        <v>-79</v>
      </c>
      <c r="B71" s="79" t="n">
        <v>0</v>
      </c>
      <c r="C71" s="80" t="n">
        <v>0</v>
      </c>
      <c r="D71" s="853" t="n">
        <v>0</v>
      </c>
      <c r="E71" s="853" t="n">
        <v>100</v>
      </c>
      <c r="F71" s="79" t="n">
        <v>0</v>
      </c>
      <c r="G71" s="80" t="n">
        <v>100</v>
      </c>
      <c r="H71" s="79" t="n">
        <v>0</v>
      </c>
      <c r="I71" s="128" t="n">
        <v>100</v>
      </c>
      <c r="J71" s="128" t="n">
        <v>100</v>
      </c>
      <c r="K71" s="80" t="n">
        <v>100</v>
      </c>
      <c r="L71" s="215" t="n">
        <v>10</v>
      </c>
    </row>
    <row r="72">
      <c r="A72" s="85" t="n">
        <v>-78</v>
      </c>
      <c r="B72" s="79" t="n">
        <v>0</v>
      </c>
      <c r="C72" s="80" t="n">
        <v>0</v>
      </c>
      <c r="D72" s="853" t="n">
        <v>0</v>
      </c>
      <c r="E72" s="853" t="n">
        <v>100</v>
      </c>
      <c r="F72" s="79" t="n">
        <v>0</v>
      </c>
      <c r="G72" s="80" t="n">
        <v>100</v>
      </c>
      <c r="H72" s="79" t="n">
        <v>0</v>
      </c>
      <c r="I72" s="128" t="n">
        <v>100</v>
      </c>
      <c r="J72" s="128" t="n">
        <v>100</v>
      </c>
      <c r="K72" s="80" t="n">
        <v>100</v>
      </c>
      <c r="L72" s="215" t="n">
        <v>10</v>
      </c>
    </row>
    <row r="73">
      <c r="A73" s="85" t="n">
        <v>-77</v>
      </c>
      <c r="B73" s="79" t="n">
        <v>0</v>
      </c>
      <c r="C73" s="80" t="n">
        <v>0</v>
      </c>
      <c r="D73" s="853" t="n">
        <v>0</v>
      </c>
      <c r="E73" s="853" t="n">
        <v>100</v>
      </c>
      <c r="F73" s="79" t="n">
        <v>0</v>
      </c>
      <c r="G73" s="80" t="n">
        <v>100</v>
      </c>
      <c r="H73" s="79" t="n">
        <v>0</v>
      </c>
      <c r="I73" s="128" t="n">
        <v>100</v>
      </c>
      <c r="J73" s="128" t="n">
        <v>100</v>
      </c>
      <c r="K73" s="80" t="n">
        <v>100</v>
      </c>
      <c r="L73" s="215" t="n">
        <v>10</v>
      </c>
    </row>
    <row r="74">
      <c r="A74" s="85" t="n">
        <v>-76</v>
      </c>
      <c r="B74" s="79" t="n">
        <v>0</v>
      </c>
      <c r="C74" s="80" t="n">
        <v>0</v>
      </c>
      <c r="D74" s="853" t="n">
        <v>0.2</v>
      </c>
      <c r="E74" s="853" t="n">
        <v>99.8</v>
      </c>
      <c r="F74" s="79" t="n">
        <v>0</v>
      </c>
      <c r="G74" s="80" t="n">
        <v>100</v>
      </c>
      <c r="H74" s="79" t="n">
        <v>0</v>
      </c>
      <c r="I74" s="128" t="n">
        <v>100</v>
      </c>
      <c r="J74" s="128" t="n">
        <v>100</v>
      </c>
      <c r="K74" s="80" t="n">
        <v>100</v>
      </c>
      <c r="L74" s="215" t="n">
        <v>10</v>
      </c>
    </row>
    <row r="75">
      <c r="A75" s="85" t="n">
        <v>-75</v>
      </c>
      <c r="B75" s="79" t="n">
        <v>0</v>
      </c>
      <c r="C75" s="80" t="n">
        <v>0</v>
      </c>
      <c r="D75" s="853" t="n">
        <v>0</v>
      </c>
      <c r="E75" s="853" t="n">
        <v>87.59999999999999</v>
      </c>
      <c r="F75" s="79" t="n">
        <v>0</v>
      </c>
      <c r="G75" s="80" t="n">
        <v>100</v>
      </c>
      <c r="H75" s="79" t="n">
        <v>0</v>
      </c>
      <c r="I75" s="128" t="n">
        <v>100</v>
      </c>
      <c r="J75" s="128" t="n">
        <v>100</v>
      </c>
      <c r="K75" s="80" t="n">
        <v>100</v>
      </c>
      <c r="L75" s="215" t="n">
        <v>10</v>
      </c>
    </row>
    <row r="76">
      <c r="A76" s="85" t="n">
        <v>-74</v>
      </c>
      <c r="B76" s="79" t="n">
        <v>0</v>
      </c>
      <c r="C76" s="80" t="n">
        <v>0</v>
      </c>
      <c r="D76" s="853" t="n">
        <v>0</v>
      </c>
      <c r="E76" s="853" t="n">
        <v>40.4</v>
      </c>
      <c r="F76" s="79" t="n">
        <v>0</v>
      </c>
      <c r="G76" s="80" t="n">
        <v>100</v>
      </c>
      <c r="H76" s="79" t="n">
        <v>0</v>
      </c>
      <c r="I76" s="128" t="n">
        <v>100</v>
      </c>
      <c r="J76" s="128" t="n">
        <v>100</v>
      </c>
      <c r="K76" s="80" t="n">
        <v>100</v>
      </c>
      <c r="L76" s="215" t="n">
        <v>10</v>
      </c>
    </row>
    <row r="77">
      <c r="A77" s="85" t="n">
        <v>-73</v>
      </c>
      <c r="B77" s="79" t="n">
        <v>0</v>
      </c>
      <c r="C77" s="80" t="n">
        <v>0</v>
      </c>
      <c r="D77" s="853" t="n">
        <v>0</v>
      </c>
      <c r="E77" s="853" t="n">
        <v>7.8</v>
      </c>
      <c r="F77" s="79" t="n">
        <v>0</v>
      </c>
      <c r="G77" s="80" t="n">
        <v>100</v>
      </c>
      <c r="H77" s="79" t="n">
        <v>0</v>
      </c>
      <c r="I77" s="128" t="n">
        <v>100</v>
      </c>
      <c r="J77" s="128" t="n">
        <v>100</v>
      </c>
      <c r="K77" s="80" t="n">
        <v>100</v>
      </c>
      <c r="L77" s="215" t="n">
        <v>10</v>
      </c>
    </row>
    <row r="78">
      <c r="A78" s="85" t="n">
        <v>-72</v>
      </c>
      <c r="B78" s="79" t="n">
        <v>0</v>
      </c>
      <c r="C78" s="80" t="n">
        <v>0</v>
      </c>
      <c r="D78" s="853" t="n">
        <v>0</v>
      </c>
      <c r="E78" s="853" t="n">
        <v>2.2</v>
      </c>
      <c r="F78" s="79" t="n">
        <v>0</v>
      </c>
      <c r="G78" s="80" t="n">
        <v>96.40000000000001</v>
      </c>
      <c r="H78" s="79" t="n">
        <v>0</v>
      </c>
      <c r="I78" s="128" t="n">
        <v>95</v>
      </c>
      <c r="J78" s="128" t="n">
        <v>100</v>
      </c>
      <c r="K78" s="80" t="n">
        <v>100</v>
      </c>
      <c r="L78" s="215" t="n">
        <v>10</v>
      </c>
    </row>
    <row r="79">
      <c r="A79" s="85" t="n">
        <v>-71</v>
      </c>
      <c r="B79" s="79" t="n">
        <v>0</v>
      </c>
      <c r="C79" s="80" t="n">
        <v>0</v>
      </c>
      <c r="D79" s="853" t="n">
        <v>0</v>
      </c>
      <c r="E79" s="853" t="n">
        <v>0.2</v>
      </c>
      <c r="F79" s="79" t="n">
        <v>0</v>
      </c>
      <c r="G79" s="80" t="n">
        <v>58.6</v>
      </c>
      <c r="H79" s="79" t="n">
        <v>0</v>
      </c>
      <c r="I79" s="128" t="n">
        <v>41.2</v>
      </c>
      <c r="J79" s="128" t="n">
        <v>100</v>
      </c>
      <c r="K79" s="80" t="n">
        <v>100</v>
      </c>
      <c r="L79" s="215" t="n">
        <v>10</v>
      </c>
    </row>
    <row r="80">
      <c r="A80" s="85" t="n">
        <v>-70</v>
      </c>
      <c r="B80" s="79" t="n">
        <v>0</v>
      </c>
      <c r="C80" s="80" t="n">
        <v>0</v>
      </c>
      <c r="D80" s="853" t="n">
        <v>0</v>
      </c>
      <c r="E80" s="853" t="n">
        <v>0</v>
      </c>
      <c r="F80" s="79" t="n">
        <v>0</v>
      </c>
      <c r="G80" s="80" t="n">
        <v>17.8</v>
      </c>
      <c r="H80" s="79" t="n">
        <v>0</v>
      </c>
      <c r="I80" s="128" t="n">
        <v>11.6</v>
      </c>
      <c r="J80" s="128" t="n">
        <v>100</v>
      </c>
      <c r="K80" s="80" t="n">
        <v>100</v>
      </c>
      <c r="L80" s="215" t="n">
        <v>10</v>
      </c>
    </row>
    <row r="81">
      <c r="A81" s="85" t="n">
        <v>-69</v>
      </c>
      <c r="B81" s="79" t="n">
        <v>0</v>
      </c>
      <c r="C81" s="80" t="n">
        <v>0.2</v>
      </c>
      <c r="D81" s="853" t="n">
        <v>0</v>
      </c>
      <c r="E81" s="853" t="n">
        <v>0</v>
      </c>
      <c r="F81" s="79" t="n">
        <v>0</v>
      </c>
      <c r="G81" s="80" t="n">
        <v>4.4</v>
      </c>
      <c r="H81" s="79" t="n">
        <v>0</v>
      </c>
      <c r="I81" s="128" t="n">
        <v>1.8</v>
      </c>
      <c r="J81" s="128" t="n">
        <v>100</v>
      </c>
      <c r="K81" s="80" t="n">
        <v>100</v>
      </c>
      <c r="L81" s="215" t="n">
        <v>10</v>
      </c>
    </row>
    <row r="82">
      <c r="A82" s="85" t="n">
        <v>-68</v>
      </c>
      <c r="B82" s="79" t="n">
        <v>0</v>
      </c>
      <c r="C82" s="80" t="n">
        <v>0</v>
      </c>
      <c r="D82" s="853" t="n">
        <v>0</v>
      </c>
      <c r="E82" s="853" t="n">
        <v>0</v>
      </c>
      <c r="F82" s="79" t="n">
        <v>0</v>
      </c>
      <c r="G82" s="80" t="n">
        <v>0.2</v>
      </c>
      <c r="H82" s="79" t="n">
        <v>0</v>
      </c>
      <c r="I82" s="128" t="n">
        <v>0</v>
      </c>
      <c r="J82" s="128" t="n">
        <v>86.8</v>
      </c>
      <c r="K82" s="80" t="n">
        <v>100</v>
      </c>
      <c r="L82" s="215" t="n">
        <v>10</v>
      </c>
    </row>
    <row r="83">
      <c r="A83" s="85" t="n">
        <v>-67</v>
      </c>
      <c r="B83" s="79" t="n">
        <v>0</v>
      </c>
      <c r="C83" s="80" t="n">
        <v>0</v>
      </c>
      <c r="D83" s="853" t="n">
        <v>0</v>
      </c>
      <c r="E83" s="853" t="n">
        <v>2.6</v>
      </c>
      <c r="F83" s="79" t="n">
        <v>0</v>
      </c>
      <c r="G83" s="80" t="n">
        <v>0</v>
      </c>
      <c r="H83" s="79" t="n">
        <v>0</v>
      </c>
      <c r="I83" s="128" t="n">
        <v>0</v>
      </c>
      <c r="J83" s="128" t="n">
        <v>44</v>
      </c>
      <c r="K83" s="80" t="n">
        <v>99.8</v>
      </c>
      <c r="L83" s="215" t="n">
        <v>10</v>
      </c>
    </row>
    <row r="84">
      <c r="A84" s="85" t="n">
        <v>-66</v>
      </c>
      <c r="B84" s="79" t="n">
        <v>0</v>
      </c>
      <c r="C84" s="80" t="n">
        <v>0</v>
      </c>
      <c r="D84" s="853" t="n">
        <v>0</v>
      </c>
      <c r="E84" s="853" t="n">
        <v>0</v>
      </c>
      <c r="F84" s="79" t="n">
        <v>0</v>
      </c>
      <c r="G84" s="80" t="n">
        <v>0</v>
      </c>
      <c r="H84" s="79" t="n">
        <v>0</v>
      </c>
      <c r="I84" s="128" t="n">
        <v>0</v>
      </c>
      <c r="J84" s="128" t="n">
        <v>14</v>
      </c>
      <c r="K84" s="80" t="n">
        <v>90</v>
      </c>
      <c r="L84" s="215" t="n">
        <v>10</v>
      </c>
    </row>
    <row r="85">
      <c r="A85" s="85" t="n">
        <v>-65</v>
      </c>
      <c r="B85" s="79" t="n">
        <v>0</v>
      </c>
      <c r="C85" s="80" t="n">
        <v>0</v>
      </c>
      <c r="D85" s="853" t="n">
        <v>0</v>
      </c>
      <c r="E85" s="853" t="n">
        <v>0</v>
      </c>
      <c r="F85" s="79" t="n">
        <v>0</v>
      </c>
      <c r="G85" s="80" t="n">
        <v>0</v>
      </c>
      <c r="H85" s="79" t="n">
        <v>0</v>
      </c>
      <c r="I85" s="128" t="n">
        <v>0</v>
      </c>
      <c r="J85" s="128" t="n">
        <v>4.8</v>
      </c>
      <c r="K85" s="80" t="n">
        <v>53.6</v>
      </c>
      <c r="L85" s="215" t="n">
        <v>10</v>
      </c>
    </row>
    <row r="86">
      <c r="A86" s="85" t="n">
        <v>-64</v>
      </c>
      <c r="B86" s="79" t="n">
        <v>0</v>
      </c>
      <c r="C86" s="80" t="n">
        <v>0</v>
      </c>
      <c r="D86" s="853" t="n">
        <v>0</v>
      </c>
      <c r="E86" s="853" t="n">
        <v>0</v>
      </c>
      <c r="F86" s="79" t="n">
        <v>0</v>
      </c>
      <c r="G86" s="80" t="n">
        <v>0</v>
      </c>
      <c r="H86" s="79" t="n">
        <v>0</v>
      </c>
      <c r="I86" s="128" t="n">
        <v>0</v>
      </c>
      <c r="J86" s="128" t="n">
        <v>2.8</v>
      </c>
      <c r="K86" s="80" t="n">
        <v>33.2</v>
      </c>
      <c r="L86" s="215" t="n">
        <v>10</v>
      </c>
    </row>
    <row r="87">
      <c r="A87" s="85" t="n">
        <v>-63</v>
      </c>
      <c r="B87" s="79" t="n">
        <v>0</v>
      </c>
      <c r="C87" s="80" t="n">
        <v>0</v>
      </c>
      <c r="D87" s="853" t="n">
        <v>0.6</v>
      </c>
      <c r="E87" s="853" t="n">
        <v>0</v>
      </c>
      <c r="F87" s="79" t="n">
        <v>0</v>
      </c>
      <c r="G87" s="80" t="n">
        <v>0</v>
      </c>
      <c r="H87" s="79" t="n">
        <v>0</v>
      </c>
      <c r="I87" s="128" t="n">
        <v>0</v>
      </c>
      <c r="J87" s="128" t="n">
        <v>0.2</v>
      </c>
      <c r="K87" s="80" t="n">
        <v>9.4</v>
      </c>
      <c r="L87" s="215" t="n">
        <v>10</v>
      </c>
    </row>
    <row r="88">
      <c r="A88" s="85" t="n">
        <v>-62</v>
      </c>
      <c r="B88" s="79" t="n">
        <v>0</v>
      </c>
      <c r="C88" s="80" t="n">
        <v>0</v>
      </c>
      <c r="D88" s="853" t="n">
        <v>0</v>
      </c>
      <c r="E88" s="853" t="n">
        <v>0</v>
      </c>
      <c r="F88" s="79" t="n">
        <v>0</v>
      </c>
      <c r="G88" s="80" t="n">
        <v>0</v>
      </c>
      <c r="H88" s="79" t="n">
        <v>0</v>
      </c>
      <c r="I88" s="128" t="n">
        <v>0</v>
      </c>
      <c r="J88" s="128" t="n">
        <v>0</v>
      </c>
      <c r="K88" s="80" t="n">
        <v>2.8</v>
      </c>
      <c r="L88" s="215" t="n">
        <v>10</v>
      </c>
    </row>
    <row r="89">
      <c r="A89" s="85" t="n">
        <v>-61</v>
      </c>
      <c r="B89" s="79" t="n">
        <v>0</v>
      </c>
      <c r="C89" s="80" t="n">
        <v>0</v>
      </c>
      <c r="D89" s="853" t="n">
        <v>0.2</v>
      </c>
      <c r="E89" s="853" t="n">
        <v>0</v>
      </c>
      <c r="F89" s="79" t="n">
        <v>0</v>
      </c>
      <c r="G89" s="80" t="n">
        <v>0</v>
      </c>
      <c r="H89" s="79" t="n">
        <v>0</v>
      </c>
      <c r="I89" s="128" t="n">
        <v>0</v>
      </c>
      <c r="J89" s="128" t="n">
        <v>0</v>
      </c>
      <c r="K89" s="80" t="n">
        <v>1</v>
      </c>
      <c r="L89" s="215" t="n">
        <v>10</v>
      </c>
    </row>
    <row r="90">
      <c r="A90" s="85" t="n">
        <v>-60</v>
      </c>
      <c r="B90" s="79" t="n">
        <v>0</v>
      </c>
      <c r="C90" s="80" t="n">
        <v>0</v>
      </c>
      <c r="D90" s="853" t="n">
        <v>0</v>
      </c>
      <c r="E90" s="853" t="n">
        <v>0</v>
      </c>
      <c r="F90" s="79" t="n">
        <v>0</v>
      </c>
      <c r="G90" s="80" t="n">
        <v>0</v>
      </c>
      <c r="H90" s="79" t="n">
        <v>0</v>
      </c>
      <c r="I90" s="128" t="n">
        <v>0</v>
      </c>
      <c r="J90" s="128" t="n">
        <v>0</v>
      </c>
      <c r="K90" s="80" t="n">
        <v>0.6</v>
      </c>
      <c r="L90" s="215" t="n">
        <v>10</v>
      </c>
    </row>
    <row r="91">
      <c r="A91" s="85" t="n">
        <v>-59</v>
      </c>
      <c r="B91" s="79" t="n">
        <v>0</v>
      </c>
      <c r="C91" s="80" t="n">
        <v>0</v>
      </c>
      <c r="D91" s="853" t="n">
        <v>0</v>
      </c>
      <c r="E91" s="853" t="n">
        <v>0</v>
      </c>
      <c r="F91" s="79" t="n">
        <v>0</v>
      </c>
      <c r="G91" s="80" t="n">
        <v>0</v>
      </c>
      <c r="H91" s="79" t="n">
        <v>0</v>
      </c>
      <c r="I91" s="128" t="n">
        <v>0</v>
      </c>
      <c r="J91" s="128" t="n">
        <v>0</v>
      </c>
      <c r="K91" s="80" t="n">
        <v>0</v>
      </c>
      <c r="L91" s="215" t="n">
        <v>10</v>
      </c>
    </row>
    <row r="92">
      <c r="A92" s="85" t="n">
        <v>-58</v>
      </c>
      <c r="B92" s="79" t="n">
        <v>0</v>
      </c>
      <c r="C92" s="80" t="n">
        <v>0</v>
      </c>
      <c r="D92" s="853" t="n">
        <v>0</v>
      </c>
      <c r="E92" s="853" t="n">
        <v>0</v>
      </c>
      <c r="F92" s="79" t="n">
        <v>0</v>
      </c>
      <c r="G92" s="80" t="n">
        <v>0</v>
      </c>
      <c r="H92" s="79" t="n">
        <v>0</v>
      </c>
      <c r="I92" s="128" t="n">
        <v>0</v>
      </c>
      <c r="J92" s="128" t="n">
        <v>0</v>
      </c>
      <c r="K92" s="80" t="n">
        <v>0.2</v>
      </c>
      <c r="L92" s="215" t="n">
        <v>10</v>
      </c>
    </row>
    <row r="93">
      <c r="A93" s="85" t="n">
        <v>-57</v>
      </c>
      <c r="B93" s="79" t="n">
        <v>0</v>
      </c>
      <c r="C93" s="80" t="n">
        <v>0</v>
      </c>
      <c r="D93" s="853" t="n">
        <v>0</v>
      </c>
      <c r="E93" s="853" t="n">
        <v>0</v>
      </c>
      <c r="F93" s="79" t="n">
        <v>0</v>
      </c>
      <c r="G93" s="80" t="n">
        <v>0</v>
      </c>
      <c r="H93" s="79" t="n">
        <v>0</v>
      </c>
      <c r="I93" s="128" t="n">
        <v>0</v>
      </c>
      <c r="J93" s="128" t="n">
        <v>0</v>
      </c>
      <c r="K93" s="80" t="n">
        <v>0.2</v>
      </c>
      <c r="L93" s="215" t="n">
        <v>10</v>
      </c>
    </row>
    <row r="94">
      <c r="A94" s="85" t="n">
        <v>-56</v>
      </c>
      <c r="B94" s="79" t="n">
        <v>0</v>
      </c>
      <c r="C94" s="80" t="n">
        <v>0</v>
      </c>
      <c r="D94" s="853" t="n">
        <v>0</v>
      </c>
      <c r="E94" s="853" t="n">
        <v>0</v>
      </c>
      <c r="F94" s="79" t="n">
        <v>0</v>
      </c>
      <c r="G94" s="80" t="n">
        <v>0</v>
      </c>
      <c r="H94" s="79" t="n">
        <v>0</v>
      </c>
      <c r="I94" s="128" t="n">
        <v>0</v>
      </c>
      <c r="J94" s="128" t="n">
        <v>0</v>
      </c>
      <c r="K94" s="80" t="n">
        <v>0</v>
      </c>
      <c r="L94" s="215" t="n">
        <v>10</v>
      </c>
    </row>
    <row r="95">
      <c r="A95" s="85" t="n">
        <v>-55</v>
      </c>
      <c r="B95" s="79" t="n">
        <v>0</v>
      </c>
      <c r="C95" s="80" t="n">
        <v>0</v>
      </c>
      <c r="D95" s="853" t="n">
        <v>0</v>
      </c>
      <c r="E95" s="853" t="n">
        <v>0</v>
      </c>
      <c r="F95" s="79" t="n">
        <v>0</v>
      </c>
      <c r="G95" s="80" t="n">
        <v>0</v>
      </c>
      <c r="H95" s="79" t="n">
        <v>0</v>
      </c>
      <c r="I95" s="128" t="n">
        <v>0</v>
      </c>
      <c r="J95" s="128" t="n">
        <v>0</v>
      </c>
      <c r="K95" s="80" t="n">
        <v>0</v>
      </c>
      <c r="L95" s="215" t="n">
        <v>10</v>
      </c>
    </row>
    <row r="96">
      <c r="A96" s="85" t="n">
        <v>-54</v>
      </c>
      <c r="B96" s="79" t="n">
        <v>0</v>
      </c>
      <c r="C96" s="80" t="n">
        <v>0</v>
      </c>
      <c r="D96" s="853" t="n">
        <v>0</v>
      </c>
      <c r="E96" s="853" t="n">
        <v>0</v>
      </c>
      <c r="F96" s="79" t="n">
        <v>0</v>
      </c>
      <c r="G96" s="80" t="n">
        <v>0</v>
      </c>
      <c r="H96" s="79" t="n">
        <v>0</v>
      </c>
      <c r="I96" s="128" t="n">
        <v>0</v>
      </c>
      <c r="J96" s="128" t="n">
        <v>0</v>
      </c>
      <c r="K96" s="80" t="n">
        <v>0</v>
      </c>
      <c r="L96" s="215" t="n">
        <v>10</v>
      </c>
    </row>
    <row r="97">
      <c r="A97" s="85" t="n">
        <v>-53</v>
      </c>
      <c r="B97" s="79" t="n">
        <v>0</v>
      </c>
      <c r="C97" s="80" t="n">
        <v>0</v>
      </c>
      <c r="D97" s="853" t="n">
        <v>0</v>
      </c>
      <c r="E97" s="853" t="n">
        <v>0</v>
      </c>
      <c r="F97" s="79" t="n">
        <v>0</v>
      </c>
      <c r="G97" s="80" t="n">
        <v>0</v>
      </c>
      <c r="H97" s="79" t="n">
        <v>0</v>
      </c>
      <c r="I97" s="128" t="n">
        <v>0</v>
      </c>
      <c r="J97" s="128" t="n">
        <v>0</v>
      </c>
      <c r="K97" s="80" t="n">
        <v>0</v>
      </c>
      <c r="L97" s="215" t="n">
        <v>10</v>
      </c>
    </row>
    <row r="98">
      <c r="A98" s="85" t="n">
        <v>-52</v>
      </c>
      <c r="B98" s="79" t="n">
        <v>0</v>
      </c>
      <c r="C98" s="80" t="n">
        <v>0</v>
      </c>
      <c r="D98" s="853" t="n">
        <v>0</v>
      </c>
      <c r="E98" s="853" t="n">
        <v>0</v>
      </c>
      <c r="F98" s="79" t="n">
        <v>0</v>
      </c>
      <c r="G98" s="80" t="n">
        <v>0</v>
      </c>
      <c r="H98" s="79" t="n">
        <v>0</v>
      </c>
      <c r="I98" s="128" t="n">
        <v>0</v>
      </c>
      <c r="J98" s="128" t="n">
        <v>0</v>
      </c>
      <c r="K98" s="80" t="n">
        <v>0</v>
      </c>
      <c r="L98" s="215" t="n">
        <v>10</v>
      </c>
    </row>
    <row r="99">
      <c r="A99" s="85" t="n">
        <v>-51</v>
      </c>
      <c r="B99" s="79" t="n">
        <v>0</v>
      </c>
      <c r="C99" s="80" t="n">
        <v>0</v>
      </c>
      <c r="D99" s="853" t="n">
        <v>0</v>
      </c>
      <c r="E99" s="853" t="n">
        <v>0</v>
      </c>
      <c r="F99" s="79" t="n">
        <v>0</v>
      </c>
      <c r="G99" s="80" t="n">
        <v>0</v>
      </c>
      <c r="H99" s="79" t="n">
        <v>0</v>
      </c>
      <c r="I99" s="128" t="n">
        <v>0</v>
      </c>
      <c r="J99" s="128" t="n">
        <v>0</v>
      </c>
      <c r="K99" s="80" t="n">
        <v>0</v>
      </c>
      <c r="L99" s="215" t="n">
        <v>10</v>
      </c>
    </row>
    <row r="100">
      <c r="A100" s="85" t="n">
        <v>-50</v>
      </c>
      <c r="B100" s="79" t="n">
        <v>0</v>
      </c>
      <c r="C100" s="80" t="n">
        <v>0</v>
      </c>
      <c r="D100" s="853" t="n">
        <v>0</v>
      </c>
      <c r="E100" s="853" t="n">
        <v>0</v>
      </c>
      <c r="F100" s="79" t="n">
        <v>0</v>
      </c>
      <c r="G100" s="80" t="n">
        <v>0</v>
      </c>
      <c r="H100" s="79" t="n">
        <v>0</v>
      </c>
      <c r="I100" s="128" t="n">
        <v>0</v>
      </c>
      <c r="J100" s="128" t="n">
        <v>0</v>
      </c>
      <c r="K100" s="80" t="n">
        <v>0</v>
      </c>
      <c r="L100" s="215" t="n">
        <v>10</v>
      </c>
    </row>
    <row r="101">
      <c r="A101" s="85" t="n">
        <v>-49</v>
      </c>
      <c r="B101" s="79" t="n">
        <v>0</v>
      </c>
      <c r="C101" s="80" t="n">
        <v>0</v>
      </c>
      <c r="D101" s="853" t="n">
        <v>0</v>
      </c>
      <c r="E101" s="853" t="n">
        <v>0</v>
      </c>
      <c r="F101" s="79" t="n">
        <v>0</v>
      </c>
      <c r="G101" s="80" t="n">
        <v>0</v>
      </c>
      <c r="H101" s="79" t="n">
        <v>0</v>
      </c>
      <c r="I101" s="128" t="n">
        <v>0</v>
      </c>
      <c r="J101" s="128" t="n">
        <v>0</v>
      </c>
      <c r="K101" s="80" t="n">
        <v>0</v>
      </c>
      <c r="L101" s="215" t="n">
        <v>10</v>
      </c>
    </row>
    <row r="102">
      <c r="A102" s="85" t="n">
        <v>-48</v>
      </c>
      <c r="B102" s="79" t="n">
        <v>0</v>
      </c>
      <c r="C102" s="80" t="n">
        <v>0</v>
      </c>
      <c r="D102" s="853" t="n">
        <v>0</v>
      </c>
      <c r="E102" s="853" t="n">
        <v>0</v>
      </c>
      <c r="F102" s="79" t="n">
        <v>0</v>
      </c>
      <c r="G102" s="80" t="n">
        <v>0</v>
      </c>
      <c r="H102" s="79" t="n">
        <v>0</v>
      </c>
      <c r="I102" s="128" t="n">
        <v>0</v>
      </c>
      <c r="J102" s="128" t="n">
        <v>0</v>
      </c>
      <c r="K102" s="80" t="n">
        <v>0</v>
      </c>
      <c r="L102" s="215" t="n">
        <v>10</v>
      </c>
    </row>
    <row r="103">
      <c r="A103" s="85" t="n">
        <v>-47</v>
      </c>
      <c r="B103" s="79" t="n">
        <v>0</v>
      </c>
      <c r="C103" s="80" t="n">
        <v>0</v>
      </c>
      <c r="D103" s="853" t="n">
        <v>0</v>
      </c>
      <c r="E103" s="853" t="n">
        <v>0</v>
      </c>
      <c r="F103" s="79" t="n">
        <v>0</v>
      </c>
      <c r="G103" s="80" t="n">
        <v>0</v>
      </c>
      <c r="H103" s="79" t="n">
        <v>0</v>
      </c>
      <c r="I103" s="128" t="n">
        <v>0</v>
      </c>
      <c r="J103" s="128" t="n">
        <v>0</v>
      </c>
      <c r="K103" s="80" t="n">
        <v>0</v>
      </c>
      <c r="L103" s="215" t="n">
        <v>10</v>
      </c>
    </row>
    <row r="104">
      <c r="A104" s="85" t="n">
        <v>-46</v>
      </c>
      <c r="B104" s="79" t="n">
        <v>0</v>
      </c>
      <c r="C104" s="80" t="n">
        <v>0</v>
      </c>
      <c r="D104" s="853" t="n">
        <v>0</v>
      </c>
      <c r="E104" s="853" t="n">
        <v>0</v>
      </c>
      <c r="F104" s="79" t="n">
        <v>0</v>
      </c>
      <c r="G104" s="80" t="n">
        <v>0</v>
      </c>
      <c r="H104" s="79" t="n">
        <v>0</v>
      </c>
      <c r="I104" s="128" t="n">
        <v>0</v>
      </c>
      <c r="J104" s="128" t="n">
        <v>0</v>
      </c>
      <c r="K104" s="80" t="n">
        <v>5</v>
      </c>
      <c r="L104" s="215" t="n">
        <v>10</v>
      </c>
    </row>
    <row r="105">
      <c r="A105" s="85" t="n">
        <v>-45</v>
      </c>
      <c r="B105" s="79" t="n">
        <v>0</v>
      </c>
      <c r="C105" s="80" t="n">
        <v>0</v>
      </c>
      <c r="D105" s="853" t="n">
        <v>0.2</v>
      </c>
      <c r="E105" s="853" t="n">
        <v>0</v>
      </c>
      <c r="F105" s="79" t="n">
        <v>0</v>
      </c>
      <c r="G105" s="80" t="n">
        <v>0</v>
      </c>
      <c r="H105" s="79" t="n">
        <v>0</v>
      </c>
      <c r="I105" s="128" t="n">
        <v>0</v>
      </c>
      <c r="J105" s="128" t="n">
        <v>0</v>
      </c>
      <c r="K105" s="80" t="n">
        <v>9.6</v>
      </c>
      <c r="L105" s="215" t="n">
        <v>10</v>
      </c>
    </row>
    <row r="106">
      <c r="A106" s="85" t="n">
        <v>-44</v>
      </c>
      <c r="B106" s="79" t="n">
        <v>0</v>
      </c>
      <c r="C106" s="80" t="n">
        <v>0</v>
      </c>
      <c r="D106" s="853" t="n">
        <v>0</v>
      </c>
      <c r="E106" s="853" t="n">
        <v>0.6</v>
      </c>
      <c r="F106" s="79" t="n">
        <v>0</v>
      </c>
      <c r="G106" s="80" t="n">
        <v>0</v>
      </c>
      <c r="H106" s="79" t="n">
        <v>0</v>
      </c>
      <c r="I106" s="128" t="n">
        <v>0</v>
      </c>
      <c r="J106" s="128" t="n">
        <v>0.6</v>
      </c>
      <c r="K106" s="80" t="n">
        <v>10</v>
      </c>
      <c r="L106" s="215" t="n">
        <v>10</v>
      </c>
    </row>
    <row r="107">
      <c r="A107" s="85" t="n">
        <v>-43</v>
      </c>
      <c r="B107" s="79" t="n">
        <v>0</v>
      </c>
      <c r="C107" s="80" t="n">
        <v>0.2</v>
      </c>
      <c r="D107" s="853" t="n">
        <v>0</v>
      </c>
      <c r="E107" s="853" t="n">
        <v>0</v>
      </c>
      <c r="F107" s="79" t="n">
        <v>0</v>
      </c>
      <c r="G107" s="80" t="n">
        <v>0</v>
      </c>
      <c r="H107" s="79" t="n">
        <v>0</v>
      </c>
      <c r="I107" s="128" t="n">
        <v>0</v>
      </c>
      <c r="J107" s="128" t="n">
        <v>0</v>
      </c>
      <c r="K107" s="80" t="n">
        <v>8.6</v>
      </c>
      <c r="L107" s="215" t="n">
        <v>10</v>
      </c>
    </row>
    <row r="108">
      <c r="A108" s="85" t="n">
        <v>-42</v>
      </c>
      <c r="B108" s="79" t="n">
        <v>0</v>
      </c>
      <c r="C108" s="80" t="n">
        <v>0</v>
      </c>
      <c r="D108" s="853" t="n">
        <v>0</v>
      </c>
      <c r="E108" s="853" t="n">
        <v>0</v>
      </c>
      <c r="F108" s="79" t="n">
        <v>0</v>
      </c>
      <c r="G108" s="80" t="n">
        <v>0</v>
      </c>
      <c r="H108" s="79" t="n">
        <v>0</v>
      </c>
      <c r="I108" s="128" t="n">
        <v>0</v>
      </c>
      <c r="J108" s="128" t="n">
        <v>0.2</v>
      </c>
      <c r="K108" s="80" t="n">
        <v>7.2</v>
      </c>
      <c r="L108" s="215" t="n">
        <v>10</v>
      </c>
    </row>
    <row r="109">
      <c r="A109" s="85" t="n">
        <v>-41</v>
      </c>
      <c r="B109" s="79" t="n">
        <v>0</v>
      </c>
      <c r="C109" s="80" t="n">
        <v>0</v>
      </c>
      <c r="D109" s="853" t="n">
        <v>0</v>
      </c>
      <c r="E109" s="853" t="n">
        <v>100</v>
      </c>
      <c r="F109" s="79" t="n">
        <v>0</v>
      </c>
      <c r="G109" s="80" t="n">
        <v>0</v>
      </c>
      <c r="H109" s="79" t="n">
        <v>0</v>
      </c>
      <c r="I109" s="128" t="n">
        <v>0</v>
      </c>
      <c r="J109" s="128" t="n">
        <v>0.2</v>
      </c>
      <c r="K109" s="80" t="n">
        <v>5.6</v>
      </c>
      <c r="L109" s="215" t="n">
        <v>10</v>
      </c>
    </row>
    <row r="110">
      <c r="A110" s="85" t="n">
        <v>-40</v>
      </c>
      <c r="B110" s="79" t="n">
        <v>0</v>
      </c>
      <c r="C110" s="80" t="n">
        <v>0</v>
      </c>
      <c r="D110" s="853" t="n">
        <v>0</v>
      </c>
      <c r="E110" s="853" t="n">
        <v>0</v>
      </c>
      <c r="F110" s="79" t="n">
        <v>0</v>
      </c>
      <c r="G110" s="80" t="n">
        <v>0</v>
      </c>
      <c r="H110" s="79" t="n">
        <v>0</v>
      </c>
      <c r="I110" s="128" t="n">
        <v>0</v>
      </c>
      <c r="J110" s="128" t="n">
        <v>0.2</v>
      </c>
      <c r="K110" s="80" t="n">
        <v>3.8</v>
      </c>
      <c r="L110" s="215" t="n">
        <v>10</v>
      </c>
    </row>
    <row r="111">
      <c r="A111" s="85" t="n">
        <v>-39</v>
      </c>
      <c r="B111" s="79" t="n">
        <v>0</v>
      </c>
      <c r="C111" s="80" t="n">
        <v>0</v>
      </c>
      <c r="D111" s="853" t="n">
        <v>0</v>
      </c>
      <c r="E111" s="853" t="n">
        <v>0</v>
      </c>
      <c r="F111" s="79" t="n">
        <v>0</v>
      </c>
      <c r="G111" s="80" t="n">
        <v>0</v>
      </c>
      <c r="H111" s="79" t="n">
        <v>0</v>
      </c>
      <c r="I111" s="128" t="n">
        <v>0</v>
      </c>
      <c r="J111" s="128" t="n">
        <v>0</v>
      </c>
      <c r="K111" s="80" t="n">
        <v>0.2</v>
      </c>
      <c r="L111" s="215" t="n">
        <v>10</v>
      </c>
    </row>
    <row r="112">
      <c r="A112" s="85" t="n">
        <v>-38</v>
      </c>
      <c r="B112" s="79" t="n">
        <v>0</v>
      </c>
      <c r="C112" s="80" t="n">
        <v>0</v>
      </c>
      <c r="D112" s="853" t="n">
        <v>0</v>
      </c>
      <c r="E112" s="853" t="n">
        <v>0.2</v>
      </c>
      <c r="F112" s="79" t="n">
        <v>0</v>
      </c>
      <c r="G112" s="80" t="n">
        <v>0</v>
      </c>
      <c r="H112" s="79" t="n">
        <v>0</v>
      </c>
      <c r="I112" s="128" t="n">
        <v>0</v>
      </c>
      <c r="J112" s="128" t="n">
        <v>0</v>
      </c>
      <c r="K112" s="80" t="n">
        <v>0.2</v>
      </c>
      <c r="L112" s="215" t="n">
        <v>10</v>
      </c>
    </row>
    <row r="113">
      <c r="A113" s="85" t="n">
        <v>-37</v>
      </c>
      <c r="B113" s="79" t="n">
        <v>0</v>
      </c>
      <c r="C113" s="80" t="n">
        <v>0</v>
      </c>
      <c r="D113" s="853" t="n">
        <v>0</v>
      </c>
      <c r="E113" s="853" t="n">
        <v>0.2</v>
      </c>
      <c r="F113" s="79" t="n">
        <v>0</v>
      </c>
      <c r="G113" s="80" t="n">
        <v>0</v>
      </c>
      <c r="H113" s="79" t="n">
        <v>0</v>
      </c>
      <c r="I113" s="128" t="n">
        <v>0</v>
      </c>
      <c r="J113" s="128" t="n">
        <v>0</v>
      </c>
      <c r="K113" s="80" t="n">
        <v>0.6</v>
      </c>
      <c r="L113" s="215" t="n">
        <v>10</v>
      </c>
    </row>
    <row r="114">
      <c r="A114" s="85" t="n">
        <v>-36</v>
      </c>
      <c r="B114" s="79" t="n">
        <v>0</v>
      </c>
      <c r="C114" s="80" t="n">
        <v>0</v>
      </c>
      <c r="D114" s="853" t="n">
        <v>0</v>
      </c>
      <c r="E114" s="853" t="n">
        <v>0</v>
      </c>
      <c r="F114" s="79" t="n">
        <v>0</v>
      </c>
      <c r="G114" s="80" t="n">
        <v>0</v>
      </c>
      <c r="H114" s="79" t="n">
        <v>0</v>
      </c>
      <c r="I114" s="128" t="n">
        <v>0</v>
      </c>
      <c r="J114" s="128" t="n">
        <v>0</v>
      </c>
      <c r="K114" s="80" t="n">
        <v>0.4</v>
      </c>
      <c r="L114" s="215" t="n">
        <v>10</v>
      </c>
    </row>
    <row r="115">
      <c r="A115" s="85" t="n">
        <v>-35</v>
      </c>
      <c r="B115" s="79" t="n">
        <v>0</v>
      </c>
      <c r="C115" s="80" t="n">
        <v>0</v>
      </c>
      <c r="D115" s="853" t="n">
        <v>0</v>
      </c>
      <c r="E115" s="853" t="n">
        <v>0</v>
      </c>
      <c r="F115" s="79" t="n">
        <v>0</v>
      </c>
      <c r="G115" s="80" t="n">
        <v>0</v>
      </c>
      <c r="H115" s="79" t="n">
        <v>0</v>
      </c>
      <c r="I115" s="128" t="n">
        <v>0</v>
      </c>
      <c r="J115" s="128" t="n">
        <v>0</v>
      </c>
      <c r="K115" s="80" t="n">
        <v>0.6</v>
      </c>
      <c r="L115" s="215" t="n">
        <v>10</v>
      </c>
    </row>
    <row r="116">
      <c r="A116" s="85" t="n">
        <v>-34</v>
      </c>
      <c r="B116" s="79" t="n">
        <v>0</v>
      </c>
      <c r="C116" s="80" t="n">
        <v>0</v>
      </c>
      <c r="D116" s="853" t="n">
        <v>0</v>
      </c>
      <c r="E116" s="853" t="n">
        <v>0.2</v>
      </c>
      <c r="F116" s="79" t="n">
        <v>0</v>
      </c>
      <c r="G116" s="80" t="n">
        <v>0</v>
      </c>
      <c r="H116" s="79" t="n">
        <v>0</v>
      </c>
      <c r="I116" s="128" t="n">
        <v>0</v>
      </c>
      <c r="J116" s="128" t="n">
        <v>0</v>
      </c>
      <c r="K116" s="80" t="n">
        <v>0.2</v>
      </c>
      <c r="L116" s="215" t="n">
        <v>10</v>
      </c>
    </row>
    <row r="117">
      <c r="A117" s="85" t="n">
        <v>-33</v>
      </c>
      <c r="B117" s="79" t="n">
        <v>0</v>
      </c>
      <c r="C117" s="80" t="n">
        <v>0</v>
      </c>
      <c r="D117" s="853" t="n">
        <v>0.2</v>
      </c>
      <c r="E117" s="853" t="n">
        <v>0</v>
      </c>
      <c r="F117" s="79" t="n">
        <v>0</v>
      </c>
      <c r="G117" s="80" t="n">
        <v>0</v>
      </c>
      <c r="H117" s="79" t="n">
        <v>0</v>
      </c>
      <c r="I117" s="128" t="n">
        <v>0</v>
      </c>
      <c r="J117" s="128" t="n">
        <v>0</v>
      </c>
      <c r="K117" s="80" t="n">
        <v>3.6</v>
      </c>
      <c r="L117" s="215" t="n">
        <v>10</v>
      </c>
    </row>
    <row r="118">
      <c r="A118" s="85" t="n">
        <v>-32</v>
      </c>
      <c r="B118" s="79" t="n">
        <v>0</v>
      </c>
      <c r="C118" s="80" t="n">
        <v>0</v>
      </c>
      <c r="D118" s="853" t="n">
        <v>0</v>
      </c>
      <c r="E118" s="853" t="n">
        <v>0</v>
      </c>
      <c r="F118" s="79" t="n">
        <v>0</v>
      </c>
      <c r="G118" s="80" t="n">
        <v>0</v>
      </c>
      <c r="H118" s="79" t="n">
        <v>0</v>
      </c>
      <c r="I118" s="128" t="n">
        <v>0</v>
      </c>
      <c r="J118" s="128" t="n">
        <v>0</v>
      </c>
      <c r="K118" s="80" t="n">
        <v>8.4</v>
      </c>
      <c r="L118" s="215" t="n">
        <v>10</v>
      </c>
    </row>
    <row r="119">
      <c r="A119" s="85" t="n">
        <v>-31</v>
      </c>
      <c r="B119" s="79" t="n">
        <v>0</v>
      </c>
      <c r="C119" s="80" t="n">
        <v>0</v>
      </c>
      <c r="D119" s="853" t="n">
        <v>0</v>
      </c>
      <c r="E119" s="853" t="n">
        <v>0</v>
      </c>
      <c r="F119" s="79" t="n">
        <v>0</v>
      </c>
      <c r="G119" s="80" t="n">
        <v>0</v>
      </c>
      <c r="H119" s="79" t="n">
        <v>0</v>
      </c>
      <c r="I119" s="128" t="n">
        <v>0</v>
      </c>
      <c r="J119" s="128" t="n">
        <v>0</v>
      </c>
      <c r="K119" s="80" t="n">
        <v>4</v>
      </c>
      <c r="L119" s="215" t="n">
        <v>10</v>
      </c>
    </row>
    <row r="120">
      <c r="A120" s="85" t="n">
        <v>-30</v>
      </c>
      <c r="B120" s="79" t="n">
        <v>0</v>
      </c>
      <c r="C120" s="80" t="n">
        <v>0</v>
      </c>
      <c r="D120" s="853" t="n">
        <v>0</v>
      </c>
      <c r="E120" s="853" t="n">
        <v>0.4</v>
      </c>
      <c r="F120" s="79" t="n">
        <v>0</v>
      </c>
      <c r="G120" s="80" t="n">
        <v>0</v>
      </c>
      <c r="H120" s="79" t="n">
        <v>0</v>
      </c>
      <c r="I120" s="128" t="n">
        <v>0</v>
      </c>
      <c r="J120" s="128" t="n">
        <v>0</v>
      </c>
      <c r="K120" s="80" t="n">
        <v>5.8</v>
      </c>
      <c r="L120" s="215" t="n">
        <v>10</v>
      </c>
    </row>
    <row r="121">
      <c r="A121" s="85" t="n">
        <v>-29</v>
      </c>
      <c r="B121" s="79" t="n">
        <v>0</v>
      </c>
      <c r="C121" s="80" t="n">
        <v>0</v>
      </c>
      <c r="D121" s="853" t="n">
        <v>0</v>
      </c>
      <c r="E121" s="853" t="n">
        <v>0</v>
      </c>
      <c r="F121" s="79" t="n">
        <v>0</v>
      </c>
      <c r="G121" s="80" t="n">
        <v>0</v>
      </c>
      <c r="H121" s="79" t="n">
        <v>0</v>
      </c>
      <c r="I121" s="128" t="n">
        <v>0</v>
      </c>
      <c r="J121" s="128" t="n">
        <v>0.2</v>
      </c>
      <c r="K121" s="80" t="n">
        <v>2.8</v>
      </c>
      <c r="L121" s="215" t="n">
        <v>10</v>
      </c>
    </row>
    <row r="122">
      <c r="A122" s="85" t="n">
        <v>-28</v>
      </c>
      <c r="B122" s="79" t="n">
        <v>0</v>
      </c>
      <c r="C122" s="80" t="n">
        <v>0</v>
      </c>
      <c r="D122" s="853" t="n">
        <v>0</v>
      </c>
      <c r="E122" s="853" t="n">
        <v>0</v>
      </c>
      <c r="F122" s="79" t="n">
        <v>0</v>
      </c>
      <c r="G122" s="80" t="n">
        <v>0</v>
      </c>
      <c r="H122" s="79" t="n">
        <v>0</v>
      </c>
      <c r="I122" s="128" t="n">
        <v>0</v>
      </c>
      <c r="J122" s="128" t="n">
        <v>0</v>
      </c>
      <c r="K122" s="80" t="n">
        <v>6.8</v>
      </c>
      <c r="L122" s="215" t="n">
        <v>10</v>
      </c>
    </row>
    <row r="123">
      <c r="A123" s="85" t="n">
        <v>-27</v>
      </c>
      <c r="B123" s="79" t="n">
        <v>0</v>
      </c>
      <c r="C123" s="80" t="n">
        <v>0</v>
      </c>
      <c r="D123" s="853" t="n">
        <v>0</v>
      </c>
      <c r="E123" s="853" t="n">
        <v>0.4</v>
      </c>
      <c r="F123" s="79" t="n">
        <v>0</v>
      </c>
      <c r="G123" s="80" t="n">
        <v>0</v>
      </c>
      <c r="H123" s="79" t="n">
        <v>0</v>
      </c>
      <c r="I123" s="128" t="n">
        <v>0</v>
      </c>
      <c r="J123" s="128" t="n">
        <v>0</v>
      </c>
      <c r="K123" s="80" t="n">
        <v>5.4</v>
      </c>
      <c r="L123" s="215" t="n">
        <v>10</v>
      </c>
    </row>
    <row r="124">
      <c r="A124" s="85" t="n">
        <v>-26</v>
      </c>
      <c r="B124" s="79" t="n">
        <v>0</v>
      </c>
      <c r="C124" s="80" t="n">
        <v>0</v>
      </c>
      <c r="D124" s="853" t="n">
        <v>0</v>
      </c>
      <c r="E124" s="853" t="n">
        <v>0</v>
      </c>
      <c r="F124" s="79" t="n">
        <v>0</v>
      </c>
      <c r="G124" s="80" t="n">
        <v>0</v>
      </c>
      <c r="H124" s="79" t="n">
        <v>0</v>
      </c>
      <c r="I124" s="128" t="n">
        <v>0</v>
      </c>
      <c r="J124" s="128" t="n">
        <v>0</v>
      </c>
      <c r="K124" s="80" t="n">
        <v>5.2</v>
      </c>
      <c r="L124" s="215" t="n">
        <v>10</v>
      </c>
    </row>
    <row r="125">
      <c r="A125" s="85" t="n">
        <v>-25</v>
      </c>
      <c r="B125" s="79" t="n">
        <v>0</v>
      </c>
      <c r="C125" s="80" t="n">
        <v>0</v>
      </c>
      <c r="D125" s="853" t="n">
        <v>0</v>
      </c>
      <c r="E125" s="853" t="n">
        <v>0</v>
      </c>
      <c r="F125" s="79" t="n">
        <v>0</v>
      </c>
      <c r="G125" s="80" t="n">
        <v>0</v>
      </c>
      <c r="H125" s="79" t="n">
        <v>0</v>
      </c>
      <c r="I125" s="128" t="n">
        <v>0</v>
      </c>
      <c r="J125" s="128" t="n">
        <v>0</v>
      </c>
      <c r="K125" s="80" t="n">
        <v>5.4</v>
      </c>
      <c r="L125" s="215" t="n">
        <v>10</v>
      </c>
    </row>
    <row r="126">
      <c r="A126" s="85" t="n">
        <v>-24</v>
      </c>
      <c r="B126" s="79" t="n">
        <v>0</v>
      </c>
      <c r="C126" s="80" t="n">
        <v>0</v>
      </c>
      <c r="D126" s="853" t="n">
        <v>0</v>
      </c>
      <c r="E126" s="853" t="n">
        <v>0</v>
      </c>
      <c r="F126" s="79" t="n">
        <v>0</v>
      </c>
      <c r="G126" s="80" t="n">
        <v>0</v>
      </c>
      <c r="H126" s="79" t="n">
        <v>0</v>
      </c>
      <c r="I126" s="128" t="n">
        <v>0</v>
      </c>
      <c r="J126" s="128" t="n">
        <v>0</v>
      </c>
      <c r="K126" s="80" t="n">
        <v>4.2</v>
      </c>
      <c r="L126" s="215" t="n">
        <v>10</v>
      </c>
    </row>
    <row r="127">
      <c r="A127" s="85" t="n">
        <v>-23</v>
      </c>
      <c r="B127" s="79" t="n">
        <v>0</v>
      </c>
      <c r="C127" s="80" t="n">
        <v>0</v>
      </c>
      <c r="D127" s="853" t="n">
        <v>0</v>
      </c>
      <c r="E127" s="853" t="n">
        <v>0</v>
      </c>
      <c r="F127" s="79" t="n">
        <v>0</v>
      </c>
      <c r="G127" s="80" t="n">
        <v>0</v>
      </c>
      <c r="H127" s="79" t="n">
        <v>0</v>
      </c>
      <c r="I127" s="128" t="n">
        <v>0</v>
      </c>
      <c r="J127" s="128" t="n">
        <v>0.2</v>
      </c>
      <c r="K127" s="80" t="n">
        <v>4.8</v>
      </c>
      <c r="L127" s="215" t="n">
        <v>10</v>
      </c>
    </row>
    <row r="128">
      <c r="A128" s="85" t="n">
        <v>-22</v>
      </c>
      <c r="B128" s="79" t="n">
        <v>0</v>
      </c>
      <c r="C128" s="80" t="n">
        <v>0</v>
      </c>
      <c r="D128" s="853" t="n">
        <v>0</v>
      </c>
      <c r="E128" s="853" t="n">
        <v>0</v>
      </c>
      <c r="F128" s="79" t="n">
        <v>0</v>
      </c>
      <c r="G128" s="80" t="n">
        <v>0</v>
      </c>
      <c r="H128" s="79" t="n">
        <v>0</v>
      </c>
      <c r="I128" s="128" t="n">
        <v>0</v>
      </c>
      <c r="J128" s="128" t="n">
        <v>0</v>
      </c>
      <c r="K128" s="80" t="n">
        <v>6.6</v>
      </c>
      <c r="L128" s="215" t="n">
        <v>10</v>
      </c>
    </row>
    <row r="129" ht="14.5" customHeight="1" s="252" thickBot="1">
      <c r="A129" s="85" t="n">
        <v>-21</v>
      </c>
      <c r="B129" s="79" t="n">
        <v>0</v>
      </c>
      <c r="C129" s="80" t="n">
        <v>0</v>
      </c>
      <c r="D129" s="853" t="n">
        <v>0</v>
      </c>
      <c r="E129" s="853" t="n">
        <v>0</v>
      </c>
      <c r="F129" s="117" t="n">
        <v>0</v>
      </c>
      <c r="G129" s="118" t="n">
        <v>0</v>
      </c>
      <c r="H129" s="117" t="n">
        <v>0</v>
      </c>
      <c r="I129" s="129" t="n">
        <v>0</v>
      </c>
      <c r="J129" s="129" t="n">
        <v>0</v>
      </c>
      <c r="K129" s="118" t="n">
        <v>15</v>
      </c>
      <c r="L129" s="215" t="n">
        <v>10</v>
      </c>
    </row>
    <row r="130" ht="14.5" customHeight="1" s="252" thickBot="1">
      <c r="A130" s="85" t="n">
        <v>-20</v>
      </c>
      <c r="B130" s="79" t="n">
        <v>0</v>
      </c>
      <c r="C130" s="80" t="n">
        <v>0</v>
      </c>
      <c r="D130" s="853" t="n">
        <v>0</v>
      </c>
      <c r="E130" s="853" t="n">
        <v>0</v>
      </c>
      <c r="F130" s="203" t="n">
        <v>0</v>
      </c>
      <c r="G130" s="204" t="n">
        <v>0</v>
      </c>
      <c r="H130" s="203" t="n">
        <v>0</v>
      </c>
      <c r="I130" s="208" t="n">
        <v>0</v>
      </c>
      <c r="J130" s="208" t="n">
        <v>0</v>
      </c>
      <c r="K130" s="204" t="n">
        <v>13</v>
      </c>
      <c r="L130" s="215" t="n">
        <v>10</v>
      </c>
    </row>
    <row r="131">
      <c r="A131" s="85" t="n">
        <v>-19</v>
      </c>
      <c r="B131" s="79" t="n">
        <v>0</v>
      </c>
      <c r="C131" s="80" t="n">
        <v>0</v>
      </c>
      <c r="D131" s="853" t="n">
        <v>0</v>
      </c>
      <c r="E131" s="853" t="n">
        <v>0.2</v>
      </c>
      <c r="F131" s="77" t="n">
        <v>0</v>
      </c>
      <c r="G131" s="78" t="n">
        <v>0</v>
      </c>
      <c r="H131" s="77" t="n">
        <v>0</v>
      </c>
      <c r="I131" s="127" t="n">
        <v>0</v>
      </c>
      <c r="J131" s="127" t="n">
        <v>0</v>
      </c>
      <c r="K131" s="78" t="n">
        <v>8.4</v>
      </c>
      <c r="L131" s="215" t="n">
        <v>10</v>
      </c>
    </row>
    <row r="132">
      <c r="A132" s="85" t="n">
        <v>-18</v>
      </c>
      <c r="B132" s="79" t="n">
        <v>0</v>
      </c>
      <c r="C132" s="80" t="n">
        <v>0</v>
      </c>
      <c r="D132" s="853" t="n">
        <v>0</v>
      </c>
      <c r="E132" s="853" t="n">
        <v>0</v>
      </c>
      <c r="F132" s="79" t="n">
        <v>0</v>
      </c>
      <c r="G132" s="80" t="n">
        <v>0</v>
      </c>
      <c r="H132" s="79" t="n">
        <v>0</v>
      </c>
      <c r="I132" s="128" t="n">
        <v>0</v>
      </c>
      <c r="J132" s="128" t="n">
        <v>0.2</v>
      </c>
      <c r="K132" s="80" t="n">
        <v>1.8</v>
      </c>
      <c r="L132" s="215" t="n">
        <v>10</v>
      </c>
    </row>
    <row r="133">
      <c r="A133" s="85" t="n">
        <v>-17</v>
      </c>
      <c r="B133" s="79" t="n">
        <v>0</v>
      </c>
      <c r="C133" s="80" t="n">
        <v>0</v>
      </c>
      <c r="D133" s="853" t="n">
        <v>0</v>
      </c>
      <c r="E133" s="853" t="n">
        <v>0.2</v>
      </c>
      <c r="F133" s="79" t="n">
        <v>0</v>
      </c>
      <c r="G133" s="80" t="n">
        <v>0</v>
      </c>
      <c r="H133" s="79" t="n">
        <v>0</v>
      </c>
      <c r="I133" s="128" t="n">
        <v>0</v>
      </c>
      <c r="J133" s="128" t="n">
        <v>0</v>
      </c>
      <c r="K133" s="80" t="n">
        <v>0.8</v>
      </c>
      <c r="L133" s="215" t="n">
        <v>10</v>
      </c>
    </row>
    <row r="134">
      <c r="A134" s="85" t="n">
        <v>-16</v>
      </c>
      <c r="B134" s="79" t="n">
        <v>0</v>
      </c>
      <c r="C134" s="80" t="n">
        <v>0</v>
      </c>
      <c r="D134" s="853" t="n">
        <v>0</v>
      </c>
      <c r="E134" s="853" t="n">
        <v>0</v>
      </c>
      <c r="F134" s="79" t="n">
        <v>0</v>
      </c>
      <c r="G134" s="80" t="n">
        <v>0</v>
      </c>
      <c r="H134" s="79" t="n">
        <v>0</v>
      </c>
      <c r="I134" s="128" t="n">
        <v>0.2</v>
      </c>
      <c r="J134" s="128" t="n">
        <v>0</v>
      </c>
      <c r="K134" s="80" t="n">
        <v>0.4</v>
      </c>
      <c r="L134" s="215" t="n">
        <v>10</v>
      </c>
    </row>
    <row r="135">
      <c r="A135" s="85" t="n">
        <v>-15</v>
      </c>
      <c r="B135" s="79" t="n">
        <v>0</v>
      </c>
      <c r="C135" s="80" t="n">
        <v>0.2</v>
      </c>
      <c r="D135" s="853" t="n">
        <v>0</v>
      </c>
      <c r="E135" s="853" t="n">
        <v>0</v>
      </c>
      <c r="F135" s="79" t="n">
        <v>0</v>
      </c>
      <c r="G135" s="80" t="n">
        <v>0</v>
      </c>
      <c r="H135" s="79" t="n">
        <v>0</v>
      </c>
      <c r="I135" s="128" t="n">
        <v>0</v>
      </c>
      <c r="J135" s="128" t="n">
        <v>0</v>
      </c>
      <c r="K135" s="80" t="n">
        <v>0.4</v>
      </c>
      <c r="L135" s="215" t="n">
        <v>10</v>
      </c>
    </row>
    <row r="136">
      <c r="A136" s="85" t="n">
        <v>-14</v>
      </c>
      <c r="B136" s="79" t="n">
        <v>0</v>
      </c>
      <c r="C136" s="80" t="n">
        <v>0</v>
      </c>
      <c r="D136" s="853" t="n">
        <v>0</v>
      </c>
      <c r="E136" s="853" t="n">
        <v>0</v>
      </c>
      <c r="F136" s="79" t="n">
        <v>0</v>
      </c>
      <c r="G136" s="80" t="n">
        <v>0</v>
      </c>
      <c r="H136" s="79" t="n">
        <v>0</v>
      </c>
      <c r="I136" s="128" t="n">
        <v>0</v>
      </c>
      <c r="J136" s="128" t="n">
        <v>0</v>
      </c>
      <c r="K136" s="80" t="n">
        <v>0.6</v>
      </c>
      <c r="L136" s="215" t="n">
        <v>10</v>
      </c>
    </row>
    <row r="137">
      <c r="A137" s="85" t="n">
        <v>-13</v>
      </c>
      <c r="B137" s="79" t="n">
        <v>0</v>
      </c>
      <c r="C137" s="80" t="n">
        <v>0</v>
      </c>
      <c r="D137" s="853" t="n">
        <v>0</v>
      </c>
      <c r="E137" s="853" t="n">
        <v>0</v>
      </c>
      <c r="F137" s="79" t="n">
        <v>0</v>
      </c>
      <c r="G137" s="80" t="n">
        <v>0.2</v>
      </c>
      <c r="H137" s="79" t="n">
        <v>0</v>
      </c>
      <c r="I137" s="128" t="n">
        <v>0</v>
      </c>
      <c r="J137" s="128" t="n">
        <v>0</v>
      </c>
      <c r="K137" s="80" t="n">
        <v>0</v>
      </c>
      <c r="L137" s="215" t="n">
        <v>10</v>
      </c>
    </row>
    <row r="138">
      <c r="A138" s="85" t="n">
        <v>-12</v>
      </c>
      <c r="B138" s="79" t="n">
        <v>0</v>
      </c>
      <c r="C138" s="80" t="n">
        <v>0</v>
      </c>
      <c r="D138" s="853" t="n">
        <v>0</v>
      </c>
      <c r="E138" s="853" t="n">
        <v>0.2</v>
      </c>
      <c r="F138" s="79" t="n">
        <v>0</v>
      </c>
      <c r="G138" s="80" t="n">
        <v>0</v>
      </c>
      <c r="H138" s="79" t="n">
        <v>0</v>
      </c>
      <c r="I138" s="128" t="n">
        <v>0</v>
      </c>
      <c r="J138" s="128" t="n">
        <v>0</v>
      </c>
      <c r="K138" s="80" t="n">
        <v>0.4</v>
      </c>
      <c r="L138" s="215" t="n">
        <v>10</v>
      </c>
    </row>
    <row r="139" ht="14.5" customHeight="1" s="252" thickBot="1">
      <c r="A139" s="85" t="n">
        <v>-11</v>
      </c>
      <c r="B139" s="79" t="n">
        <v>0</v>
      </c>
      <c r="C139" s="118" t="n">
        <v>0</v>
      </c>
      <c r="D139" s="853" t="n">
        <v>0</v>
      </c>
      <c r="E139" s="853" t="n">
        <v>0</v>
      </c>
      <c r="F139" s="79" t="n">
        <v>0</v>
      </c>
      <c r="G139" s="80" t="n">
        <v>0</v>
      </c>
      <c r="H139" s="79" t="n">
        <v>0</v>
      </c>
      <c r="I139" s="128" t="n">
        <v>0</v>
      </c>
      <c r="J139" s="128" t="n">
        <v>0</v>
      </c>
      <c r="K139" s="80" t="n">
        <v>0.4</v>
      </c>
      <c r="L139" s="215" t="n">
        <v>10</v>
      </c>
    </row>
    <row r="140" ht="14.5" customHeight="1" s="252" thickBot="1">
      <c r="A140" s="85" t="n">
        <v>-10</v>
      </c>
      <c r="B140" s="79" t="n">
        <v>0</v>
      </c>
      <c r="C140" s="204" t="n">
        <v>0</v>
      </c>
      <c r="D140" s="853" t="n">
        <v>0</v>
      </c>
      <c r="E140" s="853" t="n">
        <v>0</v>
      </c>
      <c r="F140" s="79" t="n">
        <v>0</v>
      </c>
      <c r="G140" s="80" t="n">
        <v>0</v>
      </c>
      <c r="H140" s="79" t="n">
        <v>0</v>
      </c>
      <c r="I140" s="128" t="n">
        <v>0</v>
      </c>
      <c r="J140" s="128" t="n">
        <v>0</v>
      </c>
      <c r="K140" s="80" t="n">
        <v>0.2</v>
      </c>
      <c r="L140" s="215" t="n">
        <v>10</v>
      </c>
    </row>
    <row r="141">
      <c r="A141" s="85" t="n">
        <v>-9</v>
      </c>
      <c r="B141" s="79" t="n">
        <v>0</v>
      </c>
      <c r="C141" s="78" t="n">
        <v>0</v>
      </c>
      <c r="D141" s="853" t="n">
        <v>0</v>
      </c>
      <c r="E141" s="853" t="n">
        <v>0</v>
      </c>
      <c r="F141" s="79" t="n">
        <v>0</v>
      </c>
      <c r="G141" s="80" t="n">
        <v>0</v>
      </c>
      <c r="H141" s="79" t="n">
        <v>0</v>
      </c>
      <c r="I141" s="128" t="n">
        <v>0</v>
      </c>
      <c r="J141" s="128" t="n">
        <v>0</v>
      </c>
      <c r="K141" s="80" t="n">
        <v>0.2</v>
      </c>
      <c r="L141" s="215" t="n">
        <v>10</v>
      </c>
    </row>
    <row r="142">
      <c r="A142" s="85" t="n">
        <v>-8</v>
      </c>
      <c r="B142" s="79" t="n">
        <v>0</v>
      </c>
      <c r="C142" s="80" t="n">
        <v>0</v>
      </c>
      <c r="D142" s="853" t="n">
        <v>0</v>
      </c>
      <c r="E142" s="853" t="n">
        <v>0</v>
      </c>
      <c r="F142" s="79" t="n">
        <v>0</v>
      </c>
      <c r="G142" s="80" t="n">
        <v>0</v>
      </c>
      <c r="H142" s="79" t="n">
        <v>0</v>
      </c>
      <c r="I142" s="128" t="n">
        <v>0</v>
      </c>
      <c r="J142" s="128" t="n">
        <v>0</v>
      </c>
      <c r="K142" s="80" t="n">
        <v>0</v>
      </c>
      <c r="L142" s="215" t="n">
        <v>10</v>
      </c>
    </row>
    <row r="143">
      <c r="A143" s="85" t="n">
        <v>-7</v>
      </c>
      <c r="B143" s="79" t="n">
        <v>0</v>
      </c>
      <c r="C143" s="80" t="n">
        <v>0</v>
      </c>
      <c r="D143" s="853" t="n">
        <v>0</v>
      </c>
      <c r="E143" s="853" t="n">
        <v>0</v>
      </c>
      <c r="F143" s="79" t="n">
        <v>0.2</v>
      </c>
      <c r="G143" s="80" t="n">
        <v>0</v>
      </c>
      <c r="H143" s="79" t="n">
        <v>0</v>
      </c>
      <c r="I143" s="128" t="n">
        <v>0</v>
      </c>
      <c r="J143" s="128" t="n">
        <v>0</v>
      </c>
      <c r="K143" s="80" t="n">
        <v>0</v>
      </c>
      <c r="L143" s="215" t="n">
        <v>10</v>
      </c>
    </row>
    <row r="144">
      <c r="A144" s="85" t="n">
        <v>-6</v>
      </c>
      <c r="B144" s="79" t="n">
        <v>0</v>
      </c>
      <c r="C144" s="80" t="n">
        <v>0</v>
      </c>
      <c r="D144" s="853" t="n">
        <v>0</v>
      </c>
      <c r="E144" s="853" t="n">
        <v>0</v>
      </c>
      <c r="F144" s="79" t="n">
        <v>0</v>
      </c>
      <c r="G144" s="80" t="n">
        <v>0</v>
      </c>
      <c r="H144" s="79" t="n">
        <v>0</v>
      </c>
      <c r="I144" s="128" t="n">
        <v>0</v>
      </c>
      <c r="J144" s="128" t="n">
        <v>0</v>
      </c>
      <c r="K144" s="80" t="n">
        <v>0.2</v>
      </c>
      <c r="L144" s="215" t="n">
        <v>10</v>
      </c>
    </row>
    <row r="145" ht="14.5" customHeight="1" s="252" thickBot="1">
      <c r="A145" s="116" t="n">
        <v>-5</v>
      </c>
      <c r="B145" s="117" t="n">
        <v>0</v>
      </c>
      <c r="C145" s="118" t="n">
        <v>0</v>
      </c>
      <c r="D145" s="853" t="n">
        <v>0.2</v>
      </c>
      <c r="E145" s="853" t="n">
        <v>0</v>
      </c>
      <c r="F145" s="117" t="n">
        <v>0</v>
      </c>
      <c r="G145" s="118" t="n">
        <v>0</v>
      </c>
      <c r="H145" s="117" t="n">
        <v>0.4</v>
      </c>
      <c r="I145" s="129" t="n">
        <v>0</v>
      </c>
      <c r="J145" s="129" t="n">
        <v>0.2</v>
      </c>
      <c r="K145" s="118" t="n">
        <v>2</v>
      </c>
      <c r="L145" s="215" t="n">
        <v>10</v>
      </c>
    </row>
    <row r="146" ht="14.5" customHeight="1" s="252" thickBot="1">
      <c r="A146" s="207" t="n">
        <v>-4</v>
      </c>
      <c r="B146" s="203" t="n">
        <v>0</v>
      </c>
      <c r="C146" s="118" t="n">
        <v>0</v>
      </c>
      <c r="D146" s="853" t="n"/>
      <c r="E146" s="853" t="n"/>
      <c r="F146" s="117" t="n"/>
      <c r="G146" s="118" t="n"/>
      <c r="H146" s="117" t="n"/>
      <c r="I146" s="129" t="n"/>
      <c r="J146" s="129" t="n"/>
      <c r="K146" s="118" t="n"/>
      <c r="L146" s="215" t="n">
        <v>10</v>
      </c>
    </row>
    <row r="147">
      <c r="A147" s="205" t="n">
        <v>-3</v>
      </c>
      <c r="B147" s="206" t="n">
        <v>0</v>
      </c>
      <c r="C147" s="118" t="n">
        <v>0</v>
      </c>
      <c r="D147" s="853" t="n"/>
      <c r="E147" s="853" t="n"/>
      <c r="F147" s="117" t="n"/>
      <c r="G147" s="118" t="n"/>
      <c r="H147" s="117" t="n"/>
      <c r="I147" s="129" t="n"/>
      <c r="J147" s="129" t="n"/>
      <c r="K147" s="118" t="n"/>
      <c r="L147" s="215" t="n">
        <v>10</v>
      </c>
    </row>
    <row r="148">
      <c r="A148" s="116" t="n">
        <v>-2</v>
      </c>
      <c r="B148" s="117" t="n">
        <v>0</v>
      </c>
      <c r="C148" s="118" t="n">
        <v>0</v>
      </c>
      <c r="D148" s="853" t="n"/>
      <c r="E148" s="853" t="n"/>
      <c r="F148" s="117" t="n"/>
      <c r="G148" s="118" t="n"/>
      <c r="H148" s="117" t="n"/>
      <c r="I148" s="129" t="n"/>
      <c r="J148" s="129" t="n"/>
      <c r="K148" s="118" t="n"/>
      <c r="L148" s="215" t="n">
        <v>10</v>
      </c>
    </row>
    <row r="149">
      <c r="A149" s="116" t="n">
        <v>-1</v>
      </c>
      <c r="B149" s="117" t="n">
        <v>0</v>
      </c>
      <c r="C149" s="118" t="n">
        <v>0</v>
      </c>
      <c r="D149" s="853" t="n"/>
      <c r="E149" s="853" t="n"/>
      <c r="F149" s="117" t="n"/>
      <c r="G149" s="118" t="n"/>
      <c r="H149" s="117" t="n"/>
      <c r="I149" s="129" t="n"/>
      <c r="J149" s="129" t="n"/>
      <c r="K149" s="118" t="n"/>
      <c r="L149" s="215" t="n">
        <v>10</v>
      </c>
    </row>
    <row r="150">
      <c r="A150" s="116" t="n">
        <v>0</v>
      </c>
      <c r="B150" s="117" t="n">
        <v>0</v>
      </c>
      <c r="C150" s="118" t="n">
        <v>0</v>
      </c>
      <c r="D150" s="853" t="n"/>
      <c r="E150" s="853" t="n"/>
      <c r="F150" s="117" t="n"/>
      <c r="G150" s="118" t="n"/>
      <c r="H150" s="117" t="n"/>
      <c r="I150" s="129" t="n"/>
      <c r="J150" s="129" t="n"/>
      <c r="K150" s="118" t="n"/>
      <c r="L150" s="215" t="n">
        <v>10</v>
      </c>
    </row>
    <row r="151">
      <c r="A151" s="116" t="n">
        <v>1</v>
      </c>
      <c r="B151" s="117" t="n">
        <v>0</v>
      </c>
      <c r="C151" s="118" t="n">
        <v>0</v>
      </c>
      <c r="D151" s="117" t="n"/>
      <c r="E151" s="118" t="n"/>
      <c r="F151" s="117" t="n"/>
      <c r="G151" s="118" t="n"/>
      <c r="H151" s="117" t="n"/>
      <c r="I151" s="129" t="n"/>
      <c r="J151" s="129" t="n"/>
      <c r="K151" s="118" t="n"/>
      <c r="L151" s="215" t="n">
        <v>10</v>
      </c>
    </row>
    <row r="152">
      <c r="A152" s="116" t="n">
        <v>2</v>
      </c>
      <c r="B152" s="117" t="n">
        <v>0</v>
      </c>
      <c r="C152" s="118" t="n">
        <v>0</v>
      </c>
      <c r="D152" s="117" t="n"/>
      <c r="E152" s="118" t="n"/>
      <c r="F152" s="117" t="n"/>
      <c r="G152" s="118" t="n"/>
      <c r="H152" s="117" t="n"/>
      <c r="I152" s="129" t="n"/>
      <c r="J152" s="129" t="n"/>
      <c r="K152" s="118" t="n"/>
      <c r="L152" s="215" t="n">
        <v>10</v>
      </c>
    </row>
    <row r="153">
      <c r="A153" s="116" t="n">
        <v>3</v>
      </c>
      <c r="B153" s="117" t="n">
        <v>0</v>
      </c>
      <c r="C153" s="118" t="n">
        <v>0</v>
      </c>
      <c r="D153" s="117" t="n"/>
      <c r="E153" s="118" t="n"/>
      <c r="F153" s="117" t="n"/>
      <c r="G153" s="118" t="n"/>
      <c r="H153" s="117" t="n"/>
      <c r="I153" s="129" t="n"/>
      <c r="J153" s="129" t="n"/>
      <c r="K153" s="118" t="n"/>
      <c r="L153" s="215" t="n">
        <v>10</v>
      </c>
    </row>
    <row r="154">
      <c r="A154" s="116" t="n">
        <v>4</v>
      </c>
      <c r="B154" s="117" t="n">
        <v>0</v>
      </c>
      <c r="C154" s="118" t="n">
        <v>0</v>
      </c>
      <c r="D154" s="117" t="n"/>
      <c r="E154" s="118" t="n"/>
      <c r="F154" s="117" t="n"/>
      <c r="G154" s="118" t="n"/>
      <c r="H154" s="117" t="n"/>
      <c r="I154" s="129" t="n"/>
      <c r="J154" s="129" t="n"/>
      <c r="K154" s="118" t="n"/>
      <c r="L154" s="215" t="n">
        <v>10</v>
      </c>
    </row>
    <row r="155">
      <c r="A155" s="116" t="n">
        <v>5</v>
      </c>
      <c r="B155" s="117" t="n">
        <v>0</v>
      </c>
      <c r="C155" s="118" t="n">
        <v>0</v>
      </c>
      <c r="D155" s="117" t="n"/>
      <c r="E155" s="118" t="n"/>
      <c r="F155" s="117" t="n"/>
      <c r="G155" s="118" t="n"/>
      <c r="H155" s="117" t="n"/>
      <c r="I155" s="129" t="n"/>
      <c r="J155" s="129" t="n"/>
      <c r="K155" s="118" t="n"/>
      <c r="L155" s="215" t="n">
        <v>10</v>
      </c>
    </row>
    <row r="156">
      <c r="A156" s="116" t="n">
        <v>6</v>
      </c>
      <c r="B156" s="117" t="n"/>
      <c r="C156" s="118" t="n"/>
      <c r="D156" s="117" t="n"/>
      <c r="E156" s="118" t="n"/>
      <c r="F156" s="117" t="n"/>
      <c r="G156" s="118" t="n"/>
      <c r="H156" s="117" t="n"/>
      <c r="I156" s="129" t="n"/>
      <c r="J156" s="129" t="n"/>
      <c r="K156" s="118" t="n"/>
      <c r="L156" s="215" t="n">
        <v>10</v>
      </c>
    </row>
    <row r="157">
      <c r="A157" s="116" t="n">
        <v>7</v>
      </c>
      <c r="B157" s="117" t="n"/>
      <c r="C157" s="118" t="n"/>
      <c r="D157" s="117" t="n"/>
      <c r="E157" s="118" t="n"/>
      <c r="F157" s="117" t="n"/>
      <c r="G157" s="118" t="n"/>
      <c r="H157" s="117" t="n"/>
      <c r="I157" s="129" t="n"/>
      <c r="J157" s="129" t="n"/>
      <c r="K157" s="118" t="n"/>
      <c r="L157" s="215" t="n">
        <v>10</v>
      </c>
    </row>
    <row r="158">
      <c r="A158" s="116" t="n">
        <v>8</v>
      </c>
      <c r="B158" s="117" t="n"/>
      <c r="C158" s="118" t="n"/>
      <c r="D158" s="117" t="n"/>
      <c r="E158" s="118" t="n"/>
      <c r="F158" s="117" t="n"/>
      <c r="G158" s="118" t="n"/>
      <c r="H158" s="117" t="n"/>
      <c r="I158" s="129" t="n"/>
      <c r="J158" s="129" t="n"/>
      <c r="K158" s="118" t="n"/>
      <c r="L158" s="215" t="n">
        <v>10</v>
      </c>
    </row>
    <row r="159">
      <c r="A159" s="116" t="n">
        <v>9</v>
      </c>
      <c r="B159" s="117" t="n"/>
      <c r="C159" s="118" t="n"/>
      <c r="D159" s="117" t="n"/>
      <c r="E159" s="118" t="n"/>
      <c r="F159" s="117" t="n"/>
      <c r="G159" s="118" t="n"/>
      <c r="H159" s="117" t="n"/>
      <c r="I159" s="129" t="n"/>
      <c r="J159" s="129" t="n"/>
      <c r="K159" s="118" t="n"/>
      <c r="L159" s="215" t="n">
        <v>10</v>
      </c>
    </row>
    <row r="160">
      <c r="A160" s="116" t="n">
        <v>10</v>
      </c>
      <c r="B160" s="117" t="n"/>
      <c r="C160" s="118" t="n"/>
      <c r="D160" s="117" t="n"/>
      <c r="E160" s="118" t="n"/>
      <c r="F160" s="117" t="n"/>
      <c r="G160" s="118" t="n"/>
      <c r="H160" s="117" t="n"/>
      <c r="I160" s="129" t="n"/>
      <c r="J160" s="129" t="n"/>
      <c r="K160" s="118" t="n"/>
      <c r="L160" s="215" t="n">
        <v>10</v>
      </c>
    </row>
    <row r="161">
      <c r="A161" s="116" t="n">
        <v>11</v>
      </c>
      <c r="B161" s="117" t="n"/>
      <c r="C161" s="118" t="n"/>
      <c r="D161" s="117" t="n"/>
      <c r="E161" s="118" t="n"/>
      <c r="F161" s="117" t="n"/>
      <c r="G161" s="118" t="n"/>
      <c r="H161" s="117" t="n"/>
      <c r="I161" s="129" t="n"/>
      <c r="J161" s="129" t="n"/>
      <c r="K161" s="118" t="n"/>
      <c r="L161" s="215" t="n">
        <v>10</v>
      </c>
    </row>
    <row r="162">
      <c r="A162" s="116" t="n">
        <v>12</v>
      </c>
      <c r="B162" s="117" t="n"/>
      <c r="C162" s="118" t="n"/>
      <c r="D162" s="117" t="n"/>
      <c r="E162" s="118" t="n"/>
      <c r="F162" s="117" t="n"/>
      <c r="G162" s="118" t="n"/>
      <c r="H162" s="117" t="n"/>
      <c r="I162" s="129" t="n"/>
      <c r="J162" s="129" t="n"/>
      <c r="K162" s="118" t="n"/>
      <c r="L162" s="215" t="n">
        <v>10</v>
      </c>
    </row>
    <row r="163">
      <c r="A163" s="116" t="n">
        <v>13</v>
      </c>
      <c r="B163" s="117" t="n"/>
      <c r="C163" s="118" t="n"/>
      <c r="D163" s="117" t="n"/>
      <c r="E163" s="118" t="n"/>
      <c r="F163" s="117" t="n"/>
      <c r="G163" s="118" t="n"/>
      <c r="H163" s="117" t="n"/>
      <c r="I163" s="129" t="n"/>
      <c r="J163" s="129" t="n"/>
      <c r="K163" s="118" t="n"/>
      <c r="L163" s="215" t="n">
        <v>10</v>
      </c>
    </row>
    <row r="164">
      <c r="A164" s="116" t="n">
        <v>14</v>
      </c>
      <c r="B164" s="117" t="n"/>
      <c r="C164" s="118" t="n"/>
      <c r="D164" s="117" t="n"/>
      <c r="E164" s="118" t="n"/>
      <c r="F164" s="117" t="n"/>
      <c r="G164" s="118" t="n"/>
      <c r="H164" s="117" t="n"/>
      <c r="I164" s="129" t="n"/>
      <c r="J164" s="129" t="n"/>
      <c r="K164" s="118" t="n"/>
      <c r="L164" s="215" t="n">
        <v>10</v>
      </c>
    </row>
    <row r="165" ht="14.5" customHeight="1" s="252" thickBot="1">
      <c r="A165" s="86" t="n">
        <v>15</v>
      </c>
      <c r="B165" s="81" t="n"/>
      <c r="C165" s="83" t="n"/>
      <c r="D165" s="81" t="n"/>
      <c r="E165" s="83" t="n"/>
      <c r="F165" s="81" t="n"/>
      <c r="G165" s="83" t="n"/>
      <c r="H165" s="81" t="n"/>
      <c r="I165" s="130" t="n"/>
      <c r="J165" s="130" t="n"/>
      <c r="K165" s="83" t="n"/>
      <c r="L165" s="215" t="n">
        <v>10</v>
      </c>
    </row>
    <row r="166" ht="14.5" customHeight="1" s="252" thickBot="1">
      <c r="A166" s="0" t="inlineStr">
        <is>
          <t>Maximum Input Sensitivity</t>
        </is>
      </c>
    </row>
    <row r="167">
      <c r="A167" s="211" t="inlineStr">
        <is>
          <t>PER [%]</t>
        </is>
      </c>
      <c r="B167" s="213" t="n">
        <v>8</v>
      </c>
      <c r="C167" s="210" t="n">
        <v>8</v>
      </c>
      <c r="D167" s="213" t="n">
        <v>10</v>
      </c>
      <c r="E167" s="210" t="n">
        <v>10</v>
      </c>
      <c r="F167" s="213" t="n">
        <v>10</v>
      </c>
      <c r="G167" s="210" t="n">
        <v>10</v>
      </c>
      <c r="H167" s="214" t="n">
        <v>10</v>
      </c>
      <c r="I167" s="209" t="n">
        <v>10</v>
      </c>
      <c r="J167" s="209" t="n">
        <v>10</v>
      </c>
      <c r="K167" s="210" t="n">
        <v>10</v>
      </c>
    </row>
    <row r="168" ht="14.5" customHeight="1" s="252" thickBot="1">
      <c r="A168" s="212" t="inlineStr">
        <is>
          <t>Spec. [dBm]</t>
        </is>
      </c>
      <c r="B168" s="81" t="n">
        <v>-4</v>
      </c>
      <c r="C168" s="83" t="n">
        <v>-10</v>
      </c>
      <c r="D168" s="81" t="n">
        <v>-20</v>
      </c>
      <c r="E168" s="83" t="n">
        <v>-20</v>
      </c>
      <c r="F168" s="81" t="n">
        <v>-20</v>
      </c>
      <c r="G168" s="83" t="n">
        <v>-20</v>
      </c>
      <c r="H168" s="202" t="n">
        <v>-20</v>
      </c>
      <c r="I168" s="82" t="n">
        <v>-20</v>
      </c>
      <c r="J168" s="82" t="n">
        <v>-20</v>
      </c>
      <c r="K168" s="83" t="n">
        <v>-20</v>
      </c>
    </row>
    <row r="169" ht="15" customHeight="1" s="252">
      <c r="A169" s="605" t="inlineStr">
        <is>
          <t>Sens.
[dBm]</t>
        </is>
      </c>
      <c r="B169" s="607">
        <f>INDEX($A$89:$A$160,MATCH(8,B89:B160,1)+1,1)</f>
        <v/>
      </c>
      <c r="C169" s="601">
        <f>INDEX($A$89:$A$160,MATCH(8,C89:C160,1)+1,1)</f>
        <v/>
      </c>
      <c r="D169" s="607">
        <f>INDEX($A$89:$A$160,MATCH(10,D89:D160,1)+1,1)</f>
        <v/>
      </c>
      <c r="E169" s="601">
        <f>INDEX($A$89:$A$160,MATCH(0,E89:E160,1)+1,1)</f>
        <v/>
      </c>
      <c r="F169" s="601">
        <f>INDEX($A$147:$A$160,MATCH(0,F147:F160,1)+1,1)</f>
        <v/>
      </c>
      <c r="G169" s="601">
        <f>INDEX($A$147:$A$160,MATCH(0,G147:G160,1)+1,1)</f>
        <v/>
      </c>
      <c r="H169" s="615">
        <f>INDEX($A$89:$A$160,MATCH(10,H89:H160,-1)+1,1)</f>
        <v/>
      </c>
      <c r="I169" s="601">
        <f>INDEX($A$89:$A$160,MATCH(0,I89:I160,1)+1,1)</f>
        <v/>
      </c>
      <c r="J169" s="601">
        <f>INDEX($A$89:$A$160,MATCH(0,J89:J160,1)+1,1)</f>
        <v/>
      </c>
      <c r="K169" s="601">
        <f>INDEX($A$89:$A$160,MATCH(0,K89:K160,1)+1,1)</f>
        <v/>
      </c>
    </row>
    <row r="170" ht="15" customHeight="1" s="252" thickBot="1">
      <c r="A170" s="855" t="n"/>
      <c r="B170" s="775" t="n"/>
      <c r="C170" s="682" t="n"/>
      <c r="D170" s="775" t="n"/>
      <c r="E170" s="682" t="n"/>
      <c r="F170" s="682" t="n"/>
      <c r="G170" s="682" t="n"/>
      <c r="H170" s="678" t="n"/>
      <c r="I170" s="682" t="n"/>
      <c r="J170" s="682" t="n"/>
      <c r="K170" s="682" t="n"/>
    </row>
    <row r="171" ht="14.5" customHeight="1" s="252" thickTop="1"/>
    <row r="176" ht="14.5" customHeight="1" s="252">
      <c r="K176" s="216" t="inlineStr">
        <is>
          <t>Waterfall Test</t>
        </is>
      </c>
    </row>
    <row r="177">
      <c r="K177" s="0" t="inlineStr">
        <is>
          <t>Input [dBm]</t>
        </is>
      </c>
      <c r="L177" s="0" t="inlineStr">
        <is>
          <t>11G_54M</t>
        </is>
      </c>
    </row>
    <row r="179">
      <c r="K179" s="0" t="inlineStr">
        <is>
          <t>[data]</t>
        </is>
      </c>
    </row>
    <row r="180">
      <c r="K180" s="0" t="n">
        <v>-100</v>
      </c>
      <c r="L180" s="0" t="n">
        <v>100</v>
      </c>
    </row>
    <row r="181">
      <c r="K181" s="0" t="n">
        <v>-99</v>
      </c>
      <c r="L181" s="0" t="n">
        <v>100</v>
      </c>
    </row>
    <row r="182">
      <c r="K182" s="0" t="n">
        <v>-98</v>
      </c>
      <c r="L182" s="0" t="n">
        <v>100</v>
      </c>
    </row>
    <row r="183">
      <c r="K183" s="0" t="n">
        <v>-97</v>
      </c>
      <c r="L183" s="0" t="n">
        <v>100</v>
      </c>
    </row>
    <row r="184">
      <c r="K184" s="0" t="n">
        <v>-96</v>
      </c>
      <c r="L184" s="0" t="n">
        <v>100</v>
      </c>
    </row>
    <row r="185">
      <c r="K185" s="0" t="n">
        <v>-95</v>
      </c>
      <c r="L185" s="0" t="n">
        <v>100</v>
      </c>
    </row>
    <row r="186">
      <c r="K186" s="0" t="n">
        <v>-94</v>
      </c>
      <c r="L186" s="0" t="n">
        <v>100</v>
      </c>
    </row>
    <row r="187">
      <c r="K187" s="0" t="n">
        <v>-93</v>
      </c>
      <c r="L187" s="0" t="n">
        <v>100</v>
      </c>
    </row>
    <row r="188">
      <c r="K188" s="0" t="n">
        <v>-92</v>
      </c>
      <c r="L188" s="0" t="n">
        <v>100</v>
      </c>
    </row>
    <row r="189">
      <c r="K189" s="0" t="n">
        <v>-91</v>
      </c>
      <c r="L189" s="0" t="n">
        <v>100</v>
      </c>
    </row>
    <row r="190">
      <c r="K190" s="0" t="n">
        <v>-90</v>
      </c>
      <c r="L190" s="0" t="n">
        <v>100</v>
      </c>
    </row>
    <row r="191">
      <c r="K191" s="0" t="n">
        <v>-89</v>
      </c>
      <c r="L191" s="0" t="n">
        <v>100</v>
      </c>
    </row>
    <row r="192">
      <c r="K192" s="0" t="n">
        <v>-88</v>
      </c>
      <c r="L192" s="0" t="n">
        <v>100</v>
      </c>
    </row>
    <row r="193">
      <c r="K193" s="0" t="n">
        <v>-87</v>
      </c>
      <c r="L193" s="0" t="n">
        <v>100</v>
      </c>
    </row>
    <row r="194">
      <c r="K194" s="0" t="n">
        <v>-86</v>
      </c>
      <c r="L194" s="0" t="n">
        <v>100</v>
      </c>
    </row>
    <row r="195">
      <c r="K195" s="0" t="n">
        <v>-85</v>
      </c>
      <c r="L195" s="0" t="n">
        <v>100</v>
      </c>
    </row>
    <row r="196">
      <c r="K196" s="0" t="n">
        <v>-84</v>
      </c>
      <c r="L196" s="0" t="n">
        <v>100</v>
      </c>
    </row>
    <row r="197">
      <c r="K197" s="0" t="n">
        <v>-83</v>
      </c>
      <c r="L197" s="0" t="n">
        <v>100</v>
      </c>
    </row>
    <row r="198">
      <c r="K198" s="0" t="n">
        <v>-82</v>
      </c>
      <c r="L198" s="0" t="n">
        <v>100</v>
      </c>
    </row>
    <row r="199">
      <c r="K199" s="0" t="n">
        <v>-81</v>
      </c>
      <c r="L199" s="0" t="n">
        <v>100</v>
      </c>
    </row>
    <row r="200">
      <c r="K200" s="0" t="n">
        <v>-80</v>
      </c>
      <c r="L200" s="0" t="n">
        <v>100</v>
      </c>
    </row>
    <row r="201">
      <c r="K201" s="0" t="n">
        <v>-79</v>
      </c>
      <c r="L201" s="0" t="n">
        <v>100</v>
      </c>
    </row>
    <row r="202">
      <c r="K202" s="0" t="n">
        <v>-78</v>
      </c>
      <c r="L202" s="0" t="n">
        <v>100</v>
      </c>
    </row>
    <row r="203">
      <c r="K203" s="0" t="n">
        <v>-77</v>
      </c>
      <c r="L203" s="0" t="n">
        <v>100</v>
      </c>
    </row>
    <row r="204">
      <c r="K204" s="0" t="n">
        <v>-76</v>
      </c>
      <c r="L204" s="0" t="n">
        <v>100</v>
      </c>
    </row>
    <row r="205">
      <c r="K205" s="0" t="n">
        <v>-75</v>
      </c>
      <c r="L205" s="0" t="n">
        <v>94.2</v>
      </c>
    </row>
    <row r="206">
      <c r="K206" s="0" t="n">
        <v>-74</v>
      </c>
      <c r="L206" s="0" t="n">
        <v>58.4</v>
      </c>
    </row>
    <row r="207">
      <c r="K207" s="0" t="n">
        <v>-73</v>
      </c>
      <c r="L207" s="0" t="n">
        <v>15.2</v>
      </c>
    </row>
    <row r="208">
      <c r="K208" s="0" t="n">
        <v>-72</v>
      </c>
      <c r="L208" s="0" t="n">
        <v>3</v>
      </c>
    </row>
    <row r="209">
      <c r="K209" s="0" t="n">
        <v>-71</v>
      </c>
      <c r="L209" s="0" t="n">
        <v>0.2</v>
      </c>
    </row>
    <row r="210">
      <c r="K210" s="0" t="n">
        <v>-70</v>
      </c>
      <c r="L210" s="0" t="n">
        <v>0</v>
      </c>
    </row>
    <row r="211">
      <c r="K211" s="0" t="n">
        <v>-69</v>
      </c>
      <c r="L211" s="0" t="n">
        <v>0</v>
      </c>
    </row>
    <row r="212">
      <c r="K212" s="0" t="n">
        <v>-68</v>
      </c>
      <c r="L212" s="0" t="n">
        <v>0</v>
      </c>
    </row>
    <row r="213">
      <c r="K213" s="0" t="n">
        <v>-67</v>
      </c>
      <c r="L213" s="0" t="n">
        <v>0</v>
      </c>
    </row>
    <row r="214">
      <c r="K214" s="0" t="n">
        <v>-66</v>
      </c>
      <c r="L214" s="0" t="n">
        <v>0.4</v>
      </c>
    </row>
    <row r="215">
      <c r="K215" s="0" t="n">
        <v>-65</v>
      </c>
      <c r="L215" s="0" t="n">
        <v>0</v>
      </c>
    </row>
    <row r="216">
      <c r="K216" s="0" t="n">
        <v>-64</v>
      </c>
      <c r="L216" s="0" t="n">
        <v>0</v>
      </c>
    </row>
    <row r="217">
      <c r="K217" s="0" t="n">
        <v>-63</v>
      </c>
      <c r="L217" s="0" t="n">
        <v>0.4</v>
      </c>
    </row>
    <row r="218">
      <c r="K218" s="0" t="n">
        <v>-62</v>
      </c>
      <c r="L218" s="0" t="n">
        <v>0</v>
      </c>
    </row>
    <row r="219">
      <c r="K219" s="0" t="n">
        <v>-61</v>
      </c>
      <c r="L219" s="0" t="n">
        <v>0</v>
      </c>
    </row>
    <row r="220">
      <c r="K220" s="0" t="n">
        <v>-60</v>
      </c>
      <c r="L220" s="0" t="n">
        <v>0.2</v>
      </c>
    </row>
    <row r="221">
      <c r="K221" s="0" t="n">
        <v>-59</v>
      </c>
      <c r="L221" s="0" t="n">
        <v>0.2</v>
      </c>
    </row>
    <row r="222">
      <c r="K222" s="0" t="n">
        <v>-58</v>
      </c>
      <c r="L222" s="0" t="n">
        <v>0</v>
      </c>
    </row>
    <row r="223">
      <c r="K223" s="0" t="n">
        <v>-57</v>
      </c>
      <c r="L223" s="0" t="n">
        <v>0</v>
      </c>
    </row>
    <row r="224">
      <c r="K224" s="0" t="n">
        <v>-56</v>
      </c>
      <c r="L224" s="0" t="n">
        <v>0</v>
      </c>
    </row>
    <row r="225">
      <c r="K225" s="0" t="n">
        <v>-55</v>
      </c>
      <c r="L225" s="0" t="n">
        <v>0</v>
      </c>
    </row>
    <row r="226">
      <c r="K226" s="0" t="n">
        <v>-54</v>
      </c>
      <c r="L226" s="0" t="n">
        <v>0</v>
      </c>
    </row>
    <row r="227">
      <c r="K227" s="0" t="n">
        <v>-53</v>
      </c>
      <c r="L227" s="0" t="n">
        <v>0</v>
      </c>
    </row>
    <row r="228">
      <c r="K228" s="0" t="n">
        <v>-52</v>
      </c>
      <c r="L228" s="0" t="n">
        <v>0</v>
      </c>
    </row>
    <row r="229">
      <c r="K229" s="0" t="n">
        <v>-51</v>
      </c>
      <c r="L229" s="0" t="n">
        <v>0</v>
      </c>
    </row>
    <row r="230">
      <c r="K230" s="0" t="n">
        <v>-50</v>
      </c>
      <c r="L230" s="0" t="n">
        <v>0</v>
      </c>
    </row>
    <row r="231">
      <c r="K231" s="0" t="n">
        <v>-49</v>
      </c>
      <c r="L231" s="0" t="n">
        <v>0</v>
      </c>
    </row>
    <row r="232">
      <c r="K232" s="0" t="n">
        <v>-48</v>
      </c>
      <c r="L232" s="0" t="n">
        <v>0</v>
      </c>
    </row>
    <row r="233">
      <c r="K233" s="0" t="n">
        <v>-47</v>
      </c>
      <c r="L233" s="0" t="n">
        <v>0</v>
      </c>
    </row>
    <row r="234">
      <c r="K234" s="0" t="n">
        <v>-46</v>
      </c>
      <c r="L234" s="0" t="n">
        <v>0</v>
      </c>
    </row>
    <row r="235">
      <c r="K235" s="0" t="n">
        <v>-45</v>
      </c>
      <c r="L235" s="0" t="n">
        <v>0</v>
      </c>
    </row>
    <row r="236">
      <c r="K236" s="0" t="n">
        <v>-44</v>
      </c>
      <c r="L236" s="0" t="n">
        <v>0</v>
      </c>
    </row>
    <row r="237">
      <c r="K237" s="0" t="n">
        <v>-43</v>
      </c>
      <c r="L237" s="0" t="n">
        <v>0</v>
      </c>
    </row>
    <row r="238">
      <c r="K238" s="0" t="n">
        <v>-42</v>
      </c>
      <c r="L238" s="0" t="n">
        <v>0</v>
      </c>
    </row>
    <row r="239">
      <c r="K239" s="0" t="n">
        <v>-41</v>
      </c>
      <c r="L239" s="0" t="n">
        <v>0</v>
      </c>
    </row>
    <row r="240">
      <c r="K240" s="0" t="n">
        <v>-40</v>
      </c>
      <c r="L240" s="0" t="n">
        <v>0</v>
      </c>
    </row>
    <row r="241">
      <c r="K241" s="0" t="n">
        <v>-39</v>
      </c>
      <c r="L241" s="0" t="n">
        <v>0</v>
      </c>
    </row>
    <row r="242">
      <c r="K242" s="0" t="n">
        <v>-38</v>
      </c>
      <c r="L242" s="0" t="n">
        <v>0</v>
      </c>
    </row>
    <row r="243">
      <c r="K243" s="0" t="n">
        <v>-37</v>
      </c>
      <c r="L243" s="0" t="n">
        <v>0.2</v>
      </c>
    </row>
    <row r="244">
      <c r="K244" s="0" t="n">
        <v>-36</v>
      </c>
      <c r="L244" s="0" t="n">
        <v>0.2</v>
      </c>
    </row>
    <row r="245">
      <c r="K245" s="0" t="n">
        <v>-35</v>
      </c>
      <c r="L245" s="0" t="n">
        <v>0</v>
      </c>
    </row>
    <row r="246">
      <c r="K246" s="0" t="n">
        <v>-34</v>
      </c>
      <c r="L246" s="0" t="n">
        <v>0.2</v>
      </c>
    </row>
    <row r="247">
      <c r="K247" s="0" t="n">
        <v>-33</v>
      </c>
      <c r="L247" s="0" t="n">
        <v>0</v>
      </c>
    </row>
    <row r="248">
      <c r="K248" s="0" t="n">
        <v>-32</v>
      </c>
      <c r="L248" s="0" t="n">
        <v>0.2</v>
      </c>
    </row>
    <row r="249">
      <c r="K249" s="0" t="n">
        <v>-31</v>
      </c>
      <c r="L249" s="0" t="n">
        <v>0</v>
      </c>
    </row>
    <row r="250">
      <c r="K250" s="0" t="n">
        <v>-30</v>
      </c>
      <c r="L250" s="0" t="n">
        <v>0</v>
      </c>
    </row>
    <row r="251">
      <c r="K251" s="0" t="n">
        <v>-29</v>
      </c>
      <c r="L251" s="0" t="n">
        <v>0.2</v>
      </c>
    </row>
    <row r="252">
      <c r="K252" s="0" t="n">
        <v>-28</v>
      </c>
      <c r="L252" s="0" t="n">
        <v>0.2</v>
      </c>
    </row>
    <row r="253">
      <c r="K253" s="0" t="n">
        <v>-27</v>
      </c>
      <c r="L253" s="0" t="n">
        <v>0.2</v>
      </c>
    </row>
    <row r="254">
      <c r="K254" s="0" t="n">
        <v>-26</v>
      </c>
      <c r="L254" s="0" t="n">
        <v>0</v>
      </c>
    </row>
    <row r="255">
      <c r="K255" s="0" t="n">
        <v>-25</v>
      </c>
      <c r="L255" s="0" t="n">
        <v>0</v>
      </c>
    </row>
    <row r="256">
      <c r="K256" s="0" t="n">
        <v>-24</v>
      </c>
      <c r="L256" s="0" t="n">
        <v>0.4</v>
      </c>
    </row>
    <row r="257">
      <c r="K257" s="0" t="n">
        <v>-23</v>
      </c>
      <c r="L257" s="0" t="n">
        <v>0</v>
      </c>
    </row>
    <row r="258">
      <c r="K258" s="0" t="n">
        <v>-22</v>
      </c>
      <c r="L258" s="0" t="n">
        <v>0</v>
      </c>
    </row>
    <row r="259">
      <c r="K259" s="0" t="n">
        <v>-21</v>
      </c>
      <c r="L259" s="0" t="n">
        <v>0.2</v>
      </c>
    </row>
    <row r="260">
      <c r="K260" s="0" t="n">
        <v>-20</v>
      </c>
      <c r="L260" s="0" t="n">
        <v>0</v>
      </c>
    </row>
    <row r="261">
      <c r="K261" s="0" t="n">
        <v>-19</v>
      </c>
      <c r="L261" s="0" t="n">
        <v>0.2</v>
      </c>
    </row>
    <row r="262">
      <c r="K262" s="0" t="n">
        <v>-18</v>
      </c>
      <c r="L262" s="0" t="n">
        <v>0</v>
      </c>
    </row>
    <row r="263">
      <c r="K263" s="0" t="n">
        <v>-17</v>
      </c>
      <c r="L263" s="0" t="n">
        <v>0</v>
      </c>
    </row>
    <row r="264">
      <c r="K264" s="0" t="n">
        <v>-16</v>
      </c>
      <c r="L264" s="0" t="n">
        <v>0.2</v>
      </c>
    </row>
    <row r="265">
      <c r="K265" s="0" t="n">
        <v>-15</v>
      </c>
      <c r="L265" s="0" t="n">
        <v>0</v>
      </c>
    </row>
    <row r="266">
      <c r="K266" s="0" t="n">
        <v>-14</v>
      </c>
      <c r="L266" s="0" t="n">
        <v>0</v>
      </c>
    </row>
    <row r="267">
      <c r="K267" s="0" t="n">
        <v>-13</v>
      </c>
      <c r="L267" s="0" t="n">
        <v>0</v>
      </c>
    </row>
    <row r="268">
      <c r="K268" s="0" t="n">
        <v>-12</v>
      </c>
      <c r="L268" s="0" t="n">
        <v>0</v>
      </c>
    </row>
    <row r="269">
      <c r="K269" s="0" t="n">
        <v>-11</v>
      </c>
      <c r="L269" s="0" t="n">
        <v>0.4</v>
      </c>
    </row>
    <row r="270">
      <c r="K270" s="0" t="n">
        <v>-10</v>
      </c>
      <c r="L270" s="0" t="n">
        <v>0</v>
      </c>
    </row>
    <row r="271">
      <c r="K271" s="0" t="n">
        <v>-9</v>
      </c>
      <c r="L271" s="0" t="n">
        <v>0</v>
      </c>
    </row>
    <row r="272">
      <c r="K272" s="0" t="n">
        <v>-8</v>
      </c>
      <c r="L272" s="0" t="n">
        <v>0</v>
      </c>
    </row>
    <row r="273">
      <c r="K273" s="0" t="n">
        <v>-7</v>
      </c>
      <c r="L273" s="0" t="n">
        <v>0</v>
      </c>
    </row>
    <row r="274">
      <c r="K274" s="0" t="n">
        <v>-6</v>
      </c>
      <c r="L274" s="0" t="n">
        <v>0</v>
      </c>
    </row>
    <row r="275">
      <c r="K275" s="0" t="n">
        <v>-5</v>
      </c>
      <c r="L275" s="0" t="n">
        <v>0</v>
      </c>
    </row>
    <row r="276">
      <c r="K276" s="0" t="n">
        <v>-4</v>
      </c>
      <c r="L276" s="0" t="inlineStr">
        <is>
          <t>NaN</t>
        </is>
      </c>
    </row>
    <row r="277">
      <c r="K277" s="0" t="n">
        <v>-3</v>
      </c>
      <c r="L277" s="0" t="inlineStr">
        <is>
          <t>NaN</t>
        </is>
      </c>
    </row>
    <row r="278">
      <c r="K278" s="0" t="n">
        <v>-2</v>
      </c>
      <c r="L278" s="0" t="inlineStr">
        <is>
          <t>NaN</t>
        </is>
      </c>
    </row>
    <row r="279">
      <c r="K279" s="0" t="n">
        <v>-1</v>
      </c>
      <c r="L279" s="0" t="inlineStr">
        <is>
          <t>NaN</t>
        </is>
      </c>
    </row>
    <row r="280">
      <c r="K280" s="0" t="n">
        <v>0</v>
      </c>
      <c r="L280" s="0" t="inlineStr">
        <is>
          <t>NaN</t>
        </is>
      </c>
    </row>
    <row r="281">
      <c r="K281" s="0" t="n">
        <v>1</v>
      </c>
      <c r="L281" s="0" t="inlineStr">
        <is>
          <t>NaN</t>
        </is>
      </c>
    </row>
    <row r="282">
      <c r="K282" s="0" t="n">
        <v>2</v>
      </c>
      <c r="L282" s="0" t="inlineStr">
        <is>
          <t>NaN</t>
        </is>
      </c>
    </row>
    <row r="283">
      <c r="K283" s="0" t="n">
        <v>3</v>
      </c>
      <c r="L283" s="0" t="inlineStr">
        <is>
          <t>NaN</t>
        </is>
      </c>
    </row>
    <row r="284">
      <c r="K284" s="0" t="n">
        <v>4</v>
      </c>
      <c r="L284" s="0" t="inlineStr">
        <is>
          <t>NaN</t>
        </is>
      </c>
    </row>
    <row r="285">
      <c r="K285" s="0" t="n">
        <v>5</v>
      </c>
      <c r="L285" s="0" t="inlineStr">
        <is>
          <t>NaN</t>
        </is>
      </c>
    </row>
    <row r="286">
      <c r="K286" s="0" t="n">
        <v>6</v>
      </c>
      <c r="L286" s="0" t="inlineStr">
        <is>
          <t>NaN</t>
        </is>
      </c>
    </row>
    <row r="287">
      <c r="K287" s="0" t="n">
        <v>7</v>
      </c>
      <c r="L287" s="0" t="inlineStr">
        <is>
          <t>NaN</t>
        </is>
      </c>
    </row>
    <row r="288">
      <c r="K288" s="0" t="n">
        <v>8</v>
      </c>
      <c r="L288" s="0" t="inlineStr">
        <is>
          <t>NaN</t>
        </is>
      </c>
    </row>
    <row r="289">
      <c r="K289" s="0" t="n">
        <v>9</v>
      </c>
      <c r="L289" s="0" t="inlineStr">
        <is>
          <t>NaN</t>
        </is>
      </c>
    </row>
    <row r="290">
      <c r="K290" s="0" t="n">
        <v>10</v>
      </c>
      <c r="L290" s="0" t="inlineStr">
        <is>
          <t>NaN</t>
        </is>
      </c>
    </row>
  </sheetData>
  <mergeCells count="31">
    <mergeCell ref="A48:A49"/>
    <mergeCell ref="E48:E49"/>
    <mergeCell ref="G48:G49"/>
    <mergeCell ref="A169:A170"/>
    <mergeCell ref="G169:G170"/>
    <mergeCell ref="B46:C46"/>
    <mergeCell ref="K169:K170"/>
    <mergeCell ref="D46:E46"/>
    <mergeCell ref="B45:K45"/>
    <mergeCell ref="A1:W1"/>
    <mergeCell ref="B48:B49"/>
    <mergeCell ref="D48:D49"/>
    <mergeCell ref="A43:A47"/>
    <mergeCell ref="F169:F170"/>
    <mergeCell ref="H169:H170"/>
    <mergeCell ref="I48:I49"/>
    <mergeCell ref="K48:K49"/>
    <mergeCell ref="C169:C170"/>
    <mergeCell ref="E169:E170"/>
    <mergeCell ref="B43:K43"/>
    <mergeCell ref="F46:G46"/>
    <mergeCell ref="H46:K46"/>
    <mergeCell ref="C48:C49"/>
    <mergeCell ref="F48:F49"/>
    <mergeCell ref="H48:H49"/>
    <mergeCell ref="I169:I170"/>
    <mergeCell ref="B169:B170"/>
    <mergeCell ref="D169:D170"/>
    <mergeCell ref="J169:J170"/>
    <mergeCell ref="B44:K44"/>
    <mergeCell ref="J48:J49"/>
  </mergeCells>
  <conditionalFormatting sqref="B50:L165">
    <cfRule type="cellIs" priority="1" operator="greaterThan" dxfId="0">
      <formula>10</formula>
    </cfRule>
    <cfRule type="cellIs" priority="2" operator="greaterThan" dxfId="2">
      <formula>0</formula>
    </cfRule>
    <cfRule type="cellIs" priority="3" operator="equal" dxfId="1">
      <formula>0</formula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codeName="Sheet14">
    <tabColor theme="5" tint="0.5999938962981048"/>
    <outlinePr summaryBelow="1" summaryRight="1"/>
    <pageSetUpPr/>
  </sheetPr>
  <dimension ref="A1:AB176"/>
  <sheetViews>
    <sheetView showGridLines="0" zoomScale="40" zoomScaleNormal="40" workbookViewId="0">
      <selection activeCell="AG5" sqref="AG5"/>
    </sheetView>
  </sheetViews>
  <sheetFormatPr baseColWidth="8" defaultRowHeight="14"/>
  <sheetData>
    <row r="1" ht="46" customHeight="1" s="252">
      <c r="A1" s="399" t="inlineStr">
        <is>
          <t>Waterfall_2412 MHz (Ch 1, Normal Channel)</t>
        </is>
      </c>
    </row>
    <row r="42" ht="14.5" customHeight="1" s="252" thickBot="1"/>
    <row r="43" ht="24.75" customHeight="1" s="252" thickBot="1">
      <c r="A43" s="807" t="inlineStr">
        <is>
          <t>Input [dBm]</t>
        </is>
      </c>
      <c r="B43" s="860" t="inlineStr">
        <is>
          <t>+85 ℃</t>
        </is>
      </c>
      <c r="C43" s="673" t="n"/>
      <c r="D43" s="673" t="n"/>
      <c r="E43" s="673" t="n"/>
      <c r="F43" s="673" t="n"/>
      <c r="G43" s="673" t="n"/>
      <c r="H43" s="673" t="n"/>
      <c r="I43" s="673" t="n"/>
      <c r="J43" s="673" t="n"/>
      <c r="K43" s="674" t="n"/>
    </row>
    <row r="44" ht="29" customHeight="1" s="252" thickBot="1">
      <c r="A44" s="691" t="n"/>
      <c r="B44" s="861" t="inlineStr">
        <is>
          <t>3.3V</t>
        </is>
      </c>
      <c r="C44" s="673" t="n"/>
      <c r="D44" s="673" t="n"/>
      <c r="E44" s="673" t="n"/>
      <c r="F44" s="673" t="n"/>
      <c r="G44" s="673" t="n"/>
      <c r="H44" s="673" t="n"/>
      <c r="I44" s="673" t="n"/>
      <c r="J44" s="673" t="n"/>
      <c r="K44" s="674" t="n"/>
    </row>
    <row r="45" ht="29" customHeight="1" s="252" thickBot="1">
      <c r="A45" s="691" t="n"/>
      <c r="B45" s="862" t="inlineStr">
        <is>
          <t>2412 MHz</t>
        </is>
      </c>
      <c r="C45" s="673" t="n"/>
      <c r="D45" s="673" t="n"/>
      <c r="E45" s="673" t="n"/>
      <c r="F45" s="673" t="n"/>
      <c r="G45" s="673" t="n"/>
      <c r="H45" s="673" t="n"/>
      <c r="I45" s="673" t="n"/>
      <c r="J45" s="673" t="n"/>
      <c r="K45" s="674" t="n"/>
    </row>
    <row r="46" ht="14.25" customHeight="1" s="252">
      <c r="A46" s="691" t="n"/>
      <c r="B46" s="863" t="inlineStr">
        <is>
          <t>11b</t>
        </is>
      </c>
      <c r="C46" s="841" t="n"/>
      <c r="D46" s="863" t="inlineStr">
        <is>
          <t>11g</t>
        </is>
      </c>
      <c r="E46" s="841" t="n"/>
      <c r="F46" s="863" t="inlineStr">
        <is>
          <t>11n</t>
        </is>
      </c>
      <c r="G46" s="841" t="n"/>
      <c r="H46" s="863" t="inlineStr">
        <is>
          <t>11ax</t>
        </is>
      </c>
      <c r="I46" s="842" t="n"/>
      <c r="J46" s="842" t="n"/>
      <c r="K46" s="841" t="n"/>
    </row>
    <row r="47" ht="15" customHeight="1" s="252" thickBot="1">
      <c r="A47" s="682" t="n"/>
      <c r="B47" s="76" t="inlineStr">
        <is>
          <t>1M</t>
        </is>
      </c>
      <c r="C47" s="75" t="inlineStr">
        <is>
          <t>11M</t>
        </is>
      </c>
      <c r="D47" s="76" t="inlineStr">
        <is>
          <t>6M</t>
        </is>
      </c>
      <c r="E47" s="75" t="inlineStr">
        <is>
          <t>54M</t>
        </is>
      </c>
      <c r="F47" s="76" t="inlineStr">
        <is>
          <t>MCS0</t>
        </is>
      </c>
      <c r="G47" s="75" t="inlineStr">
        <is>
          <t>MCS7</t>
        </is>
      </c>
      <c r="H47" s="76" t="inlineStr">
        <is>
          <t>MCS0</t>
        </is>
      </c>
      <c r="I47" s="75" t="inlineStr">
        <is>
          <t>MCS7</t>
        </is>
      </c>
      <c r="J47" s="74" t="inlineStr">
        <is>
          <t>MCS8</t>
        </is>
      </c>
      <c r="K47" s="75" t="inlineStr">
        <is>
          <t>MCS9</t>
        </is>
      </c>
      <c r="L47" s="75" t="inlineStr">
        <is>
          <t>Spec</t>
        </is>
      </c>
    </row>
    <row r="48" ht="15" customHeight="1" s="252">
      <c r="A48" s="845" t="inlineStr">
        <is>
          <t>Sens.
[dBm]</t>
        </is>
      </c>
      <c r="B48" s="846">
        <f>INDEX($A$50:$A$90,MATCH(8,B50:B90,-1)+1,1)</f>
        <v/>
      </c>
      <c r="C48" s="847">
        <f>INDEX($A$50:$A$90,MATCH(8,C50:C90,-1)+1,1)</f>
        <v/>
      </c>
      <c r="D48" s="846">
        <f>INDEX($A$50:$A$90,MATCH(10,D50:D90,-1)+1,1)</f>
        <v/>
      </c>
      <c r="E48" s="847">
        <f>INDEX($A$50:$A$90,MATCH(10,E50:E90,-1)+1,1)</f>
        <v/>
      </c>
      <c r="F48" s="846">
        <f>INDEX($A$50:$A$90,MATCH(10,F50:F90,-1)+1,1)</f>
        <v/>
      </c>
      <c r="G48" s="847">
        <f>INDEX($A$50:$A$90,MATCH(10,G50:G90,-1)+1,1)</f>
        <v/>
      </c>
      <c r="H48" s="846">
        <f>INDEX($A$50:$A$90,MATCH(10,H50:H90,-1)+1,1)</f>
        <v/>
      </c>
      <c r="I48" s="848">
        <f>INDEX($A$50:$A$90,MATCH(10,I50:I90,-1)+1,1)</f>
        <v/>
      </c>
      <c r="J48" s="848">
        <f>INDEX($A$50:$A$90,MATCH(10,J50:J90,-1)+1,1)</f>
        <v/>
      </c>
      <c r="K48" s="847">
        <f>INDEX($A$50:$A$90,MATCH(10,K50:K90,-1)+1,1)</f>
        <v/>
      </c>
    </row>
    <row r="49" ht="15" customHeight="1" s="252" thickBot="1">
      <c r="A49" s="698" t="n"/>
      <c r="B49" s="849" t="n"/>
      <c r="C49" s="850" t="n"/>
      <c r="D49" s="849" t="n"/>
      <c r="E49" s="850" t="n"/>
      <c r="F49" s="849" t="n"/>
      <c r="G49" s="850" t="n"/>
      <c r="H49" s="849" t="n"/>
      <c r="I49" s="851" t="n"/>
      <c r="J49" s="851" t="n"/>
      <c r="K49" s="850" t="n"/>
    </row>
    <row r="50" ht="14.5" customHeight="1" s="252" thickTop="1">
      <c r="A50" s="84" t="n">
        <v>-100</v>
      </c>
      <c r="B50" s="853" t="n">
        <v>100</v>
      </c>
      <c r="C50" s="864" t="n">
        <v>100</v>
      </c>
      <c r="D50" s="853" t="n">
        <v>100</v>
      </c>
      <c r="E50" s="853" t="n">
        <v>100</v>
      </c>
      <c r="F50" s="853" t="n">
        <v>100</v>
      </c>
      <c r="G50" s="864" t="n">
        <v>100</v>
      </c>
      <c r="H50" s="853" t="n">
        <v>100</v>
      </c>
      <c r="I50" s="865" t="n">
        <v>100</v>
      </c>
      <c r="J50" s="865" t="n">
        <v>100</v>
      </c>
      <c r="K50" s="864" t="n">
        <v>100</v>
      </c>
      <c r="L50" s="215" t="n">
        <v>10</v>
      </c>
    </row>
    <row r="51">
      <c r="A51" s="85" t="n">
        <v>-99</v>
      </c>
      <c r="B51" s="866" t="n">
        <v>100</v>
      </c>
      <c r="C51" s="867" t="n">
        <v>100</v>
      </c>
      <c r="D51" s="853" t="n">
        <v>100</v>
      </c>
      <c r="E51" s="853" t="n">
        <v>100</v>
      </c>
      <c r="F51" s="866" t="n">
        <v>100</v>
      </c>
      <c r="G51" s="867" t="n">
        <v>100</v>
      </c>
      <c r="H51" s="866" t="n">
        <v>100</v>
      </c>
      <c r="I51" s="868" t="n">
        <v>100</v>
      </c>
      <c r="J51" s="868" t="n">
        <v>100</v>
      </c>
      <c r="K51" s="867" t="n">
        <v>100</v>
      </c>
      <c r="L51" s="215" t="n">
        <v>10</v>
      </c>
    </row>
    <row r="52">
      <c r="A52" s="85" t="n">
        <v>-98</v>
      </c>
      <c r="B52" s="866" t="n">
        <v>99.2</v>
      </c>
      <c r="C52" s="867" t="n">
        <v>100</v>
      </c>
      <c r="D52" s="853" t="n">
        <v>100</v>
      </c>
      <c r="E52" s="853" t="n">
        <v>100</v>
      </c>
      <c r="F52" s="866" t="n">
        <v>100</v>
      </c>
      <c r="G52" s="867" t="n">
        <v>100</v>
      </c>
      <c r="H52" s="866" t="n">
        <v>100</v>
      </c>
      <c r="I52" s="868" t="n">
        <v>100</v>
      </c>
      <c r="J52" s="868" t="n">
        <v>100</v>
      </c>
      <c r="K52" s="867" t="n">
        <v>100</v>
      </c>
      <c r="L52" s="215" t="n">
        <v>10</v>
      </c>
    </row>
    <row r="53">
      <c r="A53" s="85" t="n">
        <v>-97</v>
      </c>
      <c r="B53" s="866" t="n">
        <v>64.2</v>
      </c>
      <c r="C53" s="867" t="n">
        <v>100</v>
      </c>
      <c r="D53" s="853" t="n">
        <v>100</v>
      </c>
      <c r="E53" s="853" t="n">
        <v>100</v>
      </c>
      <c r="F53" s="866" t="n">
        <v>100</v>
      </c>
      <c r="G53" s="867" t="n">
        <v>100</v>
      </c>
      <c r="H53" s="866" t="n">
        <v>100</v>
      </c>
      <c r="I53" s="868" t="n">
        <v>100</v>
      </c>
      <c r="J53" s="868" t="n">
        <v>100</v>
      </c>
      <c r="K53" s="867" t="n">
        <v>100</v>
      </c>
      <c r="L53" s="215" t="n">
        <v>10</v>
      </c>
    </row>
    <row r="54">
      <c r="A54" s="85" t="n">
        <v>-96</v>
      </c>
      <c r="B54" s="866" t="n">
        <v>15</v>
      </c>
      <c r="C54" s="867" t="n">
        <v>100</v>
      </c>
      <c r="D54" s="853" t="n">
        <v>100</v>
      </c>
      <c r="E54" s="853" t="n">
        <v>100</v>
      </c>
      <c r="F54" s="866" t="n">
        <v>100</v>
      </c>
      <c r="G54" s="867" t="n">
        <v>100</v>
      </c>
      <c r="H54" s="866" t="n">
        <v>100</v>
      </c>
      <c r="I54" s="868" t="n">
        <v>100</v>
      </c>
      <c r="J54" s="868" t="n">
        <v>100</v>
      </c>
      <c r="K54" s="867" t="n">
        <v>100</v>
      </c>
      <c r="L54" s="215" t="n">
        <v>10</v>
      </c>
    </row>
    <row r="55">
      <c r="A55" s="85" t="n">
        <v>-95</v>
      </c>
      <c r="B55" s="866" t="n">
        <v>2.2</v>
      </c>
      <c r="C55" s="867" t="n">
        <v>100</v>
      </c>
      <c r="D55" s="853" t="n">
        <v>100</v>
      </c>
      <c r="E55" s="853" t="n">
        <v>100</v>
      </c>
      <c r="F55" s="866" t="n">
        <v>100</v>
      </c>
      <c r="G55" s="867" t="n">
        <v>100</v>
      </c>
      <c r="H55" s="866" t="n">
        <v>100</v>
      </c>
      <c r="I55" s="868" t="n">
        <v>100</v>
      </c>
      <c r="J55" s="868" t="n">
        <v>100</v>
      </c>
      <c r="K55" s="867" t="n">
        <v>100</v>
      </c>
      <c r="L55" s="215" t="n">
        <v>10</v>
      </c>
    </row>
    <row r="56">
      <c r="A56" s="85" t="n">
        <v>-94</v>
      </c>
      <c r="B56" s="866" t="n">
        <v>0.8</v>
      </c>
      <c r="C56" s="867" t="n">
        <v>100</v>
      </c>
      <c r="D56" s="853" t="n">
        <v>100</v>
      </c>
      <c r="E56" s="853" t="n">
        <v>100</v>
      </c>
      <c r="F56" s="866" t="n">
        <v>100</v>
      </c>
      <c r="G56" s="867" t="n">
        <v>100</v>
      </c>
      <c r="H56" s="866" t="n">
        <v>100</v>
      </c>
      <c r="I56" s="868" t="n">
        <v>100</v>
      </c>
      <c r="J56" s="868" t="n">
        <v>100</v>
      </c>
      <c r="K56" s="867" t="n">
        <v>100</v>
      </c>
      <c r="L56" s="215" t="n">
        <v>10</v>
      </c>
    </row>
    <row r="57">
      <c r="A57" s="85" t="n">
        <v>-93</v>
      </c>
      <c r="B57" s="866" t="n">
        <v>0.8</v>
      </c>
      <c r="C57" s="867" t="n">
        <v>100</v>
      </c>
      <c r="D57" s="853" t="n">
        <v>96.8</v>
      </c>
      <c r="E57" s="853" t="n">
        <v>100</v>
      </c>
      <c r="F57" s="866" t="n">
        <v>100</v>
      </c>
      <c r="G57" s="867" t="n">
        <v>100</v>
      </c>
      <c r="H57" s="866" t="n">
        <v>100</v>
      </c>
      <c r="I57" s="868" t="n">
        <v>100</v>
      </c>
      <c r="J57" s="868" t="n">
        <v>100</v>
      </c>
      <c r="K57" s="867" t="n">
        <v>100</v>
      </c>
      <c r="L57" s="215" t="n">
        <v>10</v>
      </c>
    </row>
    <row r="58">
      <c r="A58" s="85" t="n">
        <v>-92</v>
      </c>
      <c r="B58" s="866" t="n">
        <v>0.6</v>
      </c>
      <c r="C58" s="867" t="n">
        <v>100</v>
      </c>
      <c r="D58" s="853" t="n">
        <v>71</v>
      </c>
      <c r="E58" s="853" t="n">
        <v>100</v>
      </c>
      <c r="F58" s="866" t="n">
        <v>96.40000000000001</v>
      </c>
      <c r="G58" s="867" t="n">
        <v>100</v>
      </c>
      <c r="H58" s="866" t="n">
        <v>99.8</v>
      </c>
      <c r="I58" s="868" t="n">
        <v>100</v>
      </c>
      <c r="J58" s="868" t="n">
        <v>100</v>
      </c>
      <c r="K58" s="867" t="n">
        <v>100</v>
      </c>
      <c r="L58" s="215" t="n">
        <v>10</v>
      </c>
    </row>
    <row r="59">
      <c r="A59" s="85" t="n">
        <v>-91</v>
      </c>
      <c r="B59" s="866" t="n">
        <v>0</v>
      </c>
      <c r="C59" s="867" t="n">
        <v>100</v>
      </c>
      <c r="D59" s="853" t="n">
        <v>100</v>
      </c>
      <c r="E59" s="853" t="n">
        <v>100</v>
      </c>
      <c r="F59" s="866" t="n">
        <v>64.2</v>
      </c>
      <c r="G59" s="867" t="n">
        <v>100</v>
      </c>
      <c r="H59" s="866" t="n">
        <v>91.59999999999999</v>
      </c>
      <c r="I59" s="868" t="n">
        <v>100</v>
      </c>
      <c r="J59" s="868" t="n">
        <v>100</v>
      </c>
      <c r="K59" s="867" t="n">
        <v>100</v>
      </c>
      <c r="L59" s="215" t="n">
        <v>10</v>
      </c>
    </row>
    <row r="60">
      <c r="A60" s="85" t="n">
        <v>-90</v>
      </c>
      <c r="B60" s="866" t="n">
        <v>0.4</v>
      </c>
      <c r="C60" s="867" t="n">
        <v>100</v>
      </c>
      <c r="D60" s="853" t="n">
        <v>20.8</v>
      </c>
      <c r="E60" s="853" t="n">
        <v>100</v>
      </c>
      <c r="F60" s="866" t="n">
        <v>28</v>
      </c>
      <c r="G60" s="867" t="n">
        <v>100</v>
      </c>
      <c r="H60" s="866" t="n">
        <v>43.2</v>
      </c>
      <c r="I60" s="868" t="n">
        <v>100</v>
      </c>
      <c r="J60" s="868" t="n">
        <v>100</v>
      </c>
      <c r="K60" s="867" t="n">
        <v>100</v>
      </c>
      <c r="L60" s="215" t="n">
        <v>10</v>
      </c>
    </row>
    <row r="61">
      <c r="A61" s="85" t="n">
        <v>-89</v>
      </c>
      <c r="B61" s="866" t="n">
        <v>0.2</v>
      </c>
      <c r="C61" s="867" t="n">
        <v>100</v>
      </c>
      <c r="D61" s="853" t="n">
        <v>9.199999999999999</v>
      </c>
      <c r="E61" s="853" t="n">
        <v>100</v>
      </c>
      <c r="F61" s="866" t="n">
        <v>9.6</v>
      </c>
      <c r="G61" s="867" t="n">
        <v>100</v>
      </c>
      <c r="H61" s="866" t="n">
        <v>16.6</v>
      </c>
      <c r="I61" s="868" t="n">
        <v>100</v>
      </c>
      <c r="J61" s="868" t="n">
        <v>100</v>
      </c>
      <c r="K61" s="867" t="n">
        <v>100</v>
      </c>
      <c r="L61" s="215" t="n">
        <v>10</v>
      </c>
    </row>
    <row r="62">
      <c r="A62" s="85" t="n">
        <v>-88</v>
      </c>
      <c r="B62" s="866" t="n">
        <v>0</v>
      </c>
      <c r="C62" s="867" t="n">
        <v>96.59999999999999</v>
      </c>
      <c r="D62" s="853" t="n">
        <v>1.8</v>
      </c>
      <c r="E62" s="853" t="n">
        <v>100</v>
      </c>
      <c r="F62" s="866" t="n">
        <v>3</v>
      </c>
      <c r="G62" s="867" t="n">
        <v>100</v>
      </c>
      <c r="H62" s="866" t="n">
        <v>6.4</v>
      </c>
      <c r="I62" s="868" t="n">
        <v>100</v>
      </c>
      <c r="J62" s="868" t="n">
        <v>100</v>
      </c>
      <c r="K62" s="867" t="n">
        <v>100</v>
      </c>
      <c r="L62" s="215" t="n">
        <v>10</v>
      </c>
    </row>
    <row r="63">
      <c r="A63" s="85" t="n">
        <v>-87</v>
      </c>
      <c r="B63" s="866" t="n">
        <v>0</v>
      </c>
      <c r="C63" s="867" t="n">
        <v>65.40000000000001</v>
      </c>
      <c r="D63" s="853" t="n">
        <v>2</v>
      </c>
      <c r="E63" s="853" t="n">
        <v>100</v>
      </c>
      <c r="F63" s="866" t="n">
        <v>1</v>
      </c>
      <c r="G63" s="867" t="n">
        <v>100</v>
      </c>
      <c r="H63" s="866" t="n">
        <v>2.4</v>
      </c>
      <c r="I63" s="868" t="n">
        <v>100</v>
      </c>
      <c r="J63" s="868" t="n">
        <v>100</v>
      </c>
      <c r="K63" s="867" t="n">
        <v>100</v>
      </c>
      <c r="L63" s="215" t="n">
        <v>10</v>
      </c>
    </row>
    <row r="64">
      <c r="A64" s="85" t="n">
        <v>-86</v>
      </c>
      <c r="B64" s="866" t="n">
        <v>0</v>
      </c>
      <c r="C64" s="867" t="n">
        <v>33</v>
      </c>
      <c r="D64" s="853" t="n">
        <v>0.8</v>
      </c>
      <c r="E64" s="853" t="n">
        <v>100</v>
      </c>
      <c r="F64" s="866" t="n">
        <v>0.4</v>
      </c>
      <c r="G64" s="867" t="n">
        <v>100</v>
      </c>
      <c r="H64" s="866" t="n">
        <v>1.2</v>
      </c>
      <c r="I64" s="868" t="n">
        <v>100</v>
      </c>
      <c r="J64" s="868" t="n">
        <v>100</v>
      </c>
      <c r="K64" s="867" t="n">
        <v>100</v>
      </c>
      <c r="L64" s="215" t="n">
        <v>10</v>
      </c>
    </row>
    <row r="65">
      <c r="A65" s="85" t="n">
        <v>-85</v>
      </c>
      <c r="B65" s="866" t="n">
        <v>0</v>
      </c>
      <c r="C65" s="867" t="n">
        <v>10.8</v>
      </c>
      <c r="D65" s="853" t="n">
        <v>0</v>
      </c>
      <c r="E65" s="853" t="n">
        <v>100</v>
      </c>
      <c r="F65" s="866" t="n">
        <v>0</v>
      </c>
      <c r="G65" s="867" t="n">
        <v>100</v>
      </c>
      <c r="H65" s="866" t="n">
        <v>0.4</v>
      </c>
      <c r="I65" s="868" t="n">
        <v>100</v>
      </c>
      <c r="J65" s="868" t="n">
        <v>100</v>
      </c>
      <c r="K65" s="867" t="n">
        <v>100</v>
      </c>
      <c r="L65" s="215" t="n">
        <v>10</v>
      </c>
    </row>
    <row r="66">
      <c r="A66" s="85" t="n">
        <v>-84</v>
      </c>
      <c r="B66" s="866" t="n">
        <v>0</v>
      </c>
      <c r="C66" s="867" t="n">
        <v>3.6</v>
      </c>
      <c r="D66" s="853" t="n">
        <v>0</v>
      </c>
      <c r="E66" s="853" t="n">
        <v>100</v>
      </c>
      <c r="F66" s="866" t="n">
        <v>0.2</v>
      </c>
      <c r="G66" s="867" t="n">
        <v>100</v>
      </c>
      <c r="H66" s="866" t="n">
        <v>0</v>
      </c>
      <c r="I66" s="868" t="n">
        <v>100</v>
      </c>
      <c r="J66" s="868" t="n">
        <v>100</v>
      </c>
      <c r="K66" s="867" t="n">
        <v>100</v>
      </c>
      <c r="L66" s="215" t="n">
        <v>10</v>
      </c>
    </row>
    <row r="67">
      <c r="A67" s="85" t="n">
        <v>-83</v>
      </c>
      <c r="B67" s="866" t="n">
        <v>0</v>
      </c>
      <c r="C67" s="867" t="n">
        <v>2.4</v>
      </c>
      <c r="D67" s="853" t="n">
        <v>0</v>
      </c>
      <c r="E67" s="853" t="n">
        <v>100</v>
      </c>
      <c r="F67" s="866" t="n">
        <v>0.4</v>
      </c>
      <c r="G67" s="867" t="n">
        <v>100</v>
      </c>
      <c r="H67" s="866" t="n">
        <v>1</v>
      </c>
      <c r="I67" s="868" t="n">
        <v>100</v>
      </c>
      <c r="J67" s="868" t="n">
        <v>100</v>
      </c>
      <c r="K67" s="867" t="n">
        <v>100</v>
      </c>
      <c r="L67" s="215" t="n">
        <v>10</v>
      </c>
    </row>
    <row r="68">
      <c r="A68" s="85" t="n">
        <v>-82</v>
      </c>
      <c r="B68" s="866" t="n">
        <v>0</v>
      </c>
      <c r="C68" s="867" t="n">
        <v>0.4</v>
      </c>
      <c r="D68" s="853" t="n">
        <v>0</v>
      </c>
      <c r="E68" s="853" t="n">
        <v>100</v>
      </c>
      <c r="F68" s="866" t="n">
        <v>0.2</v>
      </c>
      <c r="G68" s="867" t="n">
        <v>100</v>
      </c>
      <c r="H68" s="866" t="n">
        <v>0.6</v>
      </c>
      <c r="I68" s="868" t="n">
        <v>100</v>
      </c>
      <c r="J68" s="868" t="n">
        <v>100</v>
      </c>
      <c r="K68" s="867" t="n">
        <v>100</v>
      </c>
      <c r="L68" s="215" t="n">
        <v>10</v>
      </c>
    </row>
    <row r="69">
      <c r="A69" s="85" t="n">
        <v>-81</v>
      </c>
      <c r="B69" s="866" t="n">
        <v>0</v>
      </c>
      <c r="C69" s="867" t="n">
        <v>0</v>
      </c>
      <c r="D69" s="853" t="n">
        <v>0.6</v>
      </c>
      <c r="E69" s="853" t="n">
        <v>100</v>
      </c>
      <c r="F69" s="866" t="n">
        <v>0</v>
      </c>
      <c r="G69" s="867" t="n">
        <v>100</v>
      </c>
      <c r="H69" s="866" t="n">
        <v>0.8</v>
      </c>
      <c r="I69" s="868" t="n">
        <v>100</v>
      </c>
      <c r="J69" s="868" t="n">
        <v>100</v>
      </c>
      <c r="K69" s="867" t="n">
        <v>100</v>
      </c>
      <c r="L69" s="215" t="n">
        <v>10</v>
      </c>
    </row>
    <row r="70">
      <c r="A70" s="85" t="n">
        <v>-80</v>
      </c>
      <c r="B70" s="866" t="n">
        <v>0</v>
      </c>
      <c r="C70" s="867" t="n">
        <v>0</v>
      </c>
      <c r="D70" s="853" t="n">
        <v>0</v>
      </c>
      <c r="E70" s="853" t="n">
        <v>100</v>
      </c>
      <c r="F70" s="866" t="n">
        <v>0</v>
      </c>
      <c r="G70" s="867" t="n">
        <v>100</v>
      </c>
      <c r="H70" s="866" t="n">
        <v>0.6</v>
      </c>
      <c r="I70" s="868" t="n">
        <v>100</v>
      </c>
      <c r="J70" s="868" t="n">
        <v>100</v>
      </c>
      <c r="K70" s="867" t="n">
        <v>100</v>
      </c>
      <c r="L70" s="215" t="n">
        <v>10</v>
      </c>
    </row>
    <row r="71">
      <c r="A71" s="85" t="n">
        <v>-79</v>
      </c>
      <c r="B71" s="866" t="n">
        <v>0</v>
      </c>
      <c r="C71" s="867" t="n">
        <v>0</v>
      </c>
      <c r="D71" s="853" t="n">
        <v>0</v>
      </c>
      <c r="E71" s="853" t="n">
        <v>100</v>
      </c>
      <c r="F71" s="866" t="n">
        <v>0.2</v>
      </c>
      <c r="G71" s="867" t="n">
        <v>100</v>
      </c>
      <c r="H71" s="866" t="n">
        <v>0.4</v>
      </c>
      <c r="I71" s="868" t="n">
        <v>100</v>
      </c>
      <c r="J71" s="868" t="n">
        <v>100</v>
      </c>
      <c r="K71" s="867" t="n">
        <v>100</v>
      </c>
      <c r="L71" s="215" t="n">
        <v>10</v>
      </c>
    </row>
    <row r="72">
      <c r="A72" s="85" t="n">
        <v>-78</v>
      </c>
      <c r="B72" s="866" t="n">
        <v>0</v>
      </c>
      <c r="C72" s="867" t="n">
        <v>0</v>
      </c>
      <c r="D72" s="853" t="n">
        <v>0</v>
      </c>
      <c r="E72" s="853" t="n">
        <v>100</v>
      </c>
      <c r="F72" s="866" t="n">
        <v>0.6</v>
      </c>
      <c r="G72" s="867" t="n">
        <v>100</v>
      </c>
      <c r="H72" s="866" t="n">
        <v>0.2</v>
      </c>
      <c r="I72" s="868" t="n">
        <v>100</v>
      </c>
      <c r="J72" s="868" t="n">
        <v>100</v>
      </c>
      <c r="K72" s="867" t="n">
        <v>100</v>
      </c>
      <c r="L72" s="215" t="n">
        <v>10</v>
      </c>
    </row>
    <row r="73">
      <c r="A73" s="85" t="n">
        <v>-77</v>
      </c>
      <c r="B73" s="866" t="n">
        <v>0</v>
      </c>
      <c r="C73" s="867" t="n">
        <v>0</v>
      </c>
      <c r="D73" s="853" t="n">
        <v>0</v>
      </c>
      <c r="E73" s="853" t="n">
        <v>100</v>
      </c>
      <c r="F73" s="866" t="n">
        <v>0</v>
      </c>
      <c r="G73" s="867" t="n">
        <v>100</v>
      </c>
      <c r="H73" s="866" t="n">
        <v>0.4</v>
      </c>
      <c r="I73" s="868" t="n">
        <v>100</v>
      </c>
      <c r="J73" s="868" t="n">
        <v>100</v>
      </c>
      <c r="K73" s="867" t="n">
        <v>100</v>
      </c>
      <c r="L73" s="215" t="n">
        <v>10</v>
      </c>
    </row>
    <row r="74">
      <c r="A74" s="85" t="n">
        <v>-76</v>
      </c>
      <c r="B74" s="866" t="n">
        <v>0</v>
      </c>
      <c r="C74" s="867" t="n">
        <v>0</v>
      </c>
      <c r="D74" s="853" t="n">
        <v>0</v>
      </c>
      <c r="E74" s="853" t="n">
        <v>100</v>
      </c>
      <c r="F74" s="866" t="n">
        <v>0</v>
      </c>
      <c r="G74" s="867" t="n">
        <v>100</v>
      </c>
      <c r="H74" s="866" t="n">
        <v>0</v>
      </c>
      <c r="I74" s="868" t="n">
        <v>100</v>
      </c>
      <c r="J74" s="868" t="n">
        <v>100</v>
      </c>
      <c r="K74" s="867" t="n">
        <v>100</v>
      </c>
      <c r="L74" s="215" t="n">
        <v>10</v>
      </c>
    </row>
    <row r="75">
      <c r="A75" s="85" t="n">
        <v>-75</v>
      </c>
      <c r="B75" s="866" t="n">
        <v>0</v>
      </c>
      <c r="C75" s="867" t="n">
        <v>0</v>
      </c>
      <c r="D75" s="853" t="n">
        <v>0</v>
      </c>
      <c r="E75" s="853" t="n">
        <v>96</v>
      </c>
      <c r="F75" s="866" t="n">
        <v>0</v>
      </c>
      <c r="G75" s="867" t="n">
        <v>100</v>
      </c>
      <c r="H75" s="866" t="n">
        <v>0</v>
      </c>
      <c r="I75" s="868" t="n">
        <v>100</v>
      </c>
      <c r="J75" s="868" t="n">
        <v>100</v>
      </c>
      <c r="K75" s="867" t="n">
        <v>100</v>
      </c>
      <c r="L75" s="215" t="n">
        <v>10</v>
      </c>
    </row>
    <row r="76">
      <c r="A76" s="85" t="n">
        <v>-74</v>
      </c>
      <c r="B76" s="866" t="n">
        <v>0</v>
      </c>
      <c r="C76" s="867" t="n">
        <v>0</v>
      </c>
      <c r="D76" s="853" t="n">
        <v>0</v>
      </c>
      <c r="E76" s="853" t="n">
        <v>52.2</v>
      </c>
      <c r="F76" s="866" t="n">
        <v>0</v>
      </c>
      <c r="G76" s="867" t="n">
        <v>100</v>
      </c>
      <c r="H76" s="866" t="n">
        <v>0</v>
      </c>
      <c r="I76" s="868" t="n">
        <v>100</v>
      </c>
      <c r="J76" s="868" t="n">
        <v>100</v>
      </c>
      <c r="K76" s="867" t="n">
        <v>100</v>
      </c>
      <c r="L76" s="215" t="n">
        <v>10</v>
      </c>
    </row>
    <row r="77">
      <c r="A77" s="85" t="n">
        <v>-73</v>
      </c>
      <c r="B77" s="866" t="n">
        <v>0</v>
      </c>
      <c r="C77" s="867" t="n">
        <v>0</v>
      </c>
      <c r="D77" s="853" t="n">
        <v>0</v>
      </c>
      <c r="E77" s="853" t="n">
        <v>13.4</v>
      </c>
      <c r="F77" s="866" t="n">
        <v>0</v>
      </c>
      <c r="G77" s="867" t="n">
        <v>100</v>
      </c>
      <c r="H77" s="866" t="n">
        <v>0</v>
      </c>
      <c r="I77" s="868" t="n">
        <v>100</v>
      </c>
      <c r="J77" s="868" t="n">
        <v>100</v>
      </c>
      <c r="K77" s="867" t="n">
        <v>100</v>
      </c>
      <c r="L77" s="215" t="n">
        <v>10</v>
      </c>
    </row>
    <row r="78">
      <c r="A78" s="85" t="n">
        <v>-72</v>
      </c>
      <c r="B78" s="866" t="n">
        <v>0</v>
      </c>
      <c r="C78" s="867" t="n">
        <v>0</v>
      </c>
      <c r="D78" s="853" t="n">
        <v>0</v>
      </c>
      <c r="E78" s="853" t="n">
        <v>1.8</v>
      </c>
      <c r="F78" s="866" t="n">
        <v>0</v>
      </c>
      <c r="G78" s="867" t="n">
        <v>99.2</v>
      </c>
      <c r="H78" s="866" t="n">
        <v>0</v>
      </c>
      <c r="I78" s="868" t="n">
        <v>99.2</v>
      </c>
      <c r="J78" s="868" t="n">
        <v>100</v>
      </c>
      <c r="K78" s="867" t="n">
        <v>100</v>
      </c>
      <c r="L78" s="215" t="n">
        <v>10</v>
      </c>
    </row>
    <row r="79">
      <c r="A79" s="85" t="n">
        <v>-71</v>
      </c>
      <c r="B79" s="866" t="n">
        <v>0</v>
      </c>
      <c r="C79" s="867" t="n">
        <v>0</v>
      </c>
      <c r="D79" s="853" t="n">
        <v>0</v>
      </c>
      <c r="E79" s="853" t="n">
        <v>1</v>
      </c>
      <c r="F79" s="866" t="n">
        <v>0</v>
      </c>
      <c r="G79" s="867" t="n">
        <v>73.2</v>
      </c>
      <c r="H79" s="866" t="n">
        <v>0</v>
      </c>
      <c r="I79" s="868" t="n">
        <v>57</v>
      </c>
      <c r="J79" s="868" t="n">
        <v>100</v>
      </c>
      <c r="K79" s="867" t="n">
        <v>100</v>
      </c>
      <c r="L79" s="215" t="n">
        <v>10</v>
      </c>
    </row>
    <row r="80">
      <c r="A80" s="85" t="n">
        <v>-70</v>
      </c>
      <c r="B80" s="866" t="n">
        <v>0</v>
      </c>
      <c r="C80" s="867" t="n">
        <v>0</v>
      </c>
      <c r="D80" s="853" t="n">
        <v>0</v>
      </c>
      <c r="E80" s="853" t="n">
        <v>1.2</v>
      </c>
      <c r="F80" s="866" t="n">
        <v>0</v>
      </c>
      <c r="G80" s="867" t="n">
        <v>28.8</v>
      </c>
      <c r="H80" s="866" t="n">
        <v>0</v>
      </c>
      <c r="I80" s="868" t="n">
        <v>15.4</v>
      </c>
      <c r="J80" s="868" t="n">
        <v>100</v>
      </c>
      <c r="K80" s="867" t="n">
        <v>100</v>
      </c>
      <c r="L80" s="215" t="n">
        <v>10</v>
      </c>
    </row>
    <row r="81">
      <c r="A81" s="85" t="n">
        <v>-69</v>
      </c>
      <c r="B81" s="866" t="n">
        <v>0</v>
      </c>
      <c r="C81" s="867" t="n">
        <v>0</v>
      </c>
      <c r="D81" s="853" t="n">
        <v>0</v>
      </c>
      <c r="E81" s="853" t="n">
        <v>0</v>
      </c>
      <c r="F81" s="866" t="n">
        <v>0</v>
      </c>
      <c r="G81" s="867" t="n">
        <v>4.8</v>
      </c>
      <c r="H81" s="866" t="n">
        <v>0</v>
      </c>
      <c r="I81" s="868" t="n">
        <v>3.8</v>
      </c>
      <c r="J81" s="868" t="n">
        <v>100</v>
      </c>
      <c r="K81" s="867" t="n">
        <v>100</v>
      </c>
      <c r="L81" s="215" t="n">
        <v>10</v>
      </c>
    </row>
    <row r="82">
      <c r="A82" s="85" t="n">
        <v>-68</v>
      </c>
      <c r="B82" s="866" t="n">
        <v>0</v>
      </c>
      <c r="C82" s="867" t="n">
        <v>0</v>
      </c>
      <c r="D82" s="853" t="n">
        <v>0</v>
      </c>
      <c r="E82" s="853" t="n">
        <v>0.6</v>
      </c>
      <c r="F82" s="866" t="n">
        <v>0</v>
      </c>
      <c r="G82" s="867" t="n">
        <v>2</v>
      </c>
      <c r="H82" s="866" t="n">
        <v>0</v>
      </c>
      <c r="I82" s="868" t="n">
        <v>0.6</v>
      </c>
      <c r="J82" s="868" t="n">
        <v>98.40000000000001</v>
      </c>
      <c r="K82" s="867" t="n">
        <v>100</v>
      </c>
      <c r="L82" s="215" t="n">
        <v>10</v>
      </c>
    </row>
    <row r="83">
      <c r="A83" s="85" t="n">
        <v>-67</v>
      </c>
      <c r="B83" s="866" t="n">
        <v>0</v>
      </c>
      <c r="C83" s="867" t="n">
        <v>0</v>
      </c>
      <c r="D83" s="853" t="n">
        <v>0</v>
      </c>
      <c r="E83" s="853" t="n">
        <v>0.2</v>
      </c>
      <c r="F83" s="866" t="n">
        <v>0</v>
      </c>
      <c r="G83" s="867" t="n">
        <v>0.2</v>
      </c>
      <c r="H83" s="866" t="n">
        <v>0</v>
      </c>
      <c r="I83" s="868" t="n">
        <v>0</v>
      </c>
      <c r="J83" s="868" t="n">
        <v>79</v>
      </c>
      <c r="K83" s="867" t="n">
        <v>100</v>
      </c>
      <c r="L83" s="215" t="n">
        <v>10</v>
      </c>
    </row>
    <row r="84">
      <c r="A84" s="85" t="n">
        <v>-66</v>
      </c>
      <c r="B84" s="866" t="n">
        <v>0</v>
      </c>
      <c r="C84" s="867" t="n">
        <v>0</v>
      </c>
      <c r="D84" s="853" t="n">
        <v>0</v>
      </c>
      <c r="E84" s="853" t="n">
        <v>4.2</v>
      </c>
      <c r="F84" s="866" t="n">
        <v>0</v>
      </c>
      <c r="G84" s="867" t="n">
        <v>0</v>
      </c>
      <c r="H84" s="866" t="n">
        <v>0</v>
      </c>
      <c r="I84" s="868" t="n">
        <v>0</v>
      </c>
      <c r="J84" s="868" t="n">
        <v>47.4</v>
      </c>
      <c r="K84" s="867" t="n">
        <v>99.8</v>
      </c>
      <c r="L84" s="215" t="n">
        <v>10</v>
      </c>
    </row>
    <row r="85">
      <c r="A85" s="85" t="n">
        <v>-65</v>
      </c>
      <c r="B85" s="866" t="n">
        <v>0</v>
      </c>
      <c r="C85" s="867" t="n">
        <v>0</v>
      </c>
      <c r="D85" s="853" t="n">
        <v>0.2</v>
      </c>
      <c r="E85" s="853" t="n">
        <v>0</v>
      </c>
      <c r="F85" s="866" t="n">
        <v>0</v>
      </c>
      <c r="G85" s="867" t="n">
        <v>0</v>
      </c>
      <c r="H85" s="866" t="n">
        <v>0</v>
      </c>
      <c r="I85" s="868" t="n">
        <v>0</v>
      </c>
      <c r="J85" s="868" t="n">
        <v>20.8</v>
      </c>
      <c r="K85" s="867" t="n">
        <v>96.8</v>
      </c>
      <c r="L85" s="215" t="n">
        <v>10</v>
      </c>
    </row>
    <row r="86">
      <c r="A86" s="85" t="n">
        <v>-64</v>
      </c>
      <c r="B86" s="866" t="n">
        <v>0</v>
      </c>
      <c r="C86" s="867" t="n">
        <v>0</v>
      </c>
      <c r="D86" s="853" t="n">
        <v>0</v>
      </c>
      <c r="E86" s="853" t="n">
        <v>1</v>
      </c>
      <c r="F86" s="866" t="n">
        <v>0</v>
      </c>
      <c r="G86" s="867" t="n">
        <v>0</v>
      </c>
      <c r="H86" s="866" t="n">
        <v>0</v>
      </c>
      <c r="I86" s="868" t="n">
        <v>0</v>
      </c>
      <c r="J86" s="868" t="n">
        <v>9.199999999999999</v>
      </c>
      <c r="K86" s="867" t="n">
        <v>76.2</v>
      </c>
      <c r="L86" s="215" t="n">
        <v>10</v>
      </c>
    </row>
    <row r="87">
      <c r="A87" s="85" t="n">
        <v>-63</v>
      </c>
      <c r="B87" s="866" t="n">
        <v>0</v>
      </c>
      <c r="C87" s="867" t="n">
        <v>0</v>
      </c>
      <c r="D87" s="853" t="n">
        <v>0</v>
      </c>
      <c r="E87" s="853" t="n">
        <v>0</v>
      </c>
      <c r="F87" s="866" t="n">
        <v>0</v>
      </c>
      <c r="G87" s="867" t="n">
        <v>0</v>
      </c>
      <c r="H87" s="866" t="n">
        <v>0</v>
      </c>
      <c r="I87" s="868" t="n">
        <v>0</v>
      </c>
      <c r="J87" s="868" t="n">
        <v>18.6</v>
      </c>
      <c r="K87" s="867" t="n">
        <v>80.2</v>
      </c>
      <c r="L87" s="215" t="n">
        <v>10</v>
      </c>
    </row>
    <row r="88">
      <c r="A88" s="85" t="n">
        <v>-62</v>
      </c>
      <c r="B88" s="866" t="n">
        <v>0</v>
      </c>
      <c r="C88" s="867" t="n">
        <v>0</v>
      </c>
      <c r="D88" s="853" t="n">
        <v>0</v>
      </c>
      <c r="E88" s="853" t="n">
        <v>0</v>
      </c>
      <c r="F88" s="866" t="n">
        <v>0</v>
      </c>
      <c r="G88" s="867" t="n">
        <v>0</v>
      </c>
      <c r="H88" s="866" t="n">
        <v>0</v>
      </c>
      <c r="I88" s="868" t="n">
        <v>0</v>
      </c>
      <c r="J88" s="868" t="n">
        <v>6.4</v>
      </c>
      <c r="K88" s="867" t="n">
        <v>52.6</v>
      </c>
      <c r="L88" s="215" t="n">
        <v>10</v>
      </c>
    </row>
    <row r="89">
      <c r="A89" s="85" t="n">
        <v>-61</v>
      </c>
      <c r="B89" s="866" t="n">
        <v>0</v>
      </c>
      <c r="C89" s="867" t="n">
        <v>0</v>
      </c>
      <c r="D89" s="853" t="n">
        <v>0</v>
      </c>
      <c r="E89" s="853" t="n">
        <v>0.2</v>
      </c>
      <c r="F89" s="866" t="n">
        <v>0</v>
      </c>
      <c r="G89" s="867" t="n">
        <v>0</v>
      </c>
      <c r="H89" s="866" t="n">
        <v>0</v>
      </c>
      <c r="I89" s="868" t="n">
        <v>0</v>
      </c>
      <c r="J89" s="868" t="n">
        <v>2.2</v>
      </c>
      <c r="K89" s="867" t="n">
        <v>37</v>
      </c>
      <c r="L89" s="215" t="n">
        <v>10</v>
      </c>
    </row>
    <row r="90">
      <c r="A90" s="85" t="n">
        <v>-60</v>
      </c>
      <c r="B90" s="866" t="n">
        <v>0</v>
      </c>
      <c r="C90" s="867" t="n">
        <v>0</v>
      </c>
      <c r="D90" s="853" t="n">
        <v>0.2</v>
      </c>
      <c r="E90" s="853" t="n">
        <v>0</v>
      </c>
      <c r="F90" s="866" t="n">
        <v>0</v>
      </c>
      <c r="G90" s="867" t="n">
        <v>0</v>
      </c>
      <c r="H90" s="866" t="n">
        <v>0</v>
      </c>
      <c r="I90" s="868" t="n">
        <v>0</v>
      </c>
      <c r="J90" s="868" t="n">
        <v>2</v>
      </c>
      <c r="K90" s="867" t="n">
        <v>35</v>
      </c>
      <c r="L90" s="215" t="n">
        <v>10</v>
      </c>
    </row>
    <row r="91">
      <c r="A91" s="85" t="n">
        <v>-59</v>
      </c>
      <c r="B91" s="866" t="n">
        <v>0</v>
      </c>
      <c r="C91" s="867" t="n">
        <v>0</v>
      </c>
      <c r="D91" s="853" t="n">
        <v>0</v>
      </c>
      <c r="E91" s="853" t="n">
        <v>0</v>
      </c>
      <c r="F91" s="866" t="n">
        <v>0</v>
      </c>
      <c r="G91" s="867" t="n">
        <v>0</v>
      </c>
      <c r="H91" s="866" t="n">
        <v>0</v>
      </c>
      <c r="I91" s="868" t="n">
        <v>0</v>
      </c>
      <c r="J91" s="868" t="n">
        <v>2</v>
      </c>
      <c r="K91" s="867" t="n">
        <v>31</v>
      </c>
      <c r="L91" s="215" t="n">
        <v>10</v>
      </c>
    </row>
    <row r="92">
      <c r="A92" s="85" t="n">
        <v>-58</v>
      </c>
      <c r="B92" s="866" t="n">
        <v>0</v>
      </c>
      <c r="C92" s="867" t="n">
        <v>0</v>
      </c>
      <c r="D92" s="853" t="n">
        <v>0</v>
      </c>
      <c r="E92" s="853" t="n">
        <v>0</v>
      </c>
      <c r="F92" s="866" t="n">
        <v>0</v>
      </c>
      <c r="G92" s="867" t="n">
        <v>0</v>
      </c>
      <c r="H92" s="866" t="n">
        <v>0</v>
      </c>
      <c r="I92" s="868" t="n">
        <v>0</v>
      </c>
      <c r="J92" s="868" t="n">
        <v>1.4</v>
      </c>
      <c r="K92" s="867" t="n">
        <v>26.2</v>
      </c>
      <c r="L92" s="215" t="n">
        <v>10</v>
      </c>
    </row>
    <row r="93">
      <c r="A93" s="85" t="n">
        <v>-57</v>
      </c>
      <c r="B93" s="866" t="n">
        <v>0</v>
      </c>
      <c r="C93" s="867" t="n">
        <v>0</v>
      </c>
      <c r="D93" s="853" t="n">
        <v>0.2</v>
      </c>
      <c r="E93" s="853" t="n">
        <v>0</v>
      </c>
      <c r="F93" s="866" t="n">
        <v>0</v>
      </c>
      <c r="G93" s="867" t="n">
        <v>0</v>
      </c>
      <c r="H93" s="866" t="n">
        <v>0</v>
      </c>
      <c r="I93" s="868" t="n">
        <v>0</v>
      </c>
      <c r="J93" s="868" t="n">
        <v>0.2</v>
      </c>
      <c r="K93" s="867" t="n">
        <v>27</v>
      </c>
      <c r="L93" s="215" t="n">
        <v>10</v>
      </c>
    </row>
    <row r="94">
      <c r="A94" s="85" t="n">
        <v>-56</v>
      </c>
      <c r="B94" s="866" t="n">
        <v>0</v>
      </c>
      <c r="C94" s="867" t="n">
        <v>0</v>
      </c>
      <c r="D94" s="853" t="n">
        <v>0</v>
      </c>
      <c r="E94" s="853" t="n">
        <v>0</v>
      </c>
      <c r="F94" s="866" t="n">
        <v>0</v>
      </c>
      <c r="G94" s="867" t="n">
        <v>0</v>
      </c>
      <c r="H94" s="866" t="n">
        <v>0</v>
      </c>
      <c r="I94" s="868" t="n">
        <v>0</v>
      </c>
      <c r="J94" s="868" t="n">
        <v>0.6</v>
      </c>
      <c r="K94" s="867" t="n">
        <v>23.4</v>
      </c>
      <c r="L94" s="215" t="n">
        <v>10</v>
      </c>
    </row>
    <row r="95">
      <c r="A95" s="85" t="n">
        <v>-55</v>
      </c>
      <c r="B95" s="866" t="n">
        <v>0</v>
      </c>
      <c r="C95" s="867" t="n">
        <v>0</v>
      </c>
      <c r="D95" s="853" t="n">
        <v>0</v>
      </c>
      <c r="E95" s="853" t="n">
        <v>0.2</v>
      </c>
      <c r="F95" s="866" t="n">
        <v>0</v>
      </c>
      <c r="G95" s="867" t="n">
        <v>0</v>
      </c>
      <c r="H95" s="866" t="n">
        <v>0</v>
      </c>
      <c r="I95" s="868" t="n">
        <v>0</v>
      </c>
      <c r="J95" s="868" t="n">
        <v>0.8</v>
      </c>
      <c r="K95" s="867" t="n">
        <v>22</v>
      </c>
      <c r="L95" s="215" t="n">
        <v>10</v>
      </c>
    </row>
    <row r="96">
      <c r="A96" s="85" t="n">
        <v>-54</v>
      </c>
      <c r="B96" s="866" t="n">
        <v>0</v>
      </c>
      <c r="C96" s="867" t="n">
        <v>0</v>
      </c>
      <c r="D96" s="853" t="n">
        <v>0</v>
      </c>
      <c r="E96" s="853" t="n">
        <v>0</v>
      </c>
      <c r="F96" s="866" t="n">
        <v>0</v>
      </c>
      <c r="G96" s="867" t="n">
        <v>0</v>
      </c>
      <c r="H96" s="866" t="n">
        <v>0</v>
      </c>
      <c r="I96" s="868" t="n">
        <v>0</v>
      </c>
      <c r="J96" s="868" t="n">
        <v>0.6</v>
      </c>
      <c r="K96" s="867" t="n">
        <v>20.4</v>
      </c>
      <c r="L96" s="215" t="n">
        <v>10</v>
      </c>
    </row>
    <row r="97">
      <c r="A97" s="85" t="n">
        <v>-53</v>
      </c>
      <c r="B97" s="866" t="n">
        <v>0</v>
      </c>
      <c r="C97" s="867" t="n">
        <v>0</v>
      </c>
      <c r="D97" s="853" t="n">
        <v>0</v>
      </c>
      <c r="E97" s="853" t="n">
        <v>0.2</v>
      </c>
      <c r="F97" s="866" t="n">
        <v>0</v>
      </c>
      <c r="G97" s="867" t="n">
        <v>0</v>
      </c>
      <c r="H97" s="866" t="n">
        <v>0</v>
      </c>
      <c r="I97" s="868" t="n">
        <v>0</v>
      </c>
      <c r="J97" s="868" t="n">
        <v>0.4</v>
      </c>
      <c r="K97" s="867" t="n">
        <v>21.2</v>
      </c>
      <c r="L97" s="215" t="n">
        <v>10</v>
      </c>
    </row>
    <row r="98">
      <c r="A98" s="85" t="n">
        <v>-52</v>
      </c>
      <c r="B98" s="866" t="n">
        <v>0</v>
      </c>
      <c r="C98" s="867" t="n">
        <v>0</v>
      </c>
      <c r="D98" s="853" t="n">
        <v>0</v>
      </c>
      <c r="E98" s="853" t="n">
        <v>0</v>
      </c>
      <c r="F98" s="866" t="n">
        <v>0</v>
      </c>
      <c r="G98" s="867" t="n">
        <v>0</v>
      </c>
      <c r="H98" s="866" t="n">
        <v>0</v>
      </c>
      <c r="I98" s="868" t="n">
        <v>0</v>
      </c>
      <c r="J98" s="868" t="n">
        <v>0</v>
      </c>
      <c r="K98" s="867" t="n">
        <v>14.6</v>
      </c>
      <c r="L98" s="215" t="n">
        <v>10</v>
      </c>
    </row>
    <row r="99">
      <c r="A99" s="85" t="n">
        <v>-51</v>
      </c>
      <c r="B99" s="866" t="n">
        <v>0</v>
      </c>
      <c r="C99" s="867" t="n">
        <v>0</v>
      </c>
      <c r="D99" s="853" t="n">
        <v>0</v>
      </c>
      <c r="E99" s="853" t="n">
        <v>0</v>
      </c>
      <c r="F99" s="866" t="n">
        <v>0</v>
      </c>
      <c r="G99" s="867" t="n">
        <v>0</v>
      </c>
      <c r="H99" s="866" t="n">
        <v>0</v>
      </c>
      <c r="I99" s="868" t="n">
        <v>0</v>
      </c>
      <c r="J99" s="868" t="n">
        <v>0.6</v>
      </c>
      <c r="K99" s="867" t="n">
        <v>16</v>
      </c>
      <c r="L99" s="215" t="n">
        <v>10</v>
      </c>
    </row>
    <row r="100">
      <c r="A100" s="85" t="n">
        <v>-50</v>
      </c>
      <c r="B100" s="866" t="n">
        <v>0</v>
      </c>
      <c r="C100" s="867" t="n">
        <v>0</v>
      </c>
      <c r="D100" s="853" t="n">
        <v>0</v>
      </c>
      <c r="E100" s="853" t="n">
        <v>0</v>
      </c>
      <c r="F100" s="866" t="n">
        <v>0</v>
      </c>
      <c r="G100" s="867" t="n">
        <v>0</v>
      </c>
      <c r="H100" s="866" t="n">
        <v>0</v>
      </c>
      <c r="I100" s="868" t="n">
        <v>0</v>
      </c>
      <c r="J100" s="868" t="n">
        <v>0.4</v>
      </c>
      <c r="K100" s="867" t="n">
        <v>16.4</v>
      </c>
      <c r="L100" s="215" t="n">
        <v>10</v>
      </c>
    </row>
    <row r="101">
      <c r="A101" s="85" t="n">
        <v>-49</v>
      </c>
      <c r="B101" s="866" t="n">
        <v>0</v>
      </c>
      <c r="C101" s="867" t="n">
        <v>0</v>
      </c>
      <c r="D101" s="853" t="n">
        <v>0</v>
      </c>
      <c r="E101" s="853" t="n">
        <v>0</v>
      </c>
      <c r="F101" s="866" t="n">
        <v>0</v>
      </c>
      <c r="G101" s="867" t="n">
        <v>0</v>
      </c>
      <c r="H101" s="866" t="n">
        <v>0</v>
      </c>
      <c r="I101" s="868" t="n">
        <v>0</v>
      </c>
      <c r="J101" s="868" t="n">
        <v>0</v>
      </c>
      <c r="K101" s="867" t="n">
        <v>20</v>
      </c>
      <c r="L101" s="215" t="n">
        <v>10</v>
      </c>
    </row>
    <row r="102">
      <c r="A102" s="85" t="n">
        <v>-48</v>
      </c>
      <c r="B102" s="866" t="n">
        <v>0</v>
      </c>
      <c r="C102" s="867" t="n">
        <v>0</v>
      </c>
      <c r="D102" s="853" t="n">
        <v>0</v>
      </c>
      <c r="E102" s="853" t="n">
        <v>0</v>
      </c>
      <c r="F102" s="866" t="n">
        <v>0</v>
      </c>
      <c r="G102" s="867" t="n">
        <v>0</v>
      </c>
      <c r="H102" s="866" t="n">
        <v>0</v>
      </c>
      <c r="I102" s="868" t="n">
        <v>0</v>
      </c>
      <c r="J102" s="868" t="n">
        <v>0.2</v>
      </c>
      <c r="K102" s="867" t="n">
        <v>19.6</v>
      </c>
      <c r="L102" s="215" t="n">
        <v>10</v>
      </c>
    </row>
    <row r="103">
      <c r="A103" s="85" t="n">
        <v>-47</v>
      </c>
      <c r="B103" s="866" t="n">
        <v>0</v>
      </c>
      <c r="C103" s="867" t="n">
        <v>0</v>
      </c>
      <c r="D103" s="853" t="n">
        <v>0</v>
      </c>
      <c r="E103" s="853" t="n">
        <v>0</v>
      </c>
      <c r="F103" s="866" t="n">
        <v>0</v>
      </c>
      <c r="G103" s="867" t="n">
        <v>0</v>
      </c>
      <c r="H103" s="866" t="n">
        <v>0</v>
      </c>
      <c r="I103" s="868" t="n">
        <v>0</v>
      </c>
      <c r="J103" s="868" t="n">
        <v>0.2</v>
      </c>
      <c r="K103" s="867" t="n">
        <v>20.8</v>
      </c>
      <c r="L103" s="215" t="n">
        <v>10</v>
      </c>
    </row>
    <row r="104">
      <c r="A104" s="85" t="n">
        <v>-46</v>
      </c>
      <c r="B104" s="866" t="n">
        <v>0</v>
      </c>
      <c r="C104" s="867" t="n">
        <v>0</v>
      </c>
      <c r="D104" s="853" t="n">
        <v>0</v>
      </c>
      <c r="E104" s="853" t="n">
        <v>0</v>
      </c>
      <c r="F104" s="866" t="n">
        <v>0</v>
      </c>
      <c r="G104" s="867" t="n">
        <v>0</v>
      </c>
      <c r="H104" s="866" t="n">
        <v>0</v>
      </c>
      <c r="I104" s="868" t="n">
        <v>0.2</v>
      </c>
      <c r="J104" s="868" t="n">
        <v>0.2</v>
      </c>
      <c r="K104" s="867" t="n">
        <v>17.8</v>
      </c>
      <c r="L104" s="215" t="n">
        <v>10</v>
      </c>
    </row>
    <row r="105">
      <c r="A105" s="85" t="n">
        <v>-45</v>
      </c>
      <c r="B105" s="866" t="n">
        <v>0</v>
      </c>
      <c r="C105" s="867" t="n">
        <v>0</v>
      </c>
      <c r="D105" s="853" t="n">
        <v>0</v>
      </c>
      <c r="E105" s="853" t="n">
        <v>0</v>
      </c>
      <c r="F105" s="866" t="n">
        <v>0</v>
      </c>
      <c r="G105" s="867" t="n">
        <v>0</v>
      </c>
      <c r="H105" s="866" t="n">
        <v>0</v>
      </c>
      <c r="I105" s="868" t="n">
        <v>0</v>
      </c>
      <c r="J105" s="868" t="n">
        <v>0.4</v>
      </c>
      <c r="K105" s="867" t="n">
        <v>21.4</v>
      </c>
      <c r="L105" s="215" t="n">
        <v>10</v>
      </c>
    </row>
    <row r="106">
      <c r="A106" s="85" t="n">
        <v>-44</v>
      </c>
      <c r="B106" s="866" t="n">
        <v>0</v>
      </c>
      <c r="C106" s="867" t="n">
        <v>0</v>
      </c>
      <c r="D106" s="853" t="n">
        <v>0</v>
      </c>
      <c r="E106" s="853" t="n">
        <v>0</v>
      </c>
      <c r="F106" s="866" t="n">
        <v>0</v>
      </c>
      <c r="G106" s="867" t="n">
        <v>0</v>
      </c>
      <c r="H106" s="866" t="n">
        <v>0</v>
      </c>
      <c r="I106" s="868" t="n">
        <v>0</v>
      </c>
      <c r="J106" s="868" t="n">
        <v>0.8</v>
      </c>
      <c r="K106" s="867" t="n">
        <v>24.6</v>
      </c>
      <c r="L106" s="215" t="n">
        <v>10</v>
      </c>
    </row>
    <row r="107">
      <c r="A107" s="85" t="n">
        <v>-43</v>
      </c>
      <c r="B107" s="866" t="n">
        <v>0</v>
      </c>
      <c r="C107" s="867" t="n">
        <v>0</v>
      </c>
      <c r="D107" s="853" t="n">
        <v>0</v>
      </c>
      <c r="E107" s="853" t="n">
        <v>0.2</v>
      </c>
      <c r="F107" s="866" t="n">
        <v>0</v>
      </c>
      <c r="G107" s="867" t="n">
        <v>0</v>
      </c>
      <c r="H107" s="866" t="n">
        <v>0</v>
      </c>
      <c r="I107" s="868" t="n">
        <v>0</v>
      </c>
      <c r="J107" s="868" t="n">
        <v>4.6</v>
      </c>
      <c r="K107" s="867" t="n">
        <v>39</v>
      </c>
      <c r="L107" s="215" t="n">
        <v>10</v>
      </c>
    </row>
    <row r="108">
      <c r="A108" s="85" t="n">
        <v>-42</v>
      </c>
      <c r="B108" s="866" t="n">
        <v>0</v>
      </c>
      <c r="C108" s="867" t="n">
        <v>0</v>
      </c>
      <c r="D108" s="853" t="n">
        <v>0</v>
      </c>
      <c r="E108" s="853" t="n">
        <v>0.2</v>
      </c>
      <c r="F108" s="866" t="n">
        <v>0</v>
      </c>
      <c r="G108" s="867" t="n">
        <v>0</v>
      </c>
      <c r="H108" s="866" t="n">
        <v>0</v>
      </c>
      <c r="I108" s="868" t="n">
        <v>0</v>
      </c>
      <c r="J108" s="868" t="n">
        <v>4.8</v>
      </c>
      <c r="K108" s="867" t="n">
        <v>46.8</v>
      </c>
      <c r="L108" s="215" t="n">
        <v>10</v>
      </c>
    </row>
    <row r="109">
      <c r="A109" s="85" t="n">
        <v>-41</v>
      </c>
      <c r="B109" s="866" t="n">
        <v>0</v>
      </c>
      <c r="C109" s="867" t="n">
        <v>0</v>
      </c>
      <c r="D109" s="853" t="n">
        <v>0.2</v>
      </c>
      <c r="E109" s="853" t="n">
        <v>0</v>
      </c>
      <c r="F109" s="866" t="n">
        <v>0</v>
      </c>
      <c r="G109" s="867" t="n">
        <v>0</v>
      </c>
      <c r="H109" s="866" t="n">
        <v>0</v>
      </c>
      <c r="I109" s="868" t="n">
        <v>0</v>
      </c>
      <c r="J109" s="868" t="n">
        <v>3.4</v>
      </c>
      <c r="K109" s="867" t="n">
        <v>47</v>
      </c>
      <c r="L109" s="215" t="n">
        <v>10</v>
      </c>
    </row>
    <row r="110">
      <c r="A110" s="85" t="n">
        <v>-40</v>
      </c>
      <c r="B110" s="866" t="n">
        <v>0</v>
      </c>
      <c r="C110" s="867" t="n">
        <v>0.2</v>
      </c>
      <c r="D110" s="853" t="n">
        <v>0.2</v>
      </c>
      <c r="E110" s="853" t="n">
        <v>0.2</v>
      </c>
      <c r="F110" s="866" t="n">
        <v>0</v>
      </c>
      <c r="G110" s="867" t="n">
        <v>0</v>
      </c>
      <c r="H110" s="866" t="n">
        <v>0</v>
      </c>
      <c r="I110" s="868" t="n">
        <v>0</v>
      </c>
      <c r="J110" s="868" t="n">
        <v>5.6</v>
      </c>
      <c r="K110" s="867" t="n">
        <v>55.4</v>
      </c>
      <c r="L110" s="215" t="n">
        <v>10</v>
      </c>
    </row>
    <row r="111">
      <c r="A111" s="85" t="n">
        <v>-39</v>
      </c>
      <c r="B111" s="866" t="n">
        <v>0</v>
      </c>
      <c r="C111" s="867" t="n">
        <v>0</v>
      </c>
      <c r="D111" s="853" t="n">
        <v>0</v>
      </c>
      <c r="E111" s="853" t="n">
        <v>0</v>
      </c>
      <c r="F111" s="866" t="n">
        <v>0</v>
      </c>
      <c r="G111" s="867" t="n">
        <v>0</v>
      </c>
      <c r="H111" s="866" t="n">
        <v>0</v>
      </c>
      <c r="I111" s="868" t="n">
        <v>0</v>
      </c>
      <c r="J111" s="868" t="n">
        <v>3.8</v>
      </c>
      <c r="K111" s="867" t="n">
        <v>36.6</v>
      </c>
      <c r="L111" s="215" t="n">
        <v>10</v>
      </c>
    </row>
    <row r="112">
      <c r="A112" s="85" t="n">
        <v>-38</v>
      </c>
      <c r="B112" s="866" t="n">
        <v>0</v>
      </c>
      <c r="C112" s="867" t="n">
        <v>0</v>
      </c>
      <c r="D112" s="853" t="n">
        <v>0.2</v>
      </c>
      <c r="E112" s="853" t="n">
        <v>0</v>
      </c>
      <c r="F112" s="866" t="n">
        <v>0</v>
      </c>
      <c r="G112" s="867" t="n">
        <v>0</v>
      </c>
      <c r="H112" s="866" t="n">
        <v>0</v>
      </c>
      <c r="I112" s="868" t="n">
        <v>0</v>
      </c>
      <c r="J112" s="868" t="n">
        <v>1.2</v>
      </c>
      <c r="K112" s="867" t="n">
        <v>27</v>
      </c>
      <c r="L112" s="215" t="n">
        <v>10</v>
      </c>
    </row>
    <row r="113">
      <c r="A113" s="85" t="n">
        <v>-37</v>
      </c>
      <c r="B113" s="866" t="n">
        <v>0</v>
      </c>
      <c r="C113" s="867" t="n">
        <v>0</v>
      </c>
      <c r="D113" s="853" t="n">
        <v>0</v>
      </c>
      <c r="E113" s="853" t="n">
        <v>0.4</v>
      </c>
      <c r="F113" s="866" t="n">
        <v>0</v>
      </c>
      <c r="G113" s="867" t="n">
        <v>0</v>
      </c>
      <c r="H113" s="866" t="n">
        <v>0</v>
      </c>
      <c r="I113" s="868" t="n">
        <v>0</v>
      </c>
      <c r="J113" s="868" t="n">
        <v>1.4</v>
      </c>
      <c r="K113" s="867" t="n">
        <v>24.2</v>
      </c>
      <c r="L113" s="215" t="n">
        <v>10</v>
      </c>
    </row>
    <row r="114">
      <c r="A114" s="85" t="n">
        <v>-36</v>
      </c>
      <c r="B114" s="866" t="n">
        <v>0</v>
      </c>
      <c r="C114" s="867" t="n">
        <v>0</v>
      </c>
      <c r="D114" s="853" t="n">
        <v>0</v>
      </c>
      <c r="E114" s="853" t="n">
        <v>0</v>
      </c>
      <c r="F114" s="866" t="n">
        <v>0</v>
      </c>
      <c r="G114" s="867" t="n">
        <v>0</v>
      </c>
      <c r="H114" s="866" t="n">
        <v>0</v>
      </c>
      <c r="I114" s="868" t="n">
        <v>0</v>
      </c>
      <c r="J114" s="868" t="n">
        <v>1.4</v>
      </c>
      <c r="K114" s="867" t="n">
        <v>24.8</v>
      </c>
      <c r="L114" s="215" t="n">
        <v>10</v>
      </c>
    </row>
    <row r="115">
      <c r="A115" s="85" t="n">
        <v>-35</v>
      </c>
      <c r="B115" s="866" t="n">
        <v>0</v>
      </c>
      <c r="C115" s="867" t="n">
        <v>0</v>
      </c>
      <c r="D115" s="853" t="n">
        <v>0</v>
      </c>
      <c r="E115" s="853" t="n">
        <v>0</v>
      </c>
      <c r="F115" s="866" t="n">
        <v>0</v>
      </c>
      <c r="G115" s="867" t="n">
        <v>0</v>
      </c>
      <c r="H115" s="866" t="n">
        <v>0</v>
      </c>
      <c r="I115" s="868" t="n">
        <v>0</v>
      </c>
      <c r="J115" s="868" t="n">
        <v>1.2</v>
      </c>
      <c r="K115" s="867" t="n">
        <v>24.2</v>
      </c>
      <c r="L115" s="215" t="n">
        <v>10</v>
      </c>
    </row>
    <row r="116">
      <c r="A116" s="85" t="n">
        <v>-34</v>
      </c>
      <c r="B116" s="866" t="n">
        <v>0</v>
      </c>
      <c r="C116" s="867" t="n">
        <v>0</v>
      </c>
      <c r="D116" s="853" t="n">
        <v>0</v>
      </c>
      <c r="E116" s="853" t="n">
        <v>0</v>
      </c>
      <c r="F116" s="866" t="n">
        <v>0</v>
      </c>
      <c r="G116" s="867" t="n">
        <v>0</v>
      </c>
      <c r="H116" s="866" t="n">
        <v>0</v>
      </c>
      <c r="I116" s="868" t="n">
        <v>0</v>
      </c>
      <c r="J116" s="868" t="n">
        <v>1.6</v>
      </c>
      <c r="K116" s="867" t="n">
        <v>27.6</v>
      </c>
      <c r="L116" s="215" t="n">
        <v>10</v>
      </c>
    </row>
    <row r="117">
      <c r="A117" s="85" t="n">
        <v>-33</v>
      </c>
      <c r="B117" s="866" t="n">
        <v>0</v>
      </c>
      <c r="C117" s="867" t="n">
        <v>0</v>
      </c>
      <c r="D117" s="853" t="n">
        <v>0</v>
      </c>
      <c r="E117" s="853" t="n">
        <v>0</v>
      </c>
      <c r="F117" s="866" t="n">
        <v>0</v>
      </c>
      <c r="G117" s="867" t="n">
        <v>0</v>
      </c>
      <c r="H117" s="866" t="n">
        <v>0</v>
      </c>
      <c r="I117" s="868" t="n">
        <v>0</v>
      </c>
      <c r="J117" s="868" t="n">
        <v>1</v>
      </c>
      <c r="K117" s="867" t="n">
        <v>27.4</v>
      </c>
      <c r="L117" s="215" t="n">
        <v>10</v>
      </c>
    </row>
    <row r="118">
      <c r="A118" s="85" t="n">
        <v>-32</v>
      </c>
      <c r="B118" s="866" t="n">
        <v>0</v>
      </c>
      <c r="C118" s="867" t="n">
        <v>0</v>
      </c>
      <c r="D118" s="853" t="n">
        <v>0</v>
      </c>
      <c r="E118" s="853" t="n">
        <v>0.2</v>
      </c>
      <c r="F118" s="866" t="n">
        <v>0</v>
      </c>
      <c r="G118" s="867" t="n">
        <v>0.2</v>
      </c>
      <c r="H118" s="866" t="n">
        <v>0</v>
      </c>
      <c r="I118" s="868" t="n">
        <v>0</v>
      </c>
      <c r="J118" s="868" t="n">
        <v>0.4</v>
      </c>
      <c r="K118" s="867" t="n">
        <v>29</v>
      </c>
      <c r="L118" s="215" t="n">
        <v>10</v>
      </c>
    </row>
    <row r="119">
      <c r="A119" s="85" t="n">
        <v>-31</v>
      </c>
      <c r="B119" s="866" t="n">
        <v>0</v>
      </c>
      <c r="C119" s="867" t="n">
        <v>0</v>
      </c>
      <c r="D119" s="853" t="n">
        <v>0</v>
      </c>
      <c r="E119" s="853" t="n">
        <v>0</v>
      </c>
      <c r="F119" s="866" t="n">
        <v>0</v>
      </c>
      <c r="G119" s="867" t="n">
        <v>0</v>
      </c>
      <c r="H119" s="866" t="n">
        <v>0</v>
      </c>
      <c r="I119" s="868" t="n">
        <v>0</v>
      </c>
      <c r="J119" s="868" t="n">
        <v>1.4</v>
      </c>
      <c r="K119" s="867" t="n">
        <v>33.8</v>
      </c>
      <c r="L119" s="215" t="n">
        <v>10</v>
      </c>
    </row>
    <row r="120">
      <c r="A120" s="85" t="n">
        <v>-30</v>
      </c>
      <c r="B120" s="866" t="n">
        <v>0</v>
      </c>
      <c r="C120" s="867" t="n">
        <v>0</v>
      </c>
      <c r="D120" s="853" t="n">
        <v>0.2</v>
      </c>
      <c r="E120" s="853" t="n">
        <v>0.2</v>
      </c>
      <c r="F120" s="866" t="n">
        <v>0</v>
      </c>
      <c r="G120" s="867" t="n">
        <v>0</v>
      </c>
      <c r="H120" s="866" t="n">
        <v>0</v>
      </c>
      <c r="I120" s="868" t="n">
        <v>0</v>
      </c>
      <c r="J120" s="868" t="n">
        <v>1</v>
      </c>
      <c r="K120" s="867" t="n">
        <v>29.4</v>
      </c>
      <c r="L120" s="215" t="n">
        <v>10</v>
      </c>
    </row>
    <row r="121">
      <c r="A121" s="85" t="n">
        <v>-29</v>
      </c>
      <c r="B121" s="866" t="n">
        <v>0</v>
      </c>
      <c r="C121" s="867" t="n">
        <v>0</v>
      </c>
      <c r="D121" s="853" t="n">
        <v>0</v>
      </c>
      <c r="E121" s="853" t="n">
        <v>0.4</v>
      </c>
      <c r="F121" s="866" t="n">
        <v>0</v>
      </c>
      <c r="G121" s="867" t="n">
        <v>0</v>
      </c>
      <c r="H121" s="866" t="n">
        <v>0</v>
      </c>
      <c r="I121" s="868" t="n">
        <v>0</v>
      </c>
      <c r="J121" s="868" t="n">
        <v>1.6</v>
      </c>
      <c r="K121" s="867" t="n">
        <v>28.6</v>
      </c>
      <c r="L121" s="215" t="n">
        <v>10</v>
      </c>
    </row>
    <row r="122">
      <c r="A122" s="85" t="n">
        <v>-28</v>
      </c>
      <c r="B122" s="866" t="n">
        <v>0</v>
      </c>
      <c r="C122" s="867" t="n">
        <v>0</v>
      </c>
      <c r="D122" s="853" t="n">
        <v>0</v>
      </c>
      <c r="E122" s="853" t="n">
        <v>0</v>
      </c>
      <c r="F122" s="866" t="n">
        <v>0</v>
      </c>
      <c r="G122" s="867" t="n">
        <v>0</v>
      </c>
      <c r="H122" s="866" t="n">
        <v>0</v>
      </c>
      <c r="I122" s="868" t="n">
        <v>0</v>
      </c>
      <c r="J122" s="868" t="n">
        <v>1.6</v>
      </c>
      <c r="K122" s="867" t="n">
        <v>26.4</v>
      </c>
      <c r="L122" s="215" t="n">
        <v>10</v>
      </c>
    </row>
    <row r="123">
      <c r="A123" s="85" t="n">
        <v>-27</v>
      </c>
      <c r="B123" s="866" t="n">
        <v>0</v>
      </c>
      <c r="C123" s="867" t="n">
        <v>0</v>
      </c>
      <c r="D123" s="853" t="n">
        <v>0</v>
      </c>
      <c r="E123" s="853" t="n">
        <v>0.2</v>
      </c>
      <c r="F123" s="866" t="n">
        <v>0</v>
      </c>
      <c r="G123" s="867" t="n">
        <v>0</v>
      </c>
      <c r="H123" s="866" t="n">
        <v>0</v>
      </c>
      <c r="I123" s="868" t="n">
        <v>0</v>
      </c>
      <c r="J123" s="868" t="n">
        <v>1.4</v>
      </c>
      <c r="K123" s="867" t="n">
        <v>30.8</v>
      </c>
      <c r="L123" s="215" t="n">
        <v>10</v>
      </c>
    </row>
    <row r="124">
      <c r="A124" s="85" t="n">
        <v>-26</v>
      </c>
      <c r="B124" s="866" t="n">
        <v>0</v>
      </c>
      <c r="C124" s="867" t="n">
        <v>0</v>
      </c>
      <c r="D124" s="853" t="n">
        <v>0</v>
      </c>
      <c r="E124" s="853" t="n">
        <v>0.2</v>
      </c>
      <c r="F124" s="866" t="n">
        <v>0.2</v>
      </c>
      <c r="G124" s="867" t="n">
        <v>0</v>
      </c>
      <c r="H124" s="866" t="n">
        <v>0</v>
      </c>
      <c r="I124" s="868" t="n">
        <v>0</v>
      </c>
      <c r="J124" s="868" t="n">
        <v>1.4</v>
      </c>
      <c r="K124" s="867" t="n">
        <v>31</v>
      </c>
      <c r="L124" s="215" t="n">
        <v>10</v>
      </c>
    </row>
    <row r="125">
      <c r="A125" s="85" t="n">
        <v>-25</v>
      </c>
      <c r="B125" s="866" t="n">
        <v>0</v>
      </c>
      <c r="C125" s="867" t="n">
        <v>0</v>
      </c>
      <c r="D125" s="853" t="n">
        <v>0.2</v>
      </c>
      <c r="E125" s="853" t="n">
        <v>0</v>
      </c>
      <c r="F125" s="866" t="n">
        <v>0</v>
      </c>
      <c r="G125" s="867" t="n">
        <v>0</v>
      </c>
      <c r="H125" s="866" t="n">
        <v>0</v>
      </c>
      <c r="I125" s="868" t="n">
        <v>0</v>
      </c>
      <c r="J125" s="868" t="n">
        <v>1.4</v>
      </c>
      <c r="K125" s="867" t="n">
        <v>31.8</v>
      </c>
      <c r="L125" s="215" t="n">
        <v>10</v>
      </c>
    </row>
    <row r="126">
      <c r="A126" s="85" t="n">
        <v>-24</v>
      </c>
      <c r="B126" s="866" t="n">
        <v>0</v>
      </c>
      <c r="C126" s="867" t="n">
        <v>0</v>
      </c>
      <c r="D126" s="853" t="n">
        <v>0</v>
      </c>
      <c r="E126" s="853" t="n">
        <v>0.2</v>
      </c>
      <c r="F126" s="866" t="n">
        <v>0</v>
      </c>
      <c r="G126" s="867" t="n">
        <v>0</v>
      </c>
      <c r="H126" s="866" t="n">
        <v>0</v>
      </c>
      <c r="I126" s="868" t="n">
        <v>0</v>
      </c>
      <c r="J126" s="868" t="n">
        <v>1.2</v>
      </c>
      <c r="K126" s="867" t="n">
        <v>31.6</v>
      </c>
      <c r="L126" s="215" t="n">
        <v>10</v>
      </c>
    </row>
    <row r="127">
      <c r="A127" s="85" t="n">
        <v>-23</v>
      </c>
      <c r="B127" s="866" t="n">
        <v>0</v>
      </c>
      <c r="C127" s="867" t="n">
        <v>0</v>
      </c>
      <c r="D127" s="853" t="n">
        <v>0</v>
      </c>
      <c r="E127" s="853" t="n">
        <v>0</v>
      </c>
      <c r="F127" s="866" t="n">
        <v>0</v>
      </c>
      <c r="G127" s="867" t="n">
        <v>0</v>
      </c>
      <c r="H127" s="866" t="n">
        <v>0</v>
      </c>
      <c r="I127" s="868" t="n">
        <v>0</v>
      </c>
      <c r="J127" s="868" t="n">
        <v>2.4</v>
      </c>
      <c r="K127" s="867" t="n">
        <v>32.8</v>
      </c>
      <c r="L127" s="215" t="n">
        <v>10</v>
      </c>
    </row>
    <row r="128">
      <c r="A128" s="85" t="n">
        <v>-22</v>
      </c>
      <c r="B128" s="866" t="n">
        <v>0</v>
      </c>
      <c r="C128" s="867" t="n">
        <v>0</v>
      </c>
      <c r="D128" s="853" t="n">
        <v>0</v>
      </c>
      <c r="E128" s="853" t="n">
        <v>0</v>
      </c>
      <c r="F128" s="866" t="n">
        <v>0</v>
      </c>
      <c r="G128" s="867" t="n">
        <v>0</v>
      </c>
      <c r="H128" s="866" t="n">
        <v>0</v>
      </c>
      <c r="I128" s="868" t="n">
        <v>0</v>
      </c>
      <c r="J128" s="868" t="n">
        <v>2</v>
      </c>
      <c r="K128" s="867" t="n">
        <v>32.2</v>
      </c>
      <c r="L128" s="215" t="n">
        <v>10</v>
      </c>
    </row>
    <row r="129" ht="14.5" customHeight="1" s="252" thickBot="1">
      <c r="A129" s="85" t="n">
        <v>-21</v>
      </c>
      <c r="B129" s="866" t="n">
        <v>0</v>
      </c>
      <c r="C129" s="867" t="n">
        <v>0</v>
      </c>
      <c r="D129" s="853" t="n">
        <v>0</v>
      </c>
      <c r="E129" s="853" t="n">
        <v>0</v>
      </c>
      <c r="F129" s="869" t="n">
        <v>0</v>
      </c>
      <c r="G129" s="870" t="n">
        <v>0</v>
      </c>
      <c r="H129" s="869" t="n">
        <v>0</v>
      </c>
      <c r="I129" s="871" t="n">
        <v>0</v>
      </c>
      <c r="J129" s="871" t="n">
        <v>6.2</v>
      </c>
      <c r="K129" s="870" t="n">
        <v>51.8</v>
      </c>
      <c r="L129" s="215" t="n">
        <v>10</v>
      </c>
    </row>
    <row r="130" ht="14.5" customHeight="1" s="252" thickBot="1">
      <c r="A130" s="85" t="n">
        <v>-20</v>
      </c>
      <c r="B130" s="866" t="n">
        <v>0</v>
      </c>
      <c r="C130" s="867" t="n">
        <v>0</v>
      </c>
      <c r="D130" s="853" t="n">
        <v>0</v>
      </c>
      <c r="E130" s="853" t="n">
        <v>0</v>
      </c>
      <c r="F130" s="872" t="n">
        <v>0</v>
      </c>
      <c r="G130" s="873" t="n">
        <v>0</v>
      </c>
      <c r="H130" s="872" t="n">
        <v>0</v>
      </c>
      <c r="I130" s="874" t="n">
        <v>0</v>
      </c>
      <c r="J130" s="874" t="n">
        <v>4</v>
      </c>
      <c r="K130" s="873" t="n">
        <v>44.8</v>
      </c>
      <c r="L130" s="215" t="n">
        <v>10</v>
      </c>
    </row>
    <row r="131">
      <c r="A131" s="85" t="n">
        <v>-19</v>
      </c>
      <c r="B131" s="866" t="n">
        <v>0</v>
      </c>
      <c r="C131" s="867" t="n">
        <v>0</v>
      </c>
      <c r="D131" s="853" t="n">
        <v>0</v>
      </c>
      <c r="E131" s="853" t="n">
        <v>0</v>
      </c>
      <c r="F131" s="853" t="n">
        <v>0</v>
      </c>
      <c r="G131" s="864" t="n">
        <v>0</v>
      </c>
      <c r="H131" s="853" t="n">
        <v>0</v>
      </c>
      <c r="I131" s="865" t="n">
        <v>0</v>
      </c>
      <c r="J131" s="865" t="n">
        <v>7.6</v>
      </c>
      <c r="K131" s="864" t="n">
        <v>60.6</v>
      </c>
      <c r="L131" s="215" t="n">
        <v>10</v>
      </c>
    </row>
    <row r="132">
      <c r="A132" s="85" t="n">
        <v>-18</v>
      </c>
      <c r="B132" s="866" t="n">
        <v>0</v>
      </c>
      <c r="C132" s="867" t="n">
        <v>0</v>
      </c>
      <c r="D132" s="853" t="n">
        <v>0</v>
      </c>
      <c r="E132" s="853" t="n">
        <v>0.4</v>
      </c>
      <c r="F132" s="866" t="n">
        <v>0</v>
      </c>
      <c r="G132" s="867" t="n">
        <v>0</v>
      </c>
      <c r="H132" s="866" t="n">
        <v>0.2</v>
      </c>
      <c r="I132" s="868" t="n">
        <v>0</v>
      </c>
      <c r="J132" s="868" t="n">
        <v>7.4</v>
      </c>
      <c r="K132" s="867" t="n">
        <v>65.59999999999999</v>
      </c>
      <c r="L132" s="215" t="n">
        <v>10</v>
      </c>
    </row>
    <row r="133">
      <c r="A133" s="85" t="n">
        <v>-17</v>
      </c>
      <c r="B133" s="866" t="n">
        <v>0</v>
      </c>
      <c r="C133" s="867" t="n">
        <v>0</v>
      </c>
      <c r="D133" s="853" t="n">
        <v>0</v>
      </c>
      <c r="E133" s="853" t="n">
        <v>0</v>
      </c>
      <c r="F133" s="866" t="n">
        <v>0</v>
      </c>
      <c r="G133" s="867" t="n">
        <v>0</v>
      </c>
      <c r="H133" s="866" t="n">
        <v>0</v>
      </c>
      <c r="I133" s="868" t="n">
        <v>0</v>
      </c>
      <c r="J133" s="868" t="n">
        <v>12</v>
      </c>
      <c r="K133" s="867" t="n">
        <v>50.8</v>
      </c>
      <c r="L133" s="215" t="n">
        <v>10</v>
      </c>
    </row>
    <row r="134">
      <c r="A134" s="85" t="n">
        <v>-16</v>
      </c>
      <c r="B134" s="866" t="n">
        <v>0</v>
      </c>
      <c r="C134" s="867" t="n">
        <v>0</v>
      </c>
      <c r="D134" s="853" t="n">
        <v>0.2</v>
      </c>
      <c r="E134" s="853" t="n">
        <v>0</v>
      </c>
      <c r="F134" s="866" t="n">
        <v>0</v>
      </c>
      <c r="G134" s="867" t="n">
        <v>0</v>
      </c>
      <c r="H134" s="866" t="n">
        <v>0</v>
      </c>
      <c r="I134" s="868" t="n">
        <v>0</v>
      </c>
      <c r="J134" s="868" t="n">
        <v>2.4</v>
      </c>
      <c r="K134" s="867" t="n">
        <v>33.6</v>
      </c>
      <c r="L134" s="215" t="n">
        <v>10</v>
      </c>
    </row>
    <row r="135">
      <c r="A135" s="85" t="n">
        <v>-15</v>
      </c>
      <c r="B135" s="866" t="n">
        <v>0</v>
      </c>
      <c r="C135" s="867" t="n">
        <v>0</v>
      </c>
      <c r="D135" s="853" t="n">
        <v>0</v>
      </c>
      <c r="E135" s="853" t="n">
        <v>0</v>
      </c>
      <c r="F135" s="866" t="n">
        <v>0</v>
      </c>
      <c r="G135" s="867" t="n">
        <v>0</v>
      </c>
      <c r="H135" s="866" t="n">
        <v>0</v>
      </c>
      <c r="I135" s="868" t="n">
        <v>0</v>
      </c>
      <c r="J135" s="868" t="n">
        <v>1.6</v>
      </c>
      <c r="K135" s="867" t="n">
        <v>31.2</v>
      </c>
      <c r="L135" s="215" t="n">
        <v>10</v>
      </c>
    </row>
    <row r="136">
      <c r="A136" s="85" t="n">
        <v>-14</v>
      </c>
      <c r="B136" s="866" t="n">
        <v>0</v>
      </c>
      <c r="C136" s="867" t="n">
        <v>0</v>
      </c>
      <c r="D136" s="853" t="n">
        <v>0</v>
      </c>
      <c r="E136" s="853" t="n">
        <v>0</v>
      </c>
      <c r="F136" s="866" t="n">
        <v>0</v>
      </c>
      <c r="G136" s="867" t="n">
        <v>0</v>
      </c>
      <c r="H136" s="866" t="n">
        <v>0</v>
      </c>
      <c r="I136" s="868" t="n">
        <v>0</v>
      </c>
      <c r="J136" s="868" t="n">
        <v>1</v>
      </c>
      <c r="K136" s="867" t="n">
        <v>31.6</v>
      </c>
      <c r="L136" s="215" t="n">
        <v>10</v>
      </c>
    </row>
    <row r="137">
      <c r="A137" s="85" t="n">
        <v>-13</v>
      </c>
      <c r="B137" s="866" t="n">
        <v>0</v>
      </c>
      <c r="C137" s="867" t="n">
        <v>0</v>
      </c>
      <c r="D137" s="853" t="n">
        <v>0</v>
      </c>
      <c r="E137" s="853" t="n">
        <v>0</v>
      </c>
      <c r="F137" s="866" t="n">
        <v>0</v>
      </c>
      <c r="G137" s="867" t="n">
        <v>0</v>
      </c>
      <c r="H137" s="866" t="n">
        <v>0</v>
      </c>
      <c r="I137" s="868" t="n">
        <v>0</v>
      </c>
      <c r="J137" s="868" t="n">
        <v>0.4</v>
      </c>
      <c r="K137" s="867" t="n">
        <v>29.4</v>
      </c>
      <c r="L137" s="215" t="n">
        <v>10</v>
      </c>
    </row>
    <row r="138">
      <c r="A138" s="85" t="n">
        <v>-12</v>
      </c>
      <c r="B138" s="866" t="n">
        <v>0</v>
      </c>
      <c r="C138" s="867" t="n">
        <v>0</v>
      </c>
      <c r="D138" s="853" t="n">
        <v>0.2</v>
      </c>
      <c r="E138" s="853" t="n">
        <v>0</v>
      </c>
      <c r="F138" s="866" t="n">
        <v>0</v>
      </c>
      <c r="G138" s="867" t="n">
        <v>0</v>
      </c>
      <c r="H138" s="866" t="n">
        <v>0</v>
      </c>
      <c r="I138" s="868" t="n">
        <v>0</v>
      </c>
      <c r="J138" s="868" t="n">
        <v>0.8</v>
      </c>
      <c r="K138" s="867" t="n">
        <v>29</v>
      </c>
      <c r="L138" s="215" t="n">
        <v>10</v>
      </c>
    </row>
    <row r="139" ht="14.5" customHeight="1" s="252" thickBot="1">
      <c r="A139" s="85" t="n">
        <v>-11</v>
      </c>
      <c r="B139" s="866" t="n">
        <v>0</v>
      </c>
      <c r="C139" s="870" t="n">
        <v>0</v>
      </c>
      <c r="D139" s="853" t="n">
        <v>0</v>
      </c>
      <c r="E139" s="853" t="n">
        <v>0</v>
      </c>
      <c r="F139" s="866" t="n">
        <v>0</v>
      </c>
      <c r="G139" s="867" t="n">
        <v>0</v>
      </c>
      <c r="H139" s="866" t="n">
        <v>0</v>
      </c>
      <c r="I139" s="868" t="n">
        <v>0</v>
      </c>
      <c r="J139" s="868" t="n">
        <v>0.4</v>
      </c>
      <c r="K139" s="867" t="n">
        <v>30.2</v>
      </c>
      <c r="L139" s="215" t="n">
        <v>10</v>
      </c>
    </row>
    <row r="140" ht="14.5" customHeight="1" s="252" thickBot="1">
      <c r="A140" s="85" t="n">
        <v>-10</v>
      </c>
      <c r="B140" s="866" t="n">
        <v>0</v>
      </c>
      <c r="C140" s="873" t="n">
        <v>0</v>
      </c>
      <c r="D140" s="853" t="n">
        <v>0</v>
      </c>
      <c r="E140" s="853" t="n">
        <v>0</v>
      </c>
      <c r="F140" s="866" t="n">
        <v>0.2</v>
      </c>
      <c r="G140" s="867" t="n">
        <v>0</v>
      </c>
      <c r="H140" s="866" t="n">
        <v>0</v>
      </c>
      <c r="I140" s="868" t="n">
        <v>0</v>
      </c>
      <c r="J140" s="868" t="n">
        <v>0.4</v>
      </c>
      <c r="K140" s="867" t="n">
        <v>27.4</v>
      </c>
      <c r="L140" s="215" t="n">
        <v>10</v>
      </c>
    </row>
    <row r="141">
      <c r="A141" s="85" t="n">
        <v>-9</v>
      </c>
      <c r="B141" s="866" t="n">
        <v>0</v>
      </c>
      <c r="C141" s="864" t="n">
        <v>0</v>
      </c>
      <c r="D141" s="853" t="n">
        <v>0</v>
      </c>
      <c r="E141" s="853" t="n">
        <v>0</v>
      </c>
      <c r="F141" s="866" t="n">
        <v>0.2</v>
      </c>
      <c r="G141" s="867" t="n">
        <v>0</v>
      </c>
      <c r="H141" s="866" t="n">
        <v>0</v>
      </c>
      <c r="I141" s="868" t="n">
        <v>0</v>
      </c>
      <c r="J141" s="868" t="n">
        <v>0.4</v>
      </c>
      <c r="K141" s="867" t="n">
        <v>25.4</v>
      </c>
      <c r="L141" s="215" t="n">
        <v>10</v>
      </c>
    </row>
    <row r="142">
      <c r="A142" s="85" t="n">
        <v>-8</v>
      </c>
      <c r="B142" s="866" t="n">
        <v>0</v>
      </c>
      <c r="C142" s="867" t="n">
        <v>0</v>
      </c>
      <c r="D142" s="853" t="n">
        <v>0</v>
      </c>
      <c r="E142" s="853" t="n">
        <v>0.4</v>
      </c>
      <c r="F142" s="866" t="n">
        <v>0</v>
      </c>
      <c r="G142" s="867" t="n">
        <v>0.4</v>
      </c>
      <c r="H142" s="866" t="n">
        <v>0</v>
      </c>
      <c r="I142" s="868" t="n">
        <v>0</v>
      </c>
      <c r="J142" s="868" t="n">
        <v>1</v>
      </c>
      <c r="K142" s="867" t="n">
        <v>26</v>
      </c>
      <c r="L142" s="215" t="n">
        <v>10</v>
      </c>
    </row>
    <row r="143">
      <c r="A143" s="85" t="n">
        <v>-7</v>
      </c>
      <c r="B143" s="866" t="n">
        <v>0</v>
      </c>
      <c r="C143" s="867" t="n">
        <v>0.2</v>
      </c>
      <c r="D143" s="853" t="n">
        <v>0.4</v>
      </c>
      <c r="E143" s="853" t="n">
        <v>0</v>
      </c>
      <c r="F143" s="866" t="n">
        <v>0.2</v>
      </c>
      <c r="G143" s="867" t="n">
        <v>0</v>
      </c>
      <c r="H143" s="866" t="n">
        <v>0</v>
      </c>
      <c r="I143" s="868" t="n">
        <v>0</v>
      </c>
      <c r="J143" s="868" t="n">
        <v>0.4</v>
      </c>
      <c r="K143" s="867" t="n">
        <v>28.4</v>
      </c>
      <c r="L143" s="215" t="n">
        <v>10</v>
      </c>
    </row>
    <row r="144">
      <c r="A144" s="85" t="n">
        <v>-6</v>
      </c>
      <c r="B144" s="866" t="n">
        <v>0</v>
      </c>
      <c r="C144" s="867" t="n">
        <v>0</v>
      </c>
      <c r="D144" s="853" t="n">
        <v>0</v>
      </c>
      <c r="E144" s="853" t="n">
        <v>0.2</v>
      </c>
      <c r="F144" s="866" t="n">
        <v>0</v>
      </c>
      <c r="G144" s="867" t="n">
        <v>0</v>
      </c>
      <c r="H144" s="866" t="n">
        <v>0</v>
      </c>
      <c r="I144" s="868" t="n">
        <v>0</v>
      </c>
      <c r="J144" s="868" t="n">
        <v>1</v>
      </c>
      <c r="K144" s="867" t="n">
        <v>41.2</v>
      </c>
      <c r="L144" s="215" t="n">
        <v>10</v>
      </c>
    </row>
    <row r="145" ht="14.5" customHeight="1" s="252" thickBot="1">
      <c r="A145" s="116" t="n">
        <v>-5</v>
      </c>
      <c r="B145" s="869" t="n">
        <v>0</v>
      </c>
      <c r="C145" s="870" t="n">
        <v>0</v>
      </c>
      <c r="D145" s="853" t="n">
        <v>0</v>
      </c>
      <c r="E145" s="853" t="n">
        <v>0.2</v>
      </c>
      <c r="F145" s="869" t="n">
        <v>0</v>
      </c>
      <c r="G145" s="870" t="n">
        <v>0.2</v>
      </c>
      <c r="H145" s="869" t="n">
        <v>0</v>
      </c>
      <c r="I145" s="871" t="n">
        <v>0</v>
      </c>
      <c r="J145" s="871" t="n">
        <v>2.2</v>
      </c>
      <c r="K145" s="870" t="n">
        <v>54.4</v>
      </c>
      <c r="L145" s="215" t="n">
        <v>10</v>
      </c>
    </row>
    <row r="146" ht="14.5" customHeight="1" s="252" thickBot="1">
      <c r="A146" s="207" t="n">
        <v>-4</v>
      </c>
      <c r="B146" s="203" t="n">
        <v>0</v>
      </c>
      <c r="C146" s="118" t="n">
        <v>0</v>
      </c>
      <c r="D146" s="854" t="n"/>
      <c r="E146" s="854" t="n"/>
      <c r="F146" s="117" t="n"/>
      <c r="G146" s="118" t="n"/>
      <c r="H146" s="117" t="n"/>
      <c r="I146" s="129" t="n"/>
      <c r="J146" s="129" t="n"/>
      <c r="K146" s="118" t="n"/>
      <c r="L146" s="215" t="n">
        <v>10</v>
      </c>
    </row>
    <row r="147">
      <c r="A147" s="205" t="n">
        <v>-3</v>
      </c>
      <c r="B147" s="206" t="n">
        <v>0</v>
      </c>
      <c r="C147" s="118" t="n">
        <v>0</v>
      </c>
      <c r="D147" s="854" t="n"/>
      <c r="E147" s="854" t="n"/>
      <c r="F147" s="117" t="n"/>
      <c r="G147" s="118" t="n"/>
      <c r="H147" s="117" t="n"/>
      <c r="I147" s="129" t="n"/>
      <c r="J147" s="129" t="n"/>
      <c r="K147" s="118" t="n"/>
      <c r="L147" s="215" t="n">
        <v>10</v>
      </c>
    </row>
    <row r="148">
      <c r="A148" s="116" t="n">
        <v>-2</v>
      </c>
      <c r="B148" s="117" t="n">
        <v>0</v>
      </c>
      <c r="C148" s="118" t="n">
        <v>0</v>
      </c>
      <c r="D148" s="854" t="n"/>
      <c r="E148" s="854" t="n"/>
      <c r="F148" s="117" t="n"/>
      <c r="G148" s="118" t="n"/>
      <c r="H148" s="117" t="n"/>
      <c r="I148" s="129" t="n"/>
      <c r="J148" s="129" t="n"/>
      <c r="K148" s="118" t="n"/>
      <c r="L148" s="215" t="n">
        <v>10</v>
      </c>
    </row>
    <row r="149">
      <c r="A149" s="116" t="n">
        <v>-1</v>
      </c>
      <c r="B149" s="117" t="n">
        <v>0</v>
      </c>
      <c r="C149" s="118" t="n">
        <v>0</v>
      </c>
      <c r="D149" s="854" t="n"/>
      <c r="E149" s="854" t="n"/>
      <c r="F149" s="117" t="n"/>
      <c r="G149" s="118" t="n"/>
      <c r="H149" s="117" t="n"/>
      <c r="I149" s="129" t="n"/>
      <c r="J149" s="129" t="n"/>
      <c r="K149" s="118" t="n"/>
      <c r="L149" s="215" t="n">
        <v>10</v>
      </c>
    </row>
    <row r="150">
      <c r="A150" s="116" t="n">
        <v>0</v>
      </c>
      <c r="B150" s="117" t="n">
        <v>0</v>
      </c>
      <c r="C150" s="118" t="n">
        <v>0</v>
      </c>
      <c r="D150" s="854" t="n"/>
      <c r="E150" s="854" t="n"/>
      <c r="F150" s="117" t="n"/>
      <c r="G150" s="118" t="n"/>
      <c r="H150" s="117" t="n"/>
      <c r="I150" s="129" t="n"/>
      <c r="J150" s="129" t="n"/>
      <c r="K150" s="118" t="n"/>
      <c r="L150" s="215" t="n">
        <v>10</v>
      </c>
    </row>
    <row r="151">
      <c r="A151" s="116" t="n">
        <v>1</v>
      </c>
      <c r="B151" s="117" t="n">
        <v>0</v>
      </c>
      <c r="C151" s="118" t="n">
        <v>0</v>
      </c>
      <c r="D151" s="117" t="n"/>
      <c r="E151" s="118" t="n"/>
      <c r="F151" s="117" t="n"/>
      <c r="G151" s="118" t="n"/>
      <c r="H151" s="117" t="n"/>
      <c r="I151" s="129" t="n"/>
      <c r="J151" s="129" t="n"/>
      <c r="K151" s="118" t="n"/>
      <c r="L151" s="215" t="n">
        <v>10</v>
      </c>
    </row>
    <row r="152">
      <c r="A152" s="116" t="n">
        <v>2</v>
      </c>
      <c r="B152" s="117" t="n">
        <v>0</v>
      </c>
      <c r="C152" s="118" t="n">
        <v>0</v>
      </c>
      <c r="D152" s="117" t="n"/>
      <c r="E152" s="118" t="n"/>
      <c r="F152" s="117" t="n"/>
      <c r="G152" s="118" t="n"/>
      <c r="H152" s="117" t="n"/>
      <c r="I152" s="129" t="n"/>
      <c r="J152" s="129" t="n"/>
      <c r="K152" s="118" t="n"/>
      <c r="L152" s="215" t="n">
        <v>10</v>
      </c>
    </row>
    <row r="153">
      <c r="A153" s="116" t="n">
        <v>3</v>
      </c>
      <c r="B153" s="117" t="n">
        <v>0</v>
      </c>
      <c r="C153" s="118" t="n">
        <v>0</v>
      </c>
      <c r="D153" s="117" t="n"/>
      <c r="E153" s="118" t="n"/>
      <c r="F153" s="117" t="n"/>
      <c r="G153" s="118" t="n"/>
      <c r="H153" s="117" t="n"/>
      <c r="I153" s="129" t="n"/>
      <c r="J153" s="129" t="n"/>
      <c r="K153" s="118" t="n"/>
      <c r="L153" s="215" t="n">
        <v>10</v>
      </c>
    </row>
    <row r="154">
      <c r="A154" s="116" t="n">
        <v>4</v>
      </c>
      <c r="B154" s="117" t="n">
        <v>0</v>
      </c>
      <c r="C154" s="118" t="n">
        <v>0</v>
      </c>
      <c r="D154" s="117" t="n"/>
      <c r="E154" s="118" t="n"/>
      <c r="F154" s="117" t="n"/>
      <c r="G154" s="118" t="n"/>
      <c r="H154" s="117" t="n"/>
      <c r="I154" s="129" t="n"/>
      <c r="J154" s="129" t="n"/>
      <c r="K154" s="118" t="n"/>
      <c r="L154" s="215" t="n">
        <v>10</v>
      </c>
    </row>
    <row r="155">
      <c r="A155" s="116" t="n">
        <v>5</v>
      </c>
      <c r="B155" s="117" t="n">
        <v>0</v>
      </c>
      <c r="C155" s="118" t="n">
        <v>0</v>
      </c>
      <c r="D155" s="117" t="n"/>
      <c r="E155" s="118" t="n"/>
      <c r="F155" s="117" t="n"/>
      <c r="G155" s="118" t="n"/>
      <c r="H155" s="117" t="n"/>
      <c r="I155" s="129" t="n"/>
      <c r="J155" s="129" t="n"/>
      <c r="K155" s="118" t="n"/>
      <c r="L155" s="215" t="n">
        <v>10</v>
      </c>
    </row>
    <row r="156">
      <c r="A156" s="116" t="n">
        <v>6</v>
      </c>
      <c r="B156" s="117" t="n"/>
      <c r="C156" s="118" t="n"/>
      <c r="D156" s="117" t="n"/>
      <c r="E156" s="118" t="n"/>
      <c r="F156" s="117" t="n"/>
      <c r="G156" s="118" t="n"/>
      <c r="H156" s="117" t="n"/>
      <c r="I156" s="129" t="n"/>
      <c r="J156" s="129" t="n"/>
      <c r="K156" s="118" t="n"/>
      <c r="L156" s="215" t="n">
        <v>10</v>
      </c>
    </row>
    <row r="157">
      <c r="A157" s="116" t="n">
        <v>7</v>
      </c>
      <c r="B157" s="117" t="n"/>
      <c r="C157" s="118" t="n"/>
      <c r="D157" s="117" t="n"/>
      <c r="E157" s="118" t="n"/>
      <c r="F157" s="117" t="n"/>
      <c r="G157" s="118" t="n"/>
      <c r="H157" s="117" t="n"/>
      <c r="I157" s="129" t="n"/>
      <c r="J157" s="129" t="n"/>
      <c r="K157" s="118" t="n"/>
      <c r="L157" s="215" t="n">
        <v>10</v>
      </c>
    </row>
    <row r="158">
      <c r="A158" s="116" t="n">
        <v>8</v>
      </c>
      <c r="B158" s="117" t="n"/>
      <c r="C158" s="118" t="n"/>
      <c r="D158" s="117" t="n"/>
      <c r="E158" s="118" t="n"/>
      <c r="F158" s="117" t="n"/>
      <c r="G158" s="118" t="n"/>
      <c r="H158" s="117" t="n"/>
      <c r="I158" s="129" t="n"/>
      <c r="J158" s="129" t="n"/>
      <c r="K158" s="118" t="n"/>
      <c r="L158" s="215" t="n">
        <v>10</v>
      </c>
    </row>
    <row r="159">
      <c r="A159" s="116" t="n">
        <v>9</v>
      </c>
      <c r="B159" s="117" t="n"/>
      <c r="C159" s="118" t="n"/>
      <c r="D159" s="117" t="n"/>
      <c r="E159" s="118" t="n"/>
      <c r="F159" s="117" t="n"/>
      <c r="G159" s="118" t="n"/>
      <c r="H159" s="117" t="n"/>
      <c r="I159" s="129" t="n"/>
      <c r="J159" s="129" t="n"/>
      <c r="K159" s="118" t="n"/>
      <c r="L159" s="215" t="n">
        <v>10</v>
      </c>
    </row>
    <row r="160">
      <c r="A160" s="116" t="n">
        <v>10</v>
      </c>
      <c r="B160" s="117" t="n"/>
      <c r="C160" s="118" t="n"/>
      <c r="D160" s="117" t="n"/>
      <c r="E160" s="118" t="n"/>
      <c r="F160" s="117" t="n"/>
      <c r="G160" s="118" t="n"/>
      <c r="H160" s="117" t="n"/>
      <c r="I160" s="129" t="n"/>
      <c r="J160" s="129" t="n"/>
      <c r="K160" s="118" t="n"/>
      <c r="L160" s="215" t="n">
        <v>10</v>
      </c>
    </row>
    <row r="161">
      <c r="A161" s="116" t="n">
        <v>11</v>
      </c>
      <c r="B161" s="117" t="n"/>
      <c r="C161" s="118" t="n"/>
      <c r="D161" s="117" t="n"/>
      <c r="E161" s="118" t="n"/>
      <c r="F161" s="117" t="n"/>
      <c r="G161" s="118" t="n"/>
      <c r="H161" s="117" t="n"/>
      <c r="I161" s="129" t="n"/>
      <c r="J161" s="129" t="n"/>
      <c r="K161" s="118" t="n"/>
      <c r="L161" s="215" t="n">
        <v>10</v>
      </c>
    </row>
    <row r="162">
      <c r="A162" s="116" t="n">
        <v>12</v>
      </c>
      <c r="B162" s="117" t="n"/>
      <c r="C162" s="118" t="n"/>
      <c r="D162" s="117" t="n"/>
      <c r="E162" s="118" t="n"/>
      <c r="F162" s="117" t="n"/>
      <c r="G162" s="118" t="n"/>
      <c r="H162" s="117" t="n"/>
      <c r="I162" s="129" t="n"/>
      <c r="J162" s="129" t="n"/>
      <c r="K162" s="118" t="n"/>
      <c r="L162" s="215" t="n">
        <v>10</v>
      </c>
    </row>
    <row r="163">
      <c r="A163" s="116" t="n">
        <v>13</v>
      </c>
      <c r="B163" s="117" t="n"/>
      <c r="C163" s="118" t="n"/>
      <c r="D163" s="117" t="n"/>
      <c r="E163" s="118" t="n"/>
      <c r="F163" s="117" t="n"/>
      <c r="G163" s="118" t="n"/>
      <c r="H163" s="117" t="n"/>
      <c r="I163" s="129" t="n"/>
      <c r="J163" s="129" t="n"/>
      <c r="K163" s="118" t="n"/>
      <c r="L163" s="215" t="n">
        <v>10</v>
      </c>
    </row>
    <row r="164">
      <c r="A164" s="116" t="n">
        <v>14</v>
      </c>
      <c r="B164" s="117" t="n"/>
      <c r="C164" s="118" t="n"/>
      <c r="D164" s="117" t="n"/>
      <c r="E164" s="118" t="n"/>
      <c r="F164" s="117" t="n"/>
      <c r="G164" s="118" t="n"/>
      <c r="H164" s="117" t="n"/>
      <c r="I164" s="129" t="n"/>
      <c r="J164" s="129" t="n"/>
      <c r="K164" s="118" t="n"/>
      <c r="L164" s="215" t="n">
        <v>10</v>
      </c>
    </row>
    <row r="165" ht="14.5" customHeight="1" s="252" thickBot="1">
      <c r="A165" s="86" t="n">
        <v>15</v>
      </c>
      <c r="B165" s="81" t="n"/>
      <c r="C165" s="83" t="n"/>
      <c r="D165" s="81" t="n"/>
      <c r="E165" s="83" t="n"/>
      <c r="F165" s="81" t="n"/>
      <c r="G165" s="83" t="n"/>
      <c r="H165" s="81" t="n"/>
      <c r="I165" s="130" t="n"/>
      <c r="J165" s="130" t="n"/>
      <c r="K165" s="83" t="n"/>
      <c r="L165" s="215" t="n">
        <v>10</v>
      </c>
    </row>
    <row r="166" ht="14.5" customHeight="1" s="252" thickBot="1">
      <c r="A166" s="0" t="inlineStr">
        <is>
          <t>Maximum Input Sensitivity</t>
        </is>
      </c>
    </row>
    <row r="167">
      <c r="A167" s="211" t="inlineStr">
        <is>
          <t>PER [%]</t>
        </is>
      </c>
      <c r="B167" s="213" t="n"/>
      <c r="C167" s="210" t="n"/>
      <c r="D167" s="213" t="n"/>
      <c r="E167" s="210" t="n"/>
      <c r="F167" s="213" t="n"/>
      <c r="G167" s="210" t="n"/>
      <c r="H167" s="214" t="n"/>
      <c r="I167" s="209" t="n"/>
      <c r="J167" s="209" t="n"/>
      <c r="K167" s="210" t="n"/>
    </row>
    <row r="168" ht="14.5" customHeight="1" s="252" thickBot="1">
      <c r="A168" s="212" t="inlineStr">
        <is>
          <t>Spec. [dBm]</t>
        </is>
      </c>
      <c r="B168" s="81" t="n">
        <v>-4</v>
      </c>
      <c r="C168" s="83" t="n">
        <v>-10</v>
      </c>
      <c r="D168" s="81" t="n">
        <v>-20</v>
      </c>
      <c r="E168" s="83" t="n">
        <v>-20</v>
      </c>
      <c r="F168" s="81" t="n">
        <v>-20</v>
      </c>
      <c r="G168" s="83" t="n">
        <v>-20</v>
      </c>
      <c r="H168" s="202" t="n">
        <v>-20</v>
      </c>
      <c r="I168" s="82" t="n">
        <v>-20</v>
      </c>
      <c r="J168" s="82" t="n">
        <v>-20</v>
      </c>
      <c r="K168" s="83" t="n">
        <v>-20</v>
      </c>
    </row>
    <row r="169" ht="15" customHeight="1" s="252">
      <c r="A169" s="605" t="inlineStr">
        <is>
          <t>Sens.
[dBm]</t>
        </is>
      </c>
      <c r="B169" s="607">
        <f>INDEX($A$89:$A$160,MATCH(8,B89:B160,1)+1,1)</f>
        <v/>
      </c>
      <c r="C169" s="601">
        <f>INDEX($A$89:$A$160,MATCH(8,C89:C160,1)+1,1)</f>
        <v/>
      </c>
      <c r="D169" s="607">
        <f>INDEX($A$89:$A$160,MATCH(10,D89:D160,1)+1,1)</f>
        <v/>
      </c>
      <c r="E169" s="601">
        <f>INDEX($A$89:$A$160,MATCH(0,E89:E160,1)+1,1)</f>
        <v/>
      </c>
      <c r="F169" s="601">
        <f>INDEX($A$147:$A$160,MATCH(0,F147:F160,1)+1,1)</f>
        <v/>
      </c>
      <c r="G169" s="601">
        <f>INDEX($A$147:$A$160,MATCH(0,G147:G160,1)+1,1)</f>
        <v/>
      </c>
      <c r="H169" s="615">
        <f>INDEX($A$89:$A$160,MATCH(10,H89:H160,-1)+1,1)</f>
        <v/>
      </c>
      <c r="I169" s="601">
        <f>INDEX($A$89:$A$160,MATCH(0,I89:I160,1)+1,1)</f>
        <v/>
      </c>
      <c r="J169" s="601">
        <f>INDEX($A$89:$A$160,MATCH(0,J89:J160,1)+1,1)</f>
        <v/>
      </c>
      <c r="K169" s="601">
        <f>INDEX($A$89:$A$160,MATCH(0,K89:K160,1)+1,1)</f>
        <v/>
      </c>
    </row>
    <row r="170" ht="15" customHeight="1" s="252" thickBot="1">
      <c r="A170" s="855" t="n"/>
      <c r="B170" s="775" t="n"/>
      <c r="C170" s="682" t="n"/>
      <c r="D170" s="775" t="n"/>
      <c r="E170" s="682" t="n"/>
      <c r="F170" s="682" t="n"/>
      <c r="G170" s="682" t="n"/>
      <c r="H170" s="678" t="n"/>
      <c r="I170" s="682" t="n"/>
      <c r="J170" s="682" t="n"/>
      <c r="K170" s="682" t="n"/>
    </row>
    <row r="171" ht="14.5" customHeight="1" s="252" thickTop="1"/>
    <row r="176" ht="14.5" customHeight="1" s="252">
      <c r="K176" s="216" t="n"/>
    </row>
  </sheetData>
  <mergeCells count="31">
    <mergeCell ref="A48:A49"/>
    <mergeCell ref="E48:E49"/>
    <mergeCell ref="G48:G49"/>
    <mergeCell ref="A169:A170"/>
    <mergeCell ref="G169:G170"/>
    <mergeCell ref="B46:C46"/>
    <mergeCell ref="K169:K170"/>
    <mergeCell ref="D46:E46"/>
    <mergeCell ref="B45:K45"/>
    <mergeCell ref="B48:B49"/>
    <mergeCell ref="D48:D49"/>
    <mergeCell ref="A43:A47"/>
    <mergeCell ref="F169:F170"/>
    <mergeCell ref="H169:H170"/>
    <mergeCell ref="I48:I49"/>
    <mergeCell ref="K48:K49"/>
    <mergeCell ref="C169:C170"/>
    <mergeCell ref="E169:E170"/>
    <mergeCell ref="B43:K43"/>
    <mergeCell ref="F46:G46"/>
    <mergeCell ref="A1:AB1"/>
    <mergeCell ref="H46:K46"/>
    <mergeCell ref="C48:C49"/>
    <mergeCell ref="F48:F49"/>
    <mergeCell ref="H48:H49"/>
    <mergeCell ref="I169:I170"/>
    <mergeCell ref="B169:B170"/>
    <mergeCell ref="D169:D170"/>
    <mergeCell ref="J169:J170"/>
    <mergeCell ref="B44:K44"/>
    <mergeCell ref="J48:J49"/>
  </mergeCells>
  <conditionalFormatting sqref="B50:L165">
    <cfRule type="cellIs" priority="1" operator="greaterThan" dxfId="0">
      <formula>10</formula>
    </cfRule>
    <cfRule type="cellIs" priority="2" operator="greaterThan" dxfId="2">
      <formula>0</formula>
    </cfRule>
    <cfRule type="cellIs" priority="3" operator="equal" dxfId="1">
      <formula>0</formula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 codeName="Sheet10">
    <tabColor theme="2" tint="-0.249977111117893"/>
    <outlinePr summaryBelow="1" summaryRight="1"/>
    <pageSetUpPr/>
  </sheetPr>
  <dimension ref="A1:Z3429"/>
  <sheetViews>
    <sheetView showGridLines="0" zoomScale="55" zoomScaleNormal="55" workbookViewId="0">
      <selection activeCell="AN55" sqref="AN55"/>
    </sheetView>
  </sheetViews>
  <sheetFormatPr baseColWidth="8" defaultRowHeight="14"/>
  <sheetData>
    <row r="1" ht="46" customHeight="1" s="252">
      <c r="A1" s="399" t="inlineStr">
        <is>
          <t>Waterfall_2442 MHz (Ch 7, Spur Channel)</t>
        </is>
      </c>
    </row>
    <row r="42" ht="14.5" customHeight="1" s="252" thickBot="1"/>
    <row r="43" ht="15" customHeight="1" s="252">
      <c r="A43" s="807" t="inlineStr">
        <is>
          <t>Input [dBm]</t>
        </is>
      </c>
      <c r="B43" s="642" t="inlineStr">
        <is>
          <t>2442 MHz</t>
        </is>
      </c>
      <c r="C43" s="768" t="n"/>
      <c r="D43" s="768" t="n"/>
      <c r="E43" s="644" t="inlineStr">
        <is>
          <t>Spec</t>
        </is>
      </c>
    </row>
    <row r="44" ht="15" customHeight="1" s="252" thickBot="1">
      <c r="A44" s="691" t="n"/>
      <c r="B44" s="646" t="inlineStr">
        <is>
          <t>11b_1M</t>
        </is>
      </c>
      <c r="C44" s="875" t="n"/>
      <c r="D44" s="875" t="n"/>
      <c r="E44" s="691" t="n"/>
    </row>
    <row r="45" ht="15.75" customHeight="1" s="252">
      <c r="A45" s="691" t="n"/>
      <c r="B45" s="95" t="inlineStr">
        <is>
          <t>+25 ℃</t>
        </is>
      </c>
      <c r="C45" s="99" t="inlineStr">
        <is>
          <t>-40 ℃</t>
        </is>
      </c>
      <c r="D45" s="114" t="inlineStr">
        <is>
          <t>+85 ℃</t>
        </is>
      </c>
      <c r="E45" s="691" t="n"/>
    </row>
    <row r="46" ht="14.25" customHeight="1" s="252" thickBot="1">
      <c r="A46" s="691" t="n"/>
      <c r="B46" s="103" t="inlineStr">
        <is>
          <t>3.3V</t>
        </is>
      </c>
      <c r="C46" s="100" t="inlineStr">
        <is>
          <t>3.6V</t>
        </is>
      </c>
      <c r="D46" s="115" t="inlineStr">
        <is>
          <t>1.8V</t>
        </is>
      </c>
      <c r="E46" s="691" t="n"/>
    </row>
    <row r="47" ht="15" customHeight="1" s="252" thickBot="1">
      <c r="A47" s="682" t="n"/>
      <c r="B47" s="76" t="n"/>
      <c r="C47" s="74" t="n"/>
      <c r="D47" s="219" t="n"/>
      <c r="E47" s="681" t="n"/>
    </row>
    <row r="48" ht="15" customHeight="1" s="252">
      <c r="A48" s="612" t="inlineStr">
        <is>
          <t>Sens.
[dBm]</t>
        </is>
      </c>
      <c r="B48" s="846">
        <f>INDEX($A$50:$A$90,MATCH(8,B50:B90,-1)+1,1)</f>
        <v/>
      </c>
      <c r="C48" s="848">
        <f>INDEX($A$50:$A$90,MATCH(8,C50:C90,-1)+1,1)</f>
        <v/>
      </c>
      <c r="D48" s="876">
        <f>INDEX($A$50:$A$90,MATCH(8,D50:D90,-1)+1,1)</f>
        <v/>
      </c>
      <c r="E48" s="221" t="n"/>
    </row>
    <row r="49" ht="15" customHeight="1" s="252" thickBot="1">
      <c r="A49" s="691" t="n"/>
      <c r="B49" s="849" t="n"/>
      <c r="C49" s="851" t="n"/>
      <c r="D49" s="877" t="n"/>
      <c r="E49" s="221" t="n"/>
    </row>
    <row r="50" ht="14.5" customHeight="1" s="252" thickTop="1">
      <c r="A50" s="91" t="n">
        <v>-100</v>
      </c>
      <c r="B50" s="77" t="n"/>
      <c r="C50" s="73" t="n"/>
      <c r="D50" s="127" t="n"/>
      <c r="E50" s="87" t="n">
        <v>10</v>
      </c>
    </row>
    <row r="51">
      <c r="A51" s="87" t="n">
        <v>-99</v>
      </c>
      <c r="B51" s="79" t="n"/>
      <c r="C51" s="584" t="n"/>
      <c r="D51" s="128" t="n"/>
      <c r="E51" s="87" t="n">
        <v>10</v>
      </c>
    </row>
    <row r="52">
      <c r="A52" s="87" t="n">
        <v>-98</v>
      </c>
      <c r="B52" s="79" t="n"/>
      <c r="C52" s="584" t="n"/>
      <c r="D52" s="128" t="n"/>
      <c r="E52" s="87" t="n">
        <v>10</v>
      </c>
    </row>
    <row r="53">
      <c r="A53" s="87" t="n">
        <v>-97</v>
      </c>
      <c r="B53" s="79" t="n"/>
      <c r="C53" s="584" t="n"/>
      <c r="D53" s="128" t="n"/>
      <c r="E53" s="87" t="n">
        <v>10</v>
      </c>
    </row>
    <row r="54">
      <c r="A54" s="87" t="n">
        <v>-96</v>
      </c>
      <c r="B54" s="79" t="n"/>
      <c r="C54" s="584" t="n"/>
      <c r="D54" s="128" t="n"/>
      <c r="E54" s="87" t="n">
        <v>10</v>
      </c>
    </row>
    <row r="55">
      <c r="A55" s="87" t="n">
        <v>-95</v>
      </c>
      <c r="B55" s="79" t="n"/>
      <c r="C55" s="584" t="n"/>
      <c r="D55" s="128" t="n"/>
      <c r="E55" s="87" t="n">
        <v>10</v>
      </c>
    </row>
    <row r="56">
      <c r="A56" s="87" t="n">
        <v>-94</v>
      </c>
      <c r="B56" s="79" t="n"/>
      <c r="C56" s="584" t="n"/>
      <c r="D56" s="128" t="n"/>
      <c r="E56" s="87" t="n">
        <v>10</v>
      </c>
    </row>
    <row r="57">
      <c r="A57" s="87" t="n">
        <v>-93</v>
      </c>
      <c r="B57" s="79" t="n"/>
      <c r="C57" s="584" t="n"/>
      <c r="D57" s="128" t="n"/>
      <c r="E57" s="87" t="n">
        <v>10</v>
      </c>
    </row>
    <row r="58">
      <c r="A58" s="87" t="n">
        <v>-92</v>
      </c>
      <c r="B58" s="79" t="n"/>
      <c r="C58" s="584" t="n"/>
      <c r="D58" s="128" t="n"/>
      <c r="E58" s="87" t="n">
        <v>10</v>
      </c>
    </row>
    <row r="59">
      <c r="A59" s="87" t="n">
        <v>-91</v>
      </c>
      <c r="B59" s="79" t="n"/>
      <c r="C59" s="584" t="n"/>
      <c r="D59" s="128" t="n"/>
      <c r="E59" s="87" t="n">
        <v>10</v>
      </c>
    </row>
    <row r="60">
      <c r="A60" s="87" t="n">
        <v>-90</v>
      </c>
      <c r="B60" s="79" t="n"/>
      <c r="C60" s="584" t="n"/>
      <c r="D60" s="128" t="n"/>
      <c r="E60" s="87" t="n">
        <v>10</v>
      </c>
    </row>
    <row r="61">
      <c r="A61" s="87" t="n">
        <v>-89</v>
      </c>
      <c r="B61" s="79" t="n"/>
      <c r="C61" s="584" t="n"/>
      <c r="D61" s="128" t="n"/>
      <c r="E61" s="87" t="n">
        <v>10</v>
      </c>
    </row>
    <row r="62">
      <c r="A62" s="87" t="n">
        <v>-88</v>
      </c>
      <c r="B62" s="79" t="n"/>
      <c r="C62" s="584" t="n"/>
      <c r="D62" s="128" t="n"/>
      <c r="E62" s="87" t="n">
        <v>10</v>
      </c>
    </row>
    <row r="63">
      <c r="A63" s="87" t="n">
        <v>-87</v>
      </c>
      <c r="B63" s="79" t="n"/>
      <c r="C63" s="584" t="n"/>
      <c r="D63" s="128" t="n"/>
      <c r="E63" s="87" t="n">
        <v>10</v>
      </c>
    </row>
    <row r="64">
      <c r="A64" s="87" t="n">
        <v>-86</v>
      </c>
      <c r="B64" s="79" t="n"/>
      <c r="C64" s="584" t="n"/>
      <c r="D64" s="128" t="n"/>
      <c r="E64" s="87" t="n">
        <v>10</v>
      </c>
    </row>
    <row r="65">
      <c r="A65" s="87" t="n">
        <v>-85</v>
      </c>
      <c r="B65" s="79" t="n"/>
      <c r="C65" s="584" t="n"/>
      <c r="D65" s="128" t="n"/>
      <c r="E65" s="87" t="n">
        <v>10</v>
      </c>
    </row>
    <row r="66">
      <c r="A66" s="87" t="n">
        <v>-84</v>
      </c>
      <c r="B66" s="79" t="n"/>
      <c r="C66" s="584" t="n"/>
      <c r="D66" s="128" t="n"/>
      <c r="E66" s="87" t="n">
        <v>10</v>
      </c>
    </row>
    <row r="67">
      <c r="A67" s="87" t="n">
        <v>-83</v>
      </c>
      <c r="B67" s="79" t="n"/>
      <c r="C67" s="584" t="n"/>
      <c r="D67" s="128" t="n"/>
      <c r="E67" s="87" t="n">
        <v>10</v>
      </c>
    </row>
    <row r="68">
      <c r="A68" s="87" t="n">
        <v>-82</v>
      </c>
      <c r="B68" s="79" t="n"/>
      <c r="C68" s="584" t="n"/>
      <c r="D68" s="128" t="n"/>
      <c r="E68" s="87" t="n">
        <v>10</v>
      </c>
    </row>
    <row r="69">
      <c r="A69" s="87" t="n">
        <v>-81</v>
      </c>
      <c r="B69" s="79" t="n"/>
      <c r="C69" s="584" t="n"/>
      <c r="D69" s="128" t="n"/>
      <c r="E69" s="87" t="n">
        <v>10</v>
      </c>
    </row>
    <row r="70">
      <c r="A70" s="87" t="n">
        <v>-80</v>
      </c>
      <c r="B70" s="79" t="n"/>
      <c r="C70" s="584" t="n"/>
      <c r="D70" s="128" t="n"/>
      <c r="E70" s="87" t="n">
        <v>10</v>
      </c>
    </row>
    <row r="71">
      <c r="A71" s="87" t="n">
        <v>-79</v>
      </c>
      <c r="B71" s="79" t="n"/>
      <c r="C71" s="584" t="n"/>
      <c r="D71" s="128" t="n"/>
      <c r="E71" s="87" t="n">
        <v>10</v>
      </c>
    </row>
    <row r="72">
      <c r="A72" s="87" t="n">
        <v>-78</v>
      </c>
      <c r="B72" s="79" t="n"/>
      <c r="C72" s="584" t="n"/>
      <c r="D72" s="128" t="n"/>
      <c r="E72" s="87" t="n">
        <v>10</v>
      </c>
    </row>
    <row r="73">
      <c r="A73" s="87" t="n">
        <v>-77</v>
      </c>
      <c r="B73" s="79" t="n"/>
      <c r="C73" s="584" t="n"/>
      <c r="D73" s="128" t="n"/>
      <c r="E73" s="87" t="n">
        <v>10</v>
      </c>
    </row>
    <row r="74">
      <c r="A74" s="87" t="n">
        <v>-76</v>
      </c>
      <c r="B74" s="79" t="n"/>
      <c r="C74" s="584" t="n"/>
      <c r="D74" s="128" t="n"/>
      <c r="E74" s="87" t="n">
        <v>10</v>
      </c>
    </row>
    <row r="75">
      <c r="A75" s="87" t="n">
        <v>-75</v>
      </c>
      <c r="B75" s="79" t="n"/>
      <c r="C75" s="584" t="n"/>
      <c r="D75" s="128" t="n"/>
      <c r="E75" s="87" t="n">
        <v>10</v>
      </c>
    </row>
    <row r="76">
      <c r="A76" s="87" t="n">
        <v>-74</v>
      </c>
      <c r="B76" s="79" t="n"/>
      <c r="C76" s="584" t="n"/>
      <c r="D76" s="128" t="n"/>
      <c r="E76" s="87" t="n">
        <v>10</v>
      </c>
    </row>
    <row r="77">
      <c r="A77" s="87" t="n">
        <v>-73</v>
      </c>
      <c r="B77" s="79" t="n"/>
      <c r="C77" s="584" t="n"/>
      <c r="D77" s="128" t="n"/>
      <c r="E77" s="87" t="n">
        <v>10</v>
      </c>
    </row>
    <row r="78">
      <c r="A78" s="87" t="n">
        <v>-72</v>
      </c>
      <c r="B78" s="79" t="n"/>
      <c r="C78" s="584" t="n"/>
      <c r="D78" s="128" t="n"/>
      <c r="E78" s="87" t="n">
        <v>10</v>
      </c>
    </row>
    <row r="79">
      <c r="A79" s="87" t="n">
        <v>-71</v>
      </c>
      <c r="B79" s="79" t="n"/>
      <c r="C79" s="584" t="n"/>
      <c r="D79" s="128" t="n"/>
      <c r="E79" s="87" t="n">
        <v>10</v>
      </c>
    </row>
    <row r="80">
      <c r="A80" s="87" t="n">
        <v>-70</v>
      </c>
      <c r="B80" s="79" t="n"/>
      <c r="C80" s="584" t="n"/>
      <c r="D80" s="128" t="n"/>
      <c r="E80" s="87" t="n">
        <v>10</v>
      </c>
    </row>
    <row r="81">
      <c r="A81" s="87" t="n">
        <v>-69</v>
      </c>
      <c r="B81" s="79" t="n"/>
      <c r="C81" s="584" t="n"/>
      <c r="D81" s="128" t="n"/>
      <c r="E81" s="87" t="n">
        <v>10</v>
      </c>
    </row>
    <row r="82">
      <c r="A82" s="87" t="n">
        <v>-68</v>
      </c>
      <c r="B82" s="79" t="n"/>
      <c r="C82" s="584" t="n"/>
      <c r="D82" s="128" t="n"/>
      <c r="E82" s="87" t="n">
        <v>10</v>
      </c>
    </row>
    <row r="83">
      <c r="A83" s="87" t="n">
        <v>-67</v>
      </c>
      <c r="B83" s="79" t="n"/>
      <c r="C83" s="584" t="n"/>
      <c r="D83" s="128" t="n"/>
      <c r="E83" s="87" t="n">
        <v>10</v>
      </c>
    </row>
    <row r="84">
      <c r="A84" s="87" t="n">
        <v>-66</v>
      </c>
      <c r="B84" s="79" t="n"/>
      <c r="C84" s="584" t="n"/>
      <c r="D84" s="128" t="n"/>
      <c r="E84" s="87" t="n">
        <v>10</v>
      </c>
    </row>
    <row r="85">
      <c r="A85" s="87" t="n">
        <v>-65</v>
      </c>
      <c r="B85" s="79" t="n"/>
      <c r="C85" s="584" t="n"/>
      <c r="D85" s="128" t="n"/>
      <c r="E85" s="87" t="n">
        <v>10</v>
      </c>
    </row>
    <row r="86">
      <c r="A86" s="87" t="n">
        <v>-64</v>
      </c>
      <c r="B86" s="79" t="n"/>
      <c r="C86" s="584" t="n"/>
      <c r="D86" s="128" t="n"/>
      <c r="E86" s="87" t="n">
        <v>10</v>
      </c>
    </row>
    <row r="87">
      <c r="A87" s="87" t="n">
        <v>-63</v>
      </c>
      <c r="B87" s="79" t="n"/>
      <c r="C87" s="584" t="n"/>
      <c r="D87" s="128" t="n"/>
      <c r="E87" s="87" t="n">
        <v>10</v>
      </c>
    </row>
    <row r="88">
      <c r="A88" s="87" t="n">
        <v>-62</v>
      </c>
      <c r="B88" s="79" t="n"/>
      <c r="C88" s="584" t="n"/>
      <c r="D88" s="128" t="n"/>
      <c r="E88" s="87" t="n">
        <v>10</v>
      </c>
    </row>
    <row r="89">
      <c r="A89" s="87" t="n">
        <v>-61</v>
      </c>
      <c r="B89" s="79" t="n"/>
      <c r="C89" s="584" t="n"/>
      <c r="D89" s="128" t="n"/>
      <c r="E89" s="87" t="n">
        <v>10</v>
      </c>
    </row>
    <row r="90">
      <c r="A90" s="87" t="n">
        <v>-60</v>
      </c>
      <c r="B90" s="79" t="n"/>
      <c r="C90" s="584" t="n"/>
      <c r="D90" s="128" t="n"/>
      <c r="E90" s="87" t="n">
        <v>10</v>
      </c>
    </row>
    <row r="91">
      <c r="A91" s="87" t="n">
        <v>-59</v>
      </c>
      <c r="B91" s="79" t="n"/>
      <c r="C91" s="584" t="n"/>
      <c r="D91" s="128" t="n"/>
      <c r="E91" s="87" t="n">
        <v>10</v>
      </c>
    </row>
    <row r="92">
      <c r="A92" s="87" t="n">
        <v>-58</v>
      </c>
      <c r="B92" s="79" t="n"/>
      <c r="C92" s="584" t="n"/>
      <c r="D92" s="128" t="n"/>
      <c r="E92" s="87" t="n">
        <v>10</v>
      </c>
    </row>
    <row r="93">
      <c r="A93" s="87" t="n">
        <v>-57</v>
      </c>
      <c r="B93" s="79" t="n"/>
      <c r="C93" s="584" t="n"/>
      <c r="D93" s="128" t="n"/>
      <c r="E93" s="87" t="n">
        <v>10</v>
      </c>
    </row>
    <row r="94">
      <c r="A94" s="87" t="n">
        <v>-56</v>
      </c>
      <c r="B94" s="79" t="n"/>
      <c r="C94" s="584" t="n"/>
      <c r="D94" s="128" t="n"/>
      <c r="E94" s="87" t="n">
        <v>10</v>
      </c>
    </row>
    <row r="95">
      <c r="A95" s="87" t="n">
        <v>-55</v>
      </c>
      <c r="B95" s="79" t="n"/>
      <c r="C95" s="584" t="n"/>
      <c r="D95" s="128" t="n"/>
      <c r="E95" s="87" t="n">
        <v>10</v>
      </c>
    </row>
    <row r="96">
      <c r="A96" s="87" t="n">
        <v>-54</v>
      </c>
      <c r="B96" s="79" t="n"/>
      <c r="C96" s="584" t="n"/>
      <c r="D96" s="128" t="n"/>
      <c r="E96" s="87" t="n">
        <v>10</v>
      </c>
    </row>
    <row r="97">
      <c r="A97" s="87" t="n">
        <v>-53</v>
      </c>
      <c r="B97" s="79" t="n"/>
      <c r="C97" s="584" t="n"/>
      <c r="D97" s="128" t="n"/>
      <c r="E97" s="87" t="n">
        <v>10</v>
      </c>
    </row>
    <row r="98">
      <c r="A98" s="87" t="n">
        <v>-52</v>
      </c>
      <c r="B98" s="79" t="n"/>
      <c r="C98" s="584" t="n"/>
      <c r="D98" s="128" t="n"/>
      <c r="E98" s="87" t="n">
        <v>10</v>
      </c>
    </row>
    <row r="99">
      <c r="A99" s="87" t="n">
        <v>-51</v>
      </c>
      <c r="B99" s="79" t="n"/>
      <c r="C99" s="584" t="n"/>
      <c r="D99" s="128" t="n"/>
      <c r="E99" s="87" t="n">
        <v>10</v>
      </c>
    </row>
    <row r="100">
      <c r="A100" s="87" t="n">
        <v>-50</v>
      </c>
      <c r="B100" s="79" t="n"/>
      <c r="C100" s="584" t="n"/>
      <c r="D100" s="128" t="n"/>
      <c r="E100" s="87" t="n">
        <v>10</v>
      </c>
    </row>
    <row r="101">
      <c r="A101" s="87" t="n">
        <v>-49</v>
      </c>
      <c r="B101" s="79" t="n"/>
      <c r="C101" s="584" t="n"/>
      <c r="D101" s="128" t="n"/>
      <c r="E101" s="87" t="n">
        <v>10</v>
      </c>
    </row>
    <row r="102">
      <c r="A102" s="87" t="n">
        <v>-48</v>
      </c>
      <c r="B102" s="79" t="n"/>
      <c r="C102" s="584" t="n"/>
      <c r="D102" s="128" t="n"/>
      <c r="E102" s="87" t="n">
        <v>10</v>
      </c>
    </row>
    <row r="103">
      <c r="A103" s="87" t="n">
        <v>-47</v>
      </c>
      <c r="B103" s="79" t="n"/>
      <c r="C103" s="584" t="n"/>
      <c r="D103" s="128" t="n"/>
      <c r="E103" s="87" t="n">
        <v>10</v>
      </c>
    </row>
    <row r="104">
      <c r="A104" s="87" t="n">
        <v>-46</v>
      </c>
      <c r="B104" s="79" t="n"/>
      <c r="C104" s="584" t="n"/>
      <c r="D104" s="128" t="n"/>
      <c r="E104" s="87" t="n">
        <v>10</v>
      </c>
    </row>
    <row r="105">
      <c r="A105" s="87" t="n">
        <v>-45</v>
      </c>
      <c r="B105" s="79" t="n"/>
      <c r="C105" s="584" t="n"/>
      <c r="D105" s="128" t="n"/>
      <c r="E105" s="87" t="n">
        <v>10</v>
      </c>
    </row>
    <row r="106">
      <c r="A106" s="87" t="n">
        <v>-44</v>
      </c>
      <c r="B106" s="79" t="n"/>
      <c r="C106" s="584" t="n"/>
      <c r="D106" s="128" t="n"/>
      <c r="E106" s="87" t="n">
        <v>10</v>
      </c>
    </row>
    <row r="107">
      <c r="A107" s="87" t="n">
        <v>-43</v>
      </c>
      <c r="B107" s="79" t="n"/>
      <c r="C107" s="584" t="n"/>
      <c r="D107" s="128" t="n"/>
      <c r="E107" s="87" t="n">
        <v>10</v>
      </c>
    </row>
    <row r="108">
      <c r="A108" s="87" t="n">
        <v>-42</v>
      </c>
      <c r="B108" s="79" t="n"/>
      <c r="C108" s="584" t="n"/>
      <c r="D108" s="128" t="n"/>
      <c r="E108" s="87" t="n">
        <v>10</v>
      </c>
    </row>
    <row r="109">
      <c r="A109" s="87" t="n">
        <v>-41</v>
      </c>
      <c r="B109" s="79" t="n"/>
      <c r="C109" s="584" t="n"/>
      <c r="D109" s="128" t="n"/>
      <c r="E109" s="87" t="n">
        <v>10</v>
      </c>
    </row>
    <row r="110">
      <c r="A110" s="87" t="n">
        <v>-40</v>
      </c>
      <c r="B110" s="79" t="n"/>
      <c r="C110" s="584" t="n"/>
      <c r="D110" s="128" t="n"/>
      <c r="E110" s="87" t="n">
        <v>10</v>
      </c>
    </row>
    <row r="111">
      <c r="A111" s="87" t="n">
        <v>-39</v>
      </c>
      <c r="B111" s="79" t="n"/>
      <c r="C111" s="584" t="n"/>
      <c r="D111" s="128" t="n"/>
      <c r="E111" s="87" t="n">
        <v>10</v>
      </c>
    </row>
    <row r="112">
      <c r="A112" s="87" t="n">
        <v>-38</v>
      </c>
      <c r="B112" s="79" t="n"/>
      <c r="C112" s="584" t="n"/>
      <c r="D112" s="128" t="n"/>
      <c r="E112" s="87" t="n">
        <v>10</v>
      </c>
    </row>
    <row r="113">
      <c r="A113" s="87" t="n">
        <v>-37</v>
      </c>
      <c r="B113" s="79" t="n"/>
      <c r="C113" s="584" t="n"/>
      <c r="D113" s="128" t="n"/>
      <c r="E113" s="87" t="n">
        <v>10</v>
      </c>
    </row>
    <row r="114">
      <c r="A114" s="87" t="n">
        <v>-36</v>
      </c>
      <c r="B114" s="79" t="n"/>
      <c r="C114" s="584" t="n"/>
      <c r="D114" s="128" t="n"/>
      <c r="E114" s="87" t="n">
        <v>10</v>
      </c>
    </row>
    <row r="115">
      <c r="A115" s="87" t="n">
        <v>-35</v>
      </c>
      <c r="B115" s="79" t="n"/>
      <c r="C115" s="584" t="n"/>
      <c r="D115" s="128" t="n"/>
      <c r="E115" s="87" t="n">
        <v>10</v>
      </c>
    </row>
    <row r="116">
      <c r="A116" s="87" t="n">
        <v>-34</v>
      </c>
      <c r="B116" s="79" t="n"/>
      <c r="C116" s="584" t="n"/>
      <c r="D116" s="128" t="n"/>
      <c r="E116" s="87" t="n">
        <v>10</v>
      </c>
    </row>
    <row r="117">
      <c r="A117" s="87" t="n">
        <v>-33</v>
      </c>
      <c r="B117" s="79" t="n"/>
      <c r="C117" s="584" t="n"/>
      <c r="D117" s="128" t="n"/>
      <c r="E117" s="87" t="n">
        <v>10</v>
      </c>
    </row>
    <row r="118">
      <c r="A118" s="87" t="n">
        <v>-32</v>
      </c>
      <c r="B118" s="79" t="n"/>
      <c r="C118" s="584" t="n"/>
      <c r="D118" s="128" t="n"/>
      <c r="E118" s="87" t="n">
        <v>10</v>
      </c>
    </row>
    <row r="119">
      <c r="A119" s="87" t="n">
        <v>-31</v>
      </c>
      <c r="B119" s="79" t="n"/>
      <c r="C119" s="584" t="n"/>
      <c r="D119" s="128" t="n"/>
      <c r="E119" s="87" t="n">
        <v>10</v>
      </c>
    </row>
    <row r="120">
      <c r="A120" s="87" t="n">
        <v>-30</v>
      </c>
      <c r="B120" s="79" t="n"/>
      <c r="C120" s="584" t="n"/>
      <c r="D120" s="128" t="n"/>
      <c r="E120" s="87" t="n">
        <v>10</v>
      </c>
    </row>
    <row r="121">
      <c r="A121" s="87" t="n">
        <v>-29</v>
      </c>
      <c r="B121" s="79" t="n"/>
      <c r="C121" s="584" t="n"/>
      <c r="D121" s="128" t="n"/>
      <c r="E121" s="87" t="n">
        <v>10</v>
      </c>
    </row>
    <row r="122">
      <c r="A122" s="87" t="n">
        <v>-28</v>
      </c>
      <c r="B122" s="79" t="n"/>
      <c r="C122" s="584" t="n"/>
      <c r="D122" s="128" t="n"/>
      <c r="E122" s="87" t="n">
        <v>10</v>
      </c>
    </row>
    <row r="123">
      <c r="A123" s="87" t="n">
        <v>-27</v>
      </c>
      <c r="B123" s="79" t="n"/>
      <c r="C123" s="584" t="n"/>
      <c r="D123" s="128" t="n"/>
      <c r="E123" s="87" t="n">
        <v>10</v>
      </c>
    </row>
    <row r="124">
      <c r="A124" s="87" t="n">
        <v>-26</v>
      </c>
      <c r="B124" s="79" t="n"/>
      <c r="C124" s="584" t="n"/>
      <c r="D124" s="128" t="n"/>
      <c r="E124" s="87" t="n">
        <v>10</v>
      </c>
    </row>
    <row r="125">
      <c r="A125" s="87" t="n">
        <v>-25</v>
      </c>
      <c r="B125" s="79" t="n"/>
      <c r="C125" s="584" t="n"/>
      <c r="D125" s="128" t="n"/>
      <c r="E125" s="87" t="n">
        <v>10</v>
      </c>
    </row>
    <row r="126">
      <c r="A126" s="87" t="n">
        <v>-24</v>
      </c>
      <c r="B126" s="79" t="n"/>
      <c r="C126" s="584" t="n"/>
      <c r="D126" s="128" t="n"/>
      <c r="E126" s="87" t="n">
        <v>10</v>
      </c>
    </row>
    <row r="127">
      <c r="A127" s="87" t="n">
        <v>-23</v>
      </c>
      <c r="B127" s="79" t="n"/>
      <c r="C127" s="584" t="n"/>
      <c r="D127" s="128" t="n"/>
      <c r="E127" s="87" t="n">
        <v>10</v>
      </c>
    </row>
    <row r="128">
      <c r="A128" s="87" t="n">
        <v>-22</v>
      </c>
      <c r="B128" s="79" t="n"/>
      <c r="C128" s="584" t="n"/>
      <c r="D128" s="128" t="n"/>
      <c r="E128" s="87" t="n">
        <v>10</v>
      </c>
    </row>
    <row r="129">
      <c r="A129" s="87" t="n">
        <v>-21</v>
      </c>
      <c r="B129" s="79" t="n"/>
      <c r="C129" s="584" t="n"/>
      <c r="D129" s="128" t="n"/>
      <c r="E129" s="87" t="n">
        <v>10</v>
      </c>
    </row>
    <row r="130">
      <c r="A130" s="87" t="n">
        <v>-20</v>
      </c>
      <c r="B130" s="79" t="n"/>
      <c r="C130" s="584" t="n"/>
      <c r="D130" s="128" t="n"/>
      <c r="E130" s="87" t="n">
        <v>10</v>
      </c>
    </row>
    <row r="131">
      <c r="A131" s="87" t="n">
        <v>-19</v>
      </c>
      <c r="B131" s="79" t="n"/>
      <c r="C131" s="584" t="n"/>
      <c r="D131" s="128" t="n"/>
      <c r="E131" s="87" t="n">
        <v>10</v>
      </c>
    </row>
    <row r="132">
      <c r="A132" s="87" t="n">
        <v>-18</v>
      </c>
      <c r="B132" s="79" t="n"/>
      <c r="C132" s="584" t="n"/>
      <c r="D132" s="128" t="n"/>
      <c r="E132" s="87" t="n">
        <v>10</v>
      </c>
    </row>
    <row r="133">
      <c r="A133" s="87" t="n">
        <v>-17</v>
      </c>
      <c r="B133" s="79" t="n"/>
      <c r="C133" s="584" t="n"/>
      <c r="D133" s="128" t="n"/>
      <c r="E133" s="87" t="n">
        <v>10</v>
      </c>
    </row>
    <row r="134">
      <c r="A134" s="87" t="n">
        <v>-16</v>
      </c>
      <c r="B134" s="79" t="n"/>
      <c r="C134" s="584" t="n"/>
      <c r="D134" s="128" t="n"/>
      <c r="E134" s="87" t="n">
        <v>10</v>
      </c>
    </row>
    <row r="135">
      <c r="A135" s="87" t="n">
        <v>-15</v>
      </c>
      <c r="B135" s="79" t="n"/>
      <c r="C135" s="584" t="n"/>
      <c r="D135" s="128" t="n"/>
      <c r="E135" s="87" t="n">
        <v>10</v>
      </c>
    </row>
    <row r="136">
      <c r="A136" s="87" t="n">
        <v>-14</v>
      </c>
      <c r="B136" s="79" t="n"/>
      <c r="C136" s="584" t="n"/>
      <c r="D136" s="128" t="n"/>
      <c r="E136" s="87" t="n">
        <v>10</v>
      </c>
    </row>
    <row r="137">
      <c r="A137" s="87" t="n">
        <v>-13</v>
      </c>
      <c r="B137" s="79" t="n"/>
      <c r="C137" s="584" t="n"/>
      <c r="D137" s="128" t="n"/>
      <c r="E137" s="87" t="n">
        <v>10</v>
      </c>
    </row>
    <row r="138">
      <c r="A138" s="87" t="n">
        <v>-12</v>
      </c>
      <c r="B138" s="79" t="n"/>
      <c r="C138" s="584" t="n"/>
      <c r="D138" s="128" t="n"/>
      <c r="E138" s="87" t="n">
        <v>10</v>
      </c>
    </row>
    <row r="139">
      <c r="A139" s="87" t="n">
        <v>-11</v>
      </c>
      <c r="B139" s="79" t="n"/>
      <c r="C139" s="584" t="n"/>
      <c r="D139" s="128" t="n"/>
      <c r="E139" s="87" t="n">
        <v>10</v>
      </c>
    </row>
    <row r="140">
      <c r="A140" s="87" t="n">
        <v>-10</v>
      </c>
      <c r="B140" s="79" t="n"/>
      <c r="C140" s="584" t="n"/>
      <c r="D140" s="128" t="n"/>
      <c r="E140" s="87" t="n">
        <v>10</v>
      </c>
    </row>
    <row r="141">
      <c r="A141" s="87" t="n">
        <v>-9</v>
      </c>
      <c r="B141" s="79" t="n"/>
      <c r="C141" s="584" t="n"/>
      <c r="D141" s="128" t="n"/>
      <c r="E141" s="87" t="n">
        <v>10</v>
      </c>
    </row>
    <row r="142">
      <c r="A142" s="87" t="n">
        <v>-8</v>
      </c>
      <c r="B142" s="79" t="n"/>
      <c r="C142" s="584" t="n"/>
      <c r="D142" s="128" t="n"/>
      <c r="E142" s="87" t="n">
        <v>10</v>
      </c>
    </row>
    <row r="143">
      <c r="A143" s="87" t="n">
        <v>-7</v>
      </c>
      <c r="B143" s="79" t="n"/>
      <c r="C143" s="584" t="n"/>
      <c r="D143" s="128" t="n"/>
      <c r="E143" s="87" t="n">
        <v>10</v>
      </c>
    </row>
    <row r="144">
      <c r="A144" s="87" t="n">
        <v>-6</v>
      </c>
      <c r="B144" s="79" t="n"/>
      <c r="C144" s="584" t="n"/>
      <c r="D144" s="128" t="n"/>
      <c r="E144" s="87" t="n">
        <v>10</v>
      </c>
    </row>
    <row r="145">
      <c r="A145" s="87" t="n">
        <v>-5</v>
      </c>
      <c r="B145" s="79" t="n"/>
      <c r="C145" s="584" t="n"/>
      <c r="D145" s="128" t="n"/>
      <c r="E145" s="87" t="n">
        <v>10</v>
      </c>
    </row>
    <row r="146">
      <c r="A146" s="87" t="n">
        <v>-4</v>
      </c>
      <c r="B146" s="79" t="n"/>
      <c r="C146" s="584" t="n"/>
      <c r="D146" s="128" t="n"/>
      <c r="E146" s="87" t="n">
        <v>10</v>
      </c>
    </row>
    <row r="147">
      <c r="A147" s="87" t="n">
        <v>-3</v>
      </c>
      <c r="B147" s="79" t="n"/>
      <c r="C147" s="584" t="n"/>
      <c r="D147" s="128" t="n"/>
      <c r="E147" s="87" t="n">
        <v>10</v>
      </c>
    </row>
    <row r="148">
      <c r="A148" s="87" t="n">
        <v>-2</v>
      </c>
      <c r="B148" s="79" t="n"/>
      <c r="C148" s="584" t="n"/>
      <c r="D148" s="128" t="n"/>
      <c r="E148" s="87" t="n">
        <v>10</v>
      </c>
    </row>
    <row r="149">
      <c r="A149" s="87" t="n">
        <v>-1</v>
      </c>
      <c r="B149" s="79" t="n"/>
      <c r="C149" s="584" t="n"/>
      <c r="D149" s="128" t="n"/>
      <c r="E149" s="87" t="n">
        <v>10</v>
      </c>
    </row>
    <row r="150">
      <c r="A150" s="87" t="n">
        <v>0</v>
      </c>
      <c r="B150" s="79" t="n"/>
      <c r="C150" s="584" t="n"/>
      <c r="D150" s="128" t="n"/>
      <c r="E150" s="87" t="n">
        <v>10</v>
      </c>
    </row>
    <row r="151">
      <c r="A151" s="87" t="n">
        <v>1</v>
      </c>
      <c r="B151" s="79" t="n"/>
      <c r="C151" s="584" t="n"/>
      <c r="D151" s="128" t="n"/>
      <c r="E151" s="87" t="n">
        <v>10</v>
      </c>
    </row>
    <row r="152">
      <c r="A152" s="87" t="n">
        <v>2</v>
      </c>
      <c r="B152" s="79" t="n"/>
      <c r="C152" s="584" t="n"/>
      <c r="D152" s="128" t="n"/>
      <c r="E152" s="87" t="n">
        <v>10</v>
      </c>
    </row>
    <row r="153">
      <c r="A153" s="87" t="n">
        <v>3</v>
      </c>
      <c r="B153" s="79" t="n"/>
      <c r="C153" s="584" t="n"/>
      <c r="D153" s="128" t="n"/>
      <c r="E153" s="87" t="n">
        <v>10</v>
      </c>
    </row>
    <row r="154">
      <c r="A154" s="220" t="n">
        <v>4</v>
      </c>
      <c r="B154" s="79" t="n"/>
      <c r="C154" s="584" t="n"/>
      <c r="D154" s="128" t="n"/>
      <c r="E154" s="87" t="n">
        <v>10</v>
      </c>
    </row>
    <row r="155">
      <c r="A155" s="220" t="n">
        <v>5</v>
      </c>
      <c r="B155" s="79" t="n"/>
      <c r="C155" s="584" t="n"/>
      <c r="D155" s="128" t="n"/>
      <c r="E155" s="87" t="n">
        <v>10</v>
      </c>
    </row>
    <row r="156">
      <c r="A156" s="220" t="n">
        <v>6</v>
      </c>
      <c r="B156" s="79" t="n"/>
      <c r="C156" s="584" t="n"/>
      <c r="D156" s="128" t="n"/>
      <c r="E156" s="87" t="n">
        <v>10</v>
      </c>
    </row>
    <row r="157">
      <c r="A157" s="220" t="n">
        <v>7</v>
      </c>
      <c r="B157" s="79" t="n"/>
      <c r="C157" s="584" t="n"/>
      <c r="D157" s="128" t="n"/>
      <c r="E157" s="87" t="n">
        <v>10</v>
      </c>
    </row>
    <row r="158">
      <c r="A158" s="220" t="n">
        <v>8</v>
      </c>
      <c r="B158" s="79" t="n"/>
      <c r="C158" s="584" t="n"/>
      <c r="D158" s="128" t="n"/>
      <c r="E158" s="87" t="n">
        <v>10</v>
      </c>
    </row>
    <row r="159">
      <c r="A159" s="220" t="n">
        <v>9</v>
      </c>
      <c r="B159" s="79" t="n"/>
      <c r="C159" s="584" t="n"/>
      <c r="D159" s="128" t="n"/>
      <c r="E159" s="87" t="n">
        <v>10</v>
      </c>
    </row>
    <row r="160">
      <c r="A160" s="220" t="n">
        <v>10</v>
      </c>
      <c r="B160" s="79" t="n"/>
      <c r="C160" s="584" t="n"/>
      <c r="D160" s="128" t="n"/>
      <c r="E160" s="87" t="n">
        <v>10</v>
      </c>
    </row>
    <row r="161">
      <c r="A161" s="220" t="n">
        <v>11</v>
      </c>
      <c r="B161" s="79" t="n"/>
      <c r="C161" s="584" t="n"/>
      <c r="D161" s="128" t="n"/>
      <c r="E161" s="87" t="n">
        <v>10</v>
      </c>
    </row>
    <row r="162">
      <c r="A162" s="220" t="n">
        <v>12</v>
      </c>
      <c r="B162" s="79" t="n"/>
      <c r="C162" s="584" t="n"/>
      <c r="D162" s="128" t="n"/>
      <c r="E162" s="87" t="n">
        <v>10</v>
      </c>
    </row>
    <row r="163">
      <c r="A163" s="220" t="n">
        <v>13</v>
      </c>
      <c r="B163" s="79" t="n"/>
      <c r="C163" s="584" t="n"/>
      <c r="D163" s="128" t="n"/>
      <c r="E163" s="87" t="n">
        <v>10</v>
      </c>
    </row>
    <row r="164">
      <c r="A164" s="220" t="n">
        <v>14</v>
      </c>
      <c r="B164" s="79" t="n"/>
      <c r="C164" s="584" t="n"/>
      <c r="D164" s="128" t="n"/>
      <c r="E164" s="87" t="n">
        <v>10</v>
      </c>
    </row>
    <row r="165" ht="14.5" customHeight="1" s="252" thickBot="1">
      <c r="A165" s="88" t="n">
        <v>15</v>
      </c>
      <c r="B165" s="81" t="n"/>
      <c r="C165" s="82" t="n"/>
      <c r="D165" s="130" t="n"/>
      <c r="E165" s="88" t="n">
        <v>10</v>
      </c>
    </row>
    <row r="168" ht="14.5" customHeight="1" s="252" thickBot="1"/>
    <row r="169" ht="14.5" customHeight="1" s="252">
      <c r="A169" s="807" t="inlineStr">
        <is>
          <t>Input [dBm]</t>
        </is>
      </c>
      <c r="B169" s="642" t="inlineStr">
        <is>
          <t>2442 MHz</t>
        </is>
      </c>
      <c r="C169" s="768" t="n"/>
      <c r="D169" s="768" t="n"/>
      <c r="E169" s="644" t="inlineStr">
        <is>
          <t>Spec</t>
        </is>
      </c>
    </row>
    <row r="170" ht="15" customHeight="1" s="252" thickBot="1">
      <c r="A170" s="691" t="n"/>
      <c r="B170" s="646" t="inlineStr">
        <is>
          <t>11b_2M</t>
        </is>
      </c>
      <c r="C170" s="875" t="n"/>
      <c r="D170" s="875" t="n"/>
      <c r="E170" s="691" t="n"/>
    </row>
    <row r="171" ht="15" customHeight="1" s="252">
      <c r="A171" s="691" t="n"/>
      <c r="B171" s="95" t="inlineStr">
        <is>
          <t>+25 ℃</t>
        </is>
      </c>
      <c r="C171" s="99" t="inlineStr">
        <is>
          <t>-40 ℃</t>
        </is>
      </c>
      <c r="D171" s="114" t="inlineStr">
        <is>
          <t>+85 ℃</t>
        </is>
      </c>
      <c r="E171" s="691" t="n"/>
    </row>
    <row r="172" ht="15" customHeight="1" s="252" thickBot="1">
      <c r="A172" s="691" t="n"/>
      <c r="B172" s="103" t="inlineStr">
        <is>
          <t>3.3V</t>
        </is>
      </c>
      <c r="C172" s="100" t="inlineStr">
        <is>
          <t>3.6V</t>
        </is>
      </c>
      <c r="D172" s="115" t="inlineStr">
        <is>
          <t>1.8V</t>
        </is>
      </c>
      <c r="E172" s="691" t="n"/>
    </row>
    <row r="173" ht="14.5" customHeight="1" s="252" thickBot="1">
      <c r="A173" s="682" t="n"/>
      <c r="B173" s="76" t="n"/>
      <c r="C173" s="74" t="n"/>
      <c r="D173" s="219" t="n"/>
      <c r="E173" s="681" t="n"/>
    </row>
    <row r="174">
      <c r="A174" s="612" t="inlineStr">
        <is>
          <t>Sens.
[dBm]</t>
        </is>
      </c>
      <c r="B174" s="846">
        <f>INDEX($A$50:$A$90,MATCH(8,B176:B216,-1)+1,1)</f>
        <v/>
      </c>
      <c r="C174" s="848">
        <f>INDEX($A$50:$A$90,MATCH(8,C176:C216,-1)+1,1)</f>
        <v/>
      </c>
      <c r="D174" s="876">
        <f>INDEX($A$50:$A$90,MATCH(8,D176:D216,-1)+1,1)</f>
        <v/>
      </c>
      <c r="E174" s="221" t="n"/>
    </row>
    <row r="175" ht="14.5" customHeight="1" s="252" thickBot="1">
      <c r="A175" s="691" t="n"/>
      <c r="B175" s="849" t="n"/>
      <c r="C175" s="851" t="n"/>
      <c r="D175" s="877" t="n"/>
      <c r="E175" s="221" t="n"/>
    </row>
    <row r="176" ht="14.5" customHeight="1" s="252" thickTop="1">
      <c r="A176" s="91" t="n">
        <v>-100</v>
      </c>
      <c r="B176" s="77" t="n"/>
      <c r="C176" s="73" t="n"/>
      <c r="D176" s="127" t="n"/>
      <c r="E176" s="87" t="n">
        <v>10</v>
      </c>
    </row>
    <row r="177">
      <c r="A177" s="87" t="n">
        <v>-99</v>
      </c>
      <c r="B177" s="79" t="n"/>
      <c r="C177" s="584" t="n"/>
      <c r="D177" s="128" t="n"/>
      <c r="E177" s="87" t="n">
        <v>10</v>
      </c>
    </row>
    <row r="178">
      <c r="A178" s="87" t="n">
        <v>-98</v>
      </c>
      <c r="B178" s="79" t="n"/>
      <c r="C178" s="584" t="n"/>
      <c r="D178" s="128" t="n"/>
      <c r="E178" s="87" t="n">
        <v>10</v>
      </c>
    </row>
    <row r="179">
      <c r="A179" s="87" t="n">
        <v>-97</v>
      </c>
      <c r="B179" s="79" t="n"/>
      <c r="C179" s="584" t="n"/>
      <c r="D179" s="128" t="n"/>
      <c r="E179" s="87" t="n">
        <v>10</v>
      </c>
    </row>
    <row r="180">
      <c r="A180" s="87" t="n">
        <v>-96</v>
      </c>
      <c r="B180" s="79" t="n"/>
      <c r="C180" s="584" t="n"/>
      <c r="D180" s="128" t="n"/>
      <c r="E180" s="87" t="n">
        <v>10</v>
      </c>
    </row>
    <row r="181">
      <c r="A181" s="87" t="n">
        <v>-95</v>
      </c>
      <c r="B181" s="79" t="n"/>
      <c r="C181" s="584" t="n"/>
      <c r="D181" s="128" t="n"/>
      <c r="E181" s="87" t="n">
        <v>10</v>
      </c>
    </row>
    <row r="182">
      <c r="A182" s="87" t="n">
        <v>-94</v>
      </c>
      <c r="B182" s="79" t="n"/>
      <c r="C182" s="584" t="n"/>
      <c r="D182" s="128" t="n"/>
      <c r="E182" s="87" t="n">
        <v>10</v>
      </c>
    </row>
    <row r="183">
      <c r="A183" s="87" t="n">
        <v>-93</v>
      </c>
      <c r="B183" s="79" t="n"/>
      <c r="C183" s="584" t="n"/>
      <c r="D183" s="128" t="n"/>
      <c r="E183" s="87" t="n">
        <v>10</v>
      </c>
    </row>
    <row r="184">
      <c r="A184" s="87" t="n">
        <v>-92</v>
      </c>
      <c r="B184" s="79" t="n"/>
      <c r="C184" s="584" t="n"/>
      <c r="D184" s="128" t="n"/>
      <c r="E184" s="87" t="n">
        <v>10</v>
      </c>
    </row>
    <row r="185">
      <c r="A185" s="87" t="n">
        <v>-91</v>
      </c>
      <c r="B185" s="79" t="n"/>
      <c r="C185" s="584" t="n"/>
      <c r="D185" s="128" t="n"/>
      <c r="E185" s="87" t="n">
        <v>10</v>
      </c>
    </row>
    <row r="186">
      <c r="A186" s="87" t="n">
        <v>-90</v>
      </c>
      <c r="B186" s="79" t="n"/>
      <c r="C186" s="584" t="n"/>
      <c r="D186" s="128" t="n"/>
      <c r="E186" s="87" t="n">
        <v>10</v>
      </c>
    </row>
    <row r="187">
      <c r="A187" s="87" t="n">
        <v>-89</v>
      </c>
      <c r="B187" s="79" t="n"/>
      <c r="C187" s="584" t="n"/>
      <c r="D187" s="128" t="n"/>
      <c r="E187" s="87" t="n">
        <v>10</v>
      </c>
    </row>
    <row r="188">
      <c r="A188" s="87" t="n">
        <v>-88</v>
      </c>
      <c r="B188" s="79" t="n"/>
      <c r="C188" s="584" t="n"/>
      <c r="D188" s="128" t="n"/>
      <c r="E188" s="87" t="n">
        <v>10</v>
      </c>
    </row>
    <row r="189">
      <c r="A189" s="87" t="n">
        <v>-87</v>
      </c>
      <c r="B189" s="79" t="n"/>
      <c r="C189" s="584" t="n"/>
      <c r="D189" s="128" t="n"/>
      <c r="E189" s="87" t="n">
        <v>10</v>
      </c>
    </row>
    <row r="190">
      <c r="A190" s="87" t="n">
        <v>-86</v>
      </c>
      <c r="B190" s="79" t="n"/>
      <c r="C190" s="584" t="n"/>
      <c r="D190" s="128" t="n"/>
      <c r="E190" s="87" t="n">
        <v>10</v>
      </c>
    </row>
    <row r="191">
      <c r="A191" s="87" t="n">
        <v>-85</v>
      </c>
      <c r="B191" s="79" t="n"/>
      <c r="C191" s="584" t="n"/>
      <c r="D191" s="128" t="n"/>
      <c r="E191" s="87" t="n">
        <v>10</v>
      </c>
    </row>
    <row r="192">
      <c r="A192" s="87" t="n">
        <v>-84</v>
      </c>
      <c r="B192" s="79" t="n"/>
      <c r="C192" s="584" t="n"/>
      <c r="D192" s="128" t="n"/>
      <c r="E192" s="87" t="n">
        <v>10</v>
      </c>
    </row>
    <row r="193">
      <c r="A193" s="87" t="n">
        <v>-83</v>
      </c>
      <c r="B193" s="79" t="n"/>
      <c r="C193" s="584" t="n"/>
      <c r="D193" s="128" t="n"/>
      <c r="E193" s="87" t="n">
        <v>10</v>
      </c>
    </row>
    <row r="194">
      <c r="A194" s="87" t="n">
        <v>-82</v>
      </c>
      <c r="B194" s="79" t="n"/>
      <c r="C194" s="584" t="n"/>
      <c r="D194" s="128" t="n"/>
      <c r="E194" s="87" t="n">
        <v>10</v>
      </c>
    </row>
    <row r="195">
      <c r="A195" s="87" t="n">
        <v>-81</v>
      </c>
      <c r="B195" s="79" t="n"/>
      <c r="C195" s="584" t="n"/>
      <c r="D195" s="128" t="n"/>
      <c r="E195" s="87" t="n">
        <v>10</v>
      </c>
    </row>
    <row r="196">
      <c r="A196" s="87" t="n">
        <v>-80</v>
      </c>
      <c r="B196" s="79" t="n"/>
      <c r="C196" s="584" t="n"/>
      <c r="D196" s="128" t="n"/>
      <c r="E196" s="87" t="n">
        <v>10</v>
      </c>
    </row>
    <row r="197">
      <c r="A197" s="87" t="n">
        <v>-79</v>
      </c>
      <c r="B197" s="79" t="n"/>
      <c r="C197" s="584" t="n"/>
      <c r="D197" s="128" t="n"/>
      <c r="E197" s="87" t="n">
        <v>10</v>
      </c>
    </row>
    <row r="198">
      <c r="A198" s="87" t="n">
        <v>-78</v>
      </c>
      <c r="B198" s="79" t="n"/>
      <c r="C198" s="584" t="n"/>
      <c r="D198" s="128" t="n"/>
      <c r="E198" s="87" t="n">
        <v>10</v>
      </c>
    </row>
    <row r="199">
      <c r="A199" s="87" t="n">
        <v>-77</v>
      </c>
      <c r="B199" s="79" t="n"/>
      <c r="C199" s="584" t="n"/>
      <c r="D199" s="128" t="n"/>
      <c r="E199" s="87" t="n">
        <v>10</v>
      </c>
    </row>
    <row r="200">
      <c r="A200" s="87" t="n">
        <v>-76</v>
      </c>
      <c r="B200" s="79" t="n"/>
      <c r="C200" s="584" t="n"/>
      <c r="D200" s="128" t="n"/>
      <c r="E200" s="87" t="n">
        <v>10</v>
      </c>
    </row>
    <row r="201">
      <c r="A201" s="87" t="n">
        <v>-75</v>
      </c>
      <c r="B201" s="79" t="n"/>
      <c r="C201" s="584" t="n"/>
      <c r="D201" s="128" t="n"/>
      <c r="E201" s="87" t="n">
        <v>10</v>
      </c>
    </row>
    <row r="202">
      <c r="A202" s="87" t="n">
        <v>-74</v>
      </c>
      <c r="B202" s="79" t="n"/>
      <c r="C202" s="584" t="n"/>
      <c r="D202" s="128" t="n"/>
      <c r="E202" s="87" t="n">
        <v>10</v>
      </c>
    </row>
    <row r="203">
      <c r="A203" s="87" t="n">
        <v>-73</v>
      </c>
      <c r="B203" s="79" t="n"/>
      <c r="C203" s="584" t="n"/>
      <c r="D203" s="128" t="n"/>
      <c r="E203" s="87" t="n">
        <v>10</v>
      </c>
    </row>
    <row r="204">
      <c r="A204" s="87" t="n">
        <v>-72</v>
      </c>
      <c r="B204" s="79" t="n"/>
      <c r="C204" s="584" t="n"/>
      <c r="D204" s="128" t="n"/>
      <c r="E204" s="87" t="n">
        <v>10</v>
      </c>
    </row>
    <row r="205">
      <c r="A205" s="87" t="n">
        <v>-71</v>
      </c>
      <c r="B205" s="79" t="n"/>
      <c r="C205" s="584" t="n"/>
      <c r="D205" s="128" t="n"/>
      <c r="E205" s="87" t="n">
        <v>10</v>
      </c>
    </row>
    <row r="206">
      <c r="A206" s="87" t="n">
        <v>-70</v>
      </c>
      <c r="B206" s="79" t="n"/>
      <c r="C206" s="584" t="n"/>
      <c r="D206" s="128" t="n"/>
      <c r="E206" s="87" t="n">
        <v>10</v>
      </c>
    </row>
    <row r="207">
      <c r="A207" s="87" t="n">
        <v>-69</v>
      </c>
      <c r="B207" s="79" t="n"/>
      <c r="C207" s="584" t="n"/>
      <c r="D207" s="128" t="n"/>
      <c r="E207" s="87" t="n">
        <v>10</v>
      </c>
    </row>
    <row r="208">
      <c r="A208" s="87" t="n">
        <v>-68</v>
      </c>
      <c r="B208" s="79" t="n"/>
      <c r="C208" s="584" t="n"/>
      <c r="D208" s="128" t="n"/>
      <c r="E208" s="87" t="n">
        <v>10</v>
      </c>
    </row>
    <row r="209">
      <c r="A209" s="87" t="n">
        <v>-67</v>
      </c>
      <c r="B209" s="79" t="n"/>
      <c r="C209" s="584" t="n"/>
      <c r="D209" s="128" t="n"/>
      <c r="E209" s="87" t="n">
        <v>10</v>
      </c>
    </row>
    <row r="210">
      <c r="A210" s="87" t="n">
        <v>-66</v>
      </c>
      <c r="B210" s="79" t="n"/>
      <c r="C210" s="584" t="n"/>
      <c r="D210" s="128" t="n"/>
      <c r="E210" s="87" t="n">
        <v>10</v>
      </c>
    </row>
    <row r="211">
      <c r="A211" s="87" t="n">
        <v>-65</v>
      </c>
      <c r="B211" s="79" t="n"/>
      <c r="C211" s="584" t="n"/>
      <c r="D211" s="128" t="n"/>
      <c r="E211" s="87" t="n">
        <v>10</v>
      </c>
    </row>
    <row r="212">
      <c r="A212" s="87" t="n">
        <v>-64</v>
      </c>
      <c r="B212" s="79" t="n"/>
      <c r="C212" s="584" t="n"/>
      <c r="D212" s="128" t="n"/>
      <c r="E212" s="87" t="n">
        <v>10</v>
      </c>
    </row>
    <row r="213">
      <c r="A213" s="87" t="n">
        <v>-63</v>
      </c>
      <c r="B213" s="79" t="n"/>
      <c r="C213" s="584" t="n"/>
      <c r="D213" s="128" t="n"/>
      <c r="E213" s="87" t="n">
        <v>10</v>
      </c>
    </row>
    <row r="214">
      <c r="A214" s="87" t="n">
        <v>-62</v>
      </c>
      <c r="B214" s="79" t="n"/>
      <c r="C214" s="584" t="n"/>
      <c r="D214" s="128" t="n"/>
      <c r="E214" s="87" t="n">
        <v>10</v>
      </c>
    </row>
    <row r="215">
      <c r="A215" s="87" t="n">
        <v>-61</v>
      </c>
      <c r="B215" s="79" t="n"/>
      <c r="C215" s="584" t="n"/>
      <c r="D215" s="128" t="n"/>
      <c r="E215" s="87" t="n">
        <v>10</v>
      </c>
    </row>
    <row r="216">
      <c r="A216" s="87" t="n">
        <v>-60</v>
      </c>
      <c r="B216" s="79" t="n"/>
      <c r="C216" s="584" t="n"/>
      <c r="D216" s="128" t="n"/>
      <c r="E216" s="87" t="n">
        <v>10</v>
      </c>
    </row>
    <row r="217">
      <c r="A217" s="87" t="n">
        <v>-59</v>
      </c>
      <c r="B217" s="79" t="n"/>
      <c r="C217" s="584" t="n"/>
      <c r="D217" s="128" t="n"/>
      <c r="E217" s="87" t="n">
        <v>10</v>
      </c>
    </row>
    <row r="218">
      <c r="A218" s="87" t="n">
        <v>-58</v>
      </c>
      <c r="B218" s="79" t="n"/>
      <c r="C218" s="584" t="n"/>
      <c r="D218" s="128" t="n"/>
      <c r="E218" s="87" t="n">
        <v>10</v>
      </c>
    </row>
    <row r="219">
      <c r="A219" s="87" t="n">
        <v>-57</v>
      </c>
      <c r="B219" s="79" t="n"/>
      <c r="C219" s="584" t="n"/>
      <c r="D219" s="128" t="n"/>
      <c r="E219" s="87" t="n">
        <v>10</v>
      </c>
    </row>
    <row r="220">
      <c r="A220" s="87" t="n">
        <v>-56</v>
      </c>
      <c r="B220" s="79" t="n"/>
      <c r="C220" s="584" t="n"/>
      <c r="D220" s="128" t="n"/>
      <c r="E220" s="87" t="n">
        <v>10</v>
      </c>
    </row>
    <row r="221">
      <c r="A221" s="87" t="n">
        <v>-55</v>
      </c>
      <c r="B221" s="79" t="n"/>
      <c r="C221" s="584" t="n"/>
      <c r="D221" s="128" t="n"/>
      <c r="E221" s="87" t="n">
        <v>10</v>
      </c>
    </row>
    <row r="222">
      <c r="A222" s="87" t="n">
        <v>-54</v>
      </c>
      <c r="B222" s="79" t="n"/>
      <c r="C222" s="584" t="n"/>
      <c r="D222" s="128" t="n"/>
      <c r="E222" s="87" t="n">
        <v>10</v>
      </c>
    </row>
    <row r="223">
      <c r="A223" s="87" t="n">
        <v>-53</v>
      </c>
      <c r="B223" s="79" t="n"/>
      <c r="C223" s="584" t="n"/>
      <c r="D223" s="128" t="n"/>
      <c r="E223" s="87" t="n">
        <v>10</v>
      </c>
    </row>
    <row r="224">
      <c r="A224" s="87" t="n">
        <v>-52</v>
      </c>
      <c r="B224" s="79" t="n"/>
      <c r="C224" s="584" t="n"/>
      <c r="D224" s="128" t="n"/>
      <c r="E224" s="87" t="n">
        <v>10</v>
      </c>
    </row>
    <row r="225">
      <c r="A225" s="87" t="n">
        <v>-51</v>
      </c>
      <c r="B225" s="79" t="n"/>
      <c r="C225" s="584" t="n"/>
      <c r="D225" s="128" t="n"/>
      <c r="E225" s="87" t="n">
        <v>10</v>
      </c>
    </row>
    <row r="226">
      <c r="A226" s="87" t="n">
        <v>-50</v>
      </c>
      <c r="B226" s="79" t="n"/>
      <c r="C226" s="584" t="n"/>
      <c r="D226" s="128" t="n"/>
      <c r="E226" s="87" t="n">
        <v>10</v>
      </c>
    </row>
    <row r="227">
      <c r="A227" s="87" t="n">
        <v>-49</v>
      </c>
      <c r="B227" s="79" t="n"/>
      <c r="C227" s="584" t="n"/>
      <c r="D227" s="128" t="n"/>
      <c r="E227" s="87" t="n">
        <v>10</v>
      </c>
    </row>
    <row r="228">
      <c r="A228" s="87" t="n">
        <v>-48</v>
      </c>
      <c r="B228" s="79" t="n"/>
      <c r="C228" s="584" t="n"/>
      <c r="D228" s="128" t="n"/>
      <c r="E228" s="87" t="n">
        <v>10</v>
      </c>
    </row>
    <row r="229">
      <c r="A229" s="87" t="n">
        <v>-47</v>
      </c>
      <c r="B229" s="79" t="n"/>
      <c r="C229" s="584" t="n"/>
      <c r="D229" s="128" t="n"/>
      <c r="E229" s="87" t="n">
        <v>10</v>
      </c>
    </row>
    <row r="230">
      <c r="A230" s="87" t="n">
        <v>-46</v>
      </c>
      <c r="B230" s="79" t="n"/>
      <c r="C230" s="584" t="n"/>
      <c r="D230" s="128" t="n"/>
      <c r="E230" s="87" t="n">
        <v>10</v>
      </c>
    </row>
    <row r="231">
      <c r="A231" s="87" t="n">
        <v>-45</v>
      </c>
      <c r="B231" s="79" t="n"/>
      <c r="C231" s="584" t="n"/>
      <c r="D231" s="128" t="n"/>
      <c r="E231" s="87" t="n">
        <v>10</v>
      </c>
    </row>
    <row r="232">
      <c r="A232" s="87" t="n">
        <v>-44</v>
      </c>
      <c r="B232" s="79" t="n"/>
      <c r="C232" s="584" t="n"/>
      <c r="D232" s="128" t="n"/>
      <c r="E232" s="87" t="n">
        <v>10</v>
      </c>
    </row>
    <row r="233">
      <c r="A233" s="87" t="n">
        <v>-43</v>
      </c>
      <c r="B233" s="79" t="n"/>
      <c r="C233" s="584" t="n"/>
      <c r="D233" s="128" t="n"/>
      <c r="E233" s="87" t="n">
        <v>10</v>
      </c>
    </row>
    <row r="234">
      <c r="A234" s="87" t="n">
        <v>-42</v>
      </c>
      <c r="B234" s="79" t="n"/>
      <c r="C234" s="584" t="n"/>
      <c r="D234" s="128" t="n"/>
      <c r="E234" s="87" t="n">
        <v>10</v>
      </c>
    </row>
    <row r="235">
      <c r="A235" s="87" t="n">
        <v>-41</v>
      </c>
      <c r="B235" s="79" t="n"/>
      <c r="C235" s="584" t="n"/>
      <c r="D235" s="128" t="n"/>
      <c r="E235" s="87" t="n">
        <v>10</v>
      </c>
    </row>
    <row r="236">
      <c r="A236" s="87" t="n">
        <v>-40</v>
      </c>
      <c r="B236" s="79" t="n"/>
      <c r="C236" s="584" t="n"/>
      <c r="D236" s="128" t="n"/>
      <c r="E236" s="87" t="n">
        <v>10</v>
      </c>
    </row>
    <row r="237">
      <c r="A237" s="87" t="n">
        <v>-39</v>
      </c>
      <c r="B237" s="79" t="n"/>
      <c r="C237" s="584" t="n"/>
      <c r="D237" s="128" t="n"/>
      <c r="E237" s="87" t="n">
        <v>10</v>
      </c>
    </row>
    <row r="238">
      <c r="A238" s="87" t="n">
        <v>-38</v>
      </c>
      <c r="B238" s="79" t="n"/>
      <c r="C238" s="584" t="n"/>
      <c r="D238" s="128" t="n"/>
      <c r="E238" s="87" t="n">
        <v>10</v>
      </c>
    </row>
    <row r="239">
      <c r="A239" s="87" t="n">
        <v>-37</v>
      </c>
      <c r="B239" s="79" t="n"/>
      <c r="C239" s="584" t="n"/>
      <c r="D239" s="128" t="n"/>
      <c r="E239" s="87" t="n">
        <v>10</v>
      </c>
    </row>
    <row r="240">
      <c r="A240" s="87" t="n">
        <v>-36</v>
      </c>
      <c r="B240" s="79" t="n"/>
      <c r="C240" s="584" t="n"/>
      <c r="D240" s="128" t="n"/>
      <c r="E240" s="87" t="n">
        <v>10</v>
      </c>
    </row>
    <row r="241">
      <c r="A241" s="87" t="n">
        <v>-35</v>
      </c>
      <c r="B241" s="79" t="n"/>
      <c r="C241" s="584" t="n"/>
      <c r="D241" s="128" t="n"/>
      <c r="E241" s="87" t="n">
        <v>10</v>
      </c>
    </row>
    <row r="242">
      <c r="A242" s="87" t="n">
        <v>-34</v>
      </c>
      <c r="B242" s="79" t="n"/>
      <c r="C242" s="584" t="n"/>
      <c r="D242" s="128" t="n"/>
      <c r="E242" s="87" t="n">
        <v>10</v>
      </c>
    </row>
    <row r="243">
      <c r="A243" s="87" t="n">
        <v>-33</v>
      </c>
      <c r="B243" s="79" t="n"/>
      <c r="C243" s="584" t="n"/>
      <c r="D243" s="128" t="n"/>
      <c r="E243" s="87" t="n">
        <v>10</v>
      </c>
    </row>
    <row r="244">
      <c r="A244" s="87" t="n">
        <v>-32</v>
      </c>
      <c r="B244" s="79" t="n"/>
      <c r="C244" s="584" t="n"/>
      <c r="D244" s="128" t="n"/>
      <c r="E244" s="87" t="n">
        <v>10</v>
      </c>
    </row>
    <row r="245">
      <c r="A245" s="87" t="n">
        <v>-31</v>
      </c>
      <c r="B245" s="79" t="n"/>
      <c r="C245" s="584" t="n"/>
      <c r="D245" s="128" t="n"/>
      <c r="E245" s="87" t="n">
        <v>10</v>
      </c>
    </row>
    <row r="246">
      <c r="A246" s="87" t="n">
        <v>-30</v>
      </c>
      <c r="B246" s="79" t="n"/>
      <c r="C246" s="584" t="n"/>
      <c r="D246" s="128" t="n"/>
      <c r="E246" s="87" t="n">
        <v>10</v>
      </c>
    </row>
    <row r="247">
      <c r="A247" s="87" t="n">
        <v>-29</v>
      </c>
      <c r="B247" s="79" t="n"/>
      <c r="C247" s="584" t="n"/>
      <c r="D247" s="128" t="n"/>
      <c r="E247" s="87" t="n">
        <v>10</v>
      </c>
    </row>
    <row r="248">
      <c r="A248" s="87" t="n">
        <v>-28</v>
      </c>
      <c r="B248" s="79" t="n"/>
      <c r="C248" s="584" t="n"/>
      <c r="D248" s="128" t="n"/>
      <c r="E248" s="87" t="n">
        <v>10</v>
      </c>
    </row>
    <row r="249">
      <c r="A249" s="87" t="n">
        <v>-27</v>
      </c>
      <c r="B249" s="79" t="n"/>
      <c r="C249" s="584" t="n"/>
      <c r="D249" s="128" t="n"/>
      <c r="E249" s="87" t="n">
        <v>10</v>
      </c>
    </row>
    <row r="250">
      <c r="A250" s="87" t="n">
        <v>-26</v>
      </c>
      <c r="B250" s="79" t="n"/>
      <c r="C250" s="584" t="n"/>
      <c r="D250" s="128" t="n"/>
      <c r="E250" s="87" t="n">
        <v>10</v>
      </c>
    </row>
    <row r="251">
      <c r="A251" s="87" t="n">
        <v>-25</v>
      </c>
      <c r="B251" s="79" t="n"/>
      <c r="C251" s="584" t="n"/>
      <c r="D251" s="128" t="n"/>
      <c r="E251" s="87" t="n">
        <v>10</v>
      </c>
    </row>
    <row r="252">
      <c r="A252" s="87" t="n">
        <v>-24</v>
      </c>
      <c r="B252" s="79" t="n"/>
      <c r="C252" s="584" t="n"/>
      <c r="D252" s="128" t="n"/>
      <c r="E252" s="87" t="n">
        <v>10</v>
      </c>
    </row>
    <row r="253">
      <c r="A253" s="87" t="n">
        <v>-23</v>
      </c>
      <c r="B253" s="79" t="n"/>
      <c r="C253" s="584" t="n"/>
      <c r="D253" s="128" t="n"/>
      <c r="E253" s="87" t="n">
        <v>10</v>
      </c>
    </row>
    <row r="254">
      <c r="A254" s="87" t="n">
        <v>-22</v>
      </c>
      <c r="B254" s="79" t="n"/>
      <c r="C254" s="584" t="n"/>
      <c r="D254" s="128" t="n"/>
      <c r="E254" s="87" t="n">
        <v>10</v>
      </c>
    </row>
    <row r="255">
      <c r="A255" s="87" t="n">
        <v>-21</v>
      </c>
      <c r="B255" s="79" t="n"/>
      <c r="C255" s="584" t="n"/>
      <c r="D255" s="128" t="n"/>
      <c r="E255" s="87" t="n">
        <v>10</v>
      </c>
    </row>
    <row r="256">
      <c r="A256" s="87" t="n">
        <v>-20</v>
      </c>
      <c r="B256" s="79" t="n"/>
      <c r="C256" s="584" t="n"/>
      <c r="D256" s="128" t="n"/>
      <c r="E256" s="87" t="n">
        <v>10</v>
      </c>
    </row>
    <row r="257">
      <c r="A257" s="87" t="n">
        <v>-19</v>
      </c>
      <c r="B257" s="79" t="n"/>
      <c r="C257" s="584" t="n"/>
      <c r="D257" s="128" t="n"/>
      <c r="E257" s="87" t="n">
        <v>10</v>
      </c>
    </row>
    <row r="258">
      <c r="A258" s="87" t="n">
        <v>-18</v>
      </c>
      <c r="B258" s="79" t="n"/>
      <c r="C258" s="584" t="n"/>
      <c r="D258" s="128" t="n"/>
      <c r="E258" s="87" t="n">
        <v>10</v>
      </c>
    </row>
    <row r="259">
      <c r="A259" s="87" t="n">
        <v>-17</v>
      </c>
      <c r="B259" s="79" t="n"/>
      <c r="C259" s="584" t="n"/>
      <c r="D259" s="128" t="n"/>
      <c r="E259" s="87" t="n">
        <v>10</v>
      </c>
    </row>
    <row r="260">
      <c r="A260" s="87" t="n">
        <v>-16</v>
      </c>
      <c r="B260" s="79" t="n"/>
      <c r="C260" s="584" t="n"/>
      <c r="D260" s="128" t="n"/>
      <c r="E260" s="87" t="n">
        <v>10</v>
      </c>
    </row>
    <row r="261">
      <c r="A261" s="87" t="n">
        <v>-15</v>
      </c>
      <c r="B261" s="79" t="n"/>
      <c r="C261" s="584" t="n"/>
      <c r="D261" s="128" t="n"/>
      <c r="E261" s="87" t="n">
        <v>10</v>
      </c>
    </row>
    <row r="262">
      <c r="A262" s="87" t="n">
        <v>-14</v>
      </c>
      <c r="B262" s="79" t="n"/>
      <c r="C262" s="584" t="n"/>
      <c r="D262" s="128" t="n"/>
      <c r="E262" s="87" t="n">
        <v>10</v>
      </c>
    </row>
    <row r="263">
      <c r="A263" s="87" t="n">
        <v>-13</v>
      </c>
      <c r="B263" s="79" t="n"/>
      <c r="C263" s="584" t="n"/>
      <c r="D263" s="128" t="n"/>
      <c r="E263" s="87" t="n">
        <v>10</v>
      </c>
    </row>
    <row r="264">
      <c r="A264" s="87" t="n">
        <v>-12</v>
      </c>
      <c r="B264" s="79" t="n"/>
      <c r="C264" s="584" t="n"/>
      <c r="D264" s="128" t="n"/>
      <c r="E264" s="87" t="n">
        <v>10</v>
      </c>
    </row>
    <row r="265">
      <c r="A265" s="87" t="n">
        <v>-11</v>
      </c>
      <c r="B265" s="79" t="n"/>
      <c r="C265" s="584" t="n"/>
      <c r="D265" s="128" t="n"/>
      <c r="E265" s="87" t="n">
        <v>10</v>
      </c>
    </row>
    <row r="266">
      <c r="A266" s="87" t="n">
        <v>-10</v>
      </c>
      <c r="B266" s="79" t="n"/>
      <c r="C266" s="584" t="n"/>
      <c r="D266" s="128" t="n"/>
      <c r="E266" s="87" t="n">
        <v>10</v>
      </c>
    </row>
    <row r="267">
      <c r="A267" s="87" t="n">
        <v>-9</v>
      </c>
      <c r="B267" s="79" t="n"/>
      <c r="C267" s="584" t="n"/>
      <c r="D267" s="128" t="n"/>
      <c r="E267" s="87" t="n">
        <v>10</v>
      </c>
    </row>
    <row r="268">
      <c r="A268" s="87" t="n">
        <v>-8</v>
      </c>
      <c r="B268" s="79" t="n"/>
      <c r="C268" s="584" t="n"/>
      <c r="D268" s="128" t="n"/>
      <c r="E268" s="87" t="n">
        <v>10</v>
      </c>
    </row>
    <row r="269">
      <c r="A269" s="87" t="n">
        <v>-7</v>
      </c>
      <c r="B269" s="79" t="n"/>
      <c r="C269" s="584" t="n"/>
      <c r="D269" s="128" t="n"/>
      <c r="E269" s="87" t="n">
        <v>10</v>
      </c>
    </row>
    <row r="270">
      <c r="A270" s="87" t="n">
        <v>-6</v>
      </c>
      <c r="B270" s="79" t="n"/>
      <c r="C270" s="584" t="n"/>
      <c r="D270" s="128" t="n"/>
      <c r="E270" s="87" t="n">
        <v>10</v>
      </c>
    </row>
    <row r="271">
      <c r="A271" s="87" t="n">
        <v>-5</v>
      </c>
      <c r="B271" s="79" t="n"/>
      <c r="C271" s="584" t="n"/>
      <c r="D271" s="128" t="n"/>
      <c r="E271" s="87" t="n">
        <v>10</v>
      </c>
    </row>
    <row r="272">
      <c r="A272" s="87" t="n">
        <v>-4</v>
      </c>
      <c r="B272" s="79" t="n"/>
      <c r="C272" s="584" t="n"/>
      <c r="D272" s="128" t="n"/>
      <c r="E272" s="87" t="n">
        <v>10</v>
      </c>
    </row>
    <row r="273">
      <c r="A273" s="87" t="n">
        <v>-3</v>
      </c>
      <c r="B273" s="79" t="n"/>
      <c r="C273" s="584" t="n"/>
      <c r="D273" s="128" t="n"/>
      <c r="E273" s="87" t="n">
        <v>10</v>
      </c>
    </row>
    <row r="274">
      <c r="A274" s="87" t="n">
        <v>-2</v>
      </c>
      <c r="B274" s="79" t="n"/>
      <c r="C274" s="584" t="n"/>
      <c r="D274" s="128" t="n"/>
      <c r="E274" s="87" t="n">
        <v>10</v>
      </c>
    </row>
    <row r="275">
      <c r="A275" s="87" t="n">
        <v>-1</v>
      </c>
      <c r="B275" s="79" t="n"/>
      <c r="C275" s="584" t="n"/>
      <c r="D275" s="128" t="n"/>
      <c r="E275" s="87" t="n">
        <v>10</v>
      </c>
    </row>
    <row r="276">
      <c r="A276" s="87" t="n">
        <v>0</v>
      </c>
      <c r="B276" s="79" t="n"/>
      <c r="C276" s="584" t="n"/>
      <c r="D276" s="128" t="n"/>
      <c r="E276" s="87" t="n">
        <v>10</v>
      </c>
    </row>
    <row r="277">
      <c r="A277" s="87" t="n">
        <v>1</v>
      </c>
      <c r="B277" s="79" t="n"/>
      <c r="C277" s="584" t="n"/>
      <c r="D277" s="128" t="n"/>
      <c r="E277" s="87" t="n">
        <v>10</v>
      </c>
    </row>
    <row r="278">
      <c r="A278" s="87" t="n">
        <v>2</v>
      </c>
      <c r="B278" s="79" t="n"/>
      <c r="C278" s="584" t="n"/>
      <c r="D278" s="128" t="n"/>
      <c r="E278" s="87" t="n">
        <v>10</v>
      </c>
    </row>
    <row r="279">
      <c r="A279" s="87" t="n">
        <v>3</v>
      </c>
      <c r="B279" s="79" t="n"/>
      <c r="C279" s="584" t="n"/>
      <c r="D279" s="128" t="n"/>
      <c r="E279" s="87" t="n">
        <v>10</v>
      </c>
    </row>
    <row r="280">
      <c r="A280" s="220" t="n">
        <v>4</v>
      </c>
      <c r="B280" s="79" t="n"/>
      <c r="C280" s="584" t="n"/>
      <c r="D280" s="128" t="n"/>
      <c r="E280" s="87" t="n">
        <v>10</v>
      </c>
    </row>
    <row r="281">
      <c r="A281" s="220" t="n">
        <v>5</v>
      </c>
      <c r="B281" s="79" t="n"/>
      <c r="C281" s="584" t="n"/>
      <c r="D281" s="128" t="n"/>
      <c r="E281" s="87" t="n">
        <v>10</v>
      </c>
    </row>
    <row r="282">
      <c r="A282" s="220" t="n">
        <v>6</v>
      </c>
      <c r="B282" s="79" t="n"/>
      <c r="C282" s="584" t="n"/>
      <c r="D282" s="128" t="n"/>
      <c r="E282" s="87" t="n">
        <v>10</v>
      </c>
    </row>
    <row r="283">
      <c r="A283" s="220" t="n">
        <v>7</v>
      </c>
      <c r="B283" s="79" t="n"/>
      <c r="C283" s="584" t="n"/>
      <c r="D283" s="128" t="n"/>
      <c r="E283" s="87" t="n">
        <v>10</v>
      </c>
    </row>
    <row r="284">
      <c r="A284" s="220" t="n">
        <v>8</v>
      </c>
      <c r="B284" s="79" t="n"/>
      <c r="C284" s="584" t="n"/>
      <c r="D284" s="128" t="n"/>
      <c r="E284" s="87" t="n">
        <v>10</v>
      </c>
    </row>
    <row r="285">
      <c r="A285" s="220" t="n">
        <v>9</v>
      </c>
      <c r="B285" s="79" t="n"/>
      <c r="C285" s="584" t="n"/>
      <c r="D285" s="128" t="n"/>
      <c r="E285" s="87" t="n">
        <v>10</v>
      </c>
    </row>
    <row r="286">
      <c r="A286" s="220" t="n">
        <v>10</v>
      </c>
      <c r="B286" s="79" t="n"/>
      <c r="C286" s="584" t="n"/>
      <c r="D286" s="128" t="n"/>
      <c r="E286" s="87" t="n">
        <v>10</v>
      </c>
    </row>
    <row r="287">
      <c r="A287" s="220" t="n">
        <v>11</v>
      </c>
      <c r="B287" s="79" t="n"/>
      <c r="C287" s="584" t="n"/>
      <c r="D287" s="128" t="n"/>
      <c r="E287" s="87" t="n">
        <v>10</v>
      </c>
    </row>
    <row r="288">
      <c r="A288" s="220" t="n">
        <v>12</v>
      </c>
      <c r="B288" s="79" t="n"/>
      <c r="C288" s="584" t="n"/>
      <c r="D288" s="128" t="n"/>
      <c r="E288" s="87" t="n">
        <v>10</v>
      </c>
    </row>
    <row r="289">
      <c r="A289" s="220" t="n">
        <v>13</v>
      </c>
      <c r="B289" s="79" t="n"/>
      <c r="C289" s="584" t="n"/>
      <c r="D289" s="128" t="n"/>
      <c r="E289" s="87" t="n">
        <v>10</v>
      </c>
    </row>
    <row r="290">
      <c r="A290" s="220" t="n">
        <v>14</v>
      </c>
      <c r="B290" s="79" t="n"/>
      <c r="C290" s="584" t="n"/>
      <c r="D290" s="128" t="n"/>
      <c r="E290" s="87" t="n">
        <v>10</v>
      </c>
    </row>
    <row r="291" ht="14.5" customHeight="1" s="252" thickBot="1">
      <c r="A291" s="88" t="n">
        <v>15</v>
      </c>
      <c r="B291" s="81" t="n"/>
      <c r="C291" s="82" t="n"/>
      <c r="D291" s="130" t="n"/>
      <c r="E291" s="88" t="n">
        <v>10</v>
      </c>
    </row>
    <row r="294" ht="14.5" customHeight="1" s="252" thickBot="1"/>
    <row r="295" ht="14.5" customHeight="1" s="252">
      <c r="A295" s="807" t="inlineStr">
        <is>
          <t>Input [dBm]</t>
        </is>
      </c>
      <c r="B295" s="642" t="inlineStr">
        <is>
          <t>2442 MHz</t>
        </is>
      </c>
      <c r="C295" s="768" t="n"/>
      <c r="D295" s="768" t="n"/>
      <c r="E295" s="644" t="inlineStr">
        <is>
          <t>Spec</t>
        </is>
      </c>
    </row>
    <row r="296" ht="15" customHeight="1" s="252" thickBot="1">
      <c r="A296" s="691" t="n"/>
      <c r="B296" s="646" t="inlineStr">
        <is>
          <t>11b_5p5M</t>
        </is>
      </c>
      <c r="C296" s="875" t="n"/>
      <c r="D296" s="875" t="n"/>
      <c r="E296" s="691" t="n"/>
    </row>
    <row r="297" ht="15" customHeight="1" s="252">
      <c r="A297" s="691" t="n"/>
      <c r="B297" s="95" t="inlineStr">
        <is>
          <t>+25 ℃</t>
        </is>
      </c>
      <c r="C297" s="99" t="inlineStr">
        <is>
          <t>-40 ℃</t>
        </is>
      </c>
      <c r="D297" s="114" t="inlineStr">
        <is>
          <t>+85 ℃</t>
        </is>
      </c>
      <c r="E297" s="691" t="n"/>
    </row>
    <row r="298" ht="15" customHeight="1" s="252" thickBot="1">
      <c r="A298" s="691" t="n"/>
      <c r="B298" s="103" t="inlineStr">
        <is>
          <t>3.3V</t>
        </is>
      </c>
      <c r="C298" s="100" t="inlineStr">
        <is>
          <t>3.6V</t>
        </is>
      </c>
      <c r="D298" s="115" t="inlineStr">
        <is>
          <t>1.8V</t>
        </is>
      </c>
      <c r="E298" s="691" t="n"/>
    </row>
    <row r="299" ht="14.5" customHeight="1" s="252" thickBot="1">
      <c r="A299" s="682" t="n"/>
      <c r="B299" s="76" t="n"/>
      <c r="C299" s="74" t="n"/>
      <c r="D299" s="219" t="n"/>
      <c r="E299" s="681" t="n"/>
    </row>
    <row r="300">
      <c r="A300" s="612" t="inlineStr">
        <is>
          <t>Sens.
[dBm]</t>
        </is>
      </c>
      <c r="B300" s="846">
        <f>INDEX($A$50:$A$90,MATCH(8,B302:B342,-1)+1,1)</f>
        <v/>
      </c>
      <c r="C300" s="848">
        <f>INDEX($A$50:$A$90,MATCH(8,C302:C342,-1)+1,1)</f>
        <v/>
      </c>
      <c r="D300" s="876">
        <f>INDEX($A$50:$A$90,MATCH(8,D302:D342,-1)+1,1)</f>
        <v/>
      </c>
      <c r="E300" s="221" t="n"/>
    </row>
    <row r="301" ht="14.5" customHeight="1" s="252" thickBot="1">
      <c r="A301" s="691" t="n"/>
      <c r="B301" s="849" t="n"/>
      <c r="C301" s="851" t="n"/>
      <c r="D301" s="877" t="n"/>
      <c r="E301" s="221" t="n"/>
    </row>
    <row r="302" ht="14.5" customHeight="1" s="252" thickTop="1">
      <c r="A302" s="91" t="n">
        <v>-100</v>
      </c>
      <c r="B302" s="77" t="n"/>
      <c r="C302" s="73" t="n"/>
      <c r="D302" s="127" t="n"/>
      <c r="E302" s="87" t="n">
        <v>10</v>
      </c>
    </row>
    <row r="303">
      <c r="A303" s="87" t="n">
        <v>-99</v>
      </c>
      <c r="B303" s="79" t="n"/>
      <c r="C303" s="584" t="n"/>
      <c r="D303" s="128" t="n"/>
      <c r="E303" s="87" t="n">
        <v>10</v>
      </c>
    </row>
    <row r="304">
      <c r="A304" s="87" t="n">
        <v>-98</v>
      </c>
      <c r="B304" s="79" t="n"/>
      <c r="C304" s="584" t="n"/>
      <c r="D304" s="128" t="n"/>
      <c r="E304" s="87" t="n">
        <v>10</v>
      </c>
    </row>
    <row r="305">
      <c r="A305" s="87" t="n">
        <v>-97</v>
      </c>
      <c r="B305" s="79" t="n"/>
      <c r="C305" s="584" t="n"/>
      <c r="D305" s="128" t="n"/>
      <c r="E305" s="87" t="n">
        <v>10</v>
      </c>
    </row>
    <row r="306">
      <c r="A306" s="87" t="n">
        <v>-96</v>
      </c>
      <c r="B306" s="79" t="n"/>
      <c r="C306" s="584" t="n"/>
      <c r="D306" s="128" t="n"/>
      <c r="E306" s="87" t="n">
        <v>10</v>
      </c>
    </row>
    <row r="307">
      <c r="A307" s="87" t="n">
        <v>-95</v>
      </c>
      <c r="B307" s="79" t="n"/>
      <c r="C307" s="584" t="n"/>
      <c r="D307" s="128" t="n"/>
      <c r="E307" s="87" t="n">
        <v>10</v>
      </c>
    </row>
    <row r="308">
      <c r="A308" s="87" t="n">
        <v>-94</v>
      </c>
      <c r="B308" s="79" t="n"/>
      <c r="C308" s="584" t="n"/>
      <c r="D308" s="128" t="n"/>
      <c r="E308" s="87" t="n">
        <v>10</v>
      </c>
    </row>
    <row r="309">
      <c r="A309" s="87" t="n">
        <v>-93</v>
      </c>
      <c r="B309" s="79" t="n"/>
      <c r="C309" s="584" t="n"/>
      <c r="D309" s="128" t="n"/>
      <c r="E309" s="87" t="n">
        <v>10</v>
      </c>
    </row>
    <row r="310">
      <c r="A310" s="87" t="n">
        <v>-92</v>
      </c>
      <c r="B310" s="79" t="n"/>
      <c r="C310" s="584" t="n"/>
      <c r="D310" s="128" t="n"/>
      <c r="E310" s="87" t="n">
        <v>10</v>
      </c>
    </row>
    <row r="311">
      <c r="A311" s="87" t="n">
        <v>-91</v>
      </c>
      <c r="B311" s="79" t="n"/>
      <c r="C311" s="584" t="n"/>
      <c r="D311" s="128" t="n"/>
      <c r="E311" s="87" t="n">
        <v>10</v>
      </c>
    </row>
    <row r="312">
      <c r="A312" s="87" t="n">
        <v>-90</v>
      </c>
      <c r="B312" s="79" t="n"/>
      <c r="C312" s="584" t="n"/>
      <c r="D312" s="128" t="n"/>
      <c r="E312" s="87" t="n">
        <v>10</v>
      </c>
    </row>
    <row r="313">
      <c r="A313" s="87" t="n">
        <v>-89</v>
      </c>
      <c r="B313" s="79" t="n"/>
      <c r="C313" s="584" t="n"/>
      <c r="D313" s="128" t="n"/>
      <c r="E313" s="87" t="n">
        <v>10</v>
      </c>
    </row>
    <row r="314">
      <c r="A314" s="87" t="n">
        <v>-88</v>
      </c>
      <c r="B314" s="79" t="n"/>
      <c r="C314" s="584" t="n"/>
      <c r="D314" s="128" t="n"/>
      <c r="E314" s="87" t="n">
        <v>10</v>
      </c>
    </row>
    <row r="315">
      <c r="A315" s="87" t="n">
        <v>-87</v>
      </c>
      <c r="B315" s="79" t="n"/>
      <c r="C315" s="584" t="n"/>
      <c r="D315" s="128" t="n"/>
      <c r="E315" s="87" t="n">
        <v>10</v>
      </c>
    </row>
    <row r="316">
      <c r="A316" s="87" t="n">
        <v>-86</v>
      </c>
      <c r="B316" s="79" t="n"/>
      <c r="C316" s="584" t="n"/>
      <c r="D316" s="128" t="n"/>
      <c r="E316" s="87" t="n">
        <v>10</v>
      </c>
    </row>
    <row r="317">
      <c r="A317" s="87" t="n">
        <v>-85</v>
      </c>
      <c r="B317" s="79" t="n"/>
      <c r="C317" s="584" t="n"/>
      <c r="D317" s="128" t="n"/>
      <c r="E317" s="87" t="n">
        <v>10</v>
      </c>
    </row>
    <row r="318">
      <c r="A318" s="87" t="n">
        <v>-84</v>
      </c>
      <c r="B318" s="79" t="n"/>
      <c r="C318" s="584" t="n"/>
      <c r="D318" s="128" t="n"/>
      <c r="E318" s="87" t="n">
        <v>10</v>
      </c>
    </row>
    <row r="319">
      <c r="A319" s="87" t="n">
        <v>-83</v>
      </c>
      <c r="B319" s="79" t="n"/>
      <c r="C319" s="584" t="n"/>
      <c r="D319" s="128" t="n"/>
      <c r="E319" s="87" t="n">
        <v>10</v>
      </c>
    </row>
    <row r="320">
      <c r="A320" s="87" t="n">
        <v>-82</v>
      </c>
      <c r="B320" s="79" t="n"/>
      <c r="C320" s="584" t="n"/>
      <c r="D320" s="128" t="n"/>
      <c r="E320" s="87" t="n">
        <v>10</v>
      </c>
    </row>
    <row r="321">
      <c r="A321" s="87" t="n">
        <v>-81</v>
      </c>
      <c r="B321" s="79" t="n"/>
      <c r="C321" s="584" t="n"/>
      <c r="D321" s="128" t="n"/>
      <c r="E321" s="87" t="n">
        <v>10</v>
      </c>
    </row>
    <row r="322">
      <c r="A322" s="87" t="n">
        <v>-80</v>
      </c>
      <c r="B322" s="79" t="n"/>
      <c r="C322" s="584" t="n"/>
      <c r="D322" s="128" t="n"/>
      <c r="E322" s="87" t="n">
        <v>10</v>
      </c>
    </row>
    <row r="323">
      <c r="A323" s="87" t="n">
        <v>-79</v>
      </c>
      <c r="B323" s="79" t="n"/>
      <c r="C323" s="584" t="n"/>
      <c r="D323" s="128" t="n"/>
      <c r="E323" s="87" t="n">
        <v>10</v>
      </c>
    </row>
    <row r="324">
      <c r="A324" s="87" t="n">
        <v>-78</v>
      </c>
      <c r="B324" s="79" t="n"/>
      <c r="C324" s="584" t="n"/>
      <c r="D324" s="128" t="n"/>
      <c r="E324" s="87" t="n">
        <v>10</v>
      </c>
    </row>
    <row r="325">
      <c r="A325" s="87" t="n">
        <v>-77</v>
      </c>
      <c r="B325" s="79" t="n"/>
      <c r="C325" s="584" t="n"/>
      <c r="D325" s="128" t="n"/>
      <c r="E325" s="87" t="n">
        <v>10</v>
      </c>
    </row>
    <row r="326">
      <c r="A326" s="87" t="n">
        <v>-76</v>
      </c>
      <c r="B326" s="79" t="n"/>
      <c r="C326" s="584" t="n"/>
      <c r="D326" s="128" t="n"/>
      <c r="E326" s="87" t="n">
        <v>10</v>
      </c>
    </row>
    <row r="327">
      <c r="A327" s="87" t="n">
        <v>-75</v>
      </c>
      <c r="B327" s="79" t="n"/>
      <c r="C327" s="584" t="n"/>
      <c r="D327" s="128" t="n"/>
      <c r="E327" s="87" t="n">
        <v>10</v>
      </c>
    </row>
    <row r="328">
      <c r="A328" s="87" t="n">
        <v>-74</v>
      </c>
      <c r="B328" s="79" t="n"/>
      <c r="C328" s="584" t="n"/>
      <c r="D328" s="128" t="n"/>
      <c r="E328" s="87" t="n">
        <v>10</v>
      </c>
    </row>
    <row r="329">
      <c r="A329" s="87" t="n">
        <v>-73</v>
      </c>
      <c r="B329" s="79" t="n"/>
      <c r="C329" s="584" t="n"/>
      <c r="D329" s="128" t="n"/>
      <c r="E329" s="87" t="n">
        <v>10</v>
      </c>
    </row>
    <row r="330">
      <c r="A330" s="87" t="n">
        <v>-72</v>
      </c>
      <c r="B330" s="79" t="n"/>
      <c r="C330" s="584" t="n"/>
      <c r="D330" s="128" t="n"/>
      <c r="E330" s="87" t="n">
        <v>10</v>
      </c>
    </row>
    <row r="331">
      <c r="A331" s="87" t="n">
        <v>-71</v>
      </c>
      <c r="B331" s="79" t="n"/>
      <c r="C331" s="584" t="n"/>
      <c r="D331" s="128" t="n"/>
      <c r="E331" s="87" t="n">
        <v>10</v>
      </c>
    </row>
    <row r="332">
      <c r="A332" s="87" t="n">
        <v>-70</v>
      </c>
      <c r="B332" s="79" t="n"/>
      <c r="C332" s="584" t="n"/>
      <c r="D332" s="128" t="n"/>
      <c r="E332" s="87" t="n">
        <v>10</v>
      </c>
    </row>
    <row r="333">
      <c r="A333" s="87" t="n">
        <v>-69</v>
      </c>
      <c r="B333" s="79" t="n"/>
      <c r="C333" s="584" t="n"/>
      <c r="D333" s="128" t="n"/>
      <c r="E333" s="87" t="n">
        <v>10</v>
      </c>
    </row>
    <row r="334">
      <c r="A334" s="87" t="n">
        <v>-68</v>
      </c>
      <c r="B334" s="79" t="n"/>
      <c r="C334" s="584" t="n"/>
      <c r="D334" s="128" t="n"/>
      <c r="E334" s="87" t="n">
        <v>10</v>
      </c>
    </row>
    <row r="335">
      <c r="A335" s="87" t="n">
        <v>-67</v>
      </c>
      <c r="B335" s="79" t="n"/>
      <c r="C335" s="584" t="n"/>
      <c r="D335" s="128" t="n"/>
      <c r="E335" s="87" t="n">
        <v>10</v>
      </c>
    </row>
    <row r="336">
      <c r="A336" s="87" t="n">
        <v>-66</v>
      </c>
      <c r="B336" s="79" t="n"/>
      <c r="C336" s="584" t="n"/>
      <c r="D336" s="128" t="n"/>
      <c r="E336" s="87" t="n">
        <v>10</v>
      </c>
    </row>
    <row r="337">
      <c r="A337" s="87" t="n">
        <v>-65</v>
      </c>
      <c r="B337" s="79" t="n"/>
      <c r="C337" s="584" t="n"/>
      <c r="D337" s="128" t="n"/>
      <c r="E337" s="87" t="n">
        <v>10</v>
      </c>
    </row>
    <row r="338">
      <c r="A338" s="87" t="n">
        <v>-64</v>
      </c>
      <c r="B338" s="79" t="n"/>
      <c r="C338" s="584" t="n"/>
      <c r="D338" s="128" t="n"/>
      <c r="E338" s="87" t="n">
        <v>10</v>
      </c>
    </row>
    <row r="339">
      <c r="A339" s="87" t="n">
        <v>-63</v>
      </c>
      <c r="B339" s="79" t="n"/>
      <c r="C339" s="584" t="n"/>
      <c r="D339" s="128" t="n"/>
      <c r="E339" s="87" t="n">
        <v>10</v>
      </c>
    </row>
    <row r="340">
      <c r="A340" s="87" t="n">
        <v>-62</v>
      </c>
      <c r="B340" s="79" t="n"/>
      <c r="C340" s="584" t="n"/>
      <c r="D340" s="128" t="n"/>
      <c r="E340" s="87" t="n">
        <v>10</v>
      </c>
    </row>
    <row r="341">
      <c r="A341" s="87" t="n">
        <v>-61</v>
      </c>
      <c r="B341" s="79" t="n"/>
      <c r="C341" s="584" t="n"/>
      <c r="D341" s="128" t="n"/>
      <c r="E341" s="87" t="n">
        <v>10</v>
      </c>
    </row>
    <row r="342">
      <c r="A342" s="87" t="n">
        <v>-60</v>
      </c>
      <c r="B342" s="79" t="n"/>
      <c r="C342" s="584" t="n"/>
      <c r="D342" s="128" t="n"/>
      <c r="E342" s="87" t="n">
        <v>10</v>
      </c>
    </row>
    <row r="343">
      <c r="A343" s="87" t="n">
        <v>-59</v>
      </c>
      <c r="B343" s="79" t="n"/>
      <c r="C343" s="584" t="n"/>
      <c r="D343" s="128" t="n"/>
      <c r="E343" s="87" t="n">
        <v>10</v>
      </c>
    </row>
    <row r="344">
      <c r="A344" s="87" t="n">
        <v>-58</v>
      </c>
      <c r="B344" s="79" t="n"/>
      <c r="C344" s="584" t="n"/>
      <c r="D344" s="128" t="n"/>
      <c r="E344" s="87" t="n">
        <v>10</v>
      </c>
    </row>
    <row r="345">
      <c r="A345" s="87" t="n">
        <v>-57</v>
      </c>
      <c r="B345" s="79" t="n"/>
      <c r="C345" s="584" t="n"/>
      <c r="D345" s="128" t="n"/>
      <c r="E345" s="87" t="n">
        <v>10</v>
      </c>
    </row>
    <row r="346">
      <c r="A346" s="87" t="n">
        <v>-56</v>
      </c>
      <c r="B346" s="79" t="n"/>
      <c r="C346" s="584" t="n"/>
      <c r="D346" s="128" t="n"/>
      <c r="E346" s="87" t="n">
        <v>10</v>
      </c>
    </row>
    <row r="347">
      <c r="A347" s="87" t="n">
        <v>-55</v>
      </c>
      <c r="B347" s="79" t="n"/>
      <c r="C347" s="584" t="n"/>
      <c r="D347" s="128" t="n"/>
      <c r="E347" s="87" t="n">
        <v>10</v>
      </c>
    </row>
    <row r="348">
      <c r="A348" s="87" t="n">
        <v>-54</v>
      </c>
      <c r="B348" s="79" t="n"/>
      <c r="C348" s="584" t="n"/>
      <c r="D348" s="128" t="n"/>
      <c r="E348" s="87" t="n">
        <v>10</v>
      </c>
    </row>
    <row r="349">
      <c r="A349" s="87" t="n">
        <v>-53</v>
      </c>
      <c r="B349" s="79" t="n"/>
      <c r="C349" s="584" t="n"/>
      <c r="D349" s="128" t="n"/>
      <c r="E349" s="87" t="n">
        <v>10</v>
      </c>
    </row>
    <row r="350">
      <c r="A350" s="87" t="n">
        <v>-52</v>
      </c>
      <c r="B350" s="79" t="n"/>
      <c r="C350" s="584" t="n"/>
      <c r="D350" s="128" t="n"/>
      <c r="E350" s="87" t="n">
        <v>10</v>
      </c>
    </row>
    <row r="351">
      <c r="A351" s="87" t="n">
        <v>-51</v>
      </c>
      <c r="B351" s="79" t="n"/>
      <c r="C351" s="584" t="n"/>
      <c r="D351" s="128" t="n"/>
      <c r="E351" s="87" t="n">
        <v>10</v>
      </c>
    </row>
    <row r="352">
      <c r="A352" s="87" t="n">
        <v>-50</v>
      </c>
      <c r="B352" s="79" t="n"/>
      <c r="C352" s="584" t="n"/>
      <c r="D352" s="128" t="n"/>
      <c r="E352" s="87" t="n">
        <v>10</v>
      </c>
    </row>
    <row r="353">
      <c r="A353" s="87" t="n">
        <v>-49</v>
      </c>
      <c r="B353" s="79" t="n"/>
      <c r="C353" s="584" t="n"/>
      <c r="D353" s="128" t="n"/>
      <c r="E353" s="87" t="n">
        <v>10</v>
      </c>
    </row>
    <row r="354">
      <c r="A354" s="87" t="n">
        <v>-48</v>
      </c>
      <c r="B354" s="79" t="n"/>
      <c r="C354" s="584" t="n"/>
      <c r="D354" s="128" t="n"/>
      <c r="E354" s="87" t="n">
        <v>10</v>
      </c>
    </row>
    <row r="355">
      <c r="A355" s="87" t="n">
        <v>-47</v>
      </c>
      <c r="B355" s="79" t="n"/>
      <c r="C355" s="584" t="n"/>
      <c r="D355" s="128" t="n"/>
      <c r="E355" s="87" t="n">
        <v>10</v>
      </c>
    </row>
    <row r="356">
      <c r="A356" s="87" t="n">
        <v>-46</v>
      </c>
      <c r="B356" s="79" t="n"/>
      <c r="C356" s="584" t="n"/>
      <c r="D356" s="128" t="n"/>
      <c r="E356" s="87" t="n">
        <v>10</v>
      </c>
    </row>
    <row r="357">
      <c r="A357" s="87" t="n">
        <v>-45</v>
      </c>
      <c r="B357" s="79" t="n"/>
      <c r="C357" s="584" t="n"/>
      <c r="D357" s="128" t="n"/>
      <c r="E357" s="87" t="n">
        <v>10</v>
      </c>
    </row>
    <row r="358">
      <c r="A358" s="87" t="n">
        <v>-44</v>
      </c>
      <c r="B358" s="79" t="n"/>
      <c r="C358" s="584" t="n"/>
      <c r="D358" s="128" t="n"/>
      <c r="E358" s="87" t="n">
        <v>10</v>
      </c>
    </row>
    <row r="359">
      <c r="A359" s="87" t="n">
        <v>-43</v>
      </c>
      <c r="B359" s="79" t="n"/>
      <c r="C359" s="584" t="n"/>
      <c r="D359" s="128" t="n"/>
      <c r="E359" s="87" t="n">
        <v>10</v>
      </c>
    </row>
    <row r="360">
      <c r="A360" s="87" t="n">
        <v>-42</v>
      </c>
      <c r="B360" s="79" t="n"/>
      <c r="C360" s="584" t="n"/>
      <c r="D360" s="128" t="n"/>
      <c r="E360" s="87" t="n">
        <v>10</v>
      </c>
    </row>
    <row r="361">
      <c r="A361" s="87" t="n">
        <v>-41</v>
      </c>
      <c r="B361" s="79" t="n"/>
      <c r="C361" s="584" t="n"/>
      <c r="D361" s="128" t="n"/>
      <c r="E361" s="87" t="n">
        <v>10</v>
      </c>
    </row>
    <row r="362">
      <c r="A362" s="87" t="n">
        <v>-40</v>
      </c>
      <c r="B362" s="79" t="n"/>
      <c r="C362" s="584" t="n"/>
      <c r="D362" s="128" t="n"/>
      <c r="E362" s="87" t="n">
        <v>10</v>
      </c>
    </row>
    <row r="363">
      <c r="A363" s="87" t="n">
        <v>-39</v>
      </c>
      <c r="B363" s="79" t="n"/>
      <c r="C363" s="584" t="n"/>
      <c r="D363" s="128" t="n"/>
      <c r="E363" s="87" t="n">
        <v>10</v>
      </c>
    </row>
    <row r="364">
      <c r="A364" s="87" t="n">
        <v>-38</v>
      </c>
      <c r="B364" s="79" t="n"/>
      <c r="C364" s="584" t="n"/>
      <c r="D364" s="128" t="n"/>
      <c r="E364" s="87" t="n">
        <v>10</v>
      </c>
    </row>
    <row r="365">
      <c r="A365" s="87" t="n">
        <v>-37</v>
      </c>
      <c r="B365" s="79" t="n"/>
      <c r="C365" s="584" t="n"/>
      <c r="D365" s="128" t="n"/>
      <c r="E365" s="87" t="n">
        <v>10</v>
      </c>
    </row>
    <row r="366">
      <c r="A366" s="87" t="n">
        <v>-36</v>
      </c>
      <c r="B366" s="79" t="n"/>
      <c r="C366" s="584" t="n"/>
      <c r="D366" s="128" t="n"/>
      <c r="E366" s="87" t="n">
        <v>10</v>
      </c>
    </row>
    <row r="367">
      <c r="A367" s="87" t="n">
        <v>-35</v>
      </c>
      <c r="B367" s="79" t="n"/>
      <c r="C367" s="584" t="n"/>
      <c r="D367" s="128" t="n"/>
      <c r="E367" s="87" t="n">
        <v>10</v>
      </c>
    </row>
    <row r="368">
      <c r="A368" s="87" t="n">
        <v>-34</v>
      </c>
      <c r="B368" s="79" t="n"/>
      <c r="C368" s="584" t="n"/>
      <c r="D368" s="128" t="n"/>
      <c r="E368" s="87" t="n">
        <v>10</v>
      </c>
    </row>
    <row r="369">
      <c r="A369" s="87" t="n">
        <v>-33</v>
      </c>
      <c r="B369" s="79" t="n"/>
      <c r="C369" s="584" t="n"/>
      <c r="D369" s="128" t="n"/>
      <c r="E369" s="87" t="n">
        <v>10</v>
      </c>
    </row>
    <row r="370">
      <c r="A370" s="87" t="n">
        <v>-32</v>
      </c>
      <c r="B370" s="79" t="n"/>
      <c r="C370" s="584" t="n"/>
      <c r="D370" s="128" t="n"/>
      <c r="E370" s="87" t="n">
        <v>10</v>
      </c>
    </row>
    <row r="371">
      <c r="A371" s="87" t="n">
        <v>-31</v>
      </c>
      <c r="B371" s="79" t="n"/>
      <c r="C371" s="584" t="n"/>
      <c r="D371" s="128" t="n"/>
      <c r="E371" s="87" t="n">
        <v>10</v>
      </c>
    </row>
    <row r="372">
      <c r="A372" s="87" t="n">
        <v>-30</v>
      </c>
      <c r="B372" s="79" t="n"/>
      <c r="C372" s="584" t="n"/>
      <c r="D372" s="128" t="n"/>
      <c r="E372" s="87" t="n">
        <v>10</v>
      </c>
    </row>
    <row r="373">
      <c r="A373" s="87" t="n">
        <v>-29</v>
      </c>
      <c r="B373" s="79" t="n"/>
      <c r="C373" s="584" t="n"/>
      <c r="D373" s="128" t="n"/>
      <c r="E373" s="87" t="n">
        <v>10</v>
      </c>
    </row>
    <row r="374">
      <c r="A374" s="87" t="n">
        <v>-28</v>
      </c>
      <c r="B374" s="79" t="n"/>
      <c r="C374" s="584" t="n"/>
      <c r="D374" s="128" t="n"/>
      <c r="E374" s="87" t="n">
        <v>10</v>
      </c>
    </row>
    <row r="375">
      <c r="A375" s="87" t="n">
        <v>-27</v>
      </c>
      <c r="B375" s="79" t="n"/>
      <c r="C375" s="584" t="n"/>
      <c r="D375" s="128" t="n"/>
      <c r="E375" s="87" t="n">
        <v>10</v>
      </c>
    </row>
    <row r="376">
      <c r="A376" s="87" t="n">
        <v>-26</v>
      </c>
      <c r="B376" s="79" t="n"/>
      <c r="C376" s="584" t="n"/>
      <c r="D376" s="128" t="n"/>
      <c r="E376" s="87" t="n">
        <v>10</v>
      </c>
    </row>
    <row r="377">
      <c r="A377" s="87" t="n">
        <v>-25</v>
      </c>
      <c r="B377" s="79" t="n"/>
      <c r="C377" s="584" t="n"/>
      <c r="D377" s="128" t="n"/>
      <c r="E377" s="87" t="n">
        <v>10</v>
      </c>
    </row>
    <row r="378">
      <c r="A378" s="87" t="n">
        <v>-24</v>
      </c>
      <c r="B378" s="79" t="n"/>
      <c r="C378" s="584" t="n"/>
      <c r="D378" s="128" t="n"/>
      <c r="E378" s="87" t="n">
        <v>10</v>
      </c>
    </row>
    <row r="379">
      <c r="A379" s="87" t="n">
        <v>-23</v>
      </c>
      <c r="B379" s="79" t="n"/>
      <c r="C379" s="584" t="n"/>
      <c r="D379" s="128" t="n"/>
      <c r="E379" s="87" t="n">
        <v>10</v>
      </c>
    </row>
    <row r="380">
      <c r="A380" s="87" t="n">
        <v>-22</v>
      </c>
      <c r="B380" s="79" t="n"/>
      <c r="C380" s="584" t="n"/>
      <c r="D380" s="128" t="n"/>
      <c r="E380" s="87" t="n">
        <v>10</v>
      </c>
    </row>
    <row r="381">
      <c r="A381" s="87" t="n">
        <v>-21</v>
      </c>
      <c r="B381" s="79" t="n"/>
      <c r="C381" s="584" t="n"/>
      <c r="D381" s="128" t="n"/>
      <c r="E381" s="87" t="n">
        <v>10</v>
      </c>
    </row>
    <row r="382">
      <c r="A382" s="87" t="n">
        <v>-20</v>
      </c>
      <c r="B382" s="79" t="n"/>
      <c r="C382" s="584" t="n"/>
      <c r="D382" s="128" t="n"/>
      <c r="E382" s="87" t="n">
        <v>10</v>
      </c>
    </row>
    <row r="383">
      <c r="A383" s="87" t="n">
        <v>-19</v>
      </c>
      <c r="B383" s="79" t="n"/>
      <c r="C383" s="584" t="n"/>
      <c r="D383" s="128" t="n"/>
      <c r="E383" s="87" t="n">
        <v>10</v>
      </c>
    </row>
    <row r="384">
      <c r="A384" s="87" t="n">
        <v>-18</v>
      </c>
      <c r="B384" s="79" t="n"/>
      <c r="C384" s="584" t="n"/>
      <c r="D384" s="128" t="n"/>
      <c r="E384" s="87" t="n">
        <v>10</v>
      </c>
    </row>
    <row r="385">
      <c r="A385" s="87" t="n">
        <v>-17</v>
      </c>
      <c r="B385" s="79" t="n"/>
      <c r="C385" s="584" t="n"/>
      <c r="D385" s="128" t="n"/>
      <c r="E385" s="87" t="n">
        <v>10</v>
      </c>
    </row>
    <row r="386">
      <c r="A386" s="87" t="n">
        <v>-16</v>
      </c>
      <c r="B386" s="79" t="n"/>
      <c r="C386" s="584" t="n"/>
      <c r="D386" s="128" t="n"/>
      <c r="E386" s="87" t="n">
        <v>10</v>
      </c>
    </row>
    <row r="387">
      <c r="A387" s="87" t="n">
        <v>-15</v>
      </c>
      <c r="B387" s="79" t="n"/>
      <c r="C387" s="584" t="n"/>
      <c r="D387" s="128" t="n"/>
      <c r="E387" s="87" t="n">
        <v>10</v>
      </c>
    </row>
    <row r="388">
      <c r="A388" s="87" t="n">
        <v>-14</v>
      </c>
      <c r="B388" s="79" t="n"/>
      <c r="C388" s="584" t="n"/>
      <c r="D388" s="128" t="n"/>
      <c r="E388" s="87" t="n">
        <v>10</v>
      </c>
    </row>
    <row r="389">
      <c r="A389" s="87" t="n">
        <v>-13</v>
      </c>
      <c r="B389" s="79" t="n"/>
      <c r="C389" s="584" t="n"/>
      <c r="D389" s="128" t="n"/>
      <c r="E389" s="87" t="n">
        <v>10</v>
      </c>
    </row>
    <row r="390">
      <c r="A390" s="87" t="n">
        <v>-12</v>
      </c>
      <c r="B390" s="79" t="n"/>
      <c r="C390" s="584" t="n"/>
      <c r="D390" s="128" t="n"/>
      <c r="E390" s="87" t="n">
        <v>10</v>
      </c>
    </row>
    <row r="391">
      <c r="A391" s="87" t="n">
        <v>-11</v>
      </c>
      <c r="B391" s="79" t="n"/>
      <c r="C391" s="584" t="n"/>
      <c r="D391" s="128" t="n"/>
      <c r="E391" s="87" t="n">
        <v>10</v>
      </c>
    </row>
    <row r="392">
      <c r="A392" s="87" t="n">
        <v>-10</v>
      </c>
      <c r="B392" s="79" t="n"/>
      <c r="C392" s="584" t="n"/>
      <c r="D392" s="128" t="n"/>
      <c r="E392" s="87" t="n">
        <v>10</v>
      </c>
    </row>
    <row r="393">
      <c r="A393" s="87" t="n">
        <v>-9</v>
      </c>
      <c r="B393" s="79" t="n"/>
      <c r="C393" s="584" t="n"/>
      <c r="D393" s="128" t="n"/>
      <c r="E393" s="87" t="n">
        <v>10</v>
      </c>
    </row>
    <row r="394">
      <c r="A394" s="87" t="n">
        <v>-8</v>
      </c>
      <c r="B394" s="79" t="n"/>
      <c r="C394" s="584" t="n"/>
      <c r="D394" s="128" t="n"/>
      <c r="E394" s="87" t="n">
        <v>10</v>
      </c>
    </row>
    <row r="395">
      <c r="A395" s="87" t="n">
        <v>-7</v>
      </c>
      <c r="B395" s="79" t="n"/>
      <c r="C395" s="584" t="n"/>
      <c r="D395" s="128" t="n"/>
      <c r="E395" s="87" t="n">
        <v>10</v>
      </c>
    </row>
    <row r="396">
      <c r="A396" s="87" t="n">
        <v>-6</v>
      </c>
      <c r="B396" s="79" t="n"/>
      <c r="C396" s="584" t="n"/>
      <c r="D396" s="128" t="n"/>
      <c r="E396" s="87" t="n">
        <v>10</v>
      </c>
    </row>
    <row r="397">
      <c r="A397" s="87" t="n">
        <v>-5</v>
      </c>
      <c r="B397" s="79" t="n"/>
      <c r="C397" s="584" t="n"/>
      <c r="D397" s="128" t="n"/>
      <c r="E397" s="87" t="n">
        <v>10</v>
      </c>
    </row>
    <row r="398">
      <c r="A398" s="87" t="n">
        <v>-4</v>
      </c>
      <c r="B398" s="79" t="n"/>
      <c r="C398" s="584" t="n"/>
      <c r="D398" s="128" t="n"/>
      <c r="E398" s="87" t="n">
        <v>10</v>
      </c>
    </row>
    <row r="399">
      <c r="A399" s="87" t="n">
        <v>-3</v>
      </c>
      <c r="B399" s="79" t="n"/>
      <c r="C399" s="584" t="n"/>
      <c r="D399" s="128" t="n"/>
      <c r="E399" s="87" t="n">
        <v>10</v>
      </c>
    </row>
    <row r="400">
      <c r="A400" s="87" t="n">
        <v>-2</v>
      </c>
      <c r="B400" s="79" t="n"/>
      <c r="C400" s="584" t="n"/>
      <c r="D400" s="128" t="n"/>
      <c r="E400" s="87" t="n">
        <v>10</v>
      </c>
    </row>
    <row r="401">
      <c r="A401" s="87" t="n">
        <v>-1</v>
      </c>
      <c r="B401" s="79" t="n"/>
      <c r="C401" s="584" t="n"/>
      <c r="D401" s="128" t="n"/>
      <c r="E401" s="87" t="n">
        <v>10</v>
      </c>
    </row>
    <row r="402">
      <c r="A402" s="87" t="n">
        <v>0</v>
      </c>
      <c r="B402" s="79" t="n"/>
      <c r="C402" s="584" t="n"/>
      <c r="D402" s="128" t="n"/>
      <c r="E402" s="87" t="n">
        <v>10</v>
      </c>
    </row>
    <row r="403">
      <c r="A403" s="87" t="n">
        <v>1</v>
      </c>
      <c r="B403" s="79" t="n"/>
      <c r="C403" s="584" t="n"/>
      <c r="D403" s="128" t="n"/>
      <c r="E403" s="87" t="n">
        <v>10</v>
      </c>
    </row>
    <row r="404">
      <c r="A404" s="87" t="n">
        <v>2</v>
      </c>
      <c r="B404" s="79" t="n"/>
      <c r="C404" s="584" t="n"/>
      <c r="D404" s="128" t="n"/>
      <c r="E404" s="87" t="n">
        <v>10</v>
      </c>
    </row>
    <row r="405">
      <c r="A405" s="87" t="n">
        <v>3</v>
      </c>
      <c r="B405" s="79" t="n"/>
      <c r="C405" s="584" t="n"/>
      <c r="D405" s="128" t="n"/>
      <c r="E405" s="87" t="n">
        <v>10</v>
      </c>
    </row>
    <row r="406">
      <c r="A406" s="220" t="n">
        <v>4</v>
      </c>
      <c r="B406" s="79" t="n"/>
      <c r="C406" s="584" t="n"/>
      <c r="D406" s="128" t="n"/>
      <c r="E406" s="87" t="n">
        <v>10</v>
      </c>
    </row>
    <row r="407">
      <c r="A407" s="220" t="n">
        <v>5</v>
      </c>
      <c r="B407" s="79" t="n"/>
      <c r="C407" s="584" t="n"/>
      <c r="D407" s="128" t="n"/>
      <c r="E407" s="87" t="n">
        <v>10</v>
      </c>
    </row>
    <row r="408">
      <c r="A408" s="220" t="n">
        <v>6</v>
      </c>
      <c r="B408" s="79" t="n"/>
      <c r="C408" s="584" t="n"/>
      <c r="D408" s="128" t="n"/>
      <c r="E408" s="87" t="n">
        <v>10</v>
      </c>
    </row>
    <row r="409">
      <c r="A409" s="220" t="n">
        <v>7</v>
      </c>
      <c r="B409" s="79" t="n"/>
      <c r="C409" s="584" t="n"/>
      <c r="D409" s="128" t="n"/>
      <c r="E409" s="87" t="n">
        <v>10</v>
      </c>
    </row>
    <row r="410">
      <c r="A410" s="220" t="n">
        <v>8</v>
      </c>
      <c r="B410" s="79" t="n"/>
      <c r="C410" s="584" t="n"/>
      <c r="D410" s="128" t="n"/>
      <c r="E410" s="87" t="n">
        <v>10</v>
      </c>
    </row>
    <row r="411">
      <c r="A411" s="220" t="n">
        <v>9</v>
      </c>
      <c r="B411" s="79" t="n"/>
      <c r="C411" s="584" t="n"/>
      <c r="D411" s="128" t="n"/>
      <c r="E411" s="87" t="n">
        <v>10</v>
      </c>
    </row>
    <row r="412">
      <c r="A412" s="220" t="n">
        <v>10</v>
      </c>
      <c r="B412" s="79" t="n"/>
      <c r="C412" s="584" t="n"/>
      <c r="D412" s="128" t="n"/>
      <c r="E412" s="87" t="n">
        <v>10</v>
      </c>
    </row>
    <row r="413">
      <c r="A413" s="220" t="n">
        <v>11</v>
      </c>
      <c r="B413" s="79" t="n"/>
      <c r="C413" s="584" t="n"/>
      <c r="D413" s="128" t="n"/>
      <c r="E413" s="87" t="n">
        <v>10</v>
      </c>
    </row>
    <row r="414">
      <c r="A414" s="220" t="n">
        <v>12</v>
      </c>
      <c r="B414" s="79" t="n"/>
      <c r="C414" s="584" t="n"/>
      <c r="D414" s="128" t="n"/>
      <c r="E414" s="87" t="n">
        <v>10</v>
      </c>
    </row>
    <row r="415">
      <c r="A415" s="220" t="n">
        <v>13</v>
      </c>
      <c r="B415" s="79" t="n"/>
      <c r="C415" s="584" t="n"/>
      <c r="D415" s="128" t="n"/>
      <c r="E415" s="87" t="n">
        <v>10</v>
      </c>
    </row>
    <row r="416">
      <c r="A416" s="220" t="n">
        <v>14</v>
      </c>
      <c r="B416" s="79" t="n"/>
      <c r="C416" s="584" t="n"/>
      <c r="D416" s="128" t="n"/>
      <c r="E416" s="87" t="n">
        <v>10</v>
      </c>
    </row>
    <row r="417" ht="14.5" customHeight="1" s="252" thickBot="1">
      <c r="A417" s="88" t="n">
        <v>15</v>
      </c>
      <c r="B417" s="81" t="n"/>
      <c r="C417" s="82" t="n"/>
      <c r="D417" s="130" t="n"/>
      <c r="E417" s="88" t="n">
        <v>10</v>
      </c>
    </row>
    <row r="420" ht="14.5" customHeight="1" s="252" thickBot="1"/>
    <row r="421" ht="14.5" customHeight="1" s="252">
      <c r="A421" s="807" t="inlineStr">
        <is>
          <t>Input [dBm]</t>
        </is>
      </c>
      <c r="B421" s="642" t="inlineStr">
        <is>
          <t>2442 MHz</t>
        </is>
      </c>
      <c r="C421" s="768" t="n"/>
      <c r="D421" s="768" t="n"/>
      <c r="E421" s="644" t="inlineStr">
        <is>
          <t>Spec</t>
        </is>
      </c>
    </row>
    <row r="422" ht="15" customHeight="1" s="252" thickBot="1">
      <c r="A422" s="691" t="n"/>
      <c r="B422" s="646" t="inlineStr">
        <is>
          <t>11b_11M</t>
        </is>
      </c>
      <c r="C422" s="875" t="n"/>
      <c r="D422" s="875" t="n"/>
      <c r="E422" s="691" t="n"/>
    </row>
    <row r="423" ht="15" customHeight="1" s="252">
      <c r="A423" s="691" t="n"/>
      <c r="B423" s="95" t="inlineStr">
        <is>
          <t>+25 ℃</t>
        </is>
      </c>
      <c r="C423" s="99" t="inlineStr">
        <is>
          <t>-40 ℃</t>
        </is>
      </c>
      <c r="D423" s="114" t="inlineStr">
        <is>
          <t>+85 ℃</t>
        </is>
      </c>
      <c r="E423" s="691" t="n"/>
    </row>
    <row r="424" ht="15" customHeight="1" s="252" thickBot="1">
      <c r="A424" s="691" t="n"/>
      <c r="B424" s="103" t="inlineStr">
        <is>
          <t>3.3V</t>
        </is>
      </c>
      <c r="C424" s="100" t="inlineStr">
        <is>
          <t>3.6V</t>
        </is>
      </c>
      <c r="D424" s="115" t="inlineStr">
        <is>
          <t>1.8V</t>
        </is>
      </c>
      <c r="E424" s="691" t="n"/>
    </row>
    <row r="425" ht="14.5" customHeight="1" s="252" thickBot="1">
      <c r="A425" s="682" t="n"/>
      <c r="B425" s="76" t="n"/>
      <c r="C425" s="74" t="n"/>
      <c r="D425" s="219" t="n"/>
      <c r="E425" s="681" t="n"/>
    </row>
    <row r="426">
      <c r="A426" s="612" t="inlineStr">
        <is>
          <t>Sens.
[dBm]</t>
        </is>
      </c>
      <c r="B426" s="846">
        <f>INDEX($A$50:$A$90,MATCH(8,B428:B468,-1)+1,1)</f>
        <v/>
      </c>
      <c r="C426" s="848">
        <f>INDEX($A$50:$A$90,MATCH(8,C428:C468,-1)+1,1)</f>
        <v/>
      </c>
      <c r="D426" s="876">
        <f>INDEX($A$50:$A$90,MATCH(8,D428:D468,-1)+1,1)</f>
        <v/>
      </c>
      <c r="E426" s="221" t="n"/>
    </row>
    <row r="427" ht="14.5" customHeight="1" s="252" thickBot="1">
      <c r="A427" s="691" t="n"/>
      <c r="B427" s="849" t="n"/>
      <c r="C427" s="851" t="n"/>
      <c r="D427" s="877" t="n"/>
      <c r="E427" s="221" t="n"/>
    </row>
    <row r="428" ht="14.5" customHeight="1" s="252" thickTop="1">
      <c r="A428" s="91" t="n">
        <v>-100</v>
      </c>
      <c r="B428" s="77" t="n"/>
      <c r="C428" s="73" t="n"/>
      <c r="D428" s="127" t="n"/>
      <c r="E428" s="87" t="n">
        <v>10</v>
      </c>
    </row>
    <row r="429">
      <c r="A429" s="87" t="n">
        <v>-99</v>
      </c>
      <c r="B429" s="79" t="n"/>
      <c r="C429" s="584" t="n"/>
      <c r="D429" s="128" t="n"/>
      <c r="E429" s="87" t="n">
        <v>10</v>
      </c>
    </row>
    <row r="430">
      <c r="A430" s="87" t="n">
        <v>-98</v>
      </c>
      <c r="B430" s="79" t="n"/>
      <c r="C430" s="584" t="n"/>
      <c r="D430" s="128" t="n"/>
      <c r="E430" s="87" t="n">
        <v>10</v>
      </c>
    </row>
    <row r="431">
      <c r="A431" s="87" t="n">
        <v>-97</v>
      </c>
      <c r="B431" s="79" t="n"/>
      <c r="C431" s="584" t="n"/>
      <c r="D431" s="128" t="n"/>
      <c r="E431" s="87" t="n">
        <v>10</v>
      </c>
    </row>
    <row r="432">
      <c r="A432" s="87" t="n">
        <v>-96</v>
      </c>
      <c r="B432" s="79" t="n"/>
      <c r="C432" s="584" t="n"/>
      <c r="D432" s="128" t="n"/>
      <c r="E432" s="87" t="n">
        <v>10</v>
      </c>
    </row>
    <row r="433">
      <c r="A433" s="87" t="n">
        <v>-95</v>
      </c>
      <c r="B433" s="79" t="n"/>
      <c r="C433" s="584" t="n"/>
      <c r="D433" s="128" t="n"/>
      <c r="E433" s="87" t="n">
        <v>10</v>
      </c>
    </row>
    <row r="434">
      <c r="A434" s="87" t="n">
        <v>-94</v>
      </c>
      <c r="B434" s="79" t="n"/>
      <c r="C434" s="584" t="n"/>
      <c r="D434" s="128" t="n"/>
      <c r="E434" s="87" t="n">
        <v>10</v>
      </c>
    </row>
    <row r="435">
      <c r="A435" s="87" t="n">
        <v>-93</v>
      </c>
      <c r="B435" s="79" t="n"/>
      <c r="C435" s="584" t="n"/>
      <c r="D435" s="128" t="n"/>
      <c r="E435" s="87" t="n">
        <v>10</v>
      </c>
    </row>
    <row r="436">
      <c r="A436" s="87" t="n">
        <v>-92</v>
      </c>
      <c r="B436" s="79" t="n"/>
      <c r="C436" s="584" t="n"/>
      <c r="D436" s="128" t="n"/>
      <c r="E436" s="87" t="n">
        <v>10</v>
      </c>
    </row>
    <row r="437">
      <c r="A437" s="87" t="n">
        <v>-91</v>
      </c>
      <c r="B437" s="79" t="n"/>
      <c r="C437" s="584" t="n"/>
      <c r="D437" s="128" t="n"/>
      <c r="E437" s="87" t="n">
        <v>10</v>
      </c>
    </row>
    <row r="438">
      <c r="A438" s="87" t="n">
        <v>-90</v>
      </c>
      <c r="B438" s="79" t="n"/>
      <c r="C438" s="584" t="n"/>
      <c r="D438" s="128" t="n"/>
      <c r="E438" s="87" t="n">
        <v>10</v>
      </c>
    </row>
    <row r="439">
      <c r="A439" s="87" t="n">
        <v>-89</v>
      </c>
      <c r="B439" s="79" t="n"/>
      <c r="C439" s="584" t="n"/>
      <c r="D439" s="128" t="n"/>
      <c r="E439" s="87" t="n">
        <v>10</v>
      </c>
    </row>
    <row r="440">
      <c r="A440" s="87" t="n">
        <v>-88</v>
      </c>
      <c r="B440" s="79" t="n"/>
      <c r="C440" s="584" t="n"/>
      <c r="D440" s="128" t="n"/>
      <c r="E440" s="87" t="n">
        <v>10</v>
      </c>
    </row>
    <row r="441">
      <c r="A441" s="87" t="n">
        <v>-87</v>
      </c>
      <c r="B441" s="79" t="n"/>
      <c r="C441" s="584" t="n"/>
      <c r="D441" s="128" t="n"/>
      <c r="E441" s="87" t="n">
        <v>10</v>
      </c>
    </row>
    <row r="442">
      <c r="A442" s="87" t="n">
        <v>-86</v>
      </c>
      <c r="B442" s="79" t="n"/>
      <c r="C442" s="584" t="n"/>
      <c r="D442" s="128" t="n"/>
      <c r="E442" s="87" t="n">
        <v>10</v>
      </c>
    </row>
    <row r="443">
      <c r="A443" s="87" t="n">
        <v>-85</v>
      </c>
      <c r="B443" s="79" t="n"/>
      <c r="C443" s="584" t="n"/>
      <c r="D443" s="128" t="n"/>
      <c r="E443" s="87" t="n">
        <v>10</v>
      </c>
    </row>
    <row r="444">
      <c r="A444" s="87" t="n">
        <v>-84</v>
      </c>
      <c r="B444" s="79" t="n"/>
      <c r="C444" s="584" t="n"/>
      <c r="D444" s="128" t="n"/>
      <c r="E444" s="87" t="n">
        <v>10</v>
      </c>
    </row>
    <row r="445">
      <c r="A445" s="87" t="n">
        <v>-83</v>
      </c>
      <c r="B445" s="79" t="n"/>
      <c r="C445" s="584" t="n"/>
      <c r="D445" s="128" t="n"/>
      <c r="E445" s="87" t="n">
        <v>10</v>
      </c>
    </row>
    <row r="446">
      <c r="A446" s="87" t="n">
        <v>-82</v>
      </c>
      <c r="B446" s="79" t="n"/>
      <c r="C446" s="584" t="n"/>
      <c r="D446" s="128" t="n"/>
      <c r="E446" s="87" t="n">
        <v>10</v>
      </c>
    </row>
    <row r="447">
      <c r="A447" s="87" t="n">
        <v>-81</v>
      </c>
      <c r="B447" s="79" t="n"/>
      <c r="C447" s="584" t="n"/>
      <c r="D447" s="128" t="n"/>
      <c r="E447" s="87" t="n">
        <v>10</v>
      </c>
    </row>
    <row r="448">
      <c r="A448" s="87" t="n">
        <v>-80</v>
      </c>
      <c r="B448" s="79" t="n"/>
      <c r="C448" s="584" t="n"/>
      <c r="D448" s="128" t="n"/>
      <c r="E448" s="87" t="n">
        <v>10</v>
      </c>
    </row>
    <row r="449">
      <c r="A449" s="87" t="n">
        <v>-79</v>
      </c>
      <c r="B449" s="79" t="n"/>
      <c r="C449" s="584" t="n"/>
      <c r="D449" s="128" t="n"/>
      <c r="E449" s="87" t="n">
        <v>10</v>
      </c>
    </row>
    <row r="450">
      <c r="A450" s="87" t="n">
        <v>-78</v>
      </c>
      <c r="B450" s="79" t="n"/>
      <c r="C450" s="584" t="n"/>
      <c r="D450" s="128" t="n"/>
      <c r="E450" s="87" t="n">
        <v>10</v>
      </c>
    </row>
    <row r="451">
      <c r="A451" s="87" t="n">
        <v>-77</v>
      </c>
      <c r="B451" s="79" t="n"/>
      <c r="C451" s="584" t="n"/>
      <c r="D451" s="128" t="n"/>
      <c r="E451" s="87" t="n">
        <v>10</v>
      </c>
    </row>
    <row r="452">
      <c r="A452" s="87" t="n">
        <v>-76</v>
      </c>
      <c r="B452" s="79" t="n"/>
      <c r="C452" s="584" t="n"/>
      <c r="D452" s="128" t="n"/>
      <c r="E452" s="87" t="n">
        <v>10</v>
      </c>
    </row>
    <row r="453">
      <c r="A453" s="87" t="n">
        <v>-75</v>
      </c>
      <c r="B453" s="79" t="n"/>
      <c r="C453" s="584" t="n"/>
      <c r="D453" s="128" t="n"/>
      <c r="E453" s="87" t="n">
        <v>10</v>
      </c>
    </row>
    <row r="454">
      <c r="A454" s="87" t="n">
        <v>-74</v>
      </c>
      <c r="B454" s="79" t="n"/>
      <c r="C454" s="584" t="n"/>
      <c r="D454" s="128" t="n"/>
      <c r="E454" s="87" t="n">
        <v>10</v>
      </c>
    </row>
    <row r="455">
      <c r="A455" s="87" t="n">
        <v>-73</v>
      </c>
      <c r="B455" s="79" t="n"/>
      <c r="C455" s="584" t="n"/>
      <c r="D455" s="128" t="n"/>
      <c r="E455" s="87" t="n">
        <v>10</v>
      </c>
    </row>
    <row r="456">
      <c r="A456" s="87" t="n">
        <v>-72</v>
      </c>
      <c r="B456" s="79" t="n"/>
      <c r="C456" s="584" t="n"/>
      <c r="D456" s="128" t="n"/>
      <c r="E456" s="87" t="n">
        <v>10</v>
      </c>
    </row>
    <row r="457">
      <c r="A457" s="87" t="n">
        <v>-71</v>
      </c>
      <c r="B457" s="79" t="n"/>
      <c r="C457" s="584" t="n"/>
      <c r="D457" s="128" t="n"/>
      <c r="E457" s="87" t="n">
        <v>10</v>
      </c>
    </row>
    <row r="458">
      <c r="A458" s="87" t="n">
        <v>-70</v>
      </c>
      <c r="B458" s="79" t="n"/>
      <c r="C458" s="584" t="n"/>
      <c r="D458" s="128" t="n"/>
      <c r="E458" s="87" t="n">
        <v>10</v>
      </c>
    </row>
    <row r="459">
      <c r="A459" s="87" t="n">
        <v>-69</v>
      </c>
      <c r="B459" s="79" t="n"/>
      <c r="C459" s="584" t="n"/>
      <c r="D459" s="128" t="n"/>
      <c r="E459" s="87" t="n">
        <v>10</v>
      </c>
    </row>
    <row r="460">
      <c r="A460" s="87" t="n">
        <v>-68</v>
      </c>
      <c r="B460" s="79" t="n"/>
      <c r="C460" s="584" t="n"/>
      <c r="D460" s="128" t="n"/>
      <c r="E460" s="87" t="n">
        <v>10</v>
      </c>
    </row>
    <row r="461">
      <c r="A461" s="87" t="n">
        <v>-67</v>
      </c>
      <c r="B461" s="79" t="n"/>
      <c r="C461" s="584" t="n"/>
      <c r="D461" s="128" t="n"/>
      <c r="E461" s="87" t="n">
        <v>10</v>
      </c>
    </row>
    <row r="462">
      <c r="A462" s="87" t="n">
        <v>-66</v>
      </c>
      <c r="B462" s="79" t="n"/>
      <c r="C462" s="584" t="n"/>
      <c r="D462" s="128" t="n"/>
      <c r="E462" s="87" t="n">
        <v>10</v>
      </c>
    </row>
    <row r="463">
      <c r="A463" s="87" t="n">
        <v>-65</v>
      </c>
      <c r="B463" s="79" t="n"/>
      <c r="C463" s="584" t="n"/>
      <c r="D463" s="128" t="n"/>
      <c r="E463" s="87" t="n">
        <v>10</v>
      </c>
    </row>
    <row r="464">
      <c r="A464" s="87" t="n">
        <v>-64</v>
      </c>
      <c r="B464" s="79" t="n"/>
      <c r="C464" s="584" t="n"/>
      <c r="D464" s="128" t="n"/>
      <c r="E464" s="87" t="n">
        <v>10</v>
      </c>
    </row>
    <row r="465">
      <c r="A465" s="87" t="n">
        <v>-63</v>
      </c>
      <c r="B465" s="79" t="n"/>
      <c r="C465" s="584" t="n"/>
      <c r="D465" s="128" t="n"/>
      <c r="E465" s="87" t="n">
        <v>10</v>
      </c>
    </row>
    <row r="466">
      <c r="A466" s="87" t="n">
        <v>-62</v>
      </c>
      <c r="B466" s="79" t="n"/>
      <c r="C466" s="584" t="n"/>
      <c r="D466" s="128" t="n"/>
      <c r="E466" s="87" t="n">
        <v>10</v>
      </c>
    </row>
    <row r="467">
      <c r="A467" s="87" t="n">
        <v>-61</v>
      </c>
      <c r="B467" s="79" t="n"/>
      <c r="C467" s="584" t="n"/>
      <c r="D467" s="128" t="n"/>
      <c r="E467" s="87" t="n">
        <v>10</v>
      </c>
    </row>
    <row r="468">
      <c r="A468" s="87" t="n">
        <v>-60</v>
      </c>
      <c r="B468" s="79" t="n"/>
      <c r="C468" s="584" t="n"/>
      <c r="D468" s="128" t="n"/>
      <c r="E468" s="87" t="n">
        <v>10</v>
      </c>
    </row>
    <row r="469">
      <c r="A469" s="87" t="n">
        <v>-59</v>
      </c>
      <c r="B469" s="79" t="n"/>
      <c r="C469" s="584" t="n"/>
      <c r="D469" s="128" t="n"/>
      <c r="E469" s="87" t="n">
        <v>10</v>
      </c>
    </row>
    <row r="470">
      <c r="A470" s="87" t="n">
        <v>-58</v>
      </c>
      <c r="B470" s="79" t="n"/>
      <c r="C470" s="584" t="n"/>
      <c r="D470" s="128" t="n"/>
      <c r="E470" s="87" t="n">
        <v>10</v>
      </c>
    </row>
    <row r="471">
      <c r="A471" s="87" t="n">
        <v>-57</v>
      </c>
      <c r="B471" s="79" t="n"/>
      <c r="C471" s="584" t="n"/>
      <c r="D471" s="128" t="n"/>
      <c r="E471" s="87" t="n">
        <v>10</v>
      </c>
    </row>
    <row r="472">
      <c r="A472" s="87" t="n">
        <v>-56</v>
      </c>
      <c r="B472" s="79" t="n"/>
      <c r="C472" s="584" t="n"/>
      <c r="D472" s="128" t="n"/>
      <c r="E472" s="87" t="n">
        <v>10</v>
      </c>
    </row>
    <row r="473">
      <c r="A473" s="87" t="n">
        <v>-55</v>
      </c>
      <c r="B473" s="79" t="n"/>
      <c r="C473" s="584" t="n"/>
      <c r="D473" s="128" t="n"/>
      <c r="E473" s="87" t="n">
        <v>10</v>
      </c>
    </row>
    <row r="474">
      <c r="A474" s="87" t="n">
        <v>-54</v>
      </c>
      <c r="B474" s="79" t="n"/>
      <c r="C474" s="584" t="n"/>
      <c r="D474" s="128" t="n"/>
      <c r="E474" s="87" t="n">
        <v>10</v>
      </c>
    </row>
    <row r="475">
      <c r="A475" s="87" t="n">
        <v>-53</v>
      </c>
      <c r="B475" s="79" t="n"/>
      <c r="C475" s="584" t="n"/>
      <c r="D475" s="128" t="n"/>
      <c r="E475" s="87" t="n">
        <v>10</v>
      </c>
    </row>
    <row r="476">
      <c r="A476" s="87" t="n">
        <v>-52</v>
      </c>
      <c r="B476" s="79" t="n"/>
      <c r="C476" s="584" t="n"/>
      <c r="D476" s="128" t="n"/>
      <c r="E476" s="87" t="n">
        <v>10</v>
      </c>
    </row>
    <row r="477">
      <c r="A477" s="87" t="n">
        <v>-51</v>
      </c>
      <c r="B477" s="79" t="n"/>
      <c r="C477" s="584" t="n"/>
      <c r="D477" s="128" t="n"/>
      <c r="E477" s="87" t="n">
        <v>10</v>
      </c>
    </row>
    <row r="478">
      <c r="A478" s="87" t="n">
        <v>-50</v>
      </c>
      <c r="B478" s="79" t="n"/>
      <c r="C478" s="584" t="n"/>
      <c r="D478" s="128" t="n"/>
      <c r="E478" s="87" t="n">
        <v>10</v>
      </c>
    </row>
    <row r="479">
      <c r="A479" s="87" t="n">
        <v>-49</v>
      </c>
      <c r="B479" s="79" t="n"/>
      <c r="C479" s="584" t="n"/>
      <c r="D479" s="128" t="n"/>
      <c r="E479" s="87" t="n">
        <v>10</v>
      </c>
    </row>
    <row r="480">
      <c r="A480" s="87" t="n">
        <v>-48</v>
      </c>
      <c r="B480" s="79" t="n"/>
      <c r="C480" s="584" t="n"/>
      <c r="D480" s="128" t="n"/>
      <c r="E480" s="87" t="n">
        <v>10</v>
      </c>
    </row>
    <row r="481">
      <c r="A481" s="87" t="n">
        <v>-47</v>
      </c>
      <c r="B481" s="79" t="n"/>
      <c r="C481" s="584" t="n"/>
      <c r="D481" s="128" t="n"/>
      <c r="E481" s="87" t="n">
        <v>10</v>
      </c>
    </row>
    <row r="482">
      <c r="A482" s="87" t="n">
        <v>-46</v>
      </c>
      <c r="B482" s="79" t="n"/>
      <c r="C482" s="584" t="n"/>
      <c r="D482" s="128" t="n"/>
      <c r="E482" s="87" t="n">
        <v>10</v>
      </c>
    </row>
    <row r="483">
      <c r="A483" s="87" t="n">
        <v>-45</v>
      </c>
      <c r="B483" s="79" t="n"/>
      <c r="C483" s="584" t="n"/>
      <c r="D483" s="128" t="n"/>
      <c r="E483" s="87" t="n">
        <v>10</v>
      </c>
    </row>
    <row r="484">
      <c r="A484" s="87" t="n">
        <v>-44</v>
      </c>
      <c r="B484" s="79" t="n"/>
      <c r="C484" s="584" t="n"/>
      <c r="D484" s="128" t="n"/>
      <c r="E484" s="87" t="n">
        <v>10</v>
      </c>
    </row>
    <row r="485">
      <c r="A485" s="87" t="n">
        <v>-43</v>
      </c>
      <c r="B485" s="79" t="n"/>
      <c r="C485" s="584" t="n"/>
      <c r="D485" s="128" t="n"/>
      <c r="E485" s="87" t="n">
        <v>10</v>
      </c>
    </row>
    <row r="486">
      <c r="A486" s="87" t="n">
        <v>-42</v>
      </c>
      <c r="B486" s="79" t="n"/>
      <c r="C486" s="584" t="n"/>
      <c r="D486" s="128" t="n"/>
      <c r="E486" s="87" t="n">
        <v>10</v>
      </c>
    </row>
    <row r="487">
      <c r="A487" s="87" t="n">
        <v>-41</v>
      </c>
      <c r="B487" s="79" t="n"/>
      <c r="C487" s="584" t="n"/>
      <c r="D487" s="128" t="n"/>
      <c r="E487" s="87" t="n">
        <v>10</v>
      </c>
    </row>
    <row r="488">
      <c r="A488" s="87" t="n">
        <v>-40</v>
      </c>
      <c r="B488" s="79" t="n"/>
      <c r="C488" s="584" t="n"/>
      <c r="D488" s="128" t="n"/>
      <c r="E488" s="87" t="n">
        <v>10</v>
      </c>
    </row>
    <row r="489">
      <c r="A489" s="87" t="n">
        <v>-39</v>
      </c>
      <c r="B489" s="79" t="n"/>
      <c r="C489" s="584" t="n"/>
      <c r="D489" s="128" t="n"/>
      <c r="E489" s="87" t="n">
        <v>10</v>
      </c>
    </row>
    <row r="490">
      <c r="A490" s="87" t="n">
        <v>-38</v>
      </c>
      <c r="B490" s="79" t="n"/>
      <c r="C490" s="584" t="n"/>
      <c r="D490" s="128" t="n"/>
      <c r="E490" s="87" t="n">
        <v>10</v>
      </c>
    </row>
    <row r="491">
      <c r="A491" s="87" t="n">
        <v>-37</v>
      </c>
      <c r="B491" s="79" t="n"/>
      <c r="C491" s="584" t="n"/>
      <c r="D491" s="128" t="n"/>
      <c r="E491" s="87" t="n">
        <v>10</v>
      </c>
    </row>
    <row r="492">
      <c r="A492" s="87" t="n">
        <v>-36</v>
      </c>
      <c r="B492" s="79" t="n"/>
      <c r="C492" s="584" t="n"/>
      <c r="D492" s="128" t="n"/>
      <c r="E492" s="87" t="n">
        <v>10</v>
      </c>
    </row>
    <row r="493">
      <c r="A493" s="87" t="n">
        <v>-35</v>
      </c>
      <c r="B493" s="79" t="n"/>
      <c r="C493" s="584" t="n"/>
      <c r="D493" s="128" t="n"/>
      <c r="E493" s="87" t="n">
        <v>10</v>
      </c>
    </row>
    <row r="494">
      <c r="A494" s="87" t="n">
        <v>-34</v>
      </c>
      <c r="B494" s="79" t="n"/>
      <c r="C494" s="584" t="n"/>
      <c r="D494" s="128" t="n"/>
      <c r="E494" s="87" t="n">
        <v>10</v>
      </c>
    </row>
    <row r="495">
      <c r="A495" s="87" t="n">
        <v>-33</v>
      </c>
      <c r="B495" s="79" t="n"/>
      <c r="C495" s="584" t="n"/>
      <c r="D495" s="128" t="n"/>
      <c r="E495" s="87" t="n">
        <v>10</v>
      </c>
    </row>
    <row r="496">
      <c r="A496" s="87" t="n">
        <v>-32</v>
      </c>
      <c r="B496" s="79" t="n"/>
      <c r="C496" s="584" t="n"/>
      <c r="D496" s="128" t="n"/>
      <c r="E496" s="87" t="n">
        <v>10</v>
      </c>
    </row>
    <row r="497">
      <c r="A497" s="87" t="n">
        <v>-31</v>
      </c>
      <c r="B497" s="79" t="n"/>
      <c r="C497" s="584" t="n"/>
      <c r="D497" s="128" t="n"/>
      <c r="E497" s="87" t="n">
        <v>10</v>
      </c>
    </row>
    <row r="498">
      <c r="A498" s="87" t="n">
        <v>-30</v>
      </c>
      <c r="B498" s="79" t="n"/>
      <c r="C498" s="584" t="n"/>
      <c r="D498" s="128" t="n"/>
      <c r="E498" s="87" t="n">
        <v>10</v>
      </c>
    </row>
    <row r="499">
      <c r="A499" s="87" t="n">
        <v>-29</v>
      </c>
      <c r="B499" s="79" t="n"/>
      <c r="C499" s="584" t="n"/>
      <c r="D499" s="128" t="n"/>
      <c r="E499" s="87" t="n">
        <v>10</v>
      </c>
    </row>
    <row r="500">
      <c r="A500" s="87" t="n">
        <v>-28</v>
      </c>
      <c r="B500" s="79" t="n"/>
      <c r="C500" s="584" t="n"/>
      <c r="D500" s="128" t="n"/>
      <c r="E500" s="87" t="n">
        <v>10</v>
      </c>
    </row>
    <row r="501">
      <c r="A501" s="87" t="n">
        <v>-27</v>
      </c>
      <c r="B501" s="79" t="n"/>
      <c r="C501" s="584" t="n"/>
      <c r="D501" s="128" t="n"/>
      <c r="E501" s="87" t="n">
        <v>10</v>
      </c>
    </row>
    <row r="502">
      <c r="A502" s="87" t="n">
        <v>-26</v>
      </c>
      <c r="B502" s="79" t="n"/>
      <c r="C502" s="584" t="n"/>
      <c r="D502" s="128" t="n"/>
      <c r="E502" s="87" t="n">
        <v>10</v>
      </c>
    </row>
    <row r="503">
      <c r="A503" s="87" t="n">
        <v>-25</v>
      </c>
      <c r="B503" s="79" t="n"/>
      <c r="C503" s="584" t="n"/>
      <c r="D503" s="128" t="n"/>
      <c r="E503" s="87" t="n">
        <v>10</v>
      </c>
    </row>
    <row r="504">
      <c r="A504" s="87" t="n">
        <v>-24</v>
      </c>
      <c r="B504" s="79" t="n"/>
      <c r="C504" s="584" t="n"/>
      <c r="D504" s="128" t="n"/>
      <c r="E504" s="87" t="n">
        <v>10</v>
      </c>
    </row>
    <row r="505">
      <c r="A505" s="87" t="n">
        <v>-23</v>
      </c>
      <c r="B505" s="79" t="n"/>
      <c r="C505" s="584" t="n"/>
      <c r="D505" s="128" t="n"/>
      <c r="E505" s="87" t="n">
        <v>10</v>
      </c>
    </row>
    <row r="506">
      <c r="A506" s="87" t="n">
        <v>-22</v>
      </c>
      <c r="B506" s="79" t="n"/>
      <c r="C506" s="584" t="n"/>
      <c r="D506" s="128" t="n"/>
      <c r="E506" s="87" t="n">
        <v>10</v>
      </c>
    </row>
    <row r="507">
      <c r="A507" s="87" t="n">
        <v>-21</v>
      </c>
      <c r="B507" s="79" t="n"/>
      <c r="C507" s="584" t="n"/>
      <c r="D507" s="128" t="n"/>
      <c r="E507" s="87" t="n">
        <v>10</v>
      </c>
    </row>
    <row r="508">
      <c r="A508" s="87" t="n">
        <v>-20</v>
      </c>
      <c r="B508" s="79" t="n"/>
      <c r="C508" s="584" t="n"/>
      <c r="D508" s="128" t="n"/>
      <c r="E508" s="87" t="n">
        <v>10</v>
      </c>
    </row>
    <row r="509">
      <c r="A509" s="87" t="n">
        <v>-19</v>
      </c>
      <c r="B509" s="79" t="n"/>
      <c r="C509" s="584" t="n"/>
      <c r="D509" s="128" t="n"/>
      <c r="E509" s="87" t="n">
        <v>10</v>
      </c>
    </row>
    <row r="510">
      <c r="A510" s="87" t="n">
        <v>-18</v>
      </c>
      <c r="B510" s="79" t="n"/>
      <c r="C510" s="584" t="n"/>
      <c r="D510" s="128" t="n"/>
      <c r="E510" s="87" t="n">
        <v>10</v>
      </c>
    </row>
    <row r="511">
      <c r="A511" s="87" t="n">
        <v>-17</v>
      </c>
      <c r="B511" s="79" t="n"/>
      <c r="C511" s="584" t="n"/>
      <c r="D511" s="128" t="n"/>
      <c r="E511" s="87" t="n">
        <v>10</v>
      </c>
    </row>
    <row r="512">
      <c r="A512" s="87" t="n">
        <v>-16</v>
      </c>
      <c r="B512" s="79" t="n"/>
      <c r="C512" s="584" t="n"/>
      <c r="D512" s="128" t="n"/>
      <c r="E512" s="87" t="n">
        <v>10</v>
      </c>
    </row>
    <row r="513">
      <c r="A513" s="87" t="n">
        <v>-15</v>
      </c>
      <c r="B513" s="79" t="n"/>
      <c r="C513" s="584" t="n"/>
      <c r="D513" s="128" t="n"/>
      <c r="E513" s="87" t="n">
        <v>10</v>
      </c>
    </row>
    <row r="514">
      <c r="A514" s="87" t="n">
        <v>-14</v>
      </c>
      <c r="B514" s="79" t="n"/>
      <c r="C514" s="584" t="n"/>
      <c r="D514" s="128" t="n"/>
      <c r="E514" s="87" t="n">
        <v>10</v>
      </c>
    </row>
    <row r="515">
      <c r="A515" s="87" t="n">
        <v>-13</v>
      </c>
      <c r="B515" s="79" t="n"/>
      <c r="C515" s="584" t="n"/>
      <c r="D515" s="128" t="n"/>
      <c r="E515" s="87" t="n">
        <v>10</v>
      </c>
    </row>
    <row r="516">
      <c r="A516" s="87" t="n">
        <v>-12</v>
      </c>
      <c r="B516" s="79" t="n"/>
      <c r="C516" s="584" t="n"/>
      <c r="D516" s="128" t="n"/>
      <c r="E516" s="87" t="n">
        <v>10</v>
      </c>
    </row>
    <row r="517">
      <c r="A517" s="87" t="n">
        <v>-11</v>
      </c>
      <c r="B517" s="79" t="n"/>
      <c r="C517" s="584" t="n"/>
      <c r="D517" s="128" t="n"/>
      <c r="E517" s="87" t="n">
        <v>10</v>
      </c>
    </row>
    <row r="518">
      <c r="A518" s="87" t="n">
        <v>-10</v>
      </c>
      <c r="B518" s="79" t="n"/>
      <c r="C518" s="584" t="n"/>
      <c r="D518" s="128" t="n"/>
      <c r="E518" s="87" t="n">
        <v>10</v>
      </c>
    </row>
    <row r="519">
      <c r="A519" s="87" t="n">
        <v>-9</v>
      </c>
      <c r="B519" s="79" t="n"/>
      <c r="C519" s="584" t="n"/>
      <c r="D519" s="128" t="n"/>
      <c r="E519" s="87" t="n">
        <v>10</v>
      </c>
    </row>
    <row r="520">
      <c r="A520" s="87" t="n">
        <v>-8</v>
      </c>
      <c r="B520" s="79" t="n"/>
      <c r="C520" s="584" t="n"/>
      <c r="D520" s="128" t="n"/>
      <c r="E520" s="87" t="n">
        <v>10</v>
      </c>
    </row>
    <row r="521">
      <c r="A521" s="87" t="n">
        <v>-7</v>
      </c>
      <c r="B521" s="79" t="n"/>
      <c r="C521" s="584" t="n"/>
      <c r="D521" s="128" t="n"/>
      <c r="E521" s="87" t="n">
        <v>10</v>
      </c>
    </row>
    <row r="522">
      <c r="A522" s="87" t="n">
        <v>-6</v>
      </c>
      <c r="B522" s="79" t="n"/>
      <c r="C522" s="584" t="n"/>
      <c r="D522" s="128" t="n"/>
      <c r="E522" s="87" t="n">
        <v>10</v>
      </c>
    </row>
    <row r="523">
      <c r="A523" s="87" t="n">
        <v>-5</v>
      </c>
      <c r="B523" s="79" t="n"/>
      <c r="C523" s="584" t="n"/>
      <c r="D523" s="128" t="n"/>
      <c r="E523" s="87" t="n">
        <v>10</v>
      </c>
    </row>
    <row r="524">
      <c r="A524" s="87" t="n">
        <v>-4</v>
      </c>
      <c r="B524" s="79" t="n"/>
      <c r="C524" s="584" t="n"/>
      <c r="D524" s="128" t="n"/>
      <c r="E524" s="87" t="n">
        <v>10</v>
      </c>
    </row>
    <row r="525">
      <c r="A525" s="87" t="n">
        <v>-3</v>
      </c>
      <c r="B525" s="79" t="n"/>
      <c r="C525" s="584" t="n"/>
      <c r="D525" s="128" t="n"/>
      <c r="E525" s="87" t="n">
        <v>10</v>
      </c>
    </row>
    <row r="526">
      <c r="A526" s="87" t="n">
        <v>-2</v>
      </c>
      <c r="B526" s="79" t="n"/>
      <c r="C526" s="584" t="n"/>
      <c r="D526" s="128" t="n"/>
      <c r="E526" s="87" t="n">
        <v>10</v>
      </c>
    </row>
    <row r="527">
      <c r="A527" s="87" t="n">
        <v>-1</v>
      </c>
      <c r="B527" s="79" t="n"/>
      <c r="C527" s="584" t="n"/>
      <c r="D527" s="128" t="n"/>
      <c r="E527" s="87" t="n">
        <v>10</v>
      </c>
    </row>
    <row r="528">
      <c r="A528" s="87" t="n">
        <v>0</v>
      </c>
      <c r="B528" s="79" t="n"/>
      <c r="C528" s="584" t="n"/>
      <c r="D528" s="128" t="n"/>
      <c r="E528" s="87" t="n">
        <v>10</v>
      </c>
    </row>
    <row r="529">
      <c r="A529" s="87" t="n">
        <v>1</v>
      </c>
      <c r="B529" s="79" t="n"/>
      <c r="C529" s="584" t="n"/>
      <c r="D529" s="128" t="n"/>
      <c r="E529" s="87" t="n">
        <v>10</v>
      </c>
    </row>
    <row r="530">
      <c r="A530" s="87" t="n">
        <v>2</v>
      </c>
      <c r="B530" s="79" t="n"/>
      <c r="C530" s="584" t="n"/>
      <c r="D530" s="128" t="n"/>
      <c r="E530" s="87" t="n">
        <v>10</v>
      </c>
    </row>
    <row r="531">
      <c r="A531" s="87" t="n">
        <v>3</v>
      </c>
      <c r="B531" s="79" t="n"/>
      <c r="C531" s="584" t="n"/>
      <c r="D531" s="128" t="n"/>
      <c r="E531" s="87" t="n">
        <v>10</v>
      </c>
    </row>
    <row r="532">
      <c r="A532" s="220" t="n">
        <v>4</v>
      </c>
      <c r="B532" s="79" t="n"/>
      <c r="C532" s="584" t="n"/>
      <c r="D532" s="128" t="n"/>
      <c r="E532" s="87" t="n">
        <v>10</v>
      </c>
    </row>
    <row r="533">
      <c r="A533" s="220" t="n">
        <v>5</v>
      </c>
      <c r="B533" s="79" t="n"/>
      <c r="C533" s="584" t="n"/>
      <c r="D533" s="128" t="n"/>
      <c r="E533" s="87" t="n">
        <v>10</v>
      </c>
    </row>
    <row r="534">
      <c r="A534" s="220" t="n">
        <v>6</v>
      </c>
      <c r="B534" s="79" t="n"/>
      <c r="C534" s="584" t="n"/>
      <c r="D534" s="128" t="n"/>
      <c r="E534" s="87" t="n">
        <v>10</v>
      </c>
    </row>
    <row r="535">
      <c r="A535" s="220" t="n">
        <v>7</v>
      </c>
      <c r="B535" s="79" t="n"/>
      <c r="C535" s="584" t="n"/>
      <c r="D535" s="128" t="n"/>
      <c r="E535" s="87" t="n">
        <v>10</v>
      </c>
    </row>
    <row r="536">
      <c r="A536" s="220" t="n">
        <v>8</v>
      </c>
      <c r="B536" s="79" t="n"/>
      <c r="C536" s="584" t="n"/>
      <c r="D536" s="128" t="n"/>
      <c r="E536" s="87" t="n">
        <v>10</v>
      </c>
    </row>
    <row r="537">
      <c r="A537" s="220" t="n">
        <v>9</v>
      </c>
      <c r="B537" s="79" t="n"/>
      <c r="C537" s="584" t="n"/>
      <c r="D537" s="128" t="n"/>
      <c r="E537" s="87" t="n">
        <v>10</v>
      </c>
    </row>
    <row r="538">
      <c r="A538" s="220" t="n">
        <v>10</v>
      </c>
      <c r="B538" s="79" t="n"/>
      <c r="C538" s="584" t="n"/>
      <c r="D538" s="128" t="n"/>
      <c r="E538" s="87" t="n">
        <v>10</v>
      </c>
    </row>
    <row r="539">
      <c r="A539" s="220" t="n">
        <v>11</v>
      </c>
      <c r="B539" s="79" t="n"/>
      <c r="C539" s="584" t="n"/>
      <c r="D539" s="128" t="n"/>
      <c r="E539" s="87" t="n">
        <v>10</v>
      </c>
    </row>
    <row r="540">
      <c r="A540" s="220" t="n">
        <v>12</v>
      </c>
      <c r="B540" s="79" t="n"/>
      <c r="C540" s="584" t="n"/>
      <c r="D540" s="128" t="n"/>
      <c r="E540" s="87" t="n">
        <v>10</v>
      </c>
    </row>
    <row r="541">
      <c r="A541" s="220" t="n">
        <v>13</v>
      </c>
      <c r="B541" s="79" t="n"/>
      <c r="C541" s="584" t="n"/>
      <c r="D541" s="128" t="n"/>
      <c r="E541" s="87" t="n">
        <v>10</v>
      </c>
    </row>
    <row r="542">
      <c r="A542" s="220" t="n">
        <v>14</v>
      </c>
      <c r="B542" s="79" t="n"/>
      <c r="C542" s="584" t="n"/>
      <c r="D542" s="128" t="n"/>
      <c r="E542" s="87" t="n">
        <v>10</v>
      </c>
    </row>
    <row r="543" ht="14.5" customHeight="1" s="252" thickBot="1">
      <c r="A543" s="88" t="n">
        <v>15</v>
      </c>
      <c r="B543" s="81" t="n"/>
      <c r="C543" s="82" t="n"/>
      <c r="D543" s="130" t="n"/>
      <c r="E543" s="88" t="n">
        <v>10</v>
      </c>
    </row>
    <row r="546" ht="14.5" customHeight="1" s="252" thickBot="1"/>
    <row r="547" ht="14.5" customHeight="1" s="252">
      <c r="A547" s="807" t="inlineStr">
        <is>
          <t>Input [dBm]</t>
        </is>
      </c>
      <c r="B547" s="642" t="inlineStr">
        <is>
          <t>2442 MHz</t>
        </is>
      </c>
      <c r="C547" s="768" t="n"/>
      <c r="D547" s="768" t="n"/>
      <c r="E547" s="644" t="inlineStr">
        <is>
          <t>Spec</t>
        </is>
      </c>
    </row>
    <row r="548" ht="15" customHeight="1" s="252" thickBot="1">
      <c r="A548" s="691" t="n"/>
      <c r="B548" s="646" t="inlineStr">
        <is>
          <t>11g_6M</t>
        </is>
      </c>
      <c r="C548" s="875" t="n"/>
      <c r="D548" s="875" t="n"/>
      <c r="E548" s="691" t="n"/>
    </row>
    <row r="549" ht="15" customHeight="1" s="252">
      <c r="A549" s="691" t="n"/>
      <c r="B549" s="95" t="inlineStr">
        <is>
          <t>+25 ℃</t>
        </is>
      </c>
      <c r="C549" s="99" t="inlineStr">
        <is>
          <t>-40 ℃</t>
        </is>
      </c>
      <c r="D549" s="114" t="inlineStr">
        <is>
          <t>+85 ℃</t>
        </is>
      </c>
      <c r="E549" s="691" t="n"/>
    </row>
    <row r="550" ht="15" customHeight="1" s="252" thickBot="1">
      <c r="A550" s="691" t="n"/>
      <c r="B550" s="103" t="inlineStr">
        <is>
          <t>3.3V</t>
        </is>
      </c>
      <c r="C550" s="100" t="inlineStr">
        <is>
          <t>3.6V</t>
        </is>
      </c>
      <c r="D550" s="115" t="inlineStr">
        <is>
          <t>1.8V</t>
        </is>
      </c>
      <c r="E550" s="691" t="n"/>
    </row>
    <row r="551" ht="14.5" customHeight="1" s="252" thickBot="1">
      <c r="A551" s="682" t="n"/>
      <c r="B551" s="76" t="n"/>
      <c r="C551" s="74" t="n"/>
      <c r="D551" s="219" t="n"/>
      <c r="E551" s="681" t="n"/>
    </row>
    <row r="552">
      <c r="A552" s="612" t="inlineStr">
        <is>
          <t>Sens.
[dBm]</t>
        </is>
      </c>
      <c r="B552" s="846">
        <f>INDEX($A$50:$A$90,MATCH(8,B554:B594,-1)+1,1)</f>
        <v/>
      </c>
      <c r="C552" s="848">
        <f>INDEX($A$50:$A$90,MATCH(8,C554:C594,-1)+1,1)</f>
        <v/>
      </c>
      <c r="D552" s="876">
        <f>INDEX($A$50:$A$90,MATCH(8,D554:D594,-1)+1,1)</f>
        <v/>
      </c>
      <c r="E552" s="221" t="n"/>
    </row>
    <row r="553" ht="14.5" customHeight="1" s="252" thickBot="1">
      <c r="A553" s="691" t="n"/>
      <c r="B553" s="849" t="n"/>
      <c r="C553" s="851" t="n"/>
      <c r="D553" s="877" t="n"/>
      <c r="E553" s="221" t="n"/>
    </row>
    <row r="554" ht="14.5" customHeight="1" s="252" thickTop="1">
      <c r="A554" s="91" t="n">
        <v>-100</v>
      </c>
      <c r="B554" s="77" t="n"/>
      <c r="C554" s="73" t="n"/>
      <c r="D554" s="127" t="n"/>
      <c r="E554" s="87" t="n">
        <v>10</v>
      </c>
    </row>
    <row r="555">
      <c r="A555" s="87" t="n">
        <v>-99</v>
      </c>
      <c r="B555" s="79" t="n"/>
      <c r="C555" s="584" t="n"/>
      <c r="D555" s="128" t="n"/>
      <c r="E555" s="87" t="n">
        <v>10</v>
      </c>
    </row>
    <row r="556">
      <c r="A556" s="87" t="n">
        <v>-98</v>
      </c>
      <c r="B556" s="79" t="n"/>
      <c r="C556" s="584" t="n"/>
      <c r="D556" s="128" t="n"/>
      <c r="E556" s="87" t="n">
        <v>10</v>
      </c>
    </row>
    <row r="557">
      <c r="A557" s="87" t="n">
        <v>-97</v>
      </c>
      <c r="B557" s="79" t="n"/>
      <c r="C557" s="584" t="n"/>
      <c r="D557" s="128" t="n"/>
      <c r="E557" s="87" t="n">
        <v>10</v>
      </c>
    </row>
    <row r="558">
      <c r="A558" s="87" t="n">
        <v>-96</v>
      </c>
      <c r="B558" s="79" t="n"/>
      <c r="C558" s="584" t="n"/>
      <c r="D558" s="128" t="n"/>
      <c r="E558" s="87" t="n">
        <v>10</v>
      </c>
    </row>
    <row r="559">
      <c r="A559" s="87" t="n">
        <v>-95</v>
      </c>
      <c r="B559" s="79" t="n"/>
      <c r="C559" s="584" t="n"/>
      <c r="D559" s="128" t="n"/>
      <c r="E559" s="87" t="n">
        <v>10</v>
      </c>
    </row>
    <row r="560">
      <c r="A560" s="87" t="n">
        <v>-94</v>
      </c>
      <c r="B560" s="79" t="n"/>
      <c r="C560" s="584" t="n"/>
      <c r="D560" s="128" t="n"/>
      <c r="E560" s="87" t="n">
        <v>10</v>
      </c>
    </row>
    <row r="561">
      <c r="A561" s="87" t="n">
        <v>-93</v>
      </c>
      <c r="B561" s="79" t="n"/>
      <c r="C561" s="584" t="n"/>
      <c r="D561" s="128" t="n"/>
      <c r="E561" s="87" t="n">
        <v>10</v>
      </c>
    </row>
    <row r="562">
      <c r="A562" s="87" t="n">
        <v>-92</v>
      </c>
      <c r="B562" s="79" t="n"/>
      <c r="C562" s="584" t="n"/>
      <c r="D562" s="128" t="n"/>
      <c r="E562" s="87" t="n">
        <v>10</v>
      </c>
    </row>
    <row r="563">
      <c r="A563" s="87" t="n">
        <v>-91</v>
      </c>
      <c r="B563" s="79" t="n"/>
      <c r="C563" s="584" t="n"/>
      <c r="D563" s="128" t="n"/>
      <c r="E563" s="87" t="n">
        <v>10</v>
      </c>
    </row>
    <row r="564">
      <c r="A564" s="87" t="n">
        <v>-90</v>
      </c>
      <c r="B564" s="79" t="n"/>
      <c r="C564" s="584" t="n"/>
      <c r="D564" s="128" t="n"/>
      <c r="E564" s="87" t="n">
        <v>10</v>
      </c>
    </row>
    <row r="565">
      <c r="A565" s="87" t="n">
        <v>-89</v>
      </c>
      <c r="B565" s="79" t="n"/>
      <c r="C565" s="584" t="n"/>
      <c r="D565" s="128" t="n"/>
      <c r="E565" s="87" t="n">
        <v>10</v>
      </c>
    </row>
    <row r="566">
      <c r="A566" s="87" t="n">
        <v>-88</v>
      </c>
      <c r="B566" s="79" t="n"/>
      <c r="C566" s="584" t="n"/>
      <c r="D566" s="128" t="n"/>
      <c r="E566" s="87" t="n">
        <v>10</v>
      </c>
    </row>
    <row r="567">
      <c r="A567" s="87" t="n">
        <v>-87</v>
      </c>
      <c r="B567" s="79" t="n"/>
      <c r="C567" s="584" t="n"/>
      <c r="D567" s="128" t="n"/>
      <c r="E567" s="87" t="n">
        <v>10</v>
      </c>
    </row>
    <row r="568">
      <c r="A568" s="87" t="n">
        <v>-86</v>
      </c>
      <c r="B568" s="79" t="n"/>
      <c r="C568" s="584" t="n"/>
      <c r="D568" s="128" t="n"/>
      <c r="E568" s="87" t="n">
        <v>10</v>
      </c>
    </row>
    <row r="569">
      <c r="A569" s="87" t="n">
        <v>-85</v>
      </c>
      <c r="B569" s="79" t="n"/>
      <c r="C569" s="584" t="n"/>
      <c r="D569" s="128" t="n"/>
      <c r="E569" s="87" t="n">
        <v>10</v>
      </c>
    </row>
    <row r="570">
      <c r="A570" s="87" t="n">
        <v>-84</v>
      </c>
      <c r="B570" s="79" t="n"/>
      <c r="C570" s="584" t="n"/>
      <c r="D570" s="128" t="n"/>
      <c r="E570" s="87" t="n">
        <v>10</v>
      </c>
    </row>
    <row r="571">
      <c r="A571" s="87" t="n">
        <v>-83</v>
      </c>
      <c r="B571" s="79" t="n"/>
      <c r="C571" s="584" t="n"/>
      <c r="D571" s="128" t="n"/>
      <c r="E571" s="87" t="n">
        <v>10</v>
      </c>
    </row>
    <row r="572">
      <c r="A572" s="87" t="n">
        <v>-82</v>
      </c>
      <c r="B572" s="79" t="n"/>
      <c r="C572" s="584" t="n"/>
      <c r="D572" s="128" t="n"/>
      <c r="E572" s="87" t="n">
        <v>10</v>
      </c>
    </row>
    <row r="573">
      <c r="A573" s="87" t="n">
        <v>-81</v>
      </c>
      <c r="B573" s="79" t="n"/>
      <c r="C573" s="584" t="n"/>
      <c r="D573" s="128" t="n"/>
      <c r="E573" s="87" t="n">
        <v>10</v>
      </c>
    </row>
    <row r="574">
      <c r="A574" s="87" t="n">
        <v>-80</v>
      </c>
      <c r="B574" s="79" t="n"/>
      <c r="C574" s="584" t="n"/>
      <c r="D574" s="128" t="n"/>
      <c r="E574" s="87" t="n">
        <v>10</v>
      </c>
    </row>
    <row r="575">
      <c r="A575" s="87" t="n">
        <v>-79</v>
      </c>
      <c r="B575" s="79" t="n"/>
      <c r="C575" s="584" t="n"/>
      <c r="D575" s="128" t="n"/>
      <c r="E575" s="87" t="n">
        <v>10</v>
      </c>
    </row>
    <row r="576">
      <c r="A576" s="87" t="n">
        <v>-78</v>
      </c>
      <c r="B576" s="79" t="n"/>
      <c r="C576" s="584" t="n"/>
      <c r="D576" s="128" t="n"/>
      <c r="E576" s="87" t="n">
        <v>10</v>
      </c>
    </row>
    <row r="577">
      <c r="A577" s="87" t="n">
        <v>-77</v>
      </c>
      <c r="B577" s="79" t="n"/>
      <c r="C577" s="584" t="n"/>
      <c r="D577" s="128" t="n"/>
      <c r="E577" s="87" t="n">
        <v>10</v>
      </c>
    </row>
    <row r="578">
      <c r="A578" s="87" t="n">
        <v>-76</v>
      </c>
      <c r="B578" s="79" t="n"/>
      <c r="C578" s="584" t="n"/>
      <c r="D578" s="128" t="n"/>
      <c r="E578" s="87" t="n">
        <v>10</v>
      </c>
    </row>
    <row r="579">
      <c r="A579" s="87" t="n">
        <v>-75</v>
      </c>
      <c r="B579" s="79" t="n"/>
      <c r="C579" s="584" t="n"/>
      <c r="D579" s="128" t="n"/>
      <c r="E579" s="87" t="n">
        <v>10</v>
      </c>
    </row>
    <row r="580">
      <c r="A580" s="87" t="n">
        <v>-74</v>
      </c>
      <c r="B580" s="79" t="n"/>
      <c r="C580" s="584" t="n"/>
      <c r="D580" s="128" t="n"/>
      <c r="E580" s="87" t="n">
        <v>10</v>
      </c>
    </row>
    <row r="581">
      <c r="A581" s="87" t="n">
        <v>-73</v>
      </c>
      <c r="B581" s="79" t="n"/>
      <c r="C581" s="584" t="n"/>
      <c r="D581" s="128" t="n"/>
      <c r="E581" s="87" t="n">
        <v>10</v>
      </c>
    </row>
    <row r="582">
      <c r="A582" s="87" t="n">
        <v>-72</v>
      </c>
      <c r="B582" s="79" t="n"/>
      <c r="C582" s="584" t="n"/>
      <c r="D582" s="128" t="n"/>
      <c r="E582" s="87" t="n">
        <v>10</v>
      </c>
    </row>
    <row r="583">
      <c r="A583" s="87" t="n">
        <v>-71</v>
      </c>
      <c r="B583" s="79" t="n"/>
      <c r="C583" s="584" t="n"/>
      <c r="D583" s="128" t="n"/>
      <c r="E583" s="87" t="n">
        <v>10</v>
      </c>
    </row>
    <row r="584">
      <c r="A584" s="87" t="n">
        <v>-70</v>
      </c>
      <c r="B584" s="79" t="n"/>
      <c r="C584" s="584" t="n"/>
      <c r="D584" s="128" t="n"/>
      <c r="E584" s="87" t="n">
        <v>10</v>
      </c>
    </row>
    <row r="585">
      <c r="A585" s="87" t="n">
        <v>-69</v>
      </c>
      <c r="B585" s="79" t="n"/>
      <c r="C585" s="584" t="n"/>
      <c r="D585" s="128" t="n"/>
      <c r="E585" s="87" t="n">
        <v>10</v>
      </c>
    </row>
    <row r="586">
      <c r="A586" s="87" t="n">
        <v>-68</v>
      </c>
      <c r="B586" s="79" t="n"/>
      <c r="C586" s="584" t="n"/>
      <c r="D586" s="128" t="n"/>
      <c r="E586" s="87" t="n">
        <v>10</v>
      </c>
    </row>
    <row r="587">
      <c r="A587" s="87" t="n">
        <v>-67</v>
      </c>
      <c r="B587" s="79" t="n"/>
      <c r="C587" s="584" t="n"/>
      <c r="D587" s="128" t="n"/>
      <c r="E587" s="87" t="n">
        <v>10</v>
      </c>
    </row>
    <row r="588">
      <c r="A588" s="87" t="n">
        <v>-66</v>
      </c>
      <c r="B588" s="79" t="n"/>
      <c r="C588" s="584" t="n"/>
      <c r="D588" s="128" t="n"/>
      <c r="E588" s="87" t="n">
        <v>10</v>
      </c>
    </row>
    <row r="589">
      <c r="A589" s="87" t="n">
        <v>-65</v>
      </c>
      <c r="B589" s="79" t="n"/>
      <c r="C589" s="584" t="n"/>
      <c r="D589" s="128" t="n"/>
      <c r="E589" s="87" t="n">
        <v>10</v>
      </c>
    </row>
    <row r="590">
      <c r="A590" s="87" t="n">
        <v>-64</v>
      </c>
      <c r="B590" s="79" t="n"/>
      <c r="C590" s="584" t="n"/>
      <c r="D590" s="128" t="n"/>
      <c r="E590" s="87" t="n">
        <v>10</v>
      </c>
    </row>
    <row r="591">
      <c r="A591" s="87" t="n">
        <v>-63</v>
      </c>
      <c r="B591" s="79" t="n"/>
      <c r="C591" s="584" t="n"/>
      <c r="D591" s="128" t="n"/>
      <c r="E591" s="87" t="n">
        <v>10</v>
      </c>
    </row>
    <row r="592">
      <c r="A592" s="87" t="n">
        <v>-62</v>
      </c>
      <c r="B592" s="79" t="n"/>
      <c r="C592" s="584" t="n"/>
      <c r="D592" s="128" t="n"/>
      <c r="E592" s="87" t="n">
        <v>10</v>
      </c>
    </row>
    <row r="593">
      <c r="A593" s="87" t="n">
        <v>-61</v>
      </c>
      <c r="B593" s="79" t="n"/>
      <c r="C593" s="584" t="n"/>
      <c r="D593" s="128" t="n"/>
      <c r="E593" s="87" t="n">
        <v>10</v>
      </c>
    </row>
    <row r="594">
      <c r="A594" s="87" t="n">
        <v>-60</v>
      </c>
      <c r="B594" s="79" t="n"/>
      <c r="C594" s="584" t="n"/>
      <c r="D594" s="128" t="n"/>
      <c r="E594" s="87" t="n">
        <v>10</v>
      </c>
    </row>
    <row r="595">
      <c r="A595" s="87" t="n">
        <v>-59</v>
      </c>
      <c r="B595" s="79" t="n"/>
      <c r="C595" s="584" t="n"/>
      <c r="D595" s="128" t="n"/>
      <c r="E595" s="87" t="n">
        <v>10</v>
      </c>
    </row>
    <row r="596">
      <c r="A596" s="87" t="n">
        <v>-58</v>
      </c>
      <c r="B596" s="79" t="n"/>
      <c r="C596" s="584" t="n"/>
      <c r="D596" s="128" t="n"/>
      <c r="E596" s="87" t="n">
        <v>10</v>
      </c>
    </row>
    <row r="597">
      <c r="A597" s="87" t="n">
        <v>-57</v>
      </c>
      <c r="B597" s="79" t="n"/>
      <c r="C597" s="584" t="n"/>
      <c r="D597" s="128" t="n"/>
      <c r="E597" s="87" t="n">
        <v>10</v>
      </c>
    </row>
    <row r="598">
      <c r="A598" s="87" t="n">
        <v>-56</v>
      </c>
      <c r="B598" s="79" t="n"/>
      <c r="C598" s="584" t="n"/>
      <c r="D598" s="128" t="n"/>
      <c r="E598" s="87" t="n">
        <v>10</v>
      </c>
    </row>
    <row r="599">
      <c r="A599" s="87" t="n">
        <v>-55</v>
      </c>
      <c r="B599" s="79" t="n"/>
      <c r="C599" s="584" t="n"/>
      <c r="D599" s="128" t="n"/>
      <c r="E599" s="87" t="n">
        <v>10</v>
      </c>
    </row>
    <row r="600">
      <c r="A600" s="87" t="n">
        <v>-54</v>
      </c>
      <c r="B600" s="79" t="n"/>
      <c r="C600" s="584" t="n"/>
      <c r="D600" s="128" t="n"/>
      <c r="E600" s="87" t="n">
        <v>10</v>
      </c>
    </row>
    <row r="601">
      <c r="A601" s="87" t="n">
        <v>-53</v>
      </c>
      <c r="B601" s="79" t="n"/>
      <c r="C601" s="584" t="n"/>
      <c r="D601" s="128" t="n"/>
      <c r="E601" s="87" t="n">
        <v>10</v>
      </c>
    </row>
    <row r="602">
      <c r="A602" s="87" t="n">
        <v>-52</v>
      </c>
      <c r="B602" s="79" t="n"/>
      <c r="C602" s="584" t="n"/>
      <c r="D602" s="128" t="n"/>
      <c r="E602" s="87" t="n">
        <v>10</v>
      </c>
    </row>
    <row r="603">
      <c r="A603" s="87" t="n">
        <v>-51</v>
      </c>
      <c r="B603" s="79" t="n"/>
      <c r="C603" s="584" t="n"/>
      <c r="D603" s="128" t="n"/>
      <c r="E603" s="87" t="n">
        <v>10</v>
      </c>
    </row>
    <row r="604">
      <c r="A604" s="87" t="n">
        <v>-50</v>
      </c>
      <c r="B604" s="79" t="n"/>
      <c r="C604" s="584" t="n"/>
      <c r="D604" s="128" t="n"/>
      <c r="E604" s="87" t="n">
        <v>10</v>
      </c>
    </row>
    <row r="605">
      <c r="A605" s="87" t="n">
        <v>-49</v>
      </c>
      <c r="B605" s="79" t="n"/>
      <c r="C605" s="584" t="n"/>
      <c r="D605" s="128" t="n"/>
      <c r="E605" s="87" t="n">
        <v>10</v>
      </c>
    </row>
    <row r="606">
      <c r="A606" s="87" t="n">
        <v>-48</v>
      </c>
      <c r="B606" s="79" t="n"/>
      <c r="C606" s="584" t="n"/>
      <c r="D606" s="128" t="n"/>
      <c r="E606" s="87" t="n">
        <v>10</v>
      </c>
    </row>
    <row r="607">
      <c r="A607" s="87" t="n">
        <v>-47</v>
      </c>
      <c r="B607" s="79" t="n"/>
      <c r="C607" s="584" t="n"/>
      <c r="D607" s="128" t="n"/>
      <c r="E607" s="87" t="n">
        <v>10</v>
      </c>
    </row>
    <row r="608">
      <c r="A608" s="87" t="n">
        <v>-46</v>
      </c>
      <c r="B608" s="79" t="n"/>
      <c r="C608" s="584" t="n"/>
      <c r="D608" s="128" t="n"/>
      <c r="E608" s="87" t="n">
        <v>10</v>
      </c>
    </row>
    <row r="609">
      <c r="A609" s="87" t="n">
        <v>-45</v>
      </c>
      <c r="B609" s="79" t="n"/>
      <c r="C609" s="584" t="n"/>
      <c r="D609" s="128" t="n"/>
      <c r="E609" s="87" t="n">
        <v>10</v>
      </c>
    </row>
    <row r="610">
      <c r="A610" s="87" t="n">
        <v>-44</v>
      </c>
      <c r="B610" s="79" t="n"/>
      <c r="C610" s="584" t="n"/>
      <c r="D610" s="128" t="n"/>
      <c r="E610" s="87" t="n">
        <v>10</v>
      </c>
    </row>
    <row r="611">
      <c r="A611" s="87" t="n">
        <v>-43</v>
      </c>
      <c r="B611" s="79" t="n"/>
      <c r="C611" s="584" t="n"/>
      <c r="D611" s="128" t="n"/>
      <c r="E611" s="87" t="n">
        <v>10</v>
      </c>
    </row>
    <row r="612">
      <c r="A612" s="87" t="n">
        <v>-42</v>
      </c>
      <c r="B612" s="79" t="n"/>
      <c r="C612" s="584" t="n"/>
      <c r="D612" s="128" t="n"/>
      <c r="E612" s="87" t="n">
        <v>10</v>
      </c>
    </row>
    <row r="613">
      <c r="A613" s="87" t="n">
        <v>-41</v>
      </c>
      <c r="B613" s="79" t="n"/>
      <c r="C613" s="584" t="n"/>
      <c r="D613" s="128" t="n"/>
      <c r="E613" s="87" t="n">
        <v>10</v>
      </c>
    </row>
    <row r="614">
      <c r="A614" s="87" t="n">
        <v>-40</v>
      </c>
      <c r="B614" s="79" t="n"/>
      <c r="C614" s="584" t="n"/>
      <c r="D614" s="128" t="n"/>
      <c r="E614" s="87" t="n">
        <v>10</v>
      </c>
    </row>
    <row r="615">
      <c r="A615" s="87" t="n">
        <v>-39</v>
      </c>
      <c r="B615" s="79" t="n"/>
      <c r="C615" s="584" t="n"/>
      <c r="D615" s="128" t="n"/>
      <c r="E615" s="87" t="n">
        <v>10</v>
      </c>
    </row>
    <row r="616">
      <c r="A616" s="87" t="n">
        <v>-38</v>
      </c>
      <c r="B616" s="79" t="n"/>
      <c r="C616" s="584" t="n"/>
      <c r="D616" s="128" t="n"/>
      <c r="E616" s="87" t="n">
        <v>10</v>
      </c>
    </row>
    <row r="617">
      <c r="A617" s="87" t="n">
        <v>-37</v>
      </c>
      <c r="B617" s="79" t="n"/>
      <c r="C617" s="584" t="n"/>
      <c r="D617" s="128" t="n"/>
      <c r="E617" s="87" t="n">
        <v>10</v>
      </c>
    </row>
    <row r="618">
      <c r="A618" s="87" t="n">
        <v>-36</v>
      </c>
      <c r="B618" s="79" t="n"/>
      <c r="C618" s="584" t="n"/>
      <c r="D618" s="128" t="n"/>
      <c r="E618" s="87" t="n">
        <v>10</v>
      </c>
    </row>
    <row r="619">
      <c r="A619" s="87" t="n">
        <v>-35</v>
      </c>
      <c r="B619" s="79" t="n"/>
      <c r="C619" s="584" t="n"/>
      <c r="D619" s="128" t="n"/>
      <c r="E619" s="87" t="n">
        <v>10</v>
      </c>
    </row>
    <row r="620">
      <c r="A620" s="87" t="n">
        <v>-34</v>
      </c>
      <c r="B620" s="79" t="n"/>
      <c r="C620" s="584" t="n"/>
      <c r="D620" s="128" t="n"/>
      <c r="E620" s="87" t="n">
        <v>10</v>
      </c>
    </row>
    <row r="621">
      <c r="A621" s="87" t="n">
        <v>-33</v>
      </c>
      <c r="B621" s="79" t="n"/>
      <c r="C621" s="584" t="n"/>
      <c r="D621" s="128" t="n"/>
      <c r="E621" s="87" t="n">
        <v>10</v>
      </c>
    </row>
    <row r="622">
      <c r="A622" s="87" t="n">
        <v>-32</v>
      </c>
      <c r="B622" s="79" t="n"/>
      <c r="C622" s="584" t="n"/>
      <c r="D622" s="128" t="n"/>
      <c r="E622" s="87" t="n">
        <v>10</v>
      </c>
    </row>
    <row r="623">
      <c r="A623" s="87" t="n">
        <v>-31</v>
      </c>
      <c r="B623" s="79" t="n"/>
      <c r="C623" s="584" t="n"/>
      <c r="D623" s="128" t="n"/>
      <c r="E623" s="87" t="n">
        <v>10</v>
      </c>
    </row>
    <row r="624">
      <c r="A624" s="87" t="n">
        <v>-30</v>
      </c>
      <c r="B624" s="79" t="n"/>
      <c r="C624" s="584" t="n"/>
      <c r="D624" s="128" t="n"/>
      <c r="E624" s="87" t="n">
        <v>10</v>
      </c>
    </row>
    <row r="625">
      <c r="A625" s="87" t="n">
        <v>-29</v>
      </c>
      <c r="B625" s="79" t="n"/>
      <c r="C625" s="584" t="n"/>
      <c r="D625" s="128" t="n"/>
      <c r="E625" s="87" t="n">
        <v>10</v>
      </c>
    </row>
    <row r="626">
      <c r="A626" s="87" t="n">
        <v>-28</v>
      </c>
      <c r="B626" s="79" t="n"/>
      <c r="C626" s="584" t="n"/>
      <c r="D626" s="128" t="n"/>
      <c r="E626" s="87" t="n">
        <v>10</v>
      </c>
    </row>
    <row r="627">
      <c r="A627" s="87" t="n">
        <v>-27</v>
      </c>
      <c r="B627" s="79" t="n"/>
      <c r="C627" s="584" t="n"/>
      <c r="D627" s="128" t="n"/>
      <c r="E627" s="87" t="n">
        <v>10</v>
      </c>
    </row>
    <row r="628">
      <c r="A628" s="87" t="n">
        <v>-26</v>
      </c>
      <c r="B628" s="79" t="n"/>
      <c r="C628" s="584" t="n"/>
      <c r="D628" s="128" t="n"/>
      <c r="E628" s="87" t="n">
        <v>10</v>
      </c>
    </row>
    <row r="629">
      <c r="A629" s="87" t="n">
        <v>-25</v>
      </c>
      <c r="B629" s="79" t="n"/>
      <c r="C629" s="584" t="n"/>
      <c r="D629" s="128" t="n"/>
      <c r="E629" s="87" t="n">
        <v>10</v>
      </c>
    </row>
    <row r="630">
      <c r="A630" s="87" t="n">
        <v>-24</v>
      </c>
      <c r="B630" s="79" t="n"/>
      <c r="C630" s="584" t="n"/>
      <c r="D630" s="128" t="n"/>
      <c r="E630" s="87" t="n">
        <v>10</v>
      </c>
    </row>
    <row r="631">
      <c r="A631" s="87" t="n">
        <v>-23</v>
      </c>
      <c r="B631" s="79" t="n"/>
      <c r="C631" s="584" t="n"/>
      <c r="D631" s="128" t="n"/>
      <c r="E631" s="87" t="n">
        <v>10</v>
      </c>
    </row>
    <row r="632">
      <c r="A632" s="87" t="n">
        <v>-22</v>
      </c>
      <c r="B632" s="79" t="n"/>
      <c r="C632" s="584" t="n"/>
      <c r="D632" s="128" t="n"/>
      <c r="E632" s="87" t="n">
        <v>10</v>
      </c>
    </row>
    <row r="633">
      <c r="A633" s="87" t="n">
        <v>-21</v>
      </c>
      <c r="B633" s="79" t="n"/>
      <c r="C633" s="584" t="n"/>
      <c r="D633" s="128" t="n"/>
      <c r="E633" s="87" t="n">
        <v>10</v>
      </c>
    </row>
    <row r="634">
      <c r="A634" s="87" t="n">
        <v>-20</v>
      </c>
      <c r="B634" s="79" t="n"/>
      <c r="C634" s="584" t="n"/>
      <c r="D634" s="128" t="n"/>
      <c r="E634" s="87" t="n">
        <v>10</v>
      </c>
    </row>
    <row r="635">
      <c r="A635" s="87" t="n">
        <v>-19</v>
      </c>
      <c r="B635" s="79" t="n"/>
      <c r="C635" s="584" t="n"/>
      <c r="D635" s="128" t="n"/>
      <c r="E635" s="87" t="n">
        <v>10</v>
      </c>
    </row>
    <row r="636">
      <c r="A636" s="87" t="n">
        <v>-18</v>
      </c>
      <c r="B636" s="79" t="n"/>
      <c r="C636" s="584" t="n"/>
      <c r="D636" s="128" t="n"/>
      <c r="E636" s="87" t="n">
        <v>10</v>
      </c>
    </row>
    <row r="637">
      <c r="A637" s="87" t="n">
        <v>-17</v>
      </c>
      <c r="B637" s="79" t="n"/>
      <c r="C637" s="584" t="n"/>
      <c r="D637" s="128" t="n"/>
      <c r="E637" s="87" t="n">
        <v>10</v>
      </c>
    </row>
    <row r="638">
      <c r="A638" s="87" t="n">
        <v>-16</v>
      </c>
      <c r="B638" s="79" t="n"/>
      <c r="C638" s="584" t="n"/>
      <c r="D638" s="128" t="n"/>
      <c r="E638" s="87" t="n">
        <v>10</v>
      </c>
    </row>
    <row r="639">
      <c r="A639" s="87" t="n">
        <v>-15</v>
      </c>
      <c r="B639" s="79" t="n"/>
      <c r="C639" s="584" t="n"/>
      <c r="D639" s="128" t="n"/>
      <c r="E639" s="87" t="n">
        <v>10</v>
      </c>
    </row>
    <row r="640">
      <c r="A640" s="87" t="n">
        <v>-14</v>
      </c>
      <c r="B640" s="79" t="n"/>
      <c r="C640" s="584" t="n"/>
      <c r="D640" s="128" t="n"/>
      <c r="E640" s="87" t="n">
        <v>10</v>
      </c>
    </row>
    <row r="641">
      <c r="A641" s="87" t="n">
        <v>-13</v>
      </c>
      <c r="B641" s="79" t="n"/>
      <c r="C641" s="584" t="n"/>
      <c r="D641" s="128" t="n"/>
      <c r="E641" s="87" t="n">
        <v>10</v>
      </c>
    </row>
    <row r="642">
      <c r="A642" s="87" t="n">
        <v>-12</v>
      </c>
      <c r="B642" s="79" t="n"/>
      <c r="C642" s="584" t="n"/>
      <c r="D642" s="128" t="n"/>
      <c r="E642" s="87" t="n">
        <v>10</v>
      </c>
    </row>
    <row r="643">
      <c r="A643" s="87" t="n">
        <v>-11</v>
      </c>
      <c r="B643" s="79" t="n"/>
      <c r="C643" s="584" t="n"/>
      <c r="D643" s="128" t="n"/>
      <c r="E643" s="87" t="n">
        <v>10</v>
      </c>
    </row>
    <row r="644">
      <c r="A644" s="87" t="n">
        <v>-10</v>
      </c>
      <c r="B644" s="79" t="n"/>
      <c r="C644" s="584" t="n"/>
      <c r="D644" s="128" t="n"/>
      <c r="E644" s="87" t="n">
        <v>10</v>
      </c>
    </row>
    <row r="645">
      <c r="A645" s="87" t="n">
        <v>-9</v>
      </c>
      <c r="B645" s="79" t="n"/>
      <c r="C645" s="584" t="n"/>
      <c r="D645" s="128" t="n"/>
      <c r="E645" s="87" t="n">
        <v>10</v>
      </c>
    </row>
    <row r="646">
      <c r="A646" s="87" t="n">
        <v>-8</v>
      </c>
      <c r="B646" s="79" t="n"/>
      <c r="C646" s="584" t="n"/>
      <c r="D646" s="128" t="n"/>
      <c r="E646" s="87" t="n">
        <v>10</v>
      </c>
    </row>
    <row r="647">
      <c r="A647" s="87" t="n">
        <v>-7</v>
      </c>
      <c r="B647" s="79" t="n"/>
      <c r="C647" s="584" t="n"/>
      <c r="D647" s="128" t="n"/>
      <c r="E647" s="87" t="n">
        <v>10</v>
      </c>
    </row>
    <row r="648">
      <c r="A648" s="87" t="n">
        <v>-6</v>
      </c>
      <c r="B648" s="79" t="n"/>
      <c r="C648" s="584" t="n"/>
      <c r="D648" s="128" t="n"/>
      <c r="E648" s="87" t="n">
        <v>10</v>
      </c>
    </row>
    <row r="649">
      <c r="A649" s="87" t="n">
        <v>-5</v>
      </c>
      <c r="B649" s="79" t="n"/>
      <c r="C649" s="584" t="n"/>
      <c r="D649" s="128" t="n"/>
      <c r="E649" s="87" t="n">
        <v>10</v>
      </c>
    </row>
    <row r="650">
      <c r="A650" s="87" t="n">
        <v>-4</v>
      </c>
      <c r="B650" s="79" t="n"/>
      <c r="C650" s="584" t="n"/>
      <c r="D650" s="128" t="n"/>
      <c r="E650" s="87" t="n">
        <v>10</v>
      </c>
    </row>
    <row r="651">
      <c r="A651" s="87" t="n">
        <v>-3</v>
      </c>
      <c r="B651" s="79" t="n"/>
      <c r="C651" s="584" t="n"/>
      <c r="D651" s="128" t="n"/>
      <c r="E651" s="87" t="n">
        <v>10</v>
      </c>
    </row>
    <row r="652">
      <c r="A652" s="87" t="n">
        <v>-2</v>
      </c>
      <c r="B652" s="79" t="n"/>
      <c r="C652" s="584" t="n"/>
      <c r="D652" s="128" t="n"/>
      <c r="E652" s="87" t="n">
        <v>10</v>
      </c>
    </row>
    <row r="653">
      <c r="A653" s="87" t="n">
        <v>-1</v>
      </c>
      <c r="B653" s="79" t="n"/>
      <c r="C653" s="584" t="n"/>
      <c r="D653" s="128" t="n"/>
      <c r="E653" s="87" t="n">
        <v>10</v>
      </c>
    </row>
    <row r="654" ht="14.5" customHeight="1" s="252" thickBot="1">
      <c r="A654" s="88" t="n">
        <v>0</v>
      </c>
      <c r="B654" s="81" t="n"/>
      <c r="C654" s="82" t="n"/>
      <c r="D654" s="130" t="n"/>
      <c r="E654" s="88" t="n">
        <v>10</v>
      </c>
    </row>
    <row r="657" ht="14.5" customHeight="1" s="252" thickBot="1"/>
    <row r="658" ht="14.5" customHeight="1" s="252">
      <c r="A658" s="807" t="inlineStr">
        <is>
          <t>Input [dBm]</t>
        </is>
      </c>
      <c r="B658" s="642" t="inlineStr">
        <is>
          <t>2442 MHz</t>
        </is>
      </c>
      <c r="C658" s="768" t="n"/>
      <c r="D658" s="768" t="n"/>
      <c r="E658" s="644" t="inlineStr">
        <is>
          <t>Spec</t>
        </is>
      </c>
    </row>
    <row r="659" ht="15" customHeight="1" s="252" thickBot="1">
      <c r="A659" s="691" t="n"/>
      <c r="B659" s="646" t="inlineStr">
        <is>
          <t>11g_9M</t>
        </is>
      </c>
      <c r="C659" s="875" t="n"/>
      <c r="D659" s="875" t="n"/>
      <c r="E659" s="691" t="n"/>
    </row>
    <row r="660" ht="15" customHeight="1" s="252">
      <c r="A660" s="691" t="n"/>
      <c r="B660" s="95" t="inlineStr">
        <is>
          <t>+25 ℃</t>
        </is>
      </c>
      <c r="C660" s="99" t="inlineStr">
        <is>
          <t>-40 ℃</t>
        </is>
      </c>
      <c r="D660" s="114" t="inlineStr">
        <is>
          <t>+85 ℃</t>
        </is>
      </c>
      <c r="E660" s="691" t="n"/>
    </row>
    <row r="661" ht="15" customHeight="1" s="252" thickBot="1">
      <c r="A661" s="691" t="n"/>
      <c r="B661" s="103" t="inlineStr">
        <is>
          <t>3.3V</t>
        </is>
      </c>
      <c r="C661" s="100" t="inlineStr">
        <is>
          <t>3.6V</t>
        </is>
      </c>
      <c r="D661" s="115" t="inlineStr">
        <is>
          <t>1.8V</t>
        </is>
      </c>
      <c r="E661" s="691" t="n"/>
    </row>
    <row r="662" ht="14.5" customHeight="1" s="252" thickBot="1">
      <c r="A662" s="682" t="n"/>
      <c r="B662" s="76" t="n"/>
      <c r="C662" s="74" t="n"/>
      <c r="D662" s="219" t="n"/>
      <c r="E662" s="681" t="n"/>
    </row>
    <row r="663">
      <c r="A663" s="612" t="inlineStr">
        <is>
          <t>Sens.
[dBm]</t>
        </is>
      </c>
      <c r="B663" s="846">
        <f>INDEX($A$50:$A$90,MATCH(8,B665:B705,-1)+1,1)</f>
        <v/>
      </c>
      <c r="C663" s="848">
        <f>INDEX($A$50:$A$90,MATCH(8,C665:C705,-1)+1,1)</f>
        <v/>
      </c>
      <c r="D663" s="876">
        <f>INDEX($A$50:$A$90,MATCH(8,D665:D705,-1)+1,1)</f>
        <v/>
      </c>
      <c r="E663" s="221" t="n"/>
    </row>
    <row r="664" ht="14.5" customHeight="1" s="252" thickBot="1">
      <c r="A664" s="691" t="n"/>
      <c r="B664" s="849" t="n"/>
      <c r="C664" s="851" t="n"/>
      <c r="D664" s="877" t="n"/>
      <c r="E664" s="221" t="n"/>
    </row>
    <row r="665" ht="14.5" customHeight="1" s="252" thickTop="1">
      <c r="A665" s="91" t="n">
        <v>-100</v>
      </c>
      <c r="B665" s="77" t="n"/>
      <c r="C665" s="73" t="n"/>
      <c r="D665" s="127" t="n"/>
      <c r="E665" s="87" t="n">
        <v>10</v>
      </c>
    </row>
    <row r="666">
      <c r="A666" s="87" t="n">
        <v>-99</v>
      </c>
      <c r="B666" s="79" t="n"/>
      <c r="C666" s="584" t="n"/>
      <c r="D666" s="128" t="n"/>
      <c r="E666" s="87" t="n">
        <v>10</v>
      </c>
    </row>
    <row r="667">
      <c r="A667" s="87" t="n">
        <v>-98</v>
      </c>
      <c r="B667" s="79" t="n"/>
      <c r="C667" s="584" t="n"/>
      <c r="D667" s="128" t="n"/>
      <c r="E667" s="87" t="n">
        <v>10</v>
      </c>
    </row>
    <row r="668">
      <c r="A668" s="87" t="n">
        <v>-97</v>
      </c>
      <c r="B668" s="79" t="n"/>
      <c r="C668" s="584" t="n"/>
      <c r="D668" s="128" t="n"/>
      <c r="E668" s="87" t="n">
        <v>10</v>
      </c>
    </row>
    <row r="669">
      <c r="A669" s="87" t="n">
        <v>-96</v>
      </c>
      <c r="B669" s="79" t="n"/>
      <c r="C669" s="584" t="n"/>
      <c r="D669" s="128" t="n"/>
      <c r="E669" s="87" t="n">
        <v>10</v>
      </c>
    </row>
    <row r="670">
      <c r="A670" s="87" t="n">
        <v>-95</v>
      </c>
      <c r="B670" s="79" t="n"/>
      <c r="C670" s="584" t="n"/>
      <c r="D670" s="128" t="n"/>
      <c r="E670" s="87" t="n">
        <v>10</v>
      </c>
    </row>
    <row r="671">
      <c r="A671" s="87" t="n">
        <v>-94</v>
      </c>
      <c r="B671" s="79" t="n"/>
      <c r="C671" s="584" t="n"/>
      <c r="D671" s="128" t="n"/>
      <c r="E671" s="87" t="n">
        <v>10</v>
      </c>
    </row>
    <row r="672">
      <c r="A672" s="87" t="n">
        <v>-93</v>
      </c>
      <c r="B672" s="79" t="n"/>
      <c r="C672" s="584" t="n"/>
      <c r="D672" s="128" t="n"/>
      <c r="E672" s="87" t="n">
        <v>10</v>
      </c>
    </row>
    <row r="673">
      <c r="A673" s="87" t="n">
        <v>-92</v>
      </c>
      <c r="B673" s="79" t="n"/>
      <c r="C673" s="584" t="n"/>
      <c r="D673" s="128" t="n"/>
      <c r="E673" s="87" t="n">
        <v>10</v>
      </c>
    </row>
    <row r="674">
      <c r="A674" s="87" t="n">
        <v>-91</v>
      </c>
      <c r="B674" s="79" t="n"/>
      <c r="C674" s="584" t="n"/>
      <c r="D674" s="128" t="n"/>
      <c r="E674" s="87" t="n">
        <v>10</v>
      </c>
    </row>
    <row r="675">
      <c r="A675" s="87" t="n">
        <v>-90</v>
      </c>
      <c r="B675" s="79" t="n"/>
      <c r="C675" s="584" t="n"/>
      <c r="D675" s="128" t="n"/>
      <c r="E675" s="87" t="n">
        <v>10</v>
      </c>
    </row>
    <row r="676">
      <c r="A676" s="87" t="n">
        <v>-89</v>
      </c>
      <c r="B676" s="79" t="n"/>
      <c r="C676" s="584" t="n"/>
      <c r="D676" s="128" t="n"/>
      <c r="E676" s="87" t="n">
        <v>10</v>
      </c>
    </row>
    <row r="677">
      <c r="A677" s="87" t="n">
        <v>-88</v>
      </c>
      <c r="B677" s="79" t="n"/>
      <c r="C677" s="584" t="n"/>
      <c r="D677" s="128" t="n"/>
      <c r="E677" s="87" t="n">
        <v>10</v>
      </c>
    </row>
    <row r="678">
      <c r="A678" s="87" t="n">
        <v>-87</v>
      </c>
      <c r="B678" s="79" t="n"/>
      <c r="C678" s="584" t="n"/>
      <c r="D678" s="128" t="n"/>
      <c r="E678" s="87" t="n">
        <v>10</v>
      </c>
    </row>
    <row r="679">
      <c r="A679" s="87" t="n">
        <v>-86</v>
      </c>
      <c r="B679" s="79" t="n"/>
      <c r="C679" s="584" t="n"/>
      <c r="D679" s="128" t="n"/>
      <c r="E679" s="87" t="n">
        <v>10</v>
      </c>
    </row>
    <row r="680">
      <c r="A680" s="87" t="n">
        <v>-85</v>
      </c>
      <c r="B680" s="79" t="n"/>
      <c r="C680" s="584" t="n"/>
      <c r="D680" s="128" t="n"/>
      <c r="E680" s="87" t="n">
        <v>10</v>
      </c>
    </row>
    <row r="681">
      <c r="A681" s="87" t="n">
        <v>-84</v>
      </c>
      <c r="B681" s="79" t="n"/>
      <c r="C681" s="584" t="n"/>
      <c r="D681" s="128" t="n"/>
      <c r="E681" s="87" t="n">
        <v>10</v>
      </c>
    </row>
    <row r="682">
      <c r="A682" s="87" t="n">
        <v>-83</v>
      </c>
      <c r="B682" s="79" t="n"/>
      <c r="C682" s="584" t="n"/>
      <c r="D682" s="128" t="n"/>
      <c r="E682" s="87" t="n">
        <v>10</v>
      </c>
    </row>
    <row r="683">
      <c r="A683" s="87" t="n">
        <v>-82</v>
      </c>
      <c r="B683" s="79" t="n"/>
      <c r="C683" s="584" t="n"/>
      <c r="D683" s="128" t="n"/>
      <c r="E683" s="87" t="n">
        <v>10</v>
      </c>
    </row>
    <row r="684">
      <c r="A684" s="87" t="n">
        <v>-81</v>
      </c>
      <c r="B684" s="79" t="n"/>
      <c r="C684" s="584" t="n"/>
      <c r="D684" s="128" t="n"/>
      <c r="E684" s="87" t="n">
        <v>10</v>
      </c>
    </row>
    <row r="685">
      <c r="A685" s="87" t="n">
        <v>-80</v>
      </c>
      <c r="B685" s="79" t="n"/>
      <c r="C685" s="584" t="n"/>
      <c r="D685" s="128" t="n"/>
      <c r="E685" s="87" t="n">
        <v>10</v>
      </c>
    </row>
    <row r="686">
      <c r="A686" s="87" t="n">
        <v>-79</v>
      </c>
      <c r="B686" s="79" t="n"/>
      <c r="C686" s="584" t="n"/>
      <c r="D686" s="128" t="n"/>
      <c r="E686" s="87" t="n">
        <v>10</v>
      </c>
    </row>
    <row r="687">
      <c r="A687" s="87" t="n">
        <v>-78</v>
      </c>
      <c r="B687" s="79" t="n"/>
      <c r="C687" s="584" t="n"/>
      <c r="D687" s="128" t="n"/>
      <c r="E687" s="87" t="n">
        <v>10</v>
      </c>
    </row>
    <row r="688">
      <c r="A688" s="87" t="n">
        <v>-77</v>
      </c>
      <c r="B688" s="79" t="n"/>
      <c r="C688" s="584" t="n"/>
      <c r="D688" s="128" t="n"/>
      <c r="E688" s="87" t="n">
        <v>10</v>
      </c>
    </row>
    <row r="689">
      <c r="A689" s="87" t="n">
        <v>-76</v>
      </c>
      <c r="B689" s="79" t="n"/>
      <c r="C689" s="584" t="n"/>
      <c r="D689" s="128" t="n"/>
      <c r="E689" s="87" t="n">
        <v>10</v>
      </c>
    </row>
    <row r="690">
      <c r="A690" s="87" t="n">
        <v>-75</v>
      </c>
      <c r="B690" s="79" t="n"/>
      <c r="C690" s="584" t="n"/>
      <c r="D690" s="128" t="n"/>
      <c r="E690" s="87" t="n">
        <v>10</v>
      </c>
    </row>
    <row r="691">
      <c r="A691" s="87" t="n">
        <v>-74</v>
      </c>
      <c r="B691" s="79" t="n"/>
      <c r="C691" s="584" t="n"/>
      <c r="D691" s="128" t="n"/>
      <c r="E691" s="87" t="n">
        <v>10</v>
      </c>
    </row>
    <row r="692">
      <c r="A692" s="87" t="n">
        <v>-73</v>
      </c>
      <c r="B692" s="79" t="n"/>
      <c r="C692" s="584" t="n"/>
      <c r="D692" s="128" t="n"/>
      <c r="E692" s="87" t="n">
        <v>10</v>
      </c>
    </row>
    <row r="693">
      <c r="A693" s="87" t="n">
        <v>-72</v>
      </c>
      <c r="B693" s="79" t="n"/>
      <c r="C693" s="584" t="n"/>
      <c r="D693" s="128" t="n"/>
      <c r="E693" s="87" t="n">
        <v>10</v>
      </c>
    </row>
    <row r="694">
      <c r="A694" s="87" t="n">
        <v>-71</v>
      </c>
      <c r="B694" s="79" t="n"/>
      <c r="C694" s="584" t="n"/>
      <c r="D694" s="128" t="n"/>
      <c r="E694" s="87" t="n">
        <v>10</v>
      </c>
    </row>
    <row r="695">
      <c r="A695" s="87" t="n">
        <v>-70</v>
      </c>
      <c r="B695" s="79" t="n"/>
      <c r="C695" s="584" t="n"/>
      <c r="D695" s="128" t="n"/>
      <c r="E695" s="87" t="n">
        <v>10</v>
      </c>
    </row>
    <row r="696">
      <c r="A696" s="87" t="n">
        <v>-69</v>
      </c>
      <c r="B696" s="79" t="n"/>
      <c r="C696" s="584" t="n"/>
      <c r="D696" s="128" t="n"/>
      <c r="E696" s="87" t="n">
        <v>10</v>
      </c>
    </row>
    <row r="697">
      <c r="A697" s="87" t="n">
        <v>-68</v>
      </c>
      <c r="B697" s="79" t="n"/>
      <c r="C697" s="584" t="n"/>
      <c r="D697" s="128" t="n"/>
      <c r="E697" s="87" t="n">
        <v>10</v>
      </c>
    </row>
    <row r="698">
      <c r="A698" s="87" t="n">
        <v>-67</v>
      </c>
      <c r="B698" s="79" t="n"/>
      <c r="C698" s="584" t="n"/>
      <c r="D698" s="128" t="n"/>
      <c r="E698" s="87" t="n">
        <v>10</v>
      </c>
    </row>
    <row r="699">
      <c r="A699" s="87" t="n">
        <v>-66</v>
      </c>
      <c r="B699" s="79" t="n"/>
      <c r="C699" s="584" t="n"/>
      <c r="D699" s="128" t="n"/>
      <c r="E699" s="87" t="n">
        <v>10</v>
      </c>
    </row>
    <row r="700">
      <c r="A700" s="87" t="n">
        <v>-65</v>
      </c>
      <c r="B700" s="79" t="n"/>
      <c r="C700" s="584" t="n"/>
      <c r="D700" s="128" t="n"/>
      <c r="E700" s="87" t="n">
        <v>10</v>
      </c>
    </row>
    <row r="701">
      <c r="A701" s="87" t="n">
        <v>-64</v>
      </c>
      <c r="B701" s="79" t="n"/>
      <c r="C701" s="584" t="n"/>
      <c r="D701" s="128" t="n"/>
      <c r="E701" s="87" t="n">
        <v>10</v>
      </c>
    </row>
    <row r="702">
      <c r="A702" s="87" t="n">
        <v>-63</v>
      </c>
      <c r="B702" s="79" t="n"/>
      <c r="C702" s="584" t="n"/>
      <c r="D702" s="128" t="n"/>
      <c r="E702" s="87" t="n">
        <v>10</v>
      </c>
    </row>
    <row r="703">
      <c r="A703" s="87" t="n">
        <v>-62</v>
      </c>
      <c r="B703" s="79" t="n"/>
      <c r="C703" s="584" t="n"/>
      <c r="D703" s="128" t="n"/>
      <c r="E703" s="87" t="n">
        <v>10</v>
      </c>
    </row>
    <row r="704">
      <c r="A704" s="87" t="n">
        <v>-61</v>
      </c>
      <c r="B704" s="79" t="n"/>
      <c r="C704" s="584" t="n"/>
      <c r="D704" s="128" t="n"/>
      <c r="E704" s="87" t="n">
        <v>10</v>
      </c>
    </row>
    <row r="705">
      <c r="A705" s="87" t="n">
        <v>-60</v>
      </c>
      <c r="B705" s="79" t="n"/>
      <c r="C705" s="584" t="n"/>
      <c r="D705" s="128" t="n"/>
      <c r="E705" s="87" t="n">
        <v>10</v>
      </c>
    </row>
    <row r="706">
      <c r="A706" s="87" t="n">
        <v>-59</v>
      </c>
      <c r="B706" s="79" t="n"/>
      <c r="C706" s="584" t="n"/>
      <c r="D706" s="128" t="n"/>
      <c r="E706" s="87" t="n">
        <v>10</v>
      </c>
    </row>
    <row r="707">
      <c r="A707" s="87" t="n">
        <v>-58</v>
      </c>
      <c r="B707" s="79" t="n"/>
      <c r="C707" s="584" t="n"/>
      <c r="D707" s="128" t="n"/>
      <c r="E707" s="87" t="n">
        <v>10</v>
      </c>
    </row>
    <row r="708">
      <c r="A708" s="87" t="n">
        <v>-57</v>
      </c>
      <c r="B708" s="79" t="n"/>
      <c r="C708" s="584" t="n"/>
      <c r="D708" s="128" t="n"/>
      <c r="E708" s="87" t="n">
        <v>10</v>
      </c>
    </row>
    <row r="709">
      <c r="A709" s="87" t="n">
        <v>-56</v>
      </c>
      <c r="B709" s="79" t="n"/>
      <c r="C709" s="584" t="n"/>
      <c r="D709" s="128" t="n"/>
      <c r="E709" s="87" t="n">
        <v>10</v>
      </c>
    </row>
    <row r="710">
      <c r="A710" s="87" t="n">
        <v>-55</v>
      </c>
      <c r="B710" s="79" t="n"/>
      <c r="C710" s="584" t="n"/>
      <c r="D710" s="128" t="n"/>
      <c r="E710" s="87" t="n">
        <v>10</v>
      </c>
    </row>
    <row r="711">
      <c r="A711" s="87" t="n">
        <v>-54</v>
      </c>
      <c r="B711" s="79" t="n"/>
      <c r="C711" s="584" t="n"/>
      <c r="D711" s="128" t="n"/>
      <c r="E711" s="87" t="n">
        <v>10</v>
      </c>
    </row>
    <row r="712">
      <c r="A712" s="87" t="n">
        <v>-53</v>
      </c>
      <c r="B712" s="79" t="n"/>
      <c r="C712" s="584" t="n"/>
      <c r="D712" s="128" t="n"/>
      <c r="E712" s="87" t="n">
        <v>10</v>
      </c>
    </row>
    <row r="713">
      <c r="A713" s="87" t="n">
        <v>-52</v>
      </c>
      <c r="B713" s="79" t="n"/>
      <c r="C713" s="584" t="n"/>
      <c r="D713" s="128" t="n"/>
      <c r="E713" s="87" t="n">
        <v>10</v>
      </c>
    </row>
    <row r="714">
      <c r="A714" s="87" t="n">
        <v>-51</v>
      </c>
      <c r="B714" s="79" t="n"/>
      <c r="C714" s="584" t="n"/>
      <c r="D714" s="128" t="n"/>
      <c r="E714" s="87" t="n">
        <v>10</v>
      </c>
    </row>
    <row r="715">
      <c r="A715" s="87" t="n">
        <v>-50</v>
      </c>
      <c r="B715" s="79" t="n"/>
      <c r="C715" s="584" t="n"/>
      <c r="D715" s="128" t="n"/>
      <c r="E715" s="87" t="n">
        <v>10</v>
      </c>
    </row>
    <row r="716">
      <c r="A716" s="87" t="n">
        <v>-49</v>
      </c>
      <c r="B716" s="79" t="n"/>
      <c r="C716" s="584" t="n"/>
      <c r="D716" s="128" t="n"/>
      <c r="E716" s="87" t="n">
        <v>10</v>
      </c>
    </row>
    <row r="717">
      <c r="A717" s="87" t="n">
        <v>-48</v>
      </c>
      <c r="B717" s="79" t="n"/>
      <c r="C717" s="584" t="n"/>
      <c r="D717" s="128" t="n"/>
      <c r="E717" s="87" t="n">
        <v>10</v>
      </c>
    </row>
    <row r="718">
      <c r="A718" s="87" t="n">
        <v>-47</v>
      </c>
      <c r="B718" s="79" t="n"/>
      <c r="C718" s="584" t="n"/>
      <c r="D718" s="128" t="n"/>
      <c r="E718" s="87" t="n">
        <v>10</v>
      </c>
    </row>
    <row r="719">
      <c r="A719" s="87" t="n">
        <v>-46</v>
      </c>
      <c r="B719" s="79" t="n"/>
      <c r="C719" s="584" t="n"/>
      <c r="D719" s="128" t="n"/>
      <c r="E719" s="87" t="n">
        <v>10</v>
      </c>
    </row>
    <row r="720">
      <c r="A720" s="87" t="n">
        <v>-45</v>
      </c>
      <c r="B720" s="79" t="n"/>
      <c r="C720" s="584" t="n"/>
      <c r="D720" s="128" t="n"/>
      <c r="E720" s="87" t="n">
        <v>10</v>
      </c>
    </row>
    <row r="721">
      <c r="A721" s="87" t="n">
        <v>-44</v>
      </c>
      <c r="B721" s="79" t="n"/>
      <c r="C721" s="584" t="n"/>
      <c r="D721" s="128" t="n"/>
      <c r="E721" s="87" t="n">
        <v>10</v>
      </c>
    </row>
    <row r="722">
      <c r="A722" s="87" t="n">
        <v>-43</v>
      </c>
      <c r="B722" s="79" t="n"/>
      <c r="C722" s="584" t="n"/>
      <c r="D722" s="128" t="n"/>
      <c r="E722" s="87" t="n">
        <v>10</v>
      </c>
    </row>
    <row r="723">
      <c r="A723" s="87" t="n">
        <v>-42</v>
      </c>
      <c r="B723" s="79" t="n"/>
      <c r="C723" s="584" t="n"/>
      <c r="D723" s="128" t="n"/>
      <c r="E723" s="87" t="n">
        <v>10</v>
      </c>
    </row>
    <row r="724">
      <c r="A724" s="87" t="n">
        <v>-41</v>
      </c>
      <c r="B724" s="79" t="n"/>
      <c r="C724" s="584" t="n"/>
      <c r="D724" s="128" t="n"/>
      <c r="E724" s="87" t="n">
        <v>10</v>
      </c>
    </row>
    <row r="725">
      <c r="A725" s="87" t="n">
        <v>-40</v>
      </c>
      <c r="B725" s="79" t="n"/>
      <c r="C725" s="584" t="n"/>
      <c r="D725" s="128" t="n"/>
      <c r="E725" s="87" t="n">
        <v>10</v>
      </c>
    </row>
    <row r="726">
      <c r="A726" s="87" t="n">
        <v>-39</v>
      </c>
      <c r="B726" s="79" t="n"/>
      <c r="C726" s="584" t="n"/>
      <c r="D726" s="128" t="n"/>
      <c r="E726" s="87" t="n">
        <v>10</v>
      </c>
    </row>
    <row r="727">
      <c r="A727" s="87" t="n">
        <v>-38</v>
      </c>
      <c r="B727" s="79" t="n"/>
      <c r="C727" s="584" t="n"/>
      <c r="D727" s="128" t="n"/>
      <c r="E727" s="87" t="n">
        <v>10</v>
      </c>
    </row>
    <row r="728">
      <c r="A728" s="87" t="n">
        <v>-37</v>
      </c>
      <c r="B728" s="79" t="n"/>
      <c r="C728" s="584" t="n"/>
      <c r="D728" s="128" t="n"/>
      <c r="E728" s="87" t="n">
        <v>10</v>
      </c>
    </row>
    <row r="729">
      <c r="A729" s="87" t="n">
        <v>-36</v>
      </c>
      <c r="B729" s="79" t="n"/>
      <c r="C729" s="584" t="n"/>
      <c r="D729" s="128" t="n"/>
      <c r="E729" s="87" t="n">
        <v>10</v>
      </c>
    </row>
    <row r="730">
      <c r="A730" s="87" t="n">
        <v>-35</v>
      </c>
      <c r="B730" s="79" t="n"/>
      <c r="C730" s="584" t="n"/>
      <c r="D730" s="128" t="n"/>
      <c r="E730" s="87" t="n">
        <v>10</v>
      </c>
    </row>
    <row r="731">
      <c r="A731" s="87" t="n">
        <v>-34</v>
      </c>
      <c r="B731" s="79" t="n"/>
      <c r="C731" s="584" t="n"/>
      <c r="D731" s="128" t="n"/>
      <c r="E731" s="87" t="n">
        <v>10</v>
      </c>
    </row>
    <row r="732">
      <c r="A732" s="87" t="n">
        <v>-33</v>
      </c>
      <c r="B732" s="79" t="n"/>
      <c r="C732" s="584" t="n"/>
      <c r="D732" s="128" t="n"/>
      <c r="E732" s="87" t="n">
        <v>10</v>
      </c>
    </row>
    <row r="733">
      <c r="A733" s="87" t="n">
        <v>-32</v>
      </c>
      <c r="B733" s="79" t="n"/>
      <c r="C733" s="584" t="n"/>
      <c r="D733" s="128" t="n"/>
      <c r="E733" s="87" t="n">
        <v>10</v>
      </c>
    </row>
    <row r="734">
      <c r="A734" s="87" t="n">
        <v>-31</v>
      </c>
      <c r="B734" s="79" t="n"/>
      <c r="C734" s="584" t="n"/>
      <c r="D734" s="128" t="n"/>
      <c r="E734" s="87" t="n">
        <v>10</v>
      </c>
    </row>
    <row r="735">
      <c r="A735" s="87" t="n">
        <v>-30</v>
      </c>
      <c r="B735" s="79" t="n"/>
      <c r="C735" s="584" t="n"/>
      <c r="D735" s="128" t="n"/>
      <c r="E735" s="87" t="n">
        <v>10</v>
      </c>
    </row>
    <row r="736">
      <c r="A736" s="87" t="n">
        <v>-29</v>
      </c>
      <c r="B736" s="79" t="n"/>
      <c r="C736" s="584" t="n"/>
      <c r="D736" s="128" t="n"/>
      <c r="E736" s="87" t="n">
        <v>10</v>
      </c>
    </row>
    <row r="737">
      <c r="A737" s="87" t="n">
        <v>-28</v>
      </c>
      <c r="B737" s="79" t="n"/>
      <c r="C737" s="584" t="n"/>
      <c r="D737" s="128" t="n"/>
      <c r="E737" s="87" t="n">
        <v>10</v>
      </c>
    </row>
    <row r="738">
      <c r="A738" s="87" t="n">
        <v>-27</v>
      </c>
      <c r="B738" s="79" t="n"/>
      <c r="C738" s="584" t="n"/>
      <c r="D738" s="128" t="n"/>
      <c r="E738" s="87" t="n">
        <v>10</v>
      </c>
    </row>
    <row r="739">
      <c r="A739" s="87" t="n">
        <v>-26</v>
      </c>
      <c r="B739" s="79" t="n"/>
      <c r="C739" s="584" t="n"/>
      <c r="D739" s="128" t="n"/>
      <c r="E739" s="87" t="n">
        <v>10</v>
      </c>
    </row>
    <row r="740">
      <c r="A740" s="87" t="n">
        <v>-25</v>
      </c>
      <c r="B740" s="79" t="n"/>
      <c r="C740" s="584" t="n"/>
      <c r="D740" s="128" t="n"/>
      <c r="E740" s="87" t="n">
        <v>10</v>
      </c>
    </row>
    <row r="741">
      <c r="A741" s="87" t="n">
        <v>-24</v>
      </c>
      <c r="B741" s="79" t="n"/>
      <c r="C741" s="584" t="n"/>
      <c r="D741" s="128" t="n"/>
      <c r="E741" s="87" t="n">
        <v>10</v>
      </c>
    </row>
    <row r="742">
      <c r="A742" s="87" t="n">
        <v>-23</v>
      </c>
      <c r="B742" s="79" t="n"/>
      <c r="C742" s="584" t="n"/>
      <c r="D742" s="128" t="n"/>
      <c r="E742" s="87" t="n">
        <v>10</v>
      </c>
    </row>
    <row r="743">
      <c r="A743" s="87" t="n">
        <v>-22</v>
      </c>
      <c r="B743" s="79" t="n"/>
      <c r="C743" s="584" t="n"/>
      <c r="D743" s="128" t="n"/>
      <c r="E743" s="87" t="n">
        <v>10</v>
      </c>
    </row>
    <row r="744">
      <c r="A744" s="87" t="n">
        <v>-21</v>
      </c>
      <c r="B744" s="79" t="n"/>
      <c r="C744" s="584" t="n"/>
      <c r="D744" s="128" t="n"/>
      <c r="E744" s="87" t="n">
        <v>10</v>
      </c>
    </row>
    <row r="745">
      <c r="A745" s="87" t="n">
        <v>-20</v>
      </c>
      <c r="B745" s="79" t="n"/>
      <c r="C745" s="584" t="n"/>
      <c r="D745" s="128" t="n"/>
      <c r="E745" s="87" t="n">
        <v>10</v>
      </c>
    </row>
    <row r="746">
      <c r="A746" s="87" t="n">
        <v>-19</v>
      </c>
      <c r="B746" s="79" t="n"/>
      <c r="C746" s="584" t="n"/>
      <c r="D746" s="128" t="n"/>
      <c r="E746" s="87" t="n">
        <v>10</v>
      </c>
    </row>
    <row r="747">
      <c r="A747" s="87" t="n">
        <v>-18</v>
      </c>
      <c r="B747" s="79" t="n"/>
      <c r="C747" s="584" t="n"/>
      <c r="D747" s="128" t="n"/>
      <c r="E747" s="87" t="n">
        <v>10</v>
      </c>
    </row>
    <row r="748">
      <c r="A748" s="87" t="n">
        <v>-17</v>
      </c>
      <c r="B748" s="79" t="n"/>
      <c r="C748" s="584" t="n"/>
      <c r="D748" s="128" t="n"/>
      <c r="E748" s="87" t="n">
        <v>10</v>
      </c>
    </row>
    <row r="749">
      <c r="A749" s="87" t="n">
        <v>-16</v>
      </c>
      <c r="B749" s="79" t="n"/>
      <c r="C749" s="584" t="n"/>
      <c r="D749" s="128" t="n"/>
      <c r="E749" s="87" t="n">
        <v>10</v>
      </c>
    </row>
    <row r="750">
      <c r="A750" s="87" t="n">
        <v>-15</v>
      </c>
      <c r="B750" s="79" t="n"/>
      <c r="C750" s="584" t="n"/>
      <c r="D750" s="128" t="n"/>
      <c r="E750" s="87" t="n">
        <v>10</v>
      </c>
    </row>
    <row r="751">
      <c r="A751" s="87" t="n">
        <v>-14</v>
      </c>
      <c r="B751" s="79" t="n"/>
      <c r="C751" s="584" t="n"/>
      <c r="D751" s="128" t="n"/>
      <c r="E751" s="87" t="n">
        <v>10</v>
      </c>
    </row>
    <row r="752">
      <c r="A752" s="87" t="n">
        <v>-13</v>
      </c>
      <c r="B752" s="79" t="n"/>
      <c r="C752" s="584" t="n"/>
      <c r="D752" s="128" t="n"/>
      <c r="E752" s="87" t="n">
        <v>10</v>
      </c>
    </row>
    <row r="753">
      <c r="A753" s="87" t="n">
        <v>-12</v>
      </c>
      <c r="B753" s="79" t="n"/>
      <c r="C753" s="584" t="n"/>
      <c r="D753" s="128" t="n"/>
      <c r="E753" s="87" t="n">
        <v>10</v>
      </c>
    </row>
    <row r="754">
      <c r="A754" s="87" t="n">
        <v>-11</v>
      </c>
      <c r="B754" s="79" t="n"/>
      <c r="C754" s="584" t="n"/>
      <c r="D754" s="128" t="n"/>
      <c r="E754" s="87" t="n">
        <v>10</v>
      </c>
    </row>
    <row r="755">
      <c r="A755" s="87" t="n">
        <v>-10</v>
      </c>
      <c r="B755" s="79" t="n"/>
      <c r="C755" s="584" t="n"/>
      <c r="D755" s="128" t="n"/>
      <c r="E755" s="87" t="n">
        <v>10</v>
      </c>
    </row>
    <row r="756">
      <c r="A756" s="87" t="n">
        <v>-9</v>
      </c>
      <c r="B756" s="79" t="n"/>
      <c r="C756" s="584" t="n"/>
      <c r="D756" s="128" t="n"/>
      <c r="E756" s="87" t="n">
        <v>10</v>
      </c>
    </row>
    <row r="757">
      <c r="A757" s="87" t="n">
        <v>-8</v>
      </c>
      <c r="B757" s="79" t="n"/>
      <c r="C757" s="584" t="n"/>
      <c r="D757" s="128" t="n"/>
      <c r="E757" s="87" t="n">
        <v>10</v>
      </c>
    </row>
    <row r="758">
      <c r="A758" s="87" t="n">
        <v>-7</v>
      </c>
      <c r="B758" s="79" t="n"/>
      <c r="C758" s="584" t="n"/>
      <c r="D758" s="128" t="n"/>
      <c r="E758" s="87" t="n">
        <v>10</v>
      </c>
    </row>
    <row r="759">
      <c r="A759" s="87" t="n">
        <v>-6</v>
      </c>
      <c r="B759" s="79" t="n"/>
      <c r="C759" s="584" t="n"/>
      <c r="D759" s="128" t="n"/>
      <c r="E759" s="87" t="n">
        <v>10</v>
      </c>
    </row>
    <row r="760">
      <c r="A760" s="87" t="n">
        <v>-5</v>
      </c>
      <c r="B760" s="79" t="n"/>
      <c r="C760" s="584" t="n"/>
      <c r="D760" s="128" t="n"/>
      <c r="E760" s="87" t="n">
        <v>10</v>
      </c>
    </row>
    <row r="761">
      <c r="A761" s="87" t="n">
        <v>-4</v>
      </c>
      <c r="B761" s="79" t="n"/>
      <c r="C761" s="584" t="n"/>
      <c r="D761" s="128" t="n"/>
      <c r="E761" s="87" t="n">
        <v>10</v>
      </c>
    </row>
    <row r="762">
      <c r="A762" s="87" t="n">
        <v>-3</v>
      </c>
      <c r="B762" s="79" t="n"/>
      <c r="C762" s="584" t="n"/>
      <c r="D762" s="128" t="n"/>
      <c r="E762" s="87" t="n">
        <v>10</v>
      </c>
    </row>
    <row r="763">
      <c r="A763" s="87" t="n">
        <v>-2</v>
      </c>
      <c r="B763" s="79" t="n"/>
      <c r="C763" s="584" t="n"/>
      <c r="D763" s="128" t="n"/>
      <c r="E763" s="87" t="n">
        <v>10</v>
      </c>
    </row>
    <row r="764">
      <c r="A764" s="87" t="n">
        <v>-1</v>
      </c>
      <c r="B764" s="79" t="n"/>
      <c r="C764" s="584" t="n"/>
      <c r="D764" s="128" t="n"/>
      <c r="E764" s="87" t="n">
        <v>10</v>
      </c>
    </row>
    <row r="765" ht="14.5" customHeight="1" s="252" thickBot="1">
      <c r="A765" s="88" t="n">
        <v>0</v>
      </c>
      <c r="B765" s="81" t="n"/>
      <c r="C765" s="82" t="n"/>
      <c r="D765" s="130" t="n"/>
      <c r="E765" s="88" t="n">
        <v>10</v>
      </c>
    </row>
    <row r="768" ht="14.5" customHeight="1" s="252" thickBot="1"/>
    <row r="769" ht="14.5" customHeight="1" s="252">
      <c r="A769" s="807" t="inlineStr">
        <is>
          <t>Input [dBm]</t>
        </is>
      </c>
      <c r="B769" s="642" t="inlineStr">
        <is>
          <t>2442 MHz</t>
        </is>
      </c>
      <c r="C769" s="768" t="n"/>
      <c r="D769" s="768" t="n"/>
      <c r="E769" s="644" t="inlineStr">
        <is>
          <t>Spec</t>
        </is>
      </c>
    </row>
    <row r="770" ht="15" customHeight="1" s="252" thickBot="1">
      <c r="A770" s="691" t="n"/>
      <c r="B770" s="646" t="inlineStr">
        <is>
          <t>11g_12M</t>
        </is>
      </c>
      <c r="C770" s="875" t="n"/>
      <c r="D770" s="875" t="n"/>
      <c r="E770" s="691" t="n"/>
    </row>
    <row r="771" ht="15" customHeight="1" s="252">
      <c r="A771" s="691" t="n"/>
      <c r="B771" s="95" t="inlineStr">
        <is>
          <t>+25 ℃</t>
        </is>
      </c>
      <c r="C771" s="99" t="inlineStr">
        <is>
          <t>-40 ℃</t>
        </is>
      </c>
      <c r="D771" s="114" t="inlineStr">
        <is>
          <t>+85 ℃</t>
        </is>
      </c>
      <c r="E771" s="691" t="n"/>
    </row>
    <row r="772" ht="15" customHeight="1" s="252" thickBot="1">
      <c r="A772" s="691" t="n"/>
      <c r="B772" s="103" t="inlineStr">
        <is>
          <t>3.3V</t>
        </is>
      </c>
      <c r="C772" s="100" t="inlineStr">
        <is>
          <t>3.6V</t>
        </is>
      </c>
      <c r="D772" s="115" t="inlineStr">
        <is>
          <t>1.8V</t>
        </is>
      </c>
      <c r="E772" s="691" t="n"/>
    </row>
    <row r="773" ht="14.5" customHeight="1" s="252" thickBot="1">
      <c r="A773" s="682" t="n"/>
      <c r="B773" s="76" t="n"/>
      <c r="C773" s="74" t="n"/>
      <c r="D773" s="219" t="n"/>
      <c r="E773" s="681" t="n"/>
    </row>
    <row r="774">
      <c r="A774" s="612" t="inlineStr">
        <is>
          <t>Sens.
[dBm]</t>
        </is>
      </c>
      <c r="B774" s="846">
        <f>INDEX($A$50:$A$90,MATCH(8,B776:B816,-1)+1,1)</f>
        <v/>
      </c>
      <c r="C774" s="848">
        <f>INDEX($A$50:$A$90,MATCH(8,C776:C816,-1)+1,1)</f>
        <v/>
      </c>
      <c r="D774" s="876">
        <f>INDEX($A$50:$A$90,MATCH(8,D776:D816,-1)+1,1)</f>
        <v/>
      </c>
      <c r="E774" s="221" t="n"/>
    </row>
    <row r="775" ht="14.5" customHeight="1" s="252" thickBot="1">
      <c r="A775" s="691" t="n"/>
      <c r="B775" s="849" t="n"/>
      <c r="C775" s="851" t="n"/>
      <c r="D775" s="877" t="n"/>
      <c r="E775" s="221" t="n"/>
    </row>
    <row r="776" ht="14.5" customHeight="1" s="252" thickTop="1">
      <c r="A776" s="91" t="n">
        <v>-100</v>
      </c>
      <c r="B776" s="77" t="n"/>
      <c r="C776" s="73" t="n"/>
      <c r="D776" s="127" t="n"/>
      <c r="E776" s="87" t="n">
        <v>10</v>
      </c>
    </row>
    <row r="777">
      <c r="A777" s="87" t="n">
        <v>-99</v>
      </c>
      <c r="B777" s="79" t="n"/>
      <c r="C777" s="584" t="n"/>
      <c r="D777" s="128" t="n"/>
      <c r="E777" s="87" t="n">
        <v>10</v>
      </c>
    </row>
    <row r="778">
      <c r="A778" s="87" t="n">
        <v>-98</v>
      </c>
      <c r="B778" s="79" t="n"/>
      <c r="C778" s="584" t="n"/>
      <c r="D778" s="128" t="n"/>
      <c r="E778" s="87" t="n">
        <v>10</v>
      </c>
    </row>
    <row r="779">
      <c r="A779" s="87" t="n">
        <v>-97</v>
      </c>
      <c r="B779" s="79" t="n"/>
      <c r="C779" s="584" t="n"/>
      <c r="D779" s="128" t="n"/>
      <c r="E779" s="87" t="n">
        <v>10</v>
      </c>
    </row>
    <row r="780">
      <c r="A780" s="87" t="n">
        <v>-96</v>
      </c>
      <c r="B780" s="79" t="n"/>
      <c r="C780" s="584" t="n"/>
      <c r="D780" s="128" t="n"/>
      <c r="E780" s="87" t="n">
        <v>10</v>
      </c>
    </row>
    <row r="781">
      <c r="A781" s="87" t="n">
        <v>-95</v>
      </c>
      <c r="B781" s="79" t="n"/>
      <c r="C781" s="584" t="n"/>
      <c r="D781" s="128" t="n"/>
      <c r="E781" s="87" t="n">
        <v>10</v>
      </c>
    </row>
    <row r="782">
      <c r="A782" s="87" t="n">
        <v>-94</v>
      </c>
      <c r="B782" s="79" t="n"/>
      <c r="C782" s="584" t="n"/>
      <c r="D782" s="128" t="n"/>
      <c r="E782" s="87" t="n">
        <v>10</v>
      </c>
    </row>
    <row r="783">
      <c r="A783" s="87" t="n">
        <v>-93</v>
      </c>
      <c r="B783" s="79" t="n"/>
      <c r="C783" s="584" t="n"/>
      <c r="D783" s="128" t="n"/>
      <c r="E783" s="87" t="n">
        <v>10</v>
      </c>
    </row>
    <row r="784">
      <c r="A784" s="87" t="n">
        <v>-92</v>
      </c>
      <c r="B784" s="79" t="n"/>
      <c r="C784" s="584" t="n"/>
      <c r="D784" s="128" t="n"/>
      <c r="E784" s="87" t="n">
        <v>10</v>
      </c>
    </row>
    <row r="785">
      <c r="A785" s="87" t="n">
        <v>-91</v>
      </c>
      <c r="B785" s="79" t="n"/>
      <c r="C785" s="584" t="n"/>
      <c r="D785" s="128" t="n"/>
      <c r="E785" s="87" t="n">
        <v>10</v>
      </c>
    </row>
    <row r="786">
      <c r="A786" s="87" t="n">
        <v>-90</v>
      </c>
      <c r="B786" s="79" t="n"/>
      <c r="C786" s="584" t="n"/>
      <c r="D786" s="128" t="n"/>
      <c r="E786" s="87" t="n">
        <v>10</v>
      </c>
    </row>
    <row r="787">
      <c r="A787" s="87" t="n">
        <v>-89</v>
      </c>
      <c r="B787" s="79" t="n"/>
      <c r="C787" s="584" t="n"/>
      <c r="D787" s="128" t="n"/>
      <c r="E787" s="87" t="n">
        <v>10</v>
      </c>
    </row>
    <row r="788">
      <c r="A788" s="87" t="n">
        <v>-88</v>
      </c>
      <c r="B788" s="79" t="n"/>
      <c r="C788" s="584" t="n"/>
      <c r="D788" s="128" t="n"/>
      <c r="E788" s="87" t="n">
        <v>10</v>
      </c>
    </row>
    <row r="789">
      <c r="A789" s="87" t="n">
        <v>-87</v>
      </c>
      <c r="B789" s="79" t="n"/>
      <c r="C789" s="584" t="n"/>
      <c r="D789" s="128" t="n"/>
      <c r="E789" s="87" t="n">
        <v>10</v>
      </c>
    </row>
    <row r="790">
      <c r="A790" s="87" t="n">
        <v>-86</v>
      </c>
      <c r="B790" s="79" t="n"/>
      <c r="C790" s="584" t="n"/>
      <c r="D790" s="128" t="n"/>
      <c r="E790" s="87" t="n">
        <v>10</v>
      </c>
    </row>
    <row r="791">
      <c r="A791" s="87" t="n">
        <v>-85</v>
      </c>
      <c r="B791" s="79" t="n"/>
      <c r="C791" s="584" t="n"/>
      <c r="D791" s="128" t="n"/>
      <c r="E791" s="87" t="n">
        <v>10</v>
      </c>
    </row>
    <row r="792">
      <c r="A792" s="87" t="n">
        <v>-84</v>
      </c>
      <c r="B792" s="79" t="n"/>
      <c r="C792" s="584" t="n"/>
      <c r="D792" s="128" t="n"/>
      <c r="E792" s="87" t="n">
        <v>10</v>
      </c>
    </row>
    <row r="793">
      <c r="A793" s="87" t="n">
        <v>-83</v>
      </c>
      <c r="B793" s="79" t="n"/>
      <c r="C793" s="584" t="n"/>
      <c r="D793" s="128" t="n"/>
      <c r="E793" s="87" t="n">
        <v>10</v>
      </c>
    </row>
    <row r="794">
      <c r="A794" s="87" t="n">
        <v>-82</v>
      </c>
      <c r="B794" s="79" t="n"/>
      <c r="C794" s="584" t="n"/>
      <c r="D794" s="128" t="n"/>
      <c r="E794" s="87" t="n">
        <v>10</v>
      </c>
    </row>
    <row r="795">
      <c r="A795" s="87" t="n">
        <v>-81</v>
      </c>
      <c r="B795" s="79" t="n"/>
      <c r="C795" s="584" t="n"/>
      <c r="D795" s="128" t="n"/>
      <c r="E795" s="87" t="n">
        <v>10</v>
      </c>
    </row>
    <row r="796">
      <c r="A796" s="87" t="n">
        <v>-80</v>
      </c>
      <c r="B796" s="79" t="n"/>
      <c r="C796" s="584" t="n"/>
      <c r="D796" s="128" t="n"/>
      <c r="E796" s="87" t="n">
        <v>10</v>
      </c>
    </row>
    <row r="797">
      <c r="A797" s="87" t="n">
        <v>-79</v>
      </c>
      <c r="B797" s="79" t="n"/>
      <c r="C797" s="584" t="n"/>
      <c r="D797" s="128" t="n"/>
      <c r="E797" s="87" t="n">
        <v>10</v>
      </c>
    </row>
    <row r="798">
      <c r="A798" s="87" t="n">
        <v>-78</v>
      </c>
      <c r="B798" s="79" t="n"/>
      <c r="C798" s="584" t="n"/>
      <c r="D798" s="128" t="n"/>
      <c r="E798" s="87" t="n">
        <v>10</v>
      </c>
    </row>
    <row r="799">
      <c r="A799" s="87" t="n">
        <v>-77</v>
      </c>
      <c r="B799" s="79" t="n"/>
      <c r="C799" s="584" t="n"/>
      <c r="D799" s="128" t="n"/>
      <c r="E799" s="87" t="n">
        <v>10</v>
      </c>
    </row>
    <row r="800">
      <c r="A800" s="87" t="n">
        <v>-76</v>
      </c>
      <c r="B800" s="79" t="n"/>
      <c r="C800" s="584" t="n"/>
      <c r="D800" s="128" t="n"/>
      <c r="E800" s="87" t="n">
        <v>10</v>
      </c>
    </row>
    <row r="801">
      <c r="A801" s="87" t="n">
        <v>-75</v>
      </c>
      <c r="B801" s="79" t="n"/>
      <c r="C801" s="584" t="n"/>
      <c r="D801" s="128" t="n"/>
      <c r="E801" s="87" t="n">
        <v>10</v>
      </c>
    </row>
    <row r="802">
      <c r="A802" s="87" t="n">
        <v>-74</v>
      </c>
      <c r="B802" s="79" t="n"/>
      <c r="C802" s="584" t="n"/>
      <c r="D802" s="128" t="n"/>
      <c r="E802" s="87" t="n">
        <v>10</v>
      </c>
    </row>
    <row r="803">
      <c r="A803" s="87" t="n">
        <v>-73</v>
      </c>
      <c r="B803" s="79" t="n"/>
      <c r="C803" s="584" t="n"/>
      <c r="D803" s="128" t="n"/>
      <c r="E803" s="87" t="n">
        <v>10</v>
      </c>
    </row>
    <row r="804">
      <c r="A804" s="87" t="n">
        <v>-72</v>
      </c>
      <c r="B804" s="79" t="n"/>
      <c r="C804" s="584" t="n"/>
      <c r="D804" s="128" t="n"/>
      <c r="E804" s="87" t="n">
        <v>10</v>
      </c>
    </row>
    <row r="805">
      <c r="A805" s="87" t="n">
        <v>-71</v>
      </c>
      <c r="B805" s="79" t="n"/>
      <c r="C805" s="584" t="n"/>
      <c r="D805" s="128" t="n"/>
      <c r="E805" s="87" t="n">
        <v>10</v>
      </c>
    </row>
    <row r="806">
      <c r="A806" s="87" t="n">
        <v>-70</v>
      </c>
      <c r="B806" s="79" t="n"/>
      <c r="C806" s="584" t="n"/>
      <c r="D806" s="128" t="n"/>
      <c r="E806" s="87" t="n">
        <v>10</v>
      </c>
    </row>
    <row r="807">
      <c r="A807" s="87" t="n">
        <v>-69</v>
      </c>
      <c r="B807" s="79" t="n"/>
      <c r="C807" s="584" t="n"/>
      <c r="D807" s="128" t="n"/>
      <c r="E807" s="87" t="n">
        <v>10</v>
      </c>
    </row>
    <row r="808">
      <c r="A808" s="87" t="n">
        <v>-68</v>
      </c>
      <c r="B808" s="79" t="n"/>
      <c r="C808" s="584" t="n"/>
      <c r="D808" s="128" t="n"/>
      <c r="E808" s="87" t="n">
        <v>10</v>
      </c>
    </row>
    <row r="809">
      <c r="A809" s="87" t="n">
        <v>-67</v>
      </c>
      <c r="B809" s="79" t="n"/>
      <c r="C809" s="584" t="n"/>
      <c r="D809" s="128" t="n"/>
      <c r="E809" s="87" t="n">
        <v>10</v>
      </c>
    </row>
    <row r="810">
      <c r="A810" s="87" t="n">
        <v>-66</v>
      </c>
      <c r="B810" s="79" t="n"/>
      <c r="C810" s="584" t="n"/>
      <c r="D810" s="128" t="n"/>
      <c r="E810" s="87" t="n">
        <v>10</v>
      </c>
    </row>
    <row r="811">
      <c r="A811" s="87" t="n">
        <v>-65</v>
      </c>
      <c r="B811" s="79" t="n"/>
      <c r="C811" s="584" t="n"/>
      <c r="D811" s="128" t="n"/>
      <c r="E811" s="87" t="n">
        <v>10</v>
      </c>
    </row>
    <row r="812">
      <c r="A812" s="87" t="n">
        <v>-64</v>
      </c>
      <c r="B812" s="79" t="n"/>
      <c r="C812" s="584" t="n"/>
      <c r="D812" s="128" t="n"/>
      <c r="E812" s="87" t="n">
        <v>10</v>
      </c>
    </row>
    <row r="813">
      <c r="A813" s="87" t="n">
        <v>-63</v>
      </c>
      <c r="B813" s="79" t="n"/>
      <c r="C813" s="584" t="n"/>
      <c r="D813" s="128" t="n"/>
      <c r="E813" s="87" t="n">
        <v>10</v>
      </c>
    </row>
    <row r="814">
      <c r="A814" s="87" t="n">
        <v>-62</v>
      </c>
      <c r="B814" s="79" t="n"/>
      <c r="C814" s="584" t="n"/>
      <c r="D814" s="128" t="n"/>
      <c r="E814" s="87" t="n">
        <v>10</v>
      </c>
    </row>
    <row r="815">
      <c r="A815" s="87" t="n">
        <v>-61</v>
      </c>
      <c r="B815" s="79" t="n"/>
      <c r="C815" s="584" t="n"/>
      <c r="D815" s="128" t="n"/>
      <c r="E815" s="87" t="n">
        <v>10</v>
      </c>
    </row>
    <row r="816">
      <c r="A816" s="87" t="n">
        <v>-60</v>
      </c>
      <c r="B816" s="79" t="n"/>
      <c r="C816" s="584" t="n"/>
      <c r="D816" s="128" t="n"/>
      <c r="E816" s="87" t="n">
        <v>10</v>
      </c>
    </row>
    <row r="817">
      <c r="A817" s="87" t="n">
        <v>-59</v>
      </c>
      <c r="B817" s="79" t="n"/>
      <c r="C817" s="584" t="n"/>
      <c r="D817" s="128" t="n"/>
      <c r="E817" s="87" t="n">
        <v>10</v>
      </c>
    </row>
    <row r="818">
      <c r="A818" s="87" t="n">
        <v>-58</v>
      </c>
      <c r="B818" s="79" t="n"/>
      <c r="C818" s="584" t="n"/>
      <c r="D818" s="128" t="n"/>
      <c r="E818" s="87" t="n">
        <v>10</v>
      </c>
    </row>
    <row r="819">
      <c r="A819" s="87" t="n">
        <v>-57</v>
      </c>
      <c r="B819" s="79" t="n"/>
      <c r="C819" s="584" t="n"/>
      <c r="D819" s="128" t="n"/>
      <c r="E819" s="87" t="n">
        <v>10</v>
      </c>
    </row>
    <row r="820">
      <c r="A820" s="87" t="n">
        <v>-56</v>
      </c>
      <c r="B820" s="79" t="n"/>
      <c r="C820" s="584" t="n"/>
      <c r="D820" s="128" t="n"/>
      <c r="E820" s="87" t="n">
        <v>10</v>
      </c>
    </row>
    <row r="821">
      <c r="A821" s="87" t="n">
        <v>-55</v>
      </c>
      <c r="B821" s="79" t="n"/>
      <c r="C821" s="584" t="n"/>
      <c r="D821" s="128" t="n"/>
      <c r="E821" s="87" t="n">
        <v>10</v>
      </c>
    </row>
    <row r="822">
      <c r="A822" s="87" t="n">
        <v>-54</v>
      </c>
      <c r="B822" s="79" t="n"/>
      <c r="C822" s="584" t="n"/>
      <c r="D822" s="128" t="n"/>
      <c r="E822" s="87" t="n">
        <v>10</v>
      </c>
    </row>
    <row r="823">
      <c r="A823" s="87" t="n">
        <v>-53</v>
      </c>
      <c r="B823" s="79" t="n"/>
      <c r="C823" s="584" t="n"/>
      <c r="D823" s="128" t="n"/>
      <c r="E823" s="87" t="n">
        <v>10</v>
      </c>
    </row>
    <row r="824">
      <c r="A824" s="87" t="n">
        <v>-52</v>
      </c>
      <c r="B824" s="79" t="n"/>
      <c r="C824" s="584" t="n"/>
      <c r="D824" s="128" t="n"/>
      <c r="E824" s="87" t="n">
        <v>10</v>
      </c>
    </row>
    <row r="825">
      <c r="A825" s="87" t="n">
        <v>-51</v>
      </c>
      <c r="B825" s="79" t="n"/>
      <c r="C825" s="584" t="n"/>
      <c r="D825" s="128" t="n"/>
      <c r="E825" s="87" t="n">
        <v>10</v>
      </c>
    </row>
    <row r="826">
      <c r="A826" s="87" t="n">
        <v>-50</v>
      </c>
      <c r="B826" s="79" t="n"/>
      <c r="C826" s="584" t="n"/>
      <c r="D826" s="128" t="n"/>
      <c r="E826" s="87" t="n">
        <v>10</v>
      </c>
    </row>
    <row r="827">
      <c r="A827" s="87" t="n">
        <v>-49</v>
      </c>
      <c r="B827" s="79" t="n"/>
      <c r="C827" s="584" t="n"/>
      <c r="D827" s="128" t="n"/>
      <c r="E827" s="87" t="n">
        <v>10</v>
      </c>
    </row>
    <row r="828">
      <c r="A828" s="87" t="n">
        <v>-48</v>
      </c>
      <c r="B828" s="79" t="n"/>
      <c r="C828" s="584" t="n"/>
      <c r="D828" s="128" t="n"/>
      <c r="E828" s="87" t="n">
        <v>10</v>
      </c>
    </row>
    <row r="829">
      <c r="A829" s="87" t="n">
        <v>-47</v>
      </c>
      <c r="B829" s="79" t="n"/>
      <c r="C829" s="584" t="n"/>
      <c r="D829" s="128" t="n"/>
      <c r="E829" s="87" t="n">
        <v>10</v>
      </c>
    </row>
    <row r="830">
      <c r="A830" s="87" t="n">
        <v>-46</v>
      </c>
      <c r="B830" s="79" t="n"/>
      <c r="C830" s="584" t="n"/>
      <c r="D830" s="128" t="n"/>
      <c r="E830" s="87" t="n">
        <v>10</v>
      </c>
    </row>
    <row r="831">
      <c r="A831" s="87" t="n">
        <v>-45</v>
      </c>
      <c r="B831" s="79" t="n"/>
      <c r="C831" s="584" t="n"/>
      <c r="D831" s="128" t="n"/>
      <c r="E831" s="87" t="n">
        <v>10</v>
      </c>
    </row>
    <row r="832">
      <c r="A832" s="87" t="n">
        <v>-44</v>
      </c>
      <c r="B832" s="79" t="n"/>
      <c r="C832" s="584" t="n"/>
      <c r="D832" s="128" t="n"/>
      <c r="E832" s="87" t="n">
        <v>10</v>
      </c>
    </row>
    <row r="833">
      <c r="A833" s="87" t="n">
        <v>-43</v>
      </c>
      <c r="B833" s="79" t="n"/>
      <c r="C833" s="584" t="n"/>
      <c r="D833" s="128" t="n"/>
      <c r="E833" s="87" t="n">
        <v>10</v>
      </c>
    </row>
    <row r="834">
      <c r="A834" s="87" t="n">
        <v>-42</v>
      </c>
      <c r="B834" s="79" t="n"/>
      <c r="C834" s="584" t="n"/>
      <c r="D834" s="128" t="n"/>
      <c r="E834" s="87" t="n">
        <v>10</v>
      </c>
    </row>
    <row r="835">
      <c r="A835" s="87" t="n">
        <v>-41</v>
      </c>
      <c r="B835" s="79" t="n"/>
      <c r="C835" s="584" t="n"/>
      <c r="D835" s="128" t="n"/>
      <c r="E835" s="87" t="n">
        <v>10</v>
      </c>
    </row>
    <row r="836">
      <c r="A836" s="87" t="n">
        <v>-40</v>
      </c>
      <c r="B836" s="79" t="n"/>
      <c r="C836" s="584" t="n"/>
      <c r="D836" s="128" t="n"/>
      <c r="E836" s="87" t="n">
        <v>10</v>
      </c>
    </row>
    <row r="837">
      <c r="A837" s="87" t="n">
        <v>-39</v>
      </c>
      <c r="B837" s="79" t="n"/>
      <c r="C837" s="584" t="n"/>
      <c r="D837" s="128" t="n"/>
      <c r="E837" s="87" t="n">
        <v>10</v>
      </c>
    </row>
    <row r="838">
      <c r="A838" s="87" t="n">
        <v>-38</v>
      </c>
      <c r="B838" s="79" t="n"/>
      <c r="C838" s="584" t="n"/>
      <c r="D838" s="128" t="n"/>
      <c r="E838" s="87" t="n">
        <v>10</v>
      </c>
    </row>
    <row r="839">
      <c r="A839" s="87" t="n">
        <v>-37</v>
      </c>
      <c r="B839" s="79" t="n"/>
      <c r="C839" s="584" t="n"/>
      <c r="D839" s="128" t="n"/>
      <c r="E839" s="87" t="n">
        <v>10</v>
      </c>
    </row>
    <row r="840">
      <c r="A840" s="87" t="n">
        <v>-36</v>
      </c>
      <c r="B840" s="79" t="n"/>
      <c r="C840" s="584" t="n"/>
      <c r="D840" s="128" t="n"/>
      <c r="E840" s="87" t="n">
        <v>10</v>
      </c>
    </row>
    <row r="841">
      <c r="A841" s="87" t="n">
        <v>-35</v>
      </c>
      <c r="B841" s="79" t="n"/>
      <c r="C841" s="584" t="n"/>
      <c r="D841" s="128" t="n"/>
      <c r="E841" s="87" t="n">
        <v>10</v>
      </c>
    </row>
    <row r="842">
      <c r="A842" s="87" t="n">
        <v>-34</v>
      </c>
      <c r="B842" s="79" t="n"/>
      <c r="C842" s="584" t="n"/>
      <c r="D842" s="128" t="n"/>
      <c r="E842" s="87" t="n">
        <v>10</v>
      </c>
    </row>
    <row r="843">
      <c r="A843" s="87" t="n">
        <v>-33</v>
      </c>
      <c r="B843" s="79" t="n"/>
      <c r="C843" s="584" t="n"/>
      <c r="D843" s="128" t="n"/>
      <c r="E843" s="87" t="n">
        <v>10</v>
      </c>
    </row>
    <row r="844">
      <c r="A844" s="87" t="n">
        <v>-32</v>
      </c>
      <c r="B844" s="79" t="n"/>
      <c r="C844" s="584" t="n"/>
      <c r="D844" s="128" t="n"/>
      <c r="E844" s="87" t="n">
        <v>10</v>
      </c>
    </row>
    <row r="845">
      <c r="A845" s="87" t="n">
        <v>-31</v>
      </c>
      <c r="B845" s="79" t="n"/>
      <c r="C845" s="584" t="n"/>
      <c r="D845" s="128" t="n"/>
      <c r="E845" s="87" t="n">
        <v>10</v>
      </c>
    </row>
    <row r="846">
      <c r="A846" s="87" t="n">
        <v>-30</v>
      </c>
      <c r="B846" s="79" t="n"/>
      <c r="C846" s="584" t="n"/>
      <c r="D846" s="128" t="n"/>
      <c r="E846" s="87" t="n">
        <v>10</v>
      </c>
    </row>
    <row r="847">
      <c r="A847" s="87" t="n">
        <v>-29</v>
      </c>
      <c r="B847" s="79" t="n"/>
      <c r="C847" s="584" t="n"/>
      <c r="D847" s="128" t="n"/>
      <c r="E847" s="87" t="n">
        <v>10</v>
      </c>
    </row>
    <row r="848">
      <c r="A848" s="87" t="n">
        <v>-28</v>
      </c>
      <c r="B848" s="79" t="n"/>
      <c r="C848" s="584" t="n"/>
      <c r="D848" s="128" t="n"/>
      <c r="E848" s="87" t="n">
        <v>10</v>
      </c>
    </row>
    <row r="849">
      <c r="A849" s="87" t="n">
        <v>-27</v>
      </c>
      <c r="B849" s="79" t="n"/>
      <c r="C849" s="584" t="n"/>
      <c r="D849" s="128" t="n"/>
      <c r="E849" s="87" t="n">
        <v>10</v>
      </c>
    </row>
    <row r="850">
      <c r="A850" s="87" t="n">
        <v>-26</v>
      </c>
      <c r="B850" s="79" t="n"/>
      <c r="C850" s="584" t="n"/>
      <c r="D850" s="128" t="n"/>
      <c r="E850" s="87" t="n">
        <v>10</v>
      </c>
    </row>
    <row r="851">
      <c r="A851" s="87" t="n">
        <v>-25</v>
      </c>
      <c r="B851" s="79" t="n"/>
      <c r="C851" s="584" t="n"/>
      <c r="D851" s="128" t="n"/>
      <c r="E851" s="87" t="n">
        <v>10</v>
      </c>
    </row>
    <row r="852">
      <c r="A852" s="87" t="n">
        <v>-24</v>
      </c>
      <c r="B852" s="79" t="n"/>
      <c r="C852" s="584" t="n"/>
      <c r="D852" s="128" t="n"/>
      <c r="E852" s="87" t="n">
        <v>10</v>
      </c>
    </row>
    <row r="853">
      <c r="A853" s="87" t="n">
        <v>-23</v>
      </c>
      <c r="B853" s="79" t="n"/>
      <c r="C853" s="584" t="n"/>
      <c r="D853" s="128" t="n"/>
      <c r="E853" s="87" t="n">
        <v>10</v>
      </c>
    </row>
    <row r="854">
      <c r="A854" s="87" t="n">
        <v>-22</v>
      </c>
      <c r="B854" s="79" t="n"/>
      <c r="C854" s="584" t="n"/>
      <c r="D854" s="128" t="n"/>
      <c r="E854" s="87" t="n">
        <v>10</v>
      </c>
    </row>
    <row r="855">
      <c r="A855" s="87" t="n">
        <v>-21</v>
      </c>
      <c r="B855" s="79" t="n"/>
      <c r="C855" s="584" t="n"/>
      <c r="D855" s="128" t="n"/>
      <c r="E855" s="87" t="n">
        <v>10</v>
      </c>
    </row>
    <row r="856">
      <c r="A856" s="87" t="n">
        <v>-20</v>
      </c>
      <c r="B856" s="79" t="n"/>
      <c r="C856" s="584" t="n"/>
      <c r="D856" s="128" t="n"/>
      <c r="E856" s="87" t="n">
        <v>10</v>
      </c>
    </row>
    <row r="857">
      <c r="A857" s="87" t="n">
        <v>-19</v>
      </c>
      <c r="B857" s="79" t="n"/>
      <c r="C857" s="584" t="n"/>
      <c r="D857" s="128" t="n"/>
      <c r="E857" s="87" t="n">
        <v>10</v>
      </c>
    </row>
    <row r="858">
      <c r="A858" s="87" t="n">
        <v>-18</v>
      </c>
      <c r="B858" s="79" t="n"/>
      <c r="C858" s="584" t="n"/>
      <c r="D858" s="128" t="n"/>
      <c r="E858" s="87" t="n">
        <v>10</v>
      </c>
    </row>
    <row r="859">
      <c r="A859" s="87" t="n">
        <v>-17</v>
      </c>
      <c r="B859" s="79" t="n"/>
      <c r="C859" s="584" t="n"/>
      <c r="D859" s="128" t="n"/>
      <c r="E859" s="87" t="n">
        <v>10</v>
      </c>
    </row>
    <row r="860">
      <c r="A860" s="87" t="n">
        <v>-16</v>
      </c>
      <c r="B860" s="79" t="n"/>
      <c r="C860" s="584" t="n"/>
      <c r="D860" s="128" t="n"/>
      <c r="E860" s="87" t="n">
        <v>10</v>
      </c>
    </row>
    <row r="861">
      <c r="A861" s="87" t="n">
        <v>-15</v>
      </c>
      <c r="B861" s="79" t="n"/>
      <c r="C861" s="584" t="n"/>
      <c r="D861" s="128" t="n"/>
      <c r="E861" s="87" t="n">
        <v>10</v>
      </c>
    </row>
    <row r="862">
      <c r="A862" s="87" t="n">
        <v>-14</v>
      </c>
      <c r="B862" s="79" t="n"/>
      <c r="C862" s="584" t="n"/>
      <c r="D862" s="128" t="n"/>
      <c r="E862" s="87" t="n">
        <v>10</v>
      </c>
    </row>
    <row r="863">
      <c r="A863" s="87" t="n">
        <v>-13</v>
      </c>
      <c r="B863" s="79" t="n"/>
      <c r="C863" s="584" t="n"/>
      <c r="D863" s="128" t="n"/>
      <c r="E863" s="87" t="n">
        <v>10</v>
      </c>
    </row>
    <row r="864">
      <c r="A864" s="87" t="n">
        <v>-12</v>
      </c>
      <c r="B864" s="79" t="n"/>
      <c r="C864" s="584" t="n"/>
      <c r="D864" s="128" t="n"/>
      <c r="E864" s="87" t="n">
        <v>10</v>
      </c>
    </row>
    <row r="865">
      <c r="A865" s="87" t="n">
        <v>-11</v>
      </c>
      <c r="B865" s="79" t="n"/>
      <c r="C865" s="584" t="n"/>
      <c r="D865" s="128" t="n"/>
      <c r="E865" s="87" t="n">
        <v>10</v>
      </c>
    </row>
    <row r="866">
      <c r="A866" s="87" t="n">
        <v>-10</v>
      </c>
      <c r="B866" s="79" t="n"/>
      <c r="C866" s="584" t="n"/>
      <c r="D866" s="128" t="n"/>
      <c r="E866" s="87" t="n">
        <v>10</v>
      </c>
    </row>
    <row r="867">
      <c r="A867" s="87" t="n">
        <v>-9</v>
      </c>
      <c r="B867" s="79" t="n"/>
      <c r="C867" s="584" t="n"/>
      <c r="D867" s="128" t="n"/>
      <c r="E867" s="87" t="n">
        <v>10</v>
      </c>
    </row>
    <row r="868">
      <c r="A868" s="87" t="n">
        <v>-8</v>
      </c>
      <c r="B868" s="79" t="n"/>
      <c r="C868" s="584" t="n"/>
      <c r="D868" s="128" t="n"/>
      <c r="E868" s="87" t="n">
        <v>10</v>
      </c>
    </row>
    <row r="869">
      <c r="A869" s="87" t="n">
        <v>-7</v>
      </c>
      <c r="B869" s="79" t="n"/>
      <c r="C869" s="584" t="n"/>
      <c r="D869" s="128" t="n"/>
      <c r="E869" s="87" t="n">
        <v>10</v>
      </c>
    </row>
    <row r="870">
      <c r="A870" s="87" t="n">
        <v>-6</v>
      </c>
      <c r="B870" s="79" t="n"/>
      <c r="C870" s="584" t="n"/>
      <c r="D870" s="128" t="n"/>
      <c r="E870" s="87" t="n">
        <v>10</v>
      </c>
    </row>
    <row r="871">
      <c r="A871" s="87" t="n">
        <v>-5</v>
      </c>
      <c r="B871" s="79" t="n"/>
      <c r="C871" s="584" t="n"/>
      <c r="D871" s="128" t="n"/>
      <c r="E871" s="87" t="n">
        <v>10</v>
      </c>
    </row>
    <row r="872">
      <c r="A872" s="87" t="n">
        <v>-4</v>
      </c>
      <c r="B872" s="79" t="n"/>
      <c r="C872" s="584" t="n"/>
      <c r="D872" s="128" t="n"/>
      <c r="E872" s="87" t="n">
        <v>10</v>
      </c>
    </row>
    <row r="873">
      <c r="A873" s="87" t="n">
        <v>-3</v>
      </c>
      <c r="B873" s="79" t="n"/>
      <c r="C873" s="584" t="n"/>
      <c r="D873" s="128" t="n"/>
      <c r="E873" s="87" t="n">
        <v>10</v>
      </c>
    </row>
    <row r="874">
      <c r="A874" s="87" t="n">
        <v>-2</v>
      </c>
      <c r="B874" s="79" t="n"/>
      <c r="C874" s="584" t="n"/>
      <c r="D874" s="128" t="n"/>
      <c r="E874" s="87" t="n">
        <v>10</v>
      </c>
    </row>
    <row r="875">
      <c r="A875" s="87" t="n">
        <v>-1</v>
      </c>
      <c r="B875" s="79" t="n"/>
      <c r="C875" s="584" t="n"/>
      <c r="D875" s="128" t="n"/>
      <c r="E875" s="87" t="n">
        <v>10</v>
      </c>
    </row>
    <row r="876" ht="14.5" customHeight="1" s="252" thickBot="1">
      <c r="A876" s="88" t="n">
        <v>0</v>
      </c>
      <c r="B876" s="81" t="n"/>
      <c r="C876" s="82" t="n"/>
      <c r="D876" s="130" t="n"/>
      <c r="E876" s="88" t="n">
        <v>10</v>
      </c>
    </row>
    <row r="879" ht="14.5" customHeight="1" s="252" thickBot="1"/>
    <row r="880" ht="14.5" customHeight="1" s="252">
      <c r="A880" s="807" t="inlineStr">
        <is>
          <t>Input [dBm]</t>
        </is>
      </c>
      <c r="B880" s="642" t="inlineStr">
        <is>
          <t>2442 MHz</t>
        </is>
      </c>
      <c r="C880" s="768" t="n"/>
      <c r="D880" s="768" t="n"/>
      <c r="E880" s="644" t="inlineStr">
        <is>
          <t>Spec</t>
        </is>
      </c>
    </row>
    <row r="881" ht="15" customHeight="1" s="252" thickBot="1">
      <c r="A881" s="691" t="n"/>
      <c r="B881" s="646" t="inlineStr">
        <is>
          <t>11g_18M</t>
        </is>
      </c>
      <c r="C881" s="875" t="n"/>
      <c r="D881" s="875" t="n"/>
      <c r="E881" s="691" t="n"/>
    </row>
    <row r="882" ht="15" customHeight="1" s="252">
      <c r="A882" s="691" t="n"/>
      <c r="B882" s="95" t="inlineStr">
        <is>
          <t>+25 ℃</t>
        </is>
      </c>
      <c r="C882" s="99" t="inlineStr">
        <is>
          <t>-40 ℃</t>
        </is>
      </c>
      <c r="D882" s="114" t="inlineStr">
        <is>
          <t>+85 ℃</t>
        </is>
      </c>
      <c r="E882" s="691" t="n"/>
    </row>
    <row r="883" ht="15" customHeight="1" s="252" thickBot="1">
      <c r="A883" s="691" t="n"/>
      <c r="B883" s="103" t="inlineStr">
        <is>
          <t>3.3V</t>
        </is>
      </c>
      <c r="C883" s="100" t="inlineStr">
        <is>
          <t>3.6V</t>
        </is>
      </c>
      <c r="D883" s="115" t="inlineStr">
        <is>
          <t>1.8V</t>
        </is>
      </c>
      <c r="E883" s="691" t="n"/>
    </row>
    <row r="884" ht="14.5" customHeight="1" s="252" thickBot="1">
      <c r="A884" s="682" t="n"/>
      <c r="B884" s="76" t="n"/>
      <c r="C884" s="74" t="n"/>
      <c r="D884" s="219" t="n"/>
      <c r="E884" s="681" t="n"/>
    </row>
    <row r="885">
      <c r="A885" s="612" t="inlineStr">
        <is>
          <t>Sens.
[dBm]</t>
        </is>
      </c>
      <c r="B885" s="846">
        <f>INDEX($A$50:$A$90,MATCH(8,B887:B927,-1)+1,1)</f>
        <v/>
      </c>
      <c r="C885" s="848">
        <f>INDEX($A$50:$A$90,MATCH(8,C887:C927,-1)+1,1)</f>
        <v/>
      </c>
      <c r="D885" s="876">
        <f>INDEX($A$50:$A$90,MATCH(8,D887:D927,-1)+1,1)</f>
        <v/>
      </c>
      <c r="E885" s="221" t="n"/>
    </row>
    <row r="886" ht="14.5" customHeight="1" s="252" thickBot="1">
      <c r="A886" s="691" t="n"/>
      <c r="B886" s="849" t="n"/>
      <c r="C886" s="851" t="n"/>
      <c r="D886" s="877" t="n"/>
      <c r="E886" s="221" t="n"/>
    </row>
    <row r="887" ht="14.5" customHeight="1" s="252" thickTop="1">
      <c r="A887" s="91" t="n">
        <v>-100</v>
      </c>
      <c r="B887" s="77" t="n"/>
      <c r="C887" s="73" t="n"/>
      <c r="D887" s="127" t="n"/>
      <c r="E887" s="87" t="n">
        <v>10</v>
      </c>
    </row>
    <row r="888">
      <c r="A888" s="87" t="n">
        <v>-99</v>
      </c>
      <c r="B888" s="79" t="n"/>
      <c r="C888" s="584" t="n"/>
      <c r="D888" s="128" t="n"/>
      <c r="E888" s="87" t="n">
        <v>10</v>
      </c>
    </row>
    <row r="889">
      <c r="A889" s="87" t="n">
        <v>-98</v>
      </c>
      <c r="B889" s="79" t="n"/>
      <c r="C889" s="584" t="n"/>
      <c r="D889" s="128" t="n"/>
      <c r="E889" s="87" t="n">
        <v>10</v>
      </c>
    </row>
    <row r="890">
      <c r="A890" s="87" t="n">
        <v>-97</v>
      </c>
      <c r="B890" s="79" t="n"/>
      <c r="C890" s="584" t="n"/>
      <c r="D890" s="128" t="n"/>
      <c r="E890" s="87" t="n">
        <v>10</v>
      </c>
    </row>
    <row r="891">
      <c r="A891" s="87" t="n">
        <v>-96</v>
      </c>
      <c r="B891" s="79" t="n"/>
      <c r="C891" s="584" t="n"/>
      <c r="D891" s="128" t="n"/>
      <c r="E891" s="87" t="n">
        <v>10</v>
      </c>
    </row>
    <row r="892">
      <c r="A892" s="87" t="n">
        <v>-95</v>
      </c>
      <c r="B892" s="79" t="n"/>
      <c r="C892" s="584" t="n"/>
      <c r="D892" s="128" t="n"/>
      <c r="E892" s="87" t="n">
        <v>10</v>
      </c>
    </row>
    <row r="893">
      <c r="A893" s="87" t="n">
        <v>-94</v>
      </c>
      <c r="B893" s="79" t="n"/>
      <c r="C893" s="584" t="n"/>
      <c r="D893" s="128" t="n"/>
      <c r="E893" s="87" t="n">
        <v>10</v>
      </c>
    </row>
    <row r="894">
      <c r="A894" s="87" t="n">
        <v>-93</v>
      </c>
      <c r="B894" s="79" t="n"/>
      <c r="C894" s="584" t="n"/>
      <c r="D894" s="128" t="n"/>
      <c r="E894" s="87" t="n">
        <v>10</v>
      </c>
    </row>
    <row r="895">
      <c r="A895" s="87" t="n">
        <v>-92</v>
      </c>
      <c r="B895" s="79" t="n"/>
      <c r="C895" s="584" t="n"/>
      <c r="D895" s="128" t="n"/>
      <c r="E895" s="87" t="n">
        <v>10</v>
      </c>
    </row>
    <row r="896">
      <c r="A896" s="87" t="n">
        <v>-91</v>
      </c>
      <c r="B896" s="79" t="n"/>
      <c r="C896" s="584" t="n"/>
      <c r="D896" s="128" t="n"/>
      <c r="E896" s="87" t="n">
        <v>10</v>
      </c>
    </row>
    <row r="897">
      <c r="A897" s="87" t="n">
        <v>-90</v>
      </c>
      <c r="B897" s="79" t="n"/>
      <c r="C897" s="584" t="n"/>
      <c r="D897" s="128" t="n"/>
      <c r="E897" s="87" t="n">
        <v>10</v>
      </c>
    </row>
    <row r="898">
      <c r="A898" s="87" t="n">
        <v>-89</v>
      </c>
      <c r="B898" s="79" t="n"/>
      <c r="C898" s="584" t="n"/>
      <c r="D898" s="128" t="n"/>
      <c r="E898" s="87" t="n">
        <v>10</v>
      </c>
    </row>
    <row r="899">
      <c r="A899" s="87" t="n">
        <v>-88</v>
      </c>
      <c r="B899" s="79" t="n"/>
      <c r="C899" s="584" t="n"/>
      <c r="D899" s="128" t="n"/>
      <c r="E899" s="87" t="n">
        <v>10</v>
      </c>
    </row>
    <row r="900">
      <c r="A900" s="87" t="n">
        <v>-87</v>
      </c>
      <c r="B900" s="79" t="n"/>
      <c r="C900" s="584" t="n"/>
      <c r="D900" s="128" t="n"/>
      <c r="E900" s="87" t="n">
        <v>10</v>
      </c>
    </row>
    <row r="901">
      <c r="A901" s="87" t="n">
        <v>-86</v>
      </c>
      <c r="B901" s="79" t="n"/>
      <c r="C901" s="584" t="n"/>
      <c r="D901" s="128" t="n"/>
      <c r="E901" s="87" t="n">
        <v>10</v>
      </c>
    </row>
    <row r="902">
      <c r="A902" s="87" t="n">
        <v>-85</v>
      </c>
      <c r="B902" s="79" t="n"/>
      <c r="C902" s="584" t="n"/>
      <c r="D902" s="128" t="n"/>
      <c r="E902" s="87" t="n">
        <v>10</v>
      </c>
    </row>
    <row r="903">
      <c r="A903" s="87" t="n">
        <v>-84</v>
      </c>
      <c r="B903" s="79" t="n"/>
      <c r="C903" s="584" t="n"/>
      <c r="D903" s="128" t="n"/>
      <c r="E903" s="87" t="n">
        <v>10</v>
      </c>
    </row>
    <row r="904">
      <c r="A904" s="87" t="n">
        <v>-83</v>
      </c>
      <c r="B904" s="79" t="n"/>
      <c r="C904" s="584" t="n"/>
      <c r="D904" s="128" t="n"/>
      <c r="E904" s="87" t="n">
        <v>10</v>
      </c>
    </row>
    <row r="905">
      <c r="A905" s="87" t="n">
        <v>-82</v>
      </c>
      <c r="B905" s="79" t="n"/>
      <c r="C905" s="584" t="n"/>
      <c r="D905" s="128" t="n"/>
      <c r="E905" s="87" t="n">
        <v>10</v>
      </c>
    </row>
    <row r="906">
      <c r="A906" s="87" t="n">
        <v>-81</v>
      </c>
      <c r="B906" s="79" t="n"/>
      <c r="C906" s="584" t="n"/>
      <c r="D906" s="128" t="n"/>
      <c r="E906" s="87" t="n">
        <v>10</v>
      </c>
    </row>
    <row r="907">
      <c r="A907" s="87" t="n">
        <v>-80</v>
      </c>
      <c r="B907" s="79" t="n"/>
      <c r="C907" s="584" t="n"/>
      <c r="D907" s="128" t="n"/>
      <c r="E907" s="87" t="n">
        <v>10</v>
      </c>
    </row>
    <row r="908">
      <c r="A908" s="87" t="n">
        <v>-79</v>
      </c>
      <c r="B908" s="79" t="n"/>
      <c r="C908" s="584" t="n"/>
      <c r="D908" s="128" t="n"/>
      <c r="E908" s="87" t="n">
        <v>10</v>
      </c>
    </row>
    <row r="909">
      <c r="A909" s="87" t="n">
        <v>-78</v>
      </c>
      <c r="B909" s="79" t="n"/>
      <c r="C909" s="584" t="n"/>
      <c r="D909" s="128" t="n"/>
      <c r="E909" s="87" t="n">
        <v>10</v>
      </c>
    </row>
    <row r="910">
      <c r="A910" s="87" t="n">
        <v>-77</v>
      </c>
      <c r="B910" s="79" t="n"/>
      <c r="C910" s="584" t="n"/>
      <c r="D910" s="128" t="n"/>
      <c r="E910" s="87" t="n">
        <v>10</v>
      </c>
    </row>
    <row r="911">
      <c r="A911" s="87" t="n">
        <v>-76</v>
      </c>
      <c r="B911" s="79" t="n"/>
      <c r="C911" s="584" t="n"/>
      <c r="D911" s="128" t="n"/>
      <c r="E911" s="87" t="n">
        <v>10</v>
      </c>
    </row>
    <row r="912">
      <c r="A912" s="87" t="n">
        <v>-75</v>
      </c>
      <c r="B912" s="79" t="n"/>
      <c r="C912" s="584" t="n"/>
      <c r="D912" s="128" t="n"/>
      <c r="E912" s="87" t="n">
        <v>10</v>
      </c>
    </row>
    <row r="913">
      <c r="A913" s="87" t="n">
        <v>-74</v>
      </c>
      <c r="B913" s="79" t="n"/>
      <c r="C913" s="584" t="n"/>
      <c r="D913" s="128" t="n"/>
      <c r="E913" s="87" t="n">
        <v>10</v>
      </c>
    </row>
    <row r="914">
      <c r="A914" s="87" t="n">
        <v>-73</v>
      </c>
      <c r="B914" s="79" t="n"/>
      <c r="C914" s="584" t="n"/>
      <c r="D914" s="128" t="n"/>
      <c r="E914" s="87" t="n">
        <v>10</v>
      </c>
    </row>
    <row r="915">
      <c r="A915" s="87" t="n">
        <v>-72</v>
      </c>
      <c r="B915" s="79" t="n"/>
      <c r="C915" s="584" t="n"/>
      <c r="D915" s="128" t="n"/>
      <c r="E915" s="87" t="n">
        <v>10</v>
      </c>
    </row>
    <row r="916">
      <c r="A916" s="87" t="n">
        <v>-71</v>
      </c>
      <c r="B916" s="79" t="n"/>
      <c r="C916" s="584" t="n"/>
      <c r="D916" s="128" t="n"/>
      <c r="E916" s="87" t="n">
        <v>10</v>
      </c>
    </row>
    <row r="917">
      <c r="A917" s="87" t="n">
        <v>-70</v>
      </c>
      <c r="B917" s="79" t="n"/>
      <c r="C917" s="584" t="n"/>
      <c r="D917" s="128" t="n"/>
      <c r="E917" s="87" t="n">
        <v>10</v>
      </c>
    </row>
    <row r="918">
      <c r="A918" s="87" t="n">
        <v>-69</v>
      </c>
      <c r="B918" s="79" t="n"/>
      <c r="C918" s="584" t="n"/>
      <c r="D918" s="128" t="n"/>
      <c r="E918" s="87" t="n">
        <v>10</v>
      </c>
    </row>
    <row r="919">
      <c r="A919" s="87" t="n">
        <v>-68</v>
      </c>
      <c r="B919" s="79" t="n"/>
      <c r="C919" s="584" t="n"/>
      <c r="D919" s="128" t="n"/>
      <c r="E919" s="87" t="n">
        <v>10</v>
      </c>
    </row>
    <row r="920">
      <c r="A920" s="87" t="n">
        <v>-67</v>
      </c>
      <c r="B920" s="79" t="n"/>
      <c r="C920" s="584" t="n"/>
      <c r="D920" s="128" t="n"/>
      <c r="E920" s="87" t="n">
        <v>10</v>
      </c>
    </row>
    <row r="921">
      <c r="A921" s="87" t="n">
        <v>-66</v>
      </c>
      <c r="B921" s="79" t="n"/>
      <c r="C921" s="584" t="n"/>
      <c r="D921" s="128" t="n"/>
      <c r="E921" s="87" t="n">
        <v>10</v>
      </c>
    </row>
    <row r="922">
      <c r="A922" s="87" t="n">
        <v>-65</v>
      </c>
      <c r="B922" s="79" t="n"/>
      <c r="C922" s="584" t="n"/>
      <c r="D922" s="128" t="n"/>
      <c r="E922" s="87" t="n">
        <v>10</v>
      </c>
    </row>
    <row r="923">
      <c r="A923" s="87" t="n">
        <v>-64</v>
      </c>
      <c r="B923" s="79" t="n"/>
      <c r="C923" s="584" t="n"/>
      <c r="D923" s="128" t="n"/>
      <c r="E923" s="87" t="n">
        <v>10</v>
      </c>
    </row>
    <row r="924">
      <c r="A924" s="87" t="n">
        <v>-63</v>
      </c>
      <c r="B924" s="79" t="n"/>
      <c r="C924" s="584" t="n"/>
      <c r="D924" s="128" t="n"/>
      <c r="E924" s="87" t="n">
        <v>10</v>
      </c>
    </row>
    <row r="925">
      <c r="A925" s="87" t="n">
        <v>-62</v>
      </c>
      <c r="B925" s="79" t="n"/>
      <c r="C925" s="584" t="n"/>
      <c r="D925" s="128" t="n"/>
      <c r="E925" s="87" t="n">
        <v>10</v>
      </c>
    </row>
    <row r="926">
      <c r="A926" s="87" t="n">
        <v>-61</v>
      </c>
      <c r="B926" s="79" t="n"/>
      <c r="C926" s="584" t="n"/>
      <c r="D926" s="128" t="n"/>
      <c r="E926" s="87" t="n">
        <v>10</v>
      </c>
    </row>
    <row r="927">
      <c r="A927" s="87" t="n">
        <v>-60</v>
      </c>
      <c r="B927" s="79" t="n"/>
      <c r="C927" s="584" t="n"/>
      <c r="D927" s="128" t="n"/>
      <c r="E927" s="87" t="n">
        <v>10</v>
      </c>
    </row>
    <row r="928">
      <c r="A928" s="87" t="n">
        <v>-59</v>
      </c>
      <c r="B928" s="79" t="n"/>
      <c r="C928" s="584" t="n"/>
      <c r="D928" s="128" t="n"/>
      <c r="E928" s="87" t="n">
        <v>10</v>
      </c>
    </row>
    <row r="929">
      <c r="A929" s="87" t="n">
        <v>-58</v>
      </c>
      <c r="B929" s="79" t="n"/>
      <c r="C929" s="584" t="n"/>
      <c r="D929" s="128" t="n"/>
      <c r="E929" s="87" t="n">
        <v>10</v>
      </c>
    </row>
    <row r="930">
      <c r="A930" s="87" t="n">
        <v>-57</v>
      </c>
      <c r="B930" s="79" t="n"/>
      <c r="C930" s="584" t="n"/>
      <c r="D930" s="128" t="n"/>
      <c r="E930" s="87" t="n">
        <v>10</v>
      </c>
    </row>
    <row r="931">
      <c r="A931" s="87" t="n">
        <v>-56</v>
      </c>
      <c r="B931" s="79" t="n"/>
      <c r="C931" s="584" t="n"/>
      <c r="D931" s="128" t="n"/>
      <c r="E931" s="87" t="n">
        <v>10</v>
      </c>
    </row>
    <row r="932">
      <c r="A932" s="87" t="n">
        <v>-55</v>
      </c>
      <c r="B932" s="79" t="n"/>
      <c r="C932" s="584" t="n"/>
      <c r="D932" s="128" t="n"/>
      <c r="E932" s="87" t="n">
        <v>10</v>
      </c>
    </row>
    <row r="933">
      <c r="A933" s="87" t="n">
        <v>-54</v>
      </c>
      <c r="B933" s="79" t="n"/>
      <c r="C933" s="584" t="n"/>
      <c r="D933" s="128" t="n"/>
      <c r="E933" s="87" t="n">
        <v>10</v>
      </c>
    </row>
    <row r="934">
      <c r="A934" s="87" t="n">
        <v>-53</v>
      </c>
      <c r="B934" s="79" t="n"/>
      <c r="C934" s="584" t="n"/>
      <c r="D934" s="128" t="n"/>
      <c r="E934" s="87" t="n">
        <v>10</v>
      </c>
    </row>
    <row r="935">
      <c r="A935" s="87" t="n">
        <v>-52</v>
      </c>
      <c r="B935" s="79" t="n"/>
      <c r="C935" s="584" t="n"/>
      <c r="D935" s="128" t="n"/>
      <c r="E935" s="87" t="n">
        <v>10</v>
      </c>
    </row>
    <row r="936">
      <c r="A936" s="87" t="n">
        <v>-51</v>
      </c>
      <c r="B936" s="79" t="n"/>
      <c r="C936" s="584" t="n"/>
      <c r="D936" s="128" t="n"/>
      <c r="E936" s="87" t="n">
        <v>10</v>
      </c>
    </row>
    <row r="937">
      <c r="A937" s="87" t="n">
        <v>-50</v>
      </c>
      <c r="B937" s="79" t="n"/>
      <c r="C937" s="584" t="n"/>
      <c r="D937" s="128" t="n"/>
      <c r="E937" s="87" t="n">
        <v>10</v>
      </c>
    </row>
    <row r="938">
      <c r="A938" s="87" t="n">
        <v>-49</v>
      </c>
      <c r="B938" s="79" t="n"/>
      <c r="C938" s="584" t="n"/>
      <c r="D938" s="128" t="n"/>
      <c r="E938" s="87" t="n">
        <v>10</v>
      </c>
    </row>
    <row r="939">
      <c r="A939" s="87" t="n">
        <v>-48</v>
      </c>
      <c r="B939" s="79" t="n"/>
      <c r="C939" s="584" t="n"/>
      <c r="D939" s="128" t="n"/>
      <c r="E939" s="87" t="n">
        <v>10</v>
      </c>
    </row>
    <row r="940">
      <c r="A940" s="87" t="n">
        <v>-47</v>
      </c>
      <c r="B940" s="79" t="n"/>
      <c r="C940" s="584" t="n"/>
      <c r="D940" s="128" t="n"/>
      <c r="E940" s="87" t="n">
        <v>10</v>
      </c>
    </row>
    <row r="941">
      <c r="A941" s="87" t="n">
        <v>-46</v>
      </c>
      <c r="B941" s="79" t="n"/>
      <c r="C941" s="584" t="n"/>
      <c r="D941" s="128" t="n"/>
      <c r="E941" s="87" t="n">
        <v>10</v>
      </c>
    </row>
    <row r="942">
      <c r="A942" s="87" t="n">
        <v>-45</v>
      </c>
      <c r="B942" s="79" t="n"/>
      <c r="C942" s="584" t="n"/>
      <c r="D942" s="128" t="n"/>
      <c r="E942" s="87" t="n">
        <v>10</v>
      </c>
    </row>
    <row r="943">
      <c r="A943" s="87" t="n">
        <v>-44</v>
      </c>
      <c r="B943" s="79" t="n"/>
      <c r="C943" s="584" t="n"/>
      <c r="D943" s="128" t="n"/>
      <c r="E943" s="87" t="n">
        <v>10</v>
      </c>
    </row>
    <row r="944">
      <c r="A944" s="87" t="n">
        <v>-43</v>
      </c>
      <c r="B944" s="79" t="n"/>
      <c r="C944" s="584" t="n"/>
      <c r="D944" s="128" t="n"/>
      <c r="E944" s="87" t="n">
        <v>10</v>
      </c>
    </row>
    <row r="945">
      <c r="A945" s="87" t="n">
        <v>-42</v>
      </c>
      <c r="B945" s="79" t="n"/>
      <c r="C945" s="584" t="n"/>
      <c r="D945" s="128" t="n"/>
      <c r="E945" s="87" t="n">
        <v>10</v>
      </c>
    </row>
    <row r="946">
      <c r="A946" s="87" t="n">
        <v>-41</v>
      </c>
      <c r="B946" s="79" t="n"/>
      <c r="C946" s="584" t="n"/>
      <c r="D946" s="128" t="n"/>
      <c r="E946" s="87" t="n">
        <v>10</v>
      </c>
    </row>
    <row r="947">
      <c r="A947" s="87" t="n">
        <v>-40</v>
      </c>
      <c r="B947" s="79" t="n"/>
      <c r="C947" s="584" t="n"/>
      <c r="D947" s="128" t="n"/>
      <c r="E947" s="87" t="n">
        <v>10</v>
      </c>
    </row>
    <row r="948">
      <c r="A948" s="87" t="n">
        <v>-39</v>
      </c>
      <c r="B948" s="79" t="n"/>
      <c r="C948" s="584" t="n"/>
      <c r="D948" s="128" t="n"/>
      <c r="E948" s="87" t="n">
        <v>10</v>
      </c>
    </row>
    <row r="949">
      <c r="A949" s="87" t="n">
        <v>-38</v>
      </c>
      <c r="B949" s="79" t="n"/>
      <c r="C949" s="584" t="n"/>
      <c r="D949" s="128" t="n"/>
      <c r="E949" s="87" t="n">
        <v>10</v>
      </c>
    </row>
    <row r="950">
      <c r="A950" s="87" t="n">
        <v>-37</v>
      </c>
      <c r="B950" s="79" t="n"/>
      <c r="C950" s="584" t="n"/>
      <c r="D950" s="128" t="n"/>
      <c r="E950" s="87" t="n">
        <v>10</v>
      </c>
    </row>
    <row r="951">
      <c r="A951" s="87" t="n">
        <v>-36</v>
      </c>
      <c r="B951" s="79" t="n"/>
      <c r="C951" s="584" t="n"/>
      <c r="D951" s="128" t="n"/>
      <c r="E951" s="87" t="n">
        <v>10</v>
      </c>
    </row>
    <row r="952">
      <c r="A952" s="87" t="n">
        <v>-35</v>
      </c>
      <c r="B952" s="79" t="n"/>
      <c r="C952" s="584" t="n"/>
      <c r="D952" s="128" t="n"/>
      <c r="E952" s="87" t="n">
        <v>10</v>
      </c>
    </row>
    <row r="953">
      <c r="A953" s="87" t="n">
        <v>-34</v>
      </c>
      <c r="B953" s="79" t="n"/>
      <c r="C953" s="584" t="n"/>
      <c r="D953" s="128" t="n"/>
      <c r="E953" s="87" t="n">
        <v>10</v>
      </c>
    </row>
    <row r="954">
      <c r="A954" s="87" t="n">
        <v>-33</v>
      </c>
      <c r="B954" s="79" t="n"/>
      <c r="C954" s="584" t="n"/>
      <c r="D954" s="128" t="n"/>
      <c r="E954" s="87" t="n">
        <v>10</v>
      </c>
    </row>
    <row r="955">
      <c r="A955" s="87" t="n">
        <v>-32</v>
      </c>
      <c r="B955" s="79" t="n"/>
      <c r="C955" s="584" t="n"/>
      <c r="D955" s="128" t="n"/>
      <c r="E955" s="87" t="n">
        <v>10</v>
      </c>
    </row>
    <row r="956">
      <c r="A956" s="87" t="n">
        <v>-31</v>
      </c>
      <c r="B956" s="79" t="n"/>
      <c r="C956" s="584" t="n"/>
      <c r="D956" s="128" t="n"/>
      <c r="E956" s="87" t="n">
        <v>10</v>
      </c>
    </row>
    <row r="957">
      <c r="A957" s="87" t="n">
        <v>-30</v>
      </c>
      <c r="B957" s="79" t="n"/>
      <c r="C957" s="584" t="n"/>
      <c r="D957" s="128" t="n"/>
      <c r="E957" s="87" t="n">
        <v>10</v>
      </c>
    </row>
    <row r="958">
      <c r="A958" s="87" t="n">
        <v>-29</v>
      </c>
      <c r="B958" s="79" t="n"/>
      <c r="C958" s="584" t="n"/>
      <c r="D958" s="128" t="n"/>
      <c r="E958" s="87" t="n">
        <v>10</v>
      </c>
    </row>
    <row r="959">
      <c r="A959" s="87" t="n">
        <v>-28</v>
      </c>
      <c r="B959" s="79" t="n"/>
      <c r="C959" s="584" t="n"/>
      <c r="D959" s="128" t="n"/>
      <c r="E959" s="87" t="n">
        <v>10</v>
      </c>
    </row>
    <row r="960">
      <c r="A960" s="87" t="n">
        <v>-27</v>
      </c>
      <c r="B960" s="79" t="n"/>
      <c r="C960" s="584" t="n"/>
      <c r="D960" s="128" t="n"/>
      <c r="E960" s="87" t="n">
        <v>10</v>
      </c>
    </row>
    <row r="961">
      <c r="A961" s="87" t="n">
        <v>-26</v>
      </c>
      <c r="B961" s="79" t="n"/>
      <c r="C961" s="584" t="n"/>
      <c r="D961" s="128" t="n"/>
      <c r="E961" s="87" t="n">
        <v>10</v>
      </c>
    </row>
    <row r="962">
      <c r="A962" s="87" t="n">
        <v>-25</v>
      </c>
      <c r="B962" s="79" t="n"/>
      <c r="C962" s="584" t="n"/>
      <c r="D962" s="128" t="n"/>
      <c r="E962" s="87" t="n">
        <v>10</v>
      </c>
    </row>
    <row r="963">
      <c r="A963" s="87" t="n">
        <v>-24</v>
      </c>
      <c r="B963" s="79" t="n"/>
      <c r="C963" s="584" t="n"/>
      <c r="D963" s="128" t="n"/>
      <c r="E963" s="87" t="n">
        <v>10</v>
      </c>
    </row>
    <row r="964">
      <c r="A964" s="87" t="n">
        <v>-23</v>
      </c>
      <c r="B964" s="79" t="n"/>
      <c r="C964" s="584" t="n"/>
      <c r="D964" s="128" t="n"/>
      <c r="E964" s="87" t="n">
        <v>10</v>
      </c>
    </row>
    <row r="965">
      <c r="A965" s="87" t="n">
        <v>-22</v>
      </c>
      <c r="B965" s="79" t="n"/>
      <c r="C965" s="584" t="n"/>
      <c r="D965" s="128" t="n"/>
      <c r="E965" s="87" t="n">
        <v>10</v>
      </c>
    </row>
    <row r="966">
      <c r="A966" s="87" t="n">
        <v>-21</v>
      </c>
      <c r="B966" s="79" t="n"/>
      <c r="C966" s="584" t="n"/>
      <c r="D966" s="128" t="n"/>
      <c r="E966" s="87" t="n">
        <v>10</v>
      </c>
    </row>
    <row r="967">
      <c r="A967" s="87" t="n">
        <v>-20</v>
      </c>
      <c r="B967" s="79" t="n"/>
      <c r="C967" s="584" t="n"/>
      <c r="D967" s="128" t="n"/>
      <c r="E967" s="87" t="n">
        <v>10</v>
      </c>
    </row>
    <row r="968">
      <c r="A968" s="87" t="n">
        <v>-19</v>
      </c>
      <c r="B968" s="79" t="n"/>
      <c r="C968" s="584" t="n"/>
      <c r="D968" s="128" t="n"/>
      <c r="E968" s="87" t="n">
        <v>10</v>
      </c>
    </row>
    <row r="969">
      <c r="A969" s="87" t="n">
        <v>-18</v>
      </c>
      <c r="B969" s="79" t="n"/>
      <c r="C969" s="584" t="n"/>
      <c r="D969" s="128" t="n"/>
      <c r="E969" s="87" t="n">
        <v>10</v>
      </c>
    </row>
    <row r="970">
      <c r="A970" s="87" t="n">
        <v>-17</v>
      </c>
      <c r="B970" s="79" t="n"/>
      <c r="C970" s="584" t="n"/>
      <c r="D970" s="128" t="n"/>
      <c r="E970" s="87" t="n">
        <v>10</v>
      </c>
    </row>
    <row r="971">
      <c r="A971" s="87" t="n">
        <v>-16</v>
      </c>
      <c r="B971" s="79" t="n"/>
      <c r="C971" s="584" t="n"/>
      <c r="D971" s="128" t="n"/>
      <c r="E971" s="87" t="n">
        <v>10</v>
      </c>
    </row>
    <row r="972">
      <c r="A972" s="87" t="n">
        <v>-15</v>
      </c>
      <c r="B972" s="79" t="n"/>
      <c r="C972" s="584" t="n"/>
      <c r="D972" s="128" t="n"/>
      <c r="E972" s="87" t="n">
        <v>10</v>
      </c>
    </row>
    <row r="973">
      <c r="A973" s="87" t="n">
        <v>-14</v>
      </c>
      <c r="B973" s="79" t="n"/>
      <c r="C973" s="584" t="n"/>
      <c r="D973" s="128" t="n"/>
      <c r="E973" s="87" t="n">
        <v>10</v>
      </c>
    </row>
    <row r="974">
      <c r="A974" s="87" t="n">
        <v>-13</v>
      </c>
      <c r="B974" s="79" t="n"/>
      <c r="C974" s="584" t="n"/>
      <c r="D974" s="128" t="n"/>
      <c r="E974" s="87" t="n">
        <v>10</v>
      </c>
    </row>
    <row r="975">
      <c r="A975" s="87" t="n">
        <v>-12</v>
      </c>
      <c r="B975" s="79" t="n"/>
      <c r="C975" s="584" t="n"/>
      <c r="D975" s="128" t="n"/>
      <c r="E975" s="87" t="n">
        <v>10</v>
      </c>
    </row>
    <row r="976">
      <c r="A976" s="87" t="n">
        <v>-11</v>
      </c>
      <c r="B976" s="79" t="n"/>
      <c r="C976" s="584" t="n"/>
      <c r="D976" s="128" t="n"/>
      <c r="E976" s="87" t="n">
        <v>10</v>
      </c>
    </row>
    <row r="977">
      <c r="A977" s="87" t="n">
        <v>-10</v>
      </c>
      <c r="B977" s="79" t="n"/>
      <c r="C977" s="584" t="n"/>
      <c r="D977" s="128" t="n"/>
      <c r="E977" s="87" t="n">
        <v>10</v>
      </c>
    </row>
    <row r="978">
      <c r="A978" s="87" t="n">
        <v>-9</v>
      </c>
      <c r="B978" s="79" t="n"/>
      <c r="C978" s="584" t="n"/>
      <c r="D978" s="128" t="n"/>
      <c r="E978" s="87" t="n">
        <v>10</v>
      </c>
    </row>
    <row r="979">
      <c r="A979" s="87" t="n">
        <v>-8</v>
      </c>
      <c r="B979" s="79" t="n"/>
      <c r="C979" s="584" t="n"/>
      <c r="D979" s="128" t="n"/>
      <c r="E979" s="87" t="n">
        <v>10</v>
      </c>
    </row>
    <row r="980">
      <c r="A980" s="87" t="n">
        <v>-7</v>
      </c>
      <c r="B980" s="79" t="n"/>
      <c r="C980" s="584" t="n"/>
      <c r="D980" s="128" t="n"/>
      <c r="E980" s="87" t="n">
        <v>10</v>
      </c>
    </row>
    <row r="981">
      <c r="A981" s="87" t="n">
        <v>-6</v>
      </c>
      <c r="B981" s="79" t="n"/>
      <c r="C981" s="584" t="n"/>
      <c r="D981" s="128" t="n"/>
      <c r="E981" s="87" t="n">
        <v>10</v>
      </c>
    </row>
    <row r="982">
      <c r="A982" s="87" t="n">
        <v>-5</v>
      </c>
      <c r="B982" s="79" t="n"/>
      <c r="C982" s="584" t="n"/>
      <c r="D982" s="128" t="n"/>
      <c r="E982" s="87" t="n">
        <v>10</v>
      </c>
    </row>
    <row r="983">
      <c r="A983" s="87" t="n">
        <v>-4</v>
      </c>
      <c r="B983" s="79" t="n"/>
      <c r="C983" s="584" t="n"/>
      <c r="D983" s="128" t="n"/>
      <c r="E983" s="87" t="n">
        <v>10</v>
      </c>
    </row>
    <row r="984">
      <c r="A984" s="87" t="n">
        <v>-3</v>
      </c>
      <c r="B984" s="79" t="n"/>
      <c r="C984" s="584" t="n"/>
      <c r="D984" s="128" t="n"/>
      <c r="E984" s="87" t="n">
        <v>10</v>
      </c>
    </row>
    <row r="985">
      <c r="A985" s="87" t="n">
        <v>-2</v>
      </c>
      <c r="B985" s="79" t="n"/>
      <c r="C985" s="584" t="n"/>
      <c r="D985" s="128" t="n"/>
      <c r="E985" s="87" t="n">
        <v>10</v>
      </c>
    </row>
    <row r="986">
      <c r="A986" s="87" t="n">
        <v>-1</v>
      </c>
      <c r="B986" s="79" t="n"/>
      <c r="C986" s="584" t="n"/>
      <c r="D986" s="128" t="n"/>
      <c r="E986" s="87" t="n">
        <v>10</v>
      </c>
    </row>
    <row r="987" ht="14.5" customHeight="1" s="252" thickBot="1">
      <c r="A987" s="88" t="n">
        <v>0</v>
      </c>
      <c r="B987" s="81" t="n"/>
      <c r="C987" s="82" t="n"/>
      <c r="D987" s="130" t="n"/>
      <c r="E987" s="88" t="n">
        <v>10</v>
      </c>
    </row>
    <row r="990" ht="14.5" customHeight="1" s="252" thickBot="1"/>
    <row r="991" ht="14.5" customHeight="1" s="252">
      <c r="A991" s="807" t="inlineStr">
        <is>
          <t>Input [dBm]</t>
        </is>
      </c>
      <c r="B991" s="642" t="inlineStr">
        <is>
          <t>2442 MHz</t>
        </is>
      </c>
      <c r="C991" s="768" t="n"/>
      <c r="D991" s="768" t="n"/>
      <c r="E991" s="644" t="inlineStr">
        <is>
          <t>Spec</t>
        </is>
      </c>
    </row>
    <row r="992" ht="15" customHeight="1" s="252" thickBot="1">
      <c r="A992" s="691" t="n"/>
      <c r="B992" s="646" t="inlineStr">
        <is>
          <t>11g_24M</t>
        </is>
      </c>
      <c r="C992" s="875" t="n"/>
      <c r="D992" s="875" t="n"/>
      <c r="E992" s="691" t="n"/>
    </row>
    <row r="993" ht="15" customHeight="1" s="252">
      <c r="A993" s="691" t="n"/>
      <c r="B993" s="95" t="inlineStr">
        <is>
          <t>+25 ℃</t>
        </is>
      </c>
      <c r="C993" s="99" t="inlineStr">
        <is>
          <t>-40 ℃</t>
        </is>
      </c>
      <c r="D993" s="114" t="inlineStr">
        <is>
          <t>+85 ℃</t>
        </is>
      </c>
      <c r="E993" s="691" t="n"/>
    </row>
    <row r="994" ht="15" customHeight="1" s="252" thickBot="1">
      <c r="A994" s="691" t="n"/>
      <c r="B994" s="103" t="inlineStr">
        <is>
          <t>3.3V</t>
        </is>
      </c>
      <c r="C994" s="100" t="inlineStr">
        <is>
          <t>3.6V</t>
        </is>
      </c>
      <c r="D994" s="115" t="inlineStr">
        <is>
          <t>1.8V</t>
        </is>
      </c>
      <c r="E994" s="691" t="n"/>
    </row>
    <row r="995" ht="14.5" customHeight="1" s="252" thickBot="1">
      <c r="A995" s="682" t="n"/>
      <c r="B995" s="76" t="n"/>
      <c r="C995" s="74" t="n"/>
      <c r="D995" s="219" t="n"/>
      <c r="E995" s="681" t="n"/>
    </row>
    <row r="996">
      <c r="A996" s="612" t="inlineStr">
        <is>
          <t>Sens.
[dBm]</t>
        </is>
      </c>
      <c r="B996" s="846">
        <f>INDEX($A$50:$A$90,MATCH(8,B998:B1038,-1)+1,1)</f>
        <v/>
      </c>
      <c r="C996" s="848">
        <f>INDEX($A$50:$A$90,MATCH(8,C998:C1038,-1)+1,1)</f>
        <v/>
      </c>
      <c r="D996" s="876">
        <f>INDEX($A$50:$A$90,MATCH(8,D998:D1038,-1)+1,1)</f>
        <v/>
      </c>
      <c r="E996" s="221" t="n"/>
    </row>
    <row r="997" ht="14.5" customHeight="1" s="252" thickBot="1">
      <c r="A997" s="691" t="n"/>
      <c r="B997" s="849" t="n"/>
      <c r="C997" s="851" t="n"/>
      <c r="D997" s="877" t="n"/>
      <c r="E997" s="221" t="n"/>
    </row>
    <row r="998" ht="14.5" customHeight="1" s="252" thickTop="1">
      <c r="A998" s="91" t="n">
        <v>-100</v>
      </c>
      <c r="B998" s="77" t="n"/>
      <c r="C998" s="73" t="n"/>
      <c r="D998" s="127" t="n"/>
      <c r="E998" s="87" t="n">
        <v>10</v>
      </c>
    </row>
    <row r="999">
      <c r="A999" s="87" t="n">
        <v>-99</v>
      </c>
      <c r="B999" s="79" t="n"/>
      <c r="C999" s="584" t="n"/>
      <c r="D999" s="128" t="n"/>
      <c r="E999" s="87" t="n">
        <v>10</v>
      </c>
    </row>
    <row r="1000">
      <c r="A1000" s="87" t="n">
        <v>-98</v>
      </c>
      <c r="B1000" s="79" t="n"/>
      <c r="C1000" s="584" t="n"/>
      <c r="D1000" s="128" t="n"/>
      <c r="E1000" s="87" t="n">
        <v>10</v>
      </c>
    </row>
    <row r="1001">
      <c r="A1001" s="87" t="n">
        <v>-97</v>
      </c>
      <c r="B1001" s="79" t="n"/>
      <c r="C1001" s="584" t="n"/>
      <c r="D1001" s="128" t="n"/>
      <c r="E1001" s="87" t="n">
        <v>10</v>
      </c>
    </row>
    <row r="1002">
      <c r="A1002" s="87" t="n">
        <v>-96</v>
      </c>
      <c r="B1002" s="79" t="n"/>
      <c r="C1002" s="584" t="n"/>
      <c r="D1002" s="128" t="n"/>
      <c r="E1002" s="87" t="n">
        <v>10</v>
      </c>
    </row>
    <row r="1003">
      <c r="A1003" s="87" t="n">
        <v>-95</v>
      </c>
      <c r="B1003" s="79" t="n"/>
      <c r="C1003" s="584" t="n"/>
      <c r="D1003" s="128" t="n"/>
      <c r="E1003" s="87" t="n">
        <v>10</v>
      </c>
    </row>
    <row r="1004">
      <c r="A1004" s="87" t="n">
        <v>-94</v>
      </c>
      <c r="B1004" s="79" t="n"/>
      <c r="C1004" s="584" t="n"/>
      <c r="D1004" s="128" t="n"/>
      <c r="E1004" s="87" t="n">
        <v>10</v>
      </c>
    </row>
    <row r="1005">
      <c r="A1005" s="87" t="n">
        <v>-93</v>
      </c>
      <c r="B1005" s="79" t="n"/>
      <c r="C1005" s="584" t="n"/>
      <c r="D1005" s="128" t="n"/>
      <c r="E1005" s="87" t="n">
        <v>10</v>
      </c>
    </row>
    <row r="1006">
      <c r="A1006" s="87" t="n">
        <v>-92</v>
      </c>
      <c r="B1006" s="79" t="n"/>
      <c r="C1006" s="584" t="n"/>
      <c r="D1006" s="128" t="n"/>
      <c r="E1006" s="87" t="n">
        <v>10</v>
      </c>
    </row>
    <row r="1007">
      <c r="A1007" s="87" t="n">
        <v>-91</v>
      </c>
      <c r="B1007" s="79" t="n"/>
      <c r="C1007" s="584" t="n"/>
      <c r="D1007" s="128" t="n"/>
      <c r="E1007" s="87" t="n">
        <v>10</v>
      </c>
    </row>
    <row r="1008">
      <c r="A1008" s="87" t="n">
        <v>-90</v>
      </c>
      <c r="B1008" s="79" t="n"/>
      <c r="C1008" s="584" t="n"/>
      <c r="D1008" s="128" t="n"/>
      <c r="E1008" s="87" t="n">
        <v>10</v>
      </c>
    </row>
    <row r="1009">
      <c r="A1009" s="87" t="n">
        <v>-89</v>
      </c>
      <c r="B1009" s="79" t="n"/>
      <c r="C1009" s="584" t="n"/>
      <c r="D1009" s="128" t="n"/>
      <c r="E1009" s="87" t="n">
        <v>10</v>
      </c>
    </row>
    <row r="1010">
      <c r="A1010" s="87" t="n">
        <v>-88</v>
      </c>
      <c r="B1010" s="79" t="n"/>
      <c r="C1010" s="584" t="n"/>
      <c r="D1010" s="128" t="n"/>
      <c r="E1010" s="87" t="n">
        <v>10</v>
      </c>
    </row>
    <row r="1011">
      <c r="A1011" s="87" t="n">
        <v>-87</v>
      </c>
      <c r="B1011" s="79" t="n"/>
      <c r="C1011" s="584" t="n"/>
      <c r="D1011" s="128" t="n"/>
      <c r="E1011" s="87" t="n">
        <v>10</v>
      </c>
    </row>
    <row r="1012">
      <c r="A1012" s="87" t="n">
        <v>-86</v>
      </c>
      <c r="B1012" s="79" t="n"/>
      <c r="C1012" s="584" t="n"/>
      <c r="D1012" s="128" t="n"/>
      <c r="E1012" s="87" t="n">
        <v>10</v>
      </c>
    </row>
    <row r="1013">
      <c r="A1013" s="87" t="n">
        <v>-85</v>
      </c>
      <c r="B1013" s="79" t="n"/>
      <c r="C1013" s="584" t="n"/>
      <c r="D1013" s="128" t="n"/>
      <c r="E1013" s="87" t="n">
        <v>10</v>
      </c>
    </row>
    <row r="1014">
      <c r="A1014" s="87" t="n">
        <v>-84</v>
      </c>
      <c r="B1014" s="79" t="n"/>
      <c r="C1014" s="584" t="n"/>
      <c r="D1014" s="128" t="n"/>
      <c r="E1014" s="87" t="n">
        <v>10</v>
      </c>
    </row>
    <row r="1015">
      <c r="A1015" s="87" t="n">
        <v>-83</v>
      </c>
      <c r="B1015" s="79" t="n"/>
      <c r="C1015" s="584" t="n"/>
      <c r="D1015" s="128" t="n"/>
      <c r="E1015" s="87" t="n">
        <v>10</v>
      </c>
    </row>
    <row r="1016">
      <c r="A1016" s="87" t="n">
        <v>-82</v>
      </c>
      <c r="B1016" s="79" t="n"/>
      <c r="C1016" s="584" t="n"/>
      <c r="D1016" s="128" t="n"/>
      <c r="E1016" s="87" t="n">
        <v>10</v>
      </c>
    </row>
    <row r="1017">
      <c r="A1017" s="87" t="n">
        <v>-81</v>
      </c>
      <c r="B1017" s="79" t="n"/>
      <c r="C1017" s="584" t="n"/>
      <c r="D1017" s="128" t="n"/>
      <c r="E1017" s="87" t="n">
        <v>10</v>
      </c>
    </row>
    <row r="1018">
      <c r="A1018" s="87" t="n">
        <v>-80</v>
      </c>
      <c r="B1018" s="79" t="n"/>
      <c r="C1018" s="584" t="n"/>
      <c r="D1018" s="128" t="n"/>
      <c r="E1018" s="87" t="n">
        <v>10</v>
      </c>
    </row>
    <row r="1019">
      <c r="A1019" s="87" t="n">
        <v>-79</v>
      </c>
      <c r="B1019" s="79" t="n"/>
      <c r="C1019" s="584" t="n"/>
      <c r="D1019" s="128" t="n"/>
      <c r="E1019" s="87" t="n">
        <v>10</v>
      </c>
    </row>
    <row r="1020">
      <c r="A1020" s="87" t="n">
        <v>-78</v>
      </c>
      <c r="B1020" s="79" t="n"/>
      <c r="C1020" s="584" t="n"/>
      <c r="D1020" s="128" t="n"/>
      <c r="E1020" s="87" t="n">
        <v>10</v>
      </c>
    </row>
    <row r="1021">
      <c r="A1021" s="87" t="n">
        <v>-77</v>
      </c>
      <c r="B1021" s="79" t="n"/>
      <c r="C1021" s="584" t="n"/>
      <c r="D1021" s="128" t="n"/>
      <c r="E1021" s="87" t="n">
        <v>10</v>
      </c>
    </row>
    <row r="1022">
      <c r="A1022" s="87" t="n">
        <v>-76</v>
      </c>
      <c r="B1022" s="79" t="n"/>
      <c r="C1022" s="584" t="n"/>
      <c r="D1022" s="128" t="n"/>
      <c r="E1022" s="87" t="n">
        <v>10</v>
      </c>
    </row>
    <row r="1023">
      <c r="A1023" s="87" t="n">
        <v>-75</v>
      </c>
      <c r="B1023" s="79" t="n"/>
      <c r="C1023" s="584" t="n"/>
      <c r="D1023" s="128" t="n"/>
      <c r="E1023" s="87" t="n">
        <v>10</v>
      </c>
    </row>
    <row r="1024">
      <c r="A1024" s="87" t="n">
        <v>-74</v>
      </c>
      <c r="B1024" s="79" t="n"/>
      <c r="C1024" s="584" t="n"/>
      <c r="D1024" s="128" t="n"/>
      <c r="E1024" s="87" t="n">
        <v>10</v>
      </c>
    </row>
    <row r="1025">
      <c r="A1025" s="87" t="n">
        <v>-73</v>
      </c>
      <c r="B1025" s="79" t="n"/>
      <c r="C1025" s="584" t="n"/>
      <c r="D1025" s="128" t="n"/>
      <c r="E1025" s="87" t="n">
        <v>10</v>
      </c>
    </row>
    <row r="1026">
      <c r="A1026" s="87" t="n">
        <v>-72</v>
      </c>
      <c r="B1026" s="79" t="n"/>
      <c r="C1026" s="584" t="n"/>
      <c r="D1026" s="128" t="n"/>
      <c r="E1026" s="87" t="n">
        <v>10</v>
      </c>
    </row>
    <row r="1027">
      <c r="A1027" s="87" t="n">
        <v>-71</v>
      </c>
      <c r="B1027" s="79" t="n"/>
      <c r="C1027" s="584" t="n"/>
      <c r="D1027" s="128" t="n"/>
      <c r="E1027" s="87" t="n">
        <v>10</v>
      </c>
    </row>
    <row r="1028">
      <c r="A1028" s="87" t="n">
        <v>-70</v>
      </c>
      <c r="B1028" s="79" t="n"/>
      <c r="C1028" s="584" t="n"/>
      <c r="D1028" s="128" t="n"/>
      <c r="E1028" s="87" t="n">
        <v>10</v>
      </c>
    </row>
    <row r="1029">
      <c r="A1029" s="87" t="n">
        <v>-69</v>
      </c>
      <c r="B1029" s="79" t="n"/>
      <c r="C1029" s="584" t="n"/>
      <c r="D1029" s="128" t="n"/>
      <c r="E1029" s="87" t="n">
        <v>10</v>
      </c>
    </row>
    <row r="1030">
      <c r="A1030" s="87" t="n">
        <v>-68</v>
      </c>
      <c r="B1030" s="79" t="n"/>
      <c r="C1030" s="584" t="n"/>
      <c r="D1030" s="128" t="n"/>
      <c r="E1030" s="87" t="n">
        <v>10</v>
      </c>
    </row>
    <row r="1031">
      <c r="A1031" s="87" t="n">
        <v>-67</v>
      </c>
      <c r="B1031" s="79" t="n"/>
      <c r="C1031" s="584" t="n"/>
      <c r="D1031" s="128" t="n"/>
      <c r="E1031" s="87" t="n">
        <v>10</v>
      </c>
    </row>
    <row r="1032">
      <c r="A1032" s="87" t="n">
        <v>-66</v>
      </c>
      <c r="B1032" s="79" t="n"/>
      <c r="C1032" s="584" t="n"/>
      <c r="D1032" s="128" t="n"/>
      <c r="E1032" s="87" t="n">
        <v>10</v>
      </c>
    </row>
    <row r="1033">
      <c r="A1033" s="87" t="n">
        <v>-65</v>
      </c>
      <c r="B1033" s="79" t="n"/>
      <c r="C1033" s="584" t="n"/>
      <c r="D1033" s="128" t="n"/>
      <c r="E1033" s="87" t="n">
        <v>10</v>
      </c>
    </row>
    <row r="1034">
      <c r="A1034" s="87" t="n">
        <v>-64</v>
      </c>
      <c r="B1034" s="79" t="n"/>
      <c r="C1034" s="584" t="n"/>
      <c r="D1034" s="128" t="n"/>
      <c r="E1034" s="87" t="n">
        <v>10</v>
      </c>
    </row>
    <row r="1035">
      <c r="A1035" s="87" t="n">
        <v>-63</v>
      </c>
      <c r="B1035" s="79" t="n"/>
      <c r="C1035" s="584" t="n"/>
      <c r="D1035" s="128" t="n"/>
      <c r="E1035" s="87" t="n">
        <v>10</v>
      </c>
    </row>
    <row r="1036">
      <c r="A1036" s="87" t="n">
        <v>-62</v>
      </c>
      <c r="B1036" s="79" t="n"/>
      <c r="C1036" s="584" t="n"/>
      <c r="D1036" s="128" t="n"/>
      <c r="E1036" s="87" t="n">
        <v>10</v>
      </c>
    </row>
    <row r="1037">
      <c r="A1037" s="87" t="n">
        <v>-61</v>
      </c>
      <c r="B1037" s="79" t="n"/>
      <c r="C1037" s="584" t="n"/>
      <c r="D1037" s="128" t="n"/>
      <c r="E1037" s="87" t="n">
        <v>10</v>
      </c>
    </row>
    <row r="1038">
      <c r="A1038" s="87" t="n">
        <v>-60</v>
      </c>
      <c r="B1038" s="79" t="n"/>
      <c r="C1038" s="584" t="n"/>
      <c r="D1038" s="128" t="n"/>
      <c r="E1038" s="87" t="n">
        <v>10</v>
      </c>
    </row>
    <row r="1039">
      <c r="A1039" s="87" t="n">
        <v>-59</v>
      </c>
      <c r="B1039" s="79" t="n"/>
      <c r="C1039" s="584" t="n"/>
      <c r="D1039" s="128" t="n"/>
      <c r="E1039" s="87" t="n">
        <v>10</v>
      </c>
    </row>
    <row r="1040">
      <c r="A1040" s="87" t="n">
        <v>-58</v>
      </c>
      <c r="B1040" s="79" t="n"/>
      <c r="C1040" s="584" t="n"/>
      <c r="D1040" s="128" t="n"/>
      <c r="E1040" s="87" t="n">
        <v>10</v>
      </c>
    </row>
    <row r="1041">
      <c r="A1041" s="87" t="n">
        <v>-57</v>
      </c>
      <c r="B1041" s="79" t="n"/>
      <c r="C1041" s="584" t="n"/>
      <c r="D1041" s="128" t="n"/>
      <c r="E1041" s="87" t="n">
        <v>10</v>
      </c>
    </row>
    <row r="1042">
      <c r="A1042" s="87" t="n">
        <v>-56</v>
      </c>
      <c r="B1042" s="79" t="n"/>
      <c r="C1042" s="584" t="n"/>
      <c r="D1042" s="128" t="n"/>
      <c r="E1042" s="87" t="n">
        <v>10</v>
      </c>
    </row>
    <row r="1043">
      <c r="A1043" s="87" t="n">
        <v>-55</v>
      </c>
      <c r="B1043" s="79" t="n"/>
      <c r="C1043" s="584" t="n"/>
      <c r="D1043" s="128" t="n"/>
      <c r="E1043" s="87" t="n">
        <v>10</v>
      </c>
    </row>
    <row r="1044">
      <c r="A1044" s="87" t="n">
        <v>-54</v>
      </c>
      <c r="B1044" s="79" t="n"/>
      <c r="C1044" s="584" t="n"/>
      <c r="D1044" s="128" t="n"/>
      <c r="E1044" s="87" t="n">
        <v>10</v>
      </c>
    </row>
    <row r="1045">
      <c r="A1045" s="87" t="n">
        <v>-53</v>
      </c>
      <c r="B1045" s="79" t="n"/>
      <c r="C1045" s="584" t="n"/>
      <c r="D1045" s="128" t="n"/>
      <c r="E1045" s="87" t="n">
        <v>10</v>
      </c>
    </row>
    <row r="1046">
      <c r="A1046" s="87" t="n">
        <v>-52</v>
      </c>
      <c r="B1046" s="79" t="n"/>
      <c r="C1046" s="584" t="n"/>
      <c r="D1046" s="128" t="n"/>
      <c r="E1046" s="87" t="n">
        <v>10</v>
      </c>
    </row>
    <row r="1047">
      <c r="A1047" s="87" t="n">
        <v>-51</v>
      </c>
      <c r="B1047" s="79" t="n"/>
      <c r="C1047" s="584" t="n"/>
      <c r="D1047" s="128" t="n"/>
      <c r="E1047" s="87" t="n">
        <v>10</v>
      </c>
    </row>
    <row r="1048">
      <c r="A1048" s="87" t="n">
        <v>-50</v>
      </c>
      <c r="B1048" s="79" t="n"/>
      <c r="C1048" s="584" t="n"/>
      <c r="D1048" s="128" t="n"/>
      <c r="E1048" s="87" t="n">
        <v>10</v>
      </c>
    </row>
    <row r="1049">
      <c r="A1049" s="87" t="n">
        <v>-49</v>
      </c>
      <c r="B1049" s="79" t="n"/>
      <c r="C1049" s="584" t="n"/>
      <c r="D1049" s="128" t="n"/>
      <c r="E1049" s="87" t="n">
        <v>10</v>
      </c>
    </row>
    <row r="1050">
      <c r="A1050" s="87" t="n">
        <v>-48</v>
      </c>
      <c r="B1050" s="79" t="n"/>
      <c r="C1050" s="584" t="n"/>
      <c r="D1050" s="128" t="n"/>
      <c r="E1050" s="87" t="n">
        <v>10</v>
      </c>
    </row>
    <row r="1051">
      <c r="A1051" s="87" t="n">
        <v>-47</v>
      </c>
      <c r="B1051" s="79" t="n"/>
      <c r="C1051" s="584" t="n"/>
      <c r="D1051" s="128" t="n"/>
      <c r="E1051" s="87" t="n">
        <v>10</v>
      </c>
    </row>
    <row r="1052">
      <c r="A1052" s="87" t="n">
        <v>-46</v>
      </c>
      <c r="B1052" s="79" t="n"/>
      <c r="C1052" s="584" t="n"/>
      <c r="D1052" s="128" t="n"/>
      <c r="E1052" s="87" t="n">
        <v>10</v>
      </c>
    </row>
    <row r="1053">
      <c r="A1053" s="87" t="n">
        <v>-45</v>
      </c>
      <c r="B1053" s="79" t="n"/>
      <c r="C1053" s="584" t="n"/>
      <c r="D1053" s="128" t="n"/>
      <c r="E1053" s="87" t="n">
        <v>10</v>
      </c>
    </row>
    <row r="1054">
      <c r="A1054" s="87" t="n">
        <v>-44</v>
      </c>
      <c r="B1054" s="79" t="n"/>
      <c r="C1054" s="584" t="n"/>
      <c r="D1054" s="128" t="n"/>
      <c r="E1054" s="87" t="n">
        <v>10</v>
      </c>
    </row>
    <row r="1055">
      <c r="A1055" s="87" t="n">
        <v>-43</v>
      </c>
      <c r="B1055" s="79" t="n"/>
      <c r="C1055" s="584" t="n"/>
      <c r="D1055" s="128" t="n"/>
      <c r="E1055" s="87" t="n">
        <v>10</v>
      </c>
    </row>
    <row r="1056">
      <c r="A1056" s="87" t="n">
        <v>-42</v>
      </c>
      <c r="B1056" s="79" t="n"/>
      <c r="C1056" s="584" t="n"/>
      <c r="D1056" s="128" t="n"/>
      <c r="E1056" s="87" t="n">
        <v>10</v>
      </c>
    </row>
    <row r="1057">
      <c r="A1057" s="87" t="n">
        <v>-41</v>
      </c>
      <c r="B1057" s="79" t="n"/>
      <c r="C1057" s="584" t="n"/>
      <c r="D1057" s="128" t="n"/>
      <c r="E1057" s="87" t="n">
        <v>10</v>
      </c>
    </row>
    <row r="1058">
      <c r="A1058" s="87" t="n">
        <v>-40</v>
      </c>
      <c r="B1058" s="79" t="n"/>
      <c r="C1058" s="584" t="n"/>
      <c r="D1058" s="128" t="n"/>
      <c r="E1058" s="87" t="n">
        <v>10</v>
      </c>
    </row>
    <row r="1059">
      <c r="A1059" s="87" t="n">
        <v>-39</v>
      </c>
      <c r="B1059" s="79" t="n"/>
      <c r="C1059" s="584" t="n"/>
      <c r="D1059" s="128" t="n"/>
      <c r="E1059" s="87" t="n">
        <v>10</v>
      </c>
    </row>
    <row r="1060">
      <c r="A1060" s="87" t="n">
        <v>-38</v>
      </c>
      <c r="B1060" s="79" t="n"/>
      <c r="C1060" s="584" t="n"/>
      <c r="D1060" s="128" t="n"/>
      <c r="E1060" s="87" t="n">
        <v>10</v>
      </c>
    </row>
    <row r="1061">
      <c r="A1061" s="87" t="n">
        <v>-37</v>
      </c>
      <c r="B1061" s="79" t="n"/>
      <c r="C1061" s="584" t="n"/>
      <c r="D1061" s="128" t="n"/>
      <c r="E1061" s="87" t="n">
        <v>10</v>
      </c>
    </row>
    <row r="1062">
      <c r="A1062" s="87" t="n">
        <v>-36</v>
      </c>
      <c r="B1062" s="79" t="n"/>
      <c r="C1062" s="584" t="n"/>
      <c r="D1062" s="128" t="n"/>
      <c r="E1062" s="87" t="n">
        <v>10</v>
      </c>
    </row>
    <row r="1063">
      <c r="A1063" s="87" t="n">
        <v>-35</v>
      </c>
      <c r="B1063" s="79" t="n"/>
      <c r="C1063" s="584" t="n"/>
      <c r="D1063" s="128" t="n"/>
      <c r="E1063" s="87" t="n">
        <v>10</v>
      </c>
    </row>
    <row r="1064">
      <c r="A1064" s="87" t="n">
        <v>-34</v>
      </c>
      <c r="B1064" s="79" t="n"/>
      <c r="C1064" s="584" t="n"/>
      <c r="D1064" s="128" t="n"/>
      <c r="E1064" s="87" t="n">
        <v>10</v>
      </c>
    </row>
    <row r="1065">
      <c r="A1065" s="87" t="n">
        <v>-33</v>
      </c>
      <c r="B1065" s="79" t="n"/>
      <c r="C1065" s="584" t="n"/>
      <c r="D1065" s="128" t="n"/>
      <c r="E1065" s="87" t="n">
        <v>10</v>
      </c>
    </row>
    <row r="1066">
      <c r="A1066" s="87" t="n">
        <v>-32</v>
      </c>
      <c r="B1066" s="79" t="n"/>
      <c r="C1066" s="584" t="n"/>
      <c r="D1066" s="128" t="n"/>
      <c r="E1066" s="87" t="n">
        <v>10</v>
      </c>
    </row>
    <row r="1067">
      <c r="A1067" s="87" t="n">
        <v>-31</v>
      </c>
      <c r="B1067" s="79" t="n"/>
      <c r="C1067" s="584" t="n"/>
      <c r="D1067" s="128" t="n"/>
      <c r="E1067" s="87" t="n">
        <v>10</v>
      </c>
    </row>
    <row r="1068">
      <c r="A1068" s="87" t="n">
        <v>-30</v>
      </c>
      <c r="B1068" s="79" t="n"/>
      <c r="C1068" s="584" t="n"/>
      <c r="D1068" s="128" t="n"/>
      <c r="E1068" s="87" t="n">
        <v>10</v>
      </c>
    </row>
    <row r="1069">
      <c r="A1069" s="87" t="n">
        <v>-29</v>
      </c>
      <c r="B1069" s="79" t="n"/>
      <c r="C1069" s="584" t="n"/>
      <c r="D1069" s="128" t="n"/>
      <c r="E1069" s="87" t="n">
        <v>10</v>
      </c>
    </row>
    <row r="1070">
      <c r="A1070" s="87" t="n">
        <v>-28</v>
      </c>
      <c r="B1070" s="79" t="n"/>
      <c r="C1070" s="584" t="n"/>
      <c r="D1070" s="128" t="n"/>
      <c r="E1070" s="87" t="n">
        <v>10</v>
      </c>
    </row>
    <row r="1071">
      <c r="A1071" s="87" t="n">
        <v>-27</v>
      </c>
      <c r="B1071" s="79" t="n"/>
      <c r="C1071" s="584" t="n"/>
      <c r="D1071" s="128" t="n"/>
      <c r="E1071" s="87" t="n">
        <v>10</v>
      </c>
    </row>
    <row r="1072">
      <c r="A1072" s="87" t="n">
        <v>-26</v>
      </c>
      <c r="B1072" s="79" t="n"/>
      <c r="C1072" s="584" t="n"/>
      <c r="D1072" s="128" t="n"/>
      <c r="E1072" s="87" t="n">
        <v>10</v>
      </c>
    </row>
    <row r="1073">
      <c r="A1073" s="87" t="n">
        <v>-25</v>
      </c>
      <c r="B1073" s="79" t="n"/>
      <c r="C1073" s="584" t="n"/>
      <c r="D1073" s="128" t="n"/>
      <c r="E1073" s="87" t="n">
        <v>10</v>
      </c>
    </row>
    <row r="1074">
      <c r="A1074" s="87" t="n">
        <v>-24</v>
      </c>
      <c r="B1074" s="79" t="n"/>
      <c r="C1074" s="584" t="n"/>
      <c r="D1074" s="128" t="n"/>
      <c r="E1074" s="87" t="n">
        <v>10</v>
      </c>
    </row>
    <row r="1075">
      <c r="A1075" s="87" t="n">
        <v>-23</v>
      </c>
      <c r="B1075" s="79" t="n"/>
      <c r="C1075" s="584" t="n"/>
      <c r="D1075" s="128" t="n"/>
      <c r="E1075" s="87" t="n">
        <v>10</v>
      </c>
    </row>
    <row r="1076">
      <c r="A1076" s="87" t="n">
        <v>-22</v>
      </c>
      <c r="B1076" s="79" t="n"/>
      <c r="C1076" s="584" t="n"/>
      <c r="D1076" s="128" t="n"/>
      <c r="E1076" s="87" t="n">
        <v>10</v>
      </c>
    </row>
    <row r="1077">
      <c r="A1077" s="87" t="n">
        <v>-21</v>
      </c>
      <c r="B1077" s="79" t="n"/>
      <c r="C1077" s="584" t="n"/>
      <c r="D1077" s="128" t="n"/>
      <c r="E1077" s="87" t="n">
        <v>10</v>
      </c>
    </row>
    <row r="1078">
      <c r="A1078" s="87" t="n">
        <v>-20</v>
      </c>
      <c r="B1078" s="79" t="n"/>
      <c r="C1078" s="584" t="n"/>
      <c r="D1078" s="128" t="n"/>
      <c r="E1078" s="87" t="n">
        <v>10</v>
      </c>
    </row>
    <row r="1079">
      <c r="A1079" s="87" t="n">
        <v>-19</v>
      </c>
      <c r="B1079" s="79" t="n"/>
      <c r="C1079" s="584" t="n"/>
      <c r="D1079" s="128" t="n"/>
      <c r="E1079" s="87" t="n">
        <v>10</v>
      </c>
    </row>
    <row r="1080">
      <c r="A1080" s="87" t="n">
        <v>-18</v>
      </c>
      <c r="B1080" s="79" t="n"/>
      <c r="C1080" s="584" t="n"/>
      <c r="D1080" s="128" t="n"/>
      <c r="E1080" s="87" t="n">
        <v>10</v>
      </c>
    </row>
    <row r="1081">
      <c r="A1081" s="87" t="n">
        <v>-17</v>
      </c>
      <c r="B1081" s="79" t="n"/>
      <c r="C1081" s="584" t="n"/>
      <c r="D1081" s="128" t="n"/>
      <c r="E1081" s="87" t="n">
        <v>10</v>
      </c>
    </row>
    <row r="1082">
      <c r="A1082" s="87" t="n">
        <v>-16</v>
      </c>
      <c r="B1082" s="79" t="n"/>
      <c r="C1082" s="584" t="n"/>
      <c r="D1082" s="128" t="n"/>
      <c r="E1082" s="87" t="n">
        <v>10</v>
      </c>
    </row>
    <row r="1083">
      <c r="A1083" s="87" t="n">
        <v>-15</v>
      </c>
      <c r="B1083" s="79" t="n"/>
      <c r="C1083" s="584" t="n"/>
      <c r="D1083" s="128" t="n"/>
      <c r="E1083" s="87" t="n">
        <v>10</v>
      </c>
    </row>
    <row r="1084">
      <c r="A1084" s="87" t="n">
        <v>-14</v>
      </c>
      <c r="B1084" s="79" t="n"/>
      <c r="C1084" s="584" t="n"/>
      <c r="D1084" s="128" t="n"/>
      <c r="E1084" s="87" t="n">
        <v>10</v>
      </c>
    </row>
    <row r="1085">
      <c r="A1085" s="87" t="n">
        <v>-13</v>
      </c>
      <c r="B1085" s="79" t="n"/>
      <c r="C1085" s="584" t="n"/>
      <c r="D1085" s="128" t="n"/>
      <c r="E1085" s="87" t="n">
        <v>10</v>
      </c>
    </row>
    <row r="1086">
      <c r="A1086" s="87" t="n">
        <v>-12</v>
      </c>
      <c r="B1086" s="79" t="n"/>
      <c r="C1086" s="584" t="n"/>
      <c r="D1086" s="128" t="n"/>
      <c r="E1086" s="87" t="n">
        <v>10</v>
      </c>
    </row>
    <row r="1087">
      <c r="A1087" s="87" t="n">
        <v>-11</v>
      </c>
      <c r="B1087" s="79" t="n"/>
      <c r="C1087" s="584" t="n"/>
      <c r="D1087" s="128" t="n"/>
      <c r="E1087" s="87" t="n">
        <v>10</v>
      </c>
    </row>
    <row r="1088">
      <c r="A1088" s="87" t="n">
        <v>-10</v>
      </c>
      <c r="B1088" s="79" t="n"/>
      <c r="C1088" s="584" t="n"/>
      <c r="D1088" s="128" t="n"/>
      <c r="E1088" s="87" t="n">
        <v>10</v>
      </c>
    </row>
    <row r="1089">
      <c r="A1089" s="87" t="n">
        <v>-9</v>
      </c>
      <c r="B1089" s="79" t="n"/>
      <c r="C1089" s="584" t="n"/>
      <c r="D1089" s="128" t="n"/>
      <c r="E1089" s="87" t="n">
        <v>10</v>
      </c>
    </row>
    <row r="1090">
      <c r="A1090" s="87" t="n">
        <v>-8</v>
      </c>
      <c r="B1090" s="79" t="n"/>
      <c r="C1090" s="584" t="n"/>
      <c r="D1090" s="128" t="n"/>
      <c r="E1090" s="87" t="n">
        <v>10</v>
      </c>
    </row>
    <row r="1091">
      <c r="A1091" s="87" t="n">
        <v>-7</v>
      </c>
      <c r="B1091" s="79" t="n"/>
      <c r="C1091" s="584" t="n"/>
      <c r="D1091" s="128" t="n"/>
      <c r="E1091" s="87" t="n">
        <v>10</v>
      </c>
    </row>
    <row r="1092">
      <c r="A1092" s="87" t="n">
        <v>-6</v>
      </c>
      <c r="B1092" s="79" t="n"/>
      <c r="C1092" s="584" t="n"/>
      <c r="D1092" s="128" t="n"/>
      <c r="E1092" s="87" t="n">
        <v>10</v>
      </c>
    </row>
    <row r="1093">
      <c r="A1093" s="87" t="n">
        <v>-5</v>
      </c>
      <c r="B1093" s="79" t="n"/>
      <c r="C1093" s="584" t="n"/>
      <c r="D1093" s="128" t="n"/>
      <c r="E1093" s="87" t="n">
        <v>10</v>
      </c>
    </row>
    <row r="1094">
      <c r="A1094" s="87" t="n">
        <v>-4</v>
      </c>
      <c r="B1094" s="79" t="n"/>
      <c r="C1094" s="584" t="n"/>
      <c r="D1094" s="128" t="n"/>
      <c r="E1094" s="87" t="n">
        <v>10</v>
      </c>
    </row>
    <row r="1095">
      <c r="A1095" s="87" t="n">
        <v>-3</v>
      </c>
      <c r="B1095" s="79" t="n"/>
      <c r="C1095" s="584" t="n"/>
      <c r="D1095" s="128" t="n"/>
      <c r="E1095" s="87" t="n">
        <v>10</v>
      </c>
    </row>
    <row r="1096">
      <c r="A1096" s="87" t="n">
        <v>-2</v>
      </c>
      <c r="B1096" s="79" t="n"/>
      <c r="C1096" s="584" t="n"/>
      <c r="D1096" s="128" t="n"/>
      <c r="E1096" s="87" t="n">
        <v>10</v>
      </c>
    </row>
    <row r="1097">
      <c r="A1097" s="87" t="n">
        <v>-1</v>
      </c>
      <c r="B1097" s="79" t="n"/>
      <c r="C1097" s="584" t="n"/>
      <c r="D1097" s="128" t="n"/>
      <c r="E1097" s="87" t="n">
        <v>10</v>
      </c>
    </row>
    <row r="1098" ht="14.5" customHeight="1" s="252" thickBot="1">
      <c r="A1098" s="88" t="n">
        <v>0</v>
      </c>
      <c r="B1098" s="81" t="n"/>
      <c r="C1098" s="82" t="n"/>
      <c r="D1098" s="130" t="n"/>
      <c r="E1098" s="88" t="n">
        <v>10</v>
      </c>
    </row>
    <row r="1101" ht="14.5" customHeight="1" s="252" thickBot="1"/>
    <row r="1102" ht="14.5" customHeight="1" s="252">
      <c r="A1102" s="807" t="inlineStr">
        <is>
          <t>Input [dBm]</t>
        </is>
      </c>
      <c r="B1102" s="642" t="inlineStr">
        <is>
          <t>2442 MHz</t>
        </is>
      </c>
      <c r="C1102" s="768" t="n"/>
      <c r="D1102" s="768" t="n"/>
      <c r="E1102" s="644" t="inlineStr">
        <is>
          <t>Spec</t>
        </is>
      </c>
    </row>
    <row r="1103" ht="15" customHeight="1" s="252" thickBot="1">
      <c r="A1103" s="691" t="n"/>
      <c r="B1103" s="646" t="inlineStr">
        <is>
          <t>11g_36M</t>
        </is>
      </c>
      <c r="C1103" s="875" t="n"/>
      <c r="D1103" s="875" t="n"/>
      <c r="E1103" s="691" t="n"/>
    </row>
    <row r="1104" ht="15" customHeight="1" s="252">
      <c r="A1104" s="691" t="n"/>
      <c r="B1104" s="95" t="inlineStr">
        <is>
          <t>+25 ℃</t>
        </is>
      </c>
      <c r="C1104" s="99" t="inlineStr">
        <is>
          <t>-40 ℃</t>
        </is>
      </c>
      <c r="D1104" s="114" t="inlineStr">
        <is>
          <t>+85 ℃</t>
        </is>
      </c>
      <c r="E1104" s="691" t="n"/>
    </row>
    <row r="1105" ht="15" customHeight="1" s="252" thickBot="1">
      <c r="A1105" s="691" t="n"/>
      <c r="B1105" s="103" t="inlineStr">
        <is>
          <t>3.3V</t>
        </is>
      </c>
      <c r="C1105" s="100" t="inlineStr">
        <is>
          <t>3.6V</t>
        </is>
      </c>
      <c r="D1105" s="115" t="inlineStr">
        <is>
          <t>1.8V</t>
        </is>
      </c>
      <c r="E1105" s="691" t="n"/>
    </row>
    <row r="1106" ht="14.5" customHeight="1" s="252" thickBot="1">
      <c r="A1106" s="682" t="n"/>
      <c r="B1106" s="76" t="n"/>
      <c r="C1106" s="74" t="n"/>
      <c r="D1106" s="219" t="n"/>
      <c r="E1106" s="681" t="n"/>
    </row>
    <row r="1107">
      <c r="A1107" s="612" t="inlineStr">
        <is>
          <t>Sens.
[dBm]</t>
        </is>
      </c>
      <c r="B1107" s="846">
        <f>INDEX($A$50:$A$90,MATCH(8,B1109:B1149,-1)+1,1)</f>
        <v/>
      </c>
      <c r="C1107" s="848">
        <f>INDEX($A$50:$A$90,MATCH(8,C1109:C1149,-1)+1,1)</f>
        <v/>
      </c>
      <c r="D1107" s="876">
        <f>INDEX($A$50:$A$90,MATCH(8,D1109:D1149,-1)+1,1)</f>
        <v/>
      </c>
      <c r="E1107" s="221" t="n"/>
    </row>
    <row r="1108" ht="14.5" customHeight="1" s="252" thickBot="1">
      <c r="A1108" s="691" t="n"/>
      <c r="B1108" s="849" t="n"/>
      <c r="C1108" s="851" t="n"/>
      <c r="D1108" s="877" t="n"/>
      <c r="E1108" s="221" t="n"/>
    </row>
    <row r="1109" ht="14.5" customHeight="1" s="252" thickTop="1">
      <c r="A1109" s="91" t="n">
        <v>-100</v>
      </c>
      <c r="B1109" s="77" t="n"/>
      <c r="C1109" s="73" t="n"/>
      <c r="D1109" s="127" t="n"/>
      <c r="E1109" s="87" t="n">
        <v>10</v>
      </c>
    </row>
    <row r="1110">
      <c r="A1110" s="87" t="n">
        <v>-99</v>
      </c>
      <c r="B1110" s="79" t="n"/>
      <c r="C1110" s="584" t="n"/>
      <c r="D1110" s="128" t="n"/>
      <c r="E1110" s="87" t="n">
        <v>10</v>
      </c>
    </row>
    <row r="1111">
      <c r="A1111" s="87" t="n">
        <v>-98</v>
      </c>
      <c r="B1111" s="79" t="n"/>
      <c r="C1111" s="584" t="n"/>
      <c r="D1111" s="128" t="n"/>
      <c r="E1111" s="87" t="n">
        <v>10</v>
      </c>
    </row>
    <row r="1112">
      <c r="A1112" s="87" t="n">
        <v>-97</v>
      </c>
      <c r="B1112" s="79" t="n"/>
      <c r="C1112" s="584" t="n"/>
      <c r="D1112" s="128" t="n"/>
      <c r="E1112" s="87" t="n">
        <v>10</v>
      </c>
    </row>
    <row r="1113">
      <c r="A1113" s="87" t="n">
        <v>-96</v>
      </c>
      <c r="B1113" s="79" t="n"/>
      <c r="C1113" s="584" t="n"/>
      <c r="D1113" s="128" t="n"/>
      <c r="E1113" s="87" t="n">
        <v>10</v>
      </c>
    </row>
    <row r="1114">
      <c r="A1114" s="87" t="n">
        <v>-95</v>
      </c>
      <c r="B1114" s="79" t="n"/>
      <c r="C1114" s="584" t="n"/>
      <c r="D1114" s="128" t="n"/>
      <c r="E1114" s="87" t="n">
        <v>10</v>
      </c>
    </row>
    <row r="1115">
      <c r="A1115" s="87" t="n">
        <v>-94</v>
      </c>
      <c r="B1115" s="79" t="n"/>
      <c r="C1115" s="584" t="n"/>
      <c r="D1115" s="128" t="n"/>
      <c r="E1115" s="87" t="n">
        <v>10</v>
      </c>
    </row>
    <row r="1116">
      <c r="A1116" s="87" t="n">
        <v>-93</v>
      </c>
      <c r="B1116" s="79" t="n"/>
      <c r="C1116" s="584" t="n"/>
      <c r="D1116" s="128" t="n"/>
      <c r="E1116" s="87" t="n">
        <v>10</v>
      </c>
    </row>
    <row r="1117">
      <c r="A1117" s="87" t="n">
        <v>-92</v>
      </c>
      <c r="B1117" s="79" t="n"/>
      <c r="C1117" s="584" t="n"/>
      <c r="D1117" s="128" t="n"/>
      <c r="E1117" s="87" t="n">
        <v>10</v>
      </c>
    </row>
    <row r="1118">
      <c r="A1118" s="87" t="n">
        <v>-91</v>
      </c>
      <c r="B1118" s="79" t="n"/>
      <c r="C1118" s="584" t="n"/>
      <c r="D1118" s="128" t="n"/>
      <c r="E1118" s="87" t="n">
        <v>10</v>
      </c>
    </row>
    <row r="1119">
      <c r="A1119" s="87" t="n">
        <v>-90</v>
      </c>
      <c r="B1119" s="79" t="n"/>
      <c r="C1119" s="584" t="n"/>
      <c r="D1119" s="128" t="n"/>
      <c r="E1119" s="87" t="n">
        <v>10</v>
      </c>
    </row>
    <row r="1120">
      <c r="A1120" s="87" t="n">
        <v>-89</v>
      </c>
      <c r="B1120" s="79" t="n"/>
      <c r="C1120" s="584" t="n"/>
      <c r="D1120" s="128" t="n"/>
      <c r="E1120" s="87" t="n">
        <v>10</v>
      </c>
    </row>
    <row r="1121">
      <c r="A1121" s="87" t="n">
        <v>-88</v>
      </c>
      <c r="B1121" s="79" t="n"/>
      <c r="C1121" s="584" t="n"/>
      <c r="D1121" s="128" t="n"/>
      <c r="E1121" s="87" t="n">
        <v>10</v>
      </c>
    </row>
    <row r="1122">
      <c r="A1122" s="87" t="n">
        <v>-87</v>
      </c>
      <c r="B1122" s="79" t="n"/>
      <c r="C1122" s="584" t="n"/>
      <c r="D1122" s="128" t="n"/>
      <c r="E1122" s="87" t="n">
        <v>10</v>
      </c>
    </row>
    <row r="1123">
      <c r="A1123" s="87" t="n">
        <v>-86</v>
      </c>
      <c r="B1123" s="79" t="n"/>
      <c r="C1123" s="584" t="n"/>
      <c r="D1123" s="128" t="n"/>
      <c r="E1123" s="87" t="n">
        <v>10</v>
      </c>
    </row>
    <row r="1124">
      <c r="A1124" s="87" t="n">
        <v>-85</v>
      </c>
      <c r="B1124" s="79" t="n"/>
      <c r="C1124" s="584" t="n"/>
      <c r="D1124" s="128" t="n"/>
      <c r="E1124" s="87" t="n">
        <v>10</v>
      </c>
    </row>
    <row r="1125">
      <c r="A1125" s="87" t="n">
        <v>-84</v>
      </c>
      <c r="B1125" s="79" t="n"/>
      <c r="C1125" s="584" t="n"/>
      <c r="D1125" s="128" t="n"/>
      <c r="E1125" s="87" t="n">
        <v>10</v>
      </c>
    </row>
    <row r="1126">
      <c r="A1126" s="87" t="n">
        <v>-83</v>
      </c>
      <c r="B1126" s="79" t="n"/>
      <c r="C1126" s="584" t="n"/>
      <c r="D1126" s="128" t="n"/>
      <c r="E1126" s="87" t="n">
        <v>10</v>
      </c>
    </row>
    <row r="1127">
      <c r="A1127" s="87" t="n">
        <v>-82</v>
      </c>
      <c r="B1127" s="79" t="n"/>
      <c r="C1127" s="584" t="n"/>
      <c r="D1127" s="128" t="n"/>
      <c r="E1127" s="87" t="n">
        <v>10</v>
      </c>
    </row>
    <row r="1128">
      <c r="A1128" s="87" t="n">
        <v>-81</v>
      </c>
      <c r="B1128" s="79" t="n"/>
      <c r="C1128" s="584" t="n"/>
      <c r="D1128" s="128" t="n"/>
      <c r="E1128" s="87" t="n">
        <v>10</v>
      </c>
    </row>
    <row r="1129">
      <c r="A1129" s="87" t="n">
        <v>-80</v>
      </c>
      <c r="B1129" s="79" t="n"/>
      <c r="C1129" s="584" t="n"/>
      <c r="D1129" s="128" t="n"/>
      <c r="E1129" s="87" t="n">
        <v>10</v>
      </c>
    </row>
    <row r="1130">
      <c r="A1130" s="87" t="n">
        <v>-79</v>
      </c>
      <c r="B1130" s="79" t="n"/>
      <c r="C1130" s="584" t="n"/>
      <c r="D1130" s="128" t="n"/>
      <c r="E1130" s="87" t="n">
        <v>10</v>
      </c>
    </row>
    <row r="1131">
      <c r="A1131" s="87" t="n">
        <v>-78</v>
      </c>
      <c r="B1131" s="79" t="n"/>
      <c r="C1131" s="584" t="n"/>
      <c r="D1131" s="128" t="n"/>
      <c r="E1131" s="87" t="n">
        <v>10</v>
      </c>
    </row>
    <row r="1132">
      <c r="A1132" s="87" t="n">
        <v>-77</v>
      </c>
      <c r="B1132" s="79" t="n"/>
      <c r="C1132" s="584" t="n"/>
      <c r="D1132" s="128" t="n"/>
      <c r="E1132" s="87" t="n">
        <v>10</v>
      </c>
    </row>
    <row r="1133">
      <c r="A1133" s="87" t="n">
        <v>-76</v>
      </c>
      <c r="B1133" s="79" t="n"/>
      <c r="C1133" s="584" t="n"/>
      <c r="D1133" s="128" t="n"/>
      <c r="E1133" s="87" t="n">
        <v>10</v>
      </c>
    </row>
    <row r="1134">
      <c r="A1134" s="87" t="n">
        <v>-75</v>
      </c>
      <c r="B1134" s="79" t="n"/>
      <c r="C1134" s="584" t="n"/>
      <c r="D1134" s="128" t="n"/>
      <c r="E1134" s="87" t="n">
        <v>10</v>
      </c>
    </row>
    <row r="1135">
      <c r="A1135" s="87" t="n">
        <v>-74</v>
      </c>
      <c r="B1135" s="79" t="n"/>
      <c r="C1135" s="584" t="n"/>
      <c r="D1135" s="128" t="n"/>
      <c r="E1135" s="87" t="n">
        <v>10</v>
      </c>
    </row>
    <row r="1136">
      <c r="A1136" s="87" t="n">
        <v>-73</v>
      </c>
      <c r="B1136" s="79" t="n"/>
      <c r="C1136" s="584" t="n"/>
      <c r="D1136" s="128" t="n"/>
      <c r="E1136" s="87" t="n">
        <v>10</v>
      </c>
    </row>
    <row r="1137">
      <c r="A1137" s="87" t="n">
        <v>-72</v>
      </c>
      <c r="B1137" s="79" t="n"/>
      <c r="C1137" s="584" t="n"/>
      <c r="D1137" s="128" t="n"/>
      <c r="E1137" s="87" t="n">
        <v>10</v>
      </c>
    </row>
    <row r="1138">
      <c r="A1138" s="87" t="n">
        <v>-71</v>
      </c>
      <c r="B1138" s="79" t="n"/>
      <c r="C1138" s="584" t="n"/>
      <c r="D1138" s="128" t="n"/>
      <c r="E1138" s="87" t="n">
        <v>10</v>
      </c>
    </row>
    <row r="1139">
      <c r="A1139" s="87" t="n">
        <v>-70</v>
      </c>
      <c r="B1139" s="79" t="n"/>
      <c r="C1139" s="584" t="n"/>
      <c r="D1139" s="128" t="n"/>
      <c r="E1139" s="87" t="n">
        <v>10</v>
      </c>
    </row>
    <row r="1140">
      <c r="A1140" s="87" t="n">
        <v>-69</v>
      </c>
      <c r="B1140" s="79" t="n"/>
      <c r="C1140" s="584" t="n"/>
      <c r="D1140" s="128" t="n"/>
      <c r="E1140" s="87" t="n">
        <v>10</v>
      </c>
    </row>
    <row r="1141">
      <c r="A1141" s="87" t="n">
        <v>-68</v>
      </c>
      <c r="B1141" s="79" t="n"/>
      <c r="C1141" s="584" t="n"/>
      <c r="D1141" s="128" t="n"/>
      <c r="E1141" s="87" t="n">
        <v>10</v>
      </c>
    </row>
    <row r="1142">
      <c r="A1142" s="87" t="n">
        <v>-67</v>
      </c>
      <c r="B1142" s="79" t="n"/>
      <c r="C1142" s="584" t="n"/>
      <c r="D1142" s="128" t="n"/>
      <c r="E1142" s="87" t="n">
        <v>10</v>
      </c>
    </row>
    <row r="1143">
      <c r="A1143" s="87" t="n">
        <v>-66</v>
      </c>
      <c r="B1143" s="79" t="n"/>
      <c r="C1143" s="584" t="n"/>
      <c r="D1143" s="128" t="n"/>
      <c r="E1143" s="87" t="n">
        <v>10</v>
      </c>
    </row>
    <row r="1144">
      <c r="A1144" s="87" t="n">
        <v>-65</v>
      </c>
      <c r="B1144" s="79" t="n"/>
      <c r="C1144" s="584" t="n"/>
      <c r="D1144" s="128" t="n"/>
      <c r="E1144" s="87" t="n">
        <v>10</v>
      </c>
    </row>
    <row r="1145">
      <c r="A1145" s="87" t="n">
        <v>-64</v>
      </c>
      <c r="B1145" s="79" t="n"/>
      <c r="C1145" s="584" t="n"/>
      <c r="D1145" s="128" t="n"/>
      <c r="E1145" s="87" t="n">
        <v>10</v>
      </c>
    </row>
    <row r="1146">
      <c r="A1146" s="87" t="n">
        <v>-63</v>
      </c>
      <c r="B1146" s="79" t="n"/>
      <c r="C1146" s="584" t="n"/>
      <c r="D1146" s="128" t="n"/>
      <c r="E1146" s="87" t="n">
        <v>10</v>
      </c>
    </row>
    <row r="1147">
      <c r="A1147" s="87" t="n">
        <v>-62</v>
      </c>
      <c r="B1147" s="79" t="n"/>
      <c r="C1147" s="584" t="n"/>
      <c r="D1147" s="128" t="n"/>
      <c r="E1147" s="87" t="n">
        <v>10</v>
      </c>
    </row>
    <row r="1148">
      <c r="A1148" s="87" t="n">
        <v>-61</v>
      </c>
      <c r="B1148" s="79" t="n"/>
      <c r="C1148" s="584" t="n"/>
      <c r="D1148" s="128" t="n"/>
      <c r="E1148" s="87" t="n">
        <v>10</v>
      </c>
    </row>
    <row r="1149">
      <c r="A1149" s="87" t="n">
        <v>-60</v>
      </c>
      <c r="B1149" s="79" t="n"/>
      <c r="C1149" s="584" t="n"/>
      <c r="D1149" s="128" t="n"/>
      <c r="E1149" s="87" t="n">
        <v>10</v>
      </c>
    </row>
    <row r="1150">
      <c r="A1150" s="87" t="n">
        <v>-59</v>
      </c>
      <c r="B1150" s="79" t="n"/>
      <c r="C1150" s="584" t="n"/>
      <c r="D1150" s="128" t="n"/>
      <c r="E1150" s="87" t="n">
        <v>10</v>
      </c>
    </row>
    <row r="1151">
      <c r="A1151" s="87" t="n">
        <v>-58</v>
      </c>
      <c r="B1151" s="79" t="n"/>
      <c r="C1151" s="584" t="n"/>
      <c r="D1151" s="128" t="n"/>
      <c r="E1151" s="87" t="n">
        <v>10</v>
      </c>
    </row>
    <row r="1152">
      <c r="A1152" s="87" t="n">
        <v>-57</v>
      </c>
      <c r="B1152" s="79" t="n"/>
      <c r="C1152" s="584" t="n"/>
      <c r="D1152" s="128" t="n"/>
      <c r="E1152" s="87" t="n">
        <v>10</v>
      </c>
    </row>
    <row r="1153">
      <c r="A1153" s="87" t="n">
        <v>-56</v>
      </c>
      <c r="B1153" s="79" t="n"/>
      <c r="C1153" s="584" t="n"/>
      <c r="D1153" s="128" t="n"/>
      <c r="E1153" s="87" t="n">
        <v>10</v>
      </c>
    </row>
    <row r="1154">
      <c r="A1154" s="87" t="n">
        <v>-55</v>
      </c>
      <c r="B1154" s="79" t="n"/>
      <c r="C1154" s="584" t="n"/>
      <c r="D1154" s="128" t="n"/>
      <c r="E1154" s="87" t="n">
        <v>10</v>
      </c>
    </row>
    <row r="1155">
      <c r="A1155" s="87" t="n">
        <v>-54</v>
      </c>
      <c r="B1155" s="79" t="n"/>
      <c r="C1155" s="584" t="n"/>
      <c r="D1155" s="128" t="n"/>
      <c r="E1155" s="87" t="n">
        <v>10</v>
      </c>
    </row>
    <row r="1156">
      <c r="A1156" s="87" t="n">
        <v>-53</v>
      </c>
      <c r="B1156" s="79" t="n"/>
      <c r="C1156" s="584" t="n"/>
      <c r="D1156" s="128" t="n"/>
      <c r="E1156" s="87" t="n">
        <v>10</v>
      </c>
    </row>
    <row r="1157">
      <c r="A1157" s="87" t="n">
        <v>-52</v>
      </c>
      <c r="B1157" s="79" t="n"/>
      <c r="C1157" s="584" t="n"/>
      <c r="D1157" s="128" t="n"/>
      <c r="E1157" s="87" t="n">
        <v>10</v>
      </c>
    </row>
    <row r="1158">
      <c r="A1158" s="87" t="n">
        <v>-51</v>
      </c>
      <c r="B1158" s="79" t="n"/>
      <c r="C1158" s="584" t="n"/>
      <c r="D1158" s="128" t="n"/>
      <c r="E1158" s="87" t="n">
        <v>10</v>
      </c>
    </row>
    <row r="1159">
      <c r="A1159" s="87" t="n">
        <v>-50</v>
      </c>
      <c r="B1159" s="79" t="n"/>
      <c r="C1159" s="584" t="n"/>
      <c r="D1159" s="128" t="n"/>
      <c r="E1159" s="87" t="n">
        <v>10</v>
      </c>
    </row>
    <row r="1160">
      <c r="A1160" s="87" t="n">
        <v>-49</v>
      </c>
      <c r="B1160" s="79" t="n"/>
      <c r="C1160" s="584" t="n"/>
      <c r="D1160" s="128" t="n"/>
      <c r="E1160" s="87" t="n">
        <v>10</v>
      </c>
    </row>
    <row r="1161">
      <c r="A1161" s="87" t="n">
        <v>-48</v>
      </c>
      <c r="B1161" s="79" t="n"/>
      <c r="C1161" s="584" t="n"/>
      <c r="D1161" s="128" t="n"/>
      <c r="E1161" s="87" t="n">
        <v>10</v>
      </c>
    </row>
    <row r="1162">
      <c r="A1162" s="87" t="n">
        <v>-47</v>
      </c>
      <c r="B1162" s="79" t="n"/>
      <c r="C1162" s="584" t="n"/>
      <c r="D1162" s="128" t="n"/>
      <c r="E1162" s="87" t="n">
        <v>10</v>
      </c>
    </row>
    <row r="1163">
      <c r="A1163" s="87" t="n">
        <v>-46</v>
      </c>
      <c r="B1163" s="79" t="n"/>
      <c r="C1163" s="584" t="n"/>
      <c r="D1163" s="128" t="n"/>
      <c r="E1163" s="87" t="n">
        <v>10</v>
      </c>
    </row>
    <row r="1164">
      <c r="A1164" s="87" t="n">
        <v>-45</v>
      </c>
      <c r="B1164" s="79" t="n"/>
      <c r="C1164" s="584" t="n"/>
      <c r="D1164" s="128" t="n"/>
      <c r="E1164" s="87" t="n">
        <v>10</v>
      </c>
    </row>
    <row r="1165">
      <c r="A1165" s="87" t="n">
        <v>-44</v>
      </c>
      <c r="B1165" s="79" t="n"/>
      <c r="C1165" s="584" t="n"/>
      <c r="D1165" s="128" t="n"/>
      <c r="E1165" s="87" t="n">
        <v>10</v>
      </c>
    </row>
    <row r="1166">
      <c r="A1166" s="87" t="n">
        <v>-43</v>
      </c>
      <c r="B1166" s="79" t="n"/>
      <c r="C1166" s="584" t="n"/>
      <c r="D1166" s="128" t="n"/>
      <c r="E1166" s="87" t="n">
        <v>10</v>
      </c>
    </row>
    <row r="1167">
      <c r="A1167" s="87" t="n">
        <v>-42</v>
      </c>
      <c r="B1167" s="79" t="n"/>
      <c r="C1167" s="584" t="n"/>
      <c r="D1167" s="128" t="n"/>
      <c r="E1167" s="87" t="n">
        <v>10</v>
      </c>
    </row>
    <row r="1168">
      <c r="A1168" s="87" t="n">
        <v>-41</v>
      </c>
      <c r="B1168" s="79" t="n"/>
      <c r="C1168" s="584" t="n"/>
      <c r="D1168" s="128" t="n"/>
      <c r="E1168" s="87" t="n">
        <v>10</v>
      </c>
    </row>
    <row r="1169">
      <c r="A1169" s="87" t="n">
        <v>-40</v>
      </c>
      <c r="B1169" s="79" t="n"/>
      <c r="C1169" s="584" t="n"/>
      <c r="D1169" s="128" t="n"/>
      <c r="E1169" s="87" t="n">
        <v>10</v>
      </c>
    </row>
    <row r="1170">
      <c r="A1170" s="87" t="n">
        <v>-39</v>
      </c>
      <c r="B1170" s="79" t="n"/>
      <c r="C1170" s="584" t="n"/>
      <c r="D1170" s="128" t="n"/>
      <c r="E1170" s="87" t="n">
        <v>10</v>
      </c>
    </row>
    <row r="1171">
      <c r="A1171" s="87" t="n">
        <v>-38</v>
      </c>
      <c r="B1171" s="79" t="n"/>
      <c r="C1171" s="584" t="n"/>
      <c r="D1171" s="128" t="n"/>
      <c r="E1171" s="87" t="n">
        <v>10</v>
      </c>
    </row>
    <row r="1172">
      <c r="A1172" s="87" t="n">
        <v>-37</v>
      </c>
      <c r="B1172" s="79" t="n"/>
      <c r="C1172" s="584" t="n"/>
      <c r="D1172" s="128" t="n"/>
      <c r="E1172" s="87" t="n">
        <v>10</v>
      </c>
    </row>
    <row r="1173">
      <c r="A1173" s="87" t="n">
        <v>-36</v>
      </c>
      <c r="B1173" s="79" t="n"/>
      <c r="C1173" s="584" t="n"/>
      <c r="D1173" s="128" t="n"/>
      <c r="E1173" s="87" t="n">
        <v>10</v>
      </c>
    </row>
    <row r="1174">
      <c r="A1174" s="87" t="n">
        <v>-35</v>
      </c>
      <c r="B1174" s="79" t="n"/>
      <c r="C1174" s="584" t="n"/>
      <c r="D1174" s="128" t="n"/>
      <c r="E1174" s="87" t="n">
        <v>10</v>
      </c>
    </row>
    <row r="1175">
      <c r="A1175" s="87" t="n">
        <v>-34</v>
      </c>
      <c r="B1175" s="79" t="n"/>
      <c r="C1175" s="584" t="n"/>
      <c r="D1175" s="128" t="n"/>
      <c r="E1175" s="87" t="n">
        <v>10</v>
      </c>
    </row>
    <row r="1176">
      <c r="A1176" s="87" t="n">
        <v>-33</v>
      </c>
      <c r="B1176" s="79" t="n"/>
      <c r="C1176" s="584" t="n"/>
      <c r="D1176" s="128" t="n"/>
      <c r="E1176" s="87" t="n">
        <v>10</v>
      </c>
    </row>
    <row r="1177">
      <c r="A1177" s="87" t="n">
        <v>-32</v>
      </c>
      <c r="B1177" s="79" t="n"/>
      <c r="C1177" s="584" t="n"/>
      <c r="D1177" s="128" t="n"/>
      <c r="E1177" s="87" t="n">
        <v>10</v>
      </c>
    </row>
    <row r="1178">
      <c r="A1178" s="87" t="n">
        <v>-31</v>
      </c>
      <c r="B1178" s="79" t="n"/>
      <c r="C1178" s="584" t="n"/>
      <c r="D1178" s="128" t="n"/>
      <c r="E1178" s="87" t="n">
        <v>10</v>
      </c>
    </row>
    <row r="1179">
      <c r="A1179" s="87" t="n">
        <v>-30</v>
      </c>
      <c r="B1179" s="79" t="n"/>
      <c r="C1179" s="584" t="n"/>
      <c r="D1179" s="128" t="n"/>
      <c r="E1179" s="87" t="n">
        <v>10</v>
      </c>
    </row>
    <row r="1180">
      <c r="A1180" s="87" t="n">
        <v>-29</v>
      </c>
      <c r="B1180" s="79" t="n"/>
      <c r="C1180" s="584" t="n"/>
      <c r="D1180" s="128" t="n"/>
      <c r="E1180" s="87" t="n">
        <v>10</v>
      </c>
    </row>
    <row r="1181">
      <c r="A1181" s="87" t="n">
        <v>-28</v>
      </c>
      <c r="B1181" s="79" t="n"/>
      <c r="C1181" s="584" t="n"/>
      <c r="D1181" s="128" t="n"/>
      <c r="E1181" s="87" t="n">
        <v>10</v>
      </c>
    </row>
    <row r="1182">
      <c r="A1182" s="87" t="n">
        <v>-27</v>
      </c>
      <c r="B1182" s="79" t="n"/>
      <c r="C1182" s="584" t="n"/>
      <c r="D1182" s="128" t="n"/>
      <c r="E1182" s="87" t="n">
        <v>10</v>
      </c>
    </row>
    <row r="1183">
      <c r="A1183" s="87" t="n">
        <v>-26</v>
      </c>
      <c r="B1183" s="79" t="n"/>
      <c r="C1183" s="584" t="n"/>
      <c r="D1183" s="128" t="n"/>
      <c r="E1183" s="87" t="n">
        <v>10</v>
      </c>
    </row>
    <row r="1184">
      <c r="A1184" s="87" t="n">
        <v>-25</v>
      </c>
      <c r="B1184" s="79" t="n"/>
      <c r="C1184" s="584" t="n"/>
      <c r="D1184" s="128" t="n"/>
      <c r="E1184" s="87" t="n">
        <v>10</v>
      </c>
    </row>
    <row r="1185">
      <c r="A1185" s="87" t="n">
        <v>-24</v>
      </c>
      <c r="B1185" s="79" t="n"/>
      <c r="C1185" s="584" t="n"/>
      <c r="D1185" s="128" t="n"/>
      <c r="E1185" s="87" t="n">
        <v>10</v>
      </c>
    </row>
    <row r="1186">
      <c r="A1186" s="87" t="n">
        <v>-23</v>
      </c>
      <c r="B1186" s="79" t="n"/>
      <c r="C1186" s="584" t="n"/>
      <c r="D1186" s="128" t="n"/>
      <c r="E1186" s="87" t="n">
        <v>10</v>
      </c>
    </row>
    <row r="1187">
      <c r="A1187" s="87" t="n">
        <v>-22</v>
      </c>
      <c r="B1187" s="79" t="n"/>
      <c r="C1187" s="584" t="n"/>
      <c r="D1187" s="128" t="n"/>
      <c r="E1187" s="87" t="n">
        <v>10</v>
      </c>
    </row>
    <row r="1188">
      <c r="A1188" s="87" t="n">
        <v>-21</v>
      </c>
      <c r="B1188" s="79" t="n"/>
      <c r="C1188" s="584" t="n"/>
      <c r="D1188" s="128" t="n"/>
      <c r="E1188" s="87" t="n">
        <v>10</v>
      </c>
    </row>
    <row r="1189">
      <c r="A1189" s="87" t="n">
        <v>-20</v>
      </c>
      <c r="B1189" s="79" t="n"/>
      <c r="C1189" s="584" t="n"/>
      <c r="D1189" s="128" t="n"/>
      <c r="E1189" s="87" t="n">
        <v>10</v>
      </c>
    </row>
    <row r="1190">
      <c r="A1190" s="87" t="n">
        <v>-19</v>
      </c>
      <c r="B1190" s="79" t="n"/>
      <c r="C1190" s="584" t="n"/>
      <c r="D1190" s="128" t="n"/>
      <c r="E1190" s="87" t="n">
        <v>10</v>
      </c>
    </row>
    <row r="1191">
      <c r="A1191" s="87" t="n">
        <v>-18</v>
      </c>
      <c r="B1191" s="79" t="n"/>
      <c r="C1191" s="584" t="n"/>
      <c r="D1191" s="128" t="n"/>
      <c r="E1191" s="87" t="n">
        <v>10</v>
      </c>
    </row>
    <row r="1192">
      <c r="A1192" s="87" t="n">
        <v>-17</v>
      </c>
      <c r="B1192" s="79" t="n"/>
      <c r="C1192" s="584" t="n"/>
      <c r="D1192" s="128" t="n"/>
      <c r="E1192" s="87" t="n">
        <v>10</v>
      </c>
    </row>
    <row r="1193">
      <c r="A1193" s="87" t="n">
        <v>-16</v>
      </c>
      <c r="B1193" s="79" t="n"/>
      <c r="C1193" s="584" t="n"/>
      <c r="D1193" s="128" t="n"/>
      <c r="E1193" s="87" t="n">
        <v>10</v>
      </c>
    </row>
    <row r="1194">
      <c r="A1194" s="87" t="n">
        <v>-15</v>
      </c>
      <c r="B1194" s="79" t="n"/>
      <c r="C1194" s="584" t="n"/>
      <c r="D1194" s="128" t="n"/>
      <c r="E1194" s="87" t="n">
        <v>10</v>
      </c>
    </row>
    <row r="1195">
      <c r="A1195" s="87" t="n">
        <v>-14</v>
      </c>
      <c r="B1195" s="79" t="n"/>
      <c r="C1195" s="584" t="n"/>
      <c r="D1195" s="128" t="n"/>
      <c r="E1195" s="87" t="n">
        <v>10</v>
      </c>
    </row>
    <row r="1196">
      <c r="A1196" s="87" t="n">
        <v>-13</v>
      </c>
      <c r="B1196" s="79" t="n"/>
      <c r="C1196" s="584" t="n"/>
      <c r="D1196" s="128" t="n"/>
      <c r="E1196" s="87" t="n">
        <v>10</v>
      </c>
    </row>
    <row r="1197">
      <c r="A1197" s="87" t="n">
        <v>-12</v>
      </c>
      <c r="B1197" s="79" t="n"/>
      <c r="C1197" s="584" t="n"/>
      <c r="D1197" s="128" t="n"/>
      <c r="E1197" s="87" t="n">
        <v>10</v>
      </c>
    </row>
    <row r="1198">
      <c r="A1198" s="87" t="n">
        <v>-11</v>
      </c>
      <c r="B1198" s="79" t="n"/>
      <c r="C1198" s="584" t="n"/>
      <c r="D1198" s="128" t="n"/>
      <c r="E1198" s="87" t="n">
        <v>10</v>
      </c>
    </row>
    <row r="1199">
      <c r="A1199" s="87" t="n">
        <v>-10</v>
      </c>
      <c r="B1199" s="79" t="n"/>
      <c r="C1199" s="584" t="n"/>
      <c r="D1199" s="128" t="n"/>
      <c r="E1199" s="87" t="n">
        <v>10</v>
      </c>
    </row>
    <row r="1200">
      <c r="A1200" s="87" t="n">
        <v>-9</v>
      </c>
      <c r="B1200" s="79" t="n"/>
      <c r="C1200" s="584" t="n"/>
      <c r="D1200" s="128" t="n"/>
      <c r="E1200" s="87" t="n">
        <v>10</v>
      </c>
    </row>
    <row r="1201">
      <c r="A1201" s="87" t="n">
        <v>-8</v>
      </c>
      <c r="B1201" s="79" t="n"/>
      <c r="C1201" s="584" t="n"/>
      <c r="D1201" s="128" t="n"/>
      <c r="E1201" s="87" t="n">
        <v>10</v>
      </c>
    </row>
    <row r="1202">
      <c r="A1202" s="87" t="n">
        <v>-7</v>
      </c>
      <c r="B1202" s="79" t="n"/>
      <c r="C1202" s="584" t="n"/>
      <c r="D1202" s="128" t="n"/>
      <c r="E1202" s="87" t="n">
        <v>10</v>
      </c>
    </row>
    <row r="1203">
      <c r="A1203" s="87" t="n">
        <v>-6</v>
      </c>
      <c r="B1203" s="79" t="n"/>
      <c r="C1203" s="584" t="n"/>
      <c r="D1203" s="128" t="n"/>
      <c r="E1203" s="87" t="n">
        <v>10</v>
      </c>
    </row>
    <row r="1204">
      <c r="A1204" s="87" t="n">
        <v>-5</v>
      </c>
      <c r="B1204" s="79" t="n"/>
      <c r="C1204" s="584" t="n"/>
      <c r="D1204" s="128" t="n"/>
      <c r="E1204" s="87" t="n">
        <v>10</v>
      </c>
    </row>
    <row r="1205">
      <c r="A1205" s="87" t="n">
        <v>-4</v>
      </c>
      <c r="B1205" s="79" t="n"/>
      <c r="C1205" s="584" t="n"/>
      <c r="D1205" s="128" t="n"/>
      <c r="E1205" s="87" t="n">
        <v>10</v>
      </c>
    </row>
    <row r="1206">
      <c r="A1206" s="87" t="n">
        <v>-3</v>
      </c>
      <c r="B1206" s="79" t="n"/>
      <c r="C1206" s="584" t="n"/>
      <c r="D1206" s="128" t="n"/>
      <c r="E1206" s="87" t="n">
        <v>10</v>
      </c>
    </row>
    <row r="1207">
      <c r="A1207" s="87" t="n">
        <v>-2</v>
      </c>
      <c r="B1207" s="79" t="n"/>
      <c r="C1207" s="584" t="n"/>
      <c r="D1207" s="128" t="n"/>
      <c r="E1207" s="87" t="n">
        <v>10</v>
      </c>
    </row>
    <row r="1208">
      <c r="A1208" s="87" t="n">
        <v>-1</v>
      </c>
      <c r="B1208" s="79" t="n"/>
      <c r="C1208" s="584" t="n"/>
      <c r="D1208" s="128" t="n"/>
      <c r="E1208" s="87" t="n">
        <v>10</v>
      </c>
    </row>
    <row r="1209" ht="14.5" customHeight="1" s="252" thickBot="1">
      <c r="A1209" s="88" t="n">
        <v>0</v>
      </c>
      <c r="B1209" s="81" t="n"/>
      <c r="C1209" s="82" t="n"/>
      <c r="D1209" s="130" t="n"/>
      <c r="E1209" s="88" t="n">
        <v>10</v>
      </c>
    </row>
    <row r="1212" ht="14.5" customHeight="1" s="252" thickBot="1"/>
    <row r="1213" ht="14.5" customHeight="1" s="252">
      <c r="A1213" s="807" t="inlineStr">
        <is>
          <t>Input [dBm]</t>
        </is>
      </c>
      <c r="B1213" s="642" t="inlineStr">
        <is>
          <t>2442 MHz</t>
        </is>
      </c>
      <c r="C1213" s="768" t="n"/>
      <c r="D1213" s="768" t="n"/>
      <c r="E1213" s="644" t="inlineStr">
        <is>
          <t>Spec</t>
        </is>
      </c>
    </row>
    <row r="1214" ht="15" customHeight="1" s="252" thickBot="1">
      <c r="A1214" s="691" t="n"/>
      <c r="B1214" s="646" t="inlineStr">
        <is>
          <t>11g_48M</t>
        </is>
      </c>
      <c r="C1214" s="875" t="n"/>
      <c r="D1214" s="875" t="n"/>
      <c r="E1214" s="691" t="n"/>
    </row>
    <row r="1215" ht="15" customHeight="1" s="252">
      <c r="A1215" s="691" t="n"/>
      <c r="B1215" s="95" t="inlineStr">
        <is>
          <t>+25 ℃</t>
        </is>
      </c>
      <c r="C1215" s="99" t="inlineStr">
        <is>
          <t>-40 ℃</t>
        </is>
      </c>
      <c r="D1215" s="114" t="inlineStr">
        <is>
          <t>+85 ℃</t>
        </is>
      </c>
      <c r="E1215" s="691" t="n"/>
    </row>
    <row r="1216" ht="15" customHeight="1" s="252" thickBot="1">
      <c r="A1216" s="691" t="n"/>
      <c r="B1216" s="103" t="inlineStr">
        <is>
          <t>3.3V</t>
        </is>
      </c>
      <c r="C1216" s="100" t="inlineStr">
        <is>
          <t>3.6V</t>
        </is>
      </c>
      <c r="D1216" s="115" t="inlineStr">
        <is>
          <t>1.8V</t>
        </is>
      </c>
      <c r="E1216" s="691" t="n"/>
    </row>
    <row r="1217" ht="14.5" customHeight="1" s="252" thickBot="1">
      <c r="A1217" s="682" t="n"/>
      <c r="B1217" s="76" t="n"/>
      <c r="C1217" s="74" t="n"/>
      <c r="D1217" s="219" t="n"/>
      <c r="E1217" s="681" t="n"/>
    </row>
    <row r="1218">
      <c r="A1218" s="612" t="inlineStr">
        <is>
          <t>Sens.
[dBm]</t>
        </is>
      </c>
      <c r="B1218" s="846">
        <f>INDEX($A$50:$A$90,MATCH(8,B1220:B1260,-1)+1,1)</f>
        <v/>
      </c>
      <c r="C1218" s="848">
        <f>INDEX($A$50:$A$90,MATCH(8,C1220:C1260,-1)+1,1)</f>
        <v/>
      </c>
      <c r="D1218" s="876">
        <f>INDEX($A$50:$A$90,MATCH(8,D1220:D1260,-1)+1,1)</f>
        <v/>
      </c>
      <c r="E1218" s="221" t="n"/>
    </row>
    <row r="1219" ht="14.5" customHeight="1" s="252" thickBot="1">
      <c r="A1219" s="691" t="n"/>
      <c r="B1219" s="849" t="n"/>
      <c r="C1219" s="851" t="n"/>
      <c r="D1219" s="877" t="n"/>
      <c r="E1219" s="221" t="n"/>
    </row>
    <row r="1220" ht="14.5" customHeight="1" s="252" thickTop="1">
      <c r="A1220" s="91" t="n">
        <v>-100</v>
      </c>
      <c r="B1220" s="77" t="n"/>
      <c r="C1220" s="73" t="n"/>
      <c r="D1220" s="127" t="n"/>
      <c r="E1220" s="87" t="n">
        <v>10</v>
      </c>
    </row>
    <row r="1221">
      <c r="A1221" s="87" t="n">
        <v>-99</v>
      </c>
      <c r="B1221" s="79" t="n"/>
      <c r="C1221" s="584" t="n"/>
      <c r="D1221" s="128" t="n"/>
      <c r="E1221" s="87" t="n">
        <v>10</v>
      </c>
    </row>
    <row r="1222">
      <c r="A1222" s="87" t="n">
        <v>-98</v>
      </c>
      <c r="B1222" s="79" t="n"/>
      <c r="C1222" s="584" t="n"/>
      <c r="D1222" s="128" t="n"/>
      <c r="E1222" s="87" t="n">
        <v>10</v>
      </c>
    </row>
    <row r="1223">
      <c r="A1223" s="87" t="n">
        <v>-97</v>
      </c>
      <c r="B1223" s="79" t="n"/>
      <c r="C1223" s="584" t="n"/>
      <c r="D1223" s="128" t="n"/>
      <c r="E1223" s="87" t="n">
        <v>10</v>
      </c>
    </row>
    <row r="1224">
      <c r="A1224" s="87" t="n">
        <v>-96</v>
      </c>
      <c r="B1224" s="79" t="n"/>
      <c r="C1224" s="584" t="n"/>
      <c r="D1224" s="128" t="n"/>
      <c r="E1224" s="87" t="n">
        <v>10</v>
      </c>
    </row>
    <row r="1225">
      <c r="A1225" s="87" t="n">
        <v>-95</v>
      </c>
      <c r="B1225" s="79" t="n"/>
      <c r="C1225" s="584" t="n"/>
      <c r="D1225" s="128" t="n"/>
      <c r="E1225" s="87" t="n">
        <v>10</v>
      </c>
    </row>
    <row r="1226">
      <c r="A1226" s="87" t="n">
        <v>-94</v>
      </c>
      <c r="B1226" s="79" t="n"/>
      <c r="C1226" s="584" t="n"/>
      <c r="D1226" s="128" t="n"/>
      <c r="E1226" s="87" t="n">
        <v>10</v>
      </c>
    </row>
    <row r="1227">
      <c r="A1227" s="87" t="n">
        <v>-93</v>
      </c>
      <c r="B1227" s="79" t="n"/>
      <c r="C1227" s="584" t="n"/>
      <c r="D1227" s="128" t="n"/>
      <c r="E1227" s="87" t="n">
        <v>10</v>
      </c>
    </row>
    <row r="1228">
      <c r="A1228" s="87" t="n">
        <v>-92</v>
      </c>
      <c r="B1228" s="79" t="n"/>
      <c r="C1228" s="584" t="n"/>
      <c r="D1228" s="128" t="n"/>
      <c r="E1228" s="87" t="n">
        <v>10</v>
      </c>
    </row>
    <row r="1229">
      <c r="A1229" s="87" t="n">
        <v>-91</v>
      </c>
      <c r="B1229" s="79" t="n"/>
      <c r="C1229" s="584" t="n"/>
      <c r="D1229" s="128" t="n"/>
      <c r="E1229" s="87" t="n">
        <v>10</v>
      </c>
    </row>
    <row r="1230">
      <c r="A1230" s="87" t="n">
        <v>-90</v>
      </c>
      <c r="B1230" s="79" t="n"/>
      <c r="C1230" s="584" t="n"/>
      <c r="D1230" s="128" t="n"/>
      <c r="E1230" s="87" t="n">
        <v>10</v>
      </c>
    </row>
    <row r="1231">
      <c r="A1231" s="87" t="n">
        <v>-89</v>
      </c>
      <c r="B1231" s="79" t="n"/>
      <c r="C1231" s="584" t="n"/>
      <c r="D1231" s="128" t="n"/>
      <c r="E1231" s="87" t="n">
        <v>10</v>
      </c>
    </row>
    <row r="1232">
      <c r="A1232" s="87" t="n">
        <v>-88</v>
      </c>
      <c r="B1232" s="79" t="n"/>
      <c r="C1232" s="584" t="n"/>
      <c r="D1232" s="128" t="n"/>
      <c r="E1232" s="87" t="n">
        <v>10</v>
      </c>
    </row>
    <row r="1233">
      <c r="A1233" s="87" t="n">
        <v>-87</v>
      </c>
      <c r="B1233" s="79" t="n"/>
      <c r="C1233" s="584" t="n"/>
      <c r="D1233" s="128" t="n"/>
      <c r="E1233" s="87" t="n">
        <v>10</v>
      </c>
    </row>
    <row r="1234">
      <c r="A1234" s="87" t="n">
        <v>-86</v>
      </c>
      <c r="B1234" s="79" t="n"/>
      <c r="C1234" s="584" t="n"/>
      <c r="D1234" s="128" t="n"/>
      <c r="E1234" s="87" t="n">
        <v>10</v>
      </c>
    </row>
    <row r="1235">
      <c r="A1235" s="87" t="n">
        <v>-85</v>
      </c>
      <c r="B1235" s="79" t="n"/>
      <c r="C1235" s="584" t="n"/>
      <c r="D1235" s="128" t="n"/>
      <c r="E1235" s="87" t="n">
        <v>10</v>
      </c>
    </row>
    <row r="1236">
      <c r="A1236" s="87" t="n">
        <v>-84</v>
      </c>
      <c r="B1236" s="79" t="n"/>
      <c r="C1236" s="584" t="n"/>
      <c r="D1236" s="128" t="n"/>
      <c r="E1236" s="87" t="n">
        <v>10</v>
      </c>
    </row>
    <row r="1237">
      <c r="A1237" s="87" t="n">
        <v>-83</v>
      </c>
      <c r="B1237" s="79" t="n"/>
      <c r="C1237" s="584" t="n"/>
      <c r="D1237" s="128" t="n"/>
      <c r="E1237" s="87" t="n">
        <v>10</v>
      </c>
    </row>
    <row r="1238">
      <c r="A1238" s="87" t="n">
        <v>-82</v>
      </c>
      <c r="B1238" s="79" t="n"/>
      <c r="C1238" s="584" t="n"/>
      <c r="D1238" s="128" t="n"/>
      <c r="E1238" s="87" t="n">
        <v>10</v>
      </c>
    </row>
    <row r="1239">
      <c r="A1239" s="87" t="n">
        <v>-81</v>
      </c>
      <c r="B1239" s="79" t="n"/>
      <c r="C1239" s="584" t="n"/>
      <c r="D1239" s="128" t="n"/>
      <c r="E1239" s="87" t="n">
        <v>10</v>
      </c>
    </row>
    <row r="1240">
      <c r="A1240" s="87" t="n">
        <v>-80</v>
      </c>
      <c r="B1240" s="79" t="n"/>
      <c r="C1240" s="584" t="n"/>
      <c r="D1240" s="128" t="n"/>
      <c r="E1240" s="87" t="n">
        <v>10</v>
      </c>
    </row>
    <row r="1241">
      <c r="A1241" s="87" t="n">
        <v>-79</v>
      </c>
      <c r="B1241" s="79" t="n"/>
      <c r="C1241" s="584" t="n"/>
      <c r="D1241" s="128" t="n"/>
      <c r="E1241" s="87" t="n">
        <v>10</v>
      </c>
    </row>
    <row r="1242">
      <c r="A1242" s="87" t="n">
        <v>-78</v>
      </c>
      <c r="B1242" s="79" t="n"/>
      <c r="C1242" s="584" t="n"/>
      <c r="D1242" s="128" t="n"/>
      <c r="E1242" s="87" t="n">
        <v>10</v>
      </c>
    </row>
    <row r="1243">
      <c r="A1243" s="87" t="n">
        <v>-77</v>
      </c>
      <c r="B1243" s="79" t="n"/>
      <c r="C1243" s="584" t="n"/>
      <c r="D1243" s="128" t="n"/>
      <c r="E1243" s="87" t="n">
        <v>10</v>
      </c>
    </row>
    <row r="1244">
      <c r="A1244" s="87" t="n">
        <v>-76</v>
      </c>
      <c r="B1244" s="79" t="n"/>
      <c r="C1244" s="584" t="n"/>
      <c r="D1244" s="128" t="n"/>
      <c r="E1244" s="87" t="n">
        <v>10</v>
      </c>
    </row>
    <row r="1245">
      <c r="A1245" s="87" t="n">
        <v>-75</v>
      </c>
      <c r="B1245" s="79" t="n"/>
      <c r="C1245" s="584" t="n"/>
      <c r="D1245" s="128" t="n"/>
      <c r="E1245" s="87" t="n">
        <v>10</v>
      </c>
    </row>
    <row r="1246">
      <c r="A1246" s="87" t="n">
        <v>-74</v>
      </c>
      <c r="B1246" s="79" t="n"/>
      <c r="C1246" s="584" t="n"/>
      <c r="D1246" s="128" t="n"/>
      <c r="E1246" s="87" t="n">
        <v>10</v>
      </c>
    </row>
    <row r="1247">
      <c r="A1247" s="87" t="n">
        <v>-73</v>
      </c>
      <c r="B1247" s="79" t="n"/>
      <c r="C1247" s="584" t="n"/>
      <c r="D1247" s="128" t="n"/>
      <c r="E1247" s="87" t="n">
        <v>10</v>
      </c>
    </row>
    <row r="1248">
      <c r="A1248" s="87" t="n">
        <v>-72</v>
      </c>
      <c r="B1248" s="79" t="n"/>
      <c r="C1248" s="584" t="n"/>
      <c r="D1248" s="128" t="n"/>
      <c r="E1248" s="87" t="n">
        <v>10</v>
      </c>
    </row>
    <row r="1249">
      <c r="A1249" s="87" t="n">
        <v>-71</v>
      </c>
      <c r="B1249" s="79" t="n"/>
      <c r="C1249" s="584" t="n"/>
      <c r="D1249" s="128" t="n"/>
      <c r="E1249" s="87" t="n">
        <v>10</v>
      </c>
    </row>
    <row r="1250">
      <c r="A1250" s="87" t="n">
        <v>-70</v>
      </c>
      <c r="B1250" s="79" t="n"/>
      <c r="C1250" s="584" t="n"/>
      <c r="D1250" s="128" t="n"/>
      <c r="E1250" s="87" t="n">
        <v>10</v>
      </c>
    </row>
    <row r="1251">
      <c r="A1251" s="87" t="n">
        <v>-69</v>
      </c>
      <c r="B1251" s="79" t="n"/>
      <c r="C1251" s="584" t="n"/>
      <c r="D1251" s="128" t="n"/>
      <c r="E1251" s="87" t="n">
        <v>10</v>
      </c>
    </row>
    <row r="1252">
      <c r="A1252" s="87" t="n">
        <v>-68</v>
      </c>
      <c r="B1252" s="79" t="n"/>
      <c r="C1252" s="584" t="n"/>
      <c r="D1252" s="128" t="n"/>
      <c r="E1252" s="87" t="n">
        <v>10</v>
      </c>
    </row>
    <row r="1253">
      <c r="A1253" s="87" t="n">
        <v>-67</v>
      </c>
      <c r="B1253" s="79" t="n"/>
      <c r="C1253" s="584" t="n"/>
      <c r="D1253" s="128" t="n"/>
      <c r="E1253" s="87" t="n">
        <v>10</v>
      </c>
    </row>
    <row r="1254">
      <c r="A1254" s="87" t="n">
        <v>-66</v>
      </c>
      <c r="B1254" s="79" t="n"/>
      <c r="C1254" s="584" t="n"/>
      <c r="D1254" s="128" t="n"/>
      <c r="E1254" s="87" t="n">
        <v>10</v>
      </c>
    </row>
    <row r="1255">
      <c r="A1255" s="87" t="n">
        <v>-65</v>
      </c>
      <c r="B1255" s="79" t="n"/>
      <c r="C1255" s="584" t="n"/>
      <c r="D1255" s="128" t="n"/>
      <c r="E1255" s="87" t="n">
        <v>10</v>
      </c>
    </row>
    <row r="1256">
      <c r="A1256" s="87" t="n">
        <v>-64</v>
      </c>
      <c r="B1256" s="79" t="n"/>
      <c r="C1256" s="584" t="n"/>
      <c r="D1256" s="128" t="n"/>
      <c r="E1256" s="87" t="n">
        <v>10</v>
      </c>
    </row>
    <row r="1257">
      <c r="A1257" s="87" t="n">
        <v>-63</v>
      </c>
      <c r="B1257" s="79" t="n"/>
      <c r="C1257" s="584" t="n"/>
      <c r="D1257" s="128" t="n"/>
      <c r="E1257" s="87" t="n">
        <v>10</v>
      </c>
    </row>
    <row r="1258">
      <c r="A1258" s="87" t="n">
        <v>-62</v>
      </c>
      <c r="B1258" s="79" t="n"/>
      <c r="C1258" s="584" t="n"/>
      <c r="D1258" s="128" t="n"/>
      <c r="E1258" s="87" t="n">
        <v>10</v>
      </c>
    </row>
    <row r="1259">
      <c r="A1259" s="87" t="n">
        <v>-61</v>
      </c>
      <c r="B1259" s="79" t="n"/>
      <c r="C1259" s="584" t="n"/>
      <c r="D1259" s="128" t="n"/>
      <c r="E1259" s="87" t="n">
        <v>10</v>
      </c>
    </row>
    <row r="1260">
      <c r="A1260" s="87" t="n">
        <v>-60</v>
      </c>
      <c r="B1260" s="79" t="n"/>
      <c r="C1260" s="584" t="n"/>
      <c r="D1260" s="128" t="n"/>
      <c r="E1260" s="87" t="n">
        <v>10</v>
      </c>
    </row>
    <row r="1261">
      <c r="A1261" s="87" t="n">
        <v>-59</v>
      </c>
      <c r="B1261" s="79" t="n"/>
      <c r="C1261" s="584" t="n"/>
      <c r="D1261" s="128" t="n"/>
      <c r="E1261" s="87" t="n">
        <v>10</v>
      </c>
    </row>
    <row r="1262">
      <c r="A1262" s="87" t="n">
        <v>-58</v>
      </c>
      <c r="B1262" s="79" t="n"/>
      <c r="C1262" s="584" t="n"/>
      <c r="D1262" s="128" t="n"/>
      <c r="E1262" s="87" t="n">
        <v>10</v>
      </c>
    </row>
    <row r="1263">
      <c r="A1263" s="87" t="n">
        <v>-57</v>
      </c>
      <c r="B1263" s="79" t="n"/>
      <c r="C1263" s="584" t="n"/>
      <c r="D1263" s="128" t="n"/>
      <c r="E1263" s="87" t="n">
        <v>10</v>
      </c>
    </row>
    <row r="1264">
      <c r="A1264" s="87" t="n">
        <v>-56</v>
      </c>
      <c r="B1264" s="79" t="n"/>
      <c r="C1264" s="584" t="n"/>
      <c r="D1264" s="128" t="n"/>
      <c r="E1264" s="87" t="n">
        <v>10</v>
      </c>
    </row>
    <row r="1265">
      <c r="A1265" s="87" t="n">
        <v>-55</v>
      </c>
      <c r="B1265" s="79" t="n"/>
      <c r="C1265" s="584" t="n"/>
      <c r="D1265" s="128" t="n"/>
      <c r="E1265" s="87" t="n">
        <v>10</v>
      </c>
    </row>
    <row r="1266">
      <c r="A1266" s="87" t="n">
        <v>-54</v>
      </c>
      <c r="B1266" s="79" t="n"/>
      <c r="C1266" s="584" t="n"/>
      <c r="D1266" s="128" t="n"/>
      <c r="E1266" s="87" t="n">
        <v>10</v>
      </c>
    </row>
    <row r="1267">
      <c r="A1267" s="87" t="n">
        <v>-53</v>
      </c>
      <c r="B1267" s="79" t="n"/>
      <c r="C1267" s="584" t="n"/>
      <c r="D1267" s="128" t="n"/>
      <c r="E1267" s="87" t="n">
        <v>10</v>
      </c>
    </row>
    <row r="1268">
      <c r="A1268" s="87" t="n">
        <v>-52</v>
      </c>
      <c r="B1268" s="79" t="n"/>
      <c r="C1268" s="584" t="n"/>
      <c r="D1268" s="128" t="n"/>
      <c r="E1268" s="87" t="n">
        <v>10</v>
      </c>
    </row>
    <row r="1269">
      <c r="A1269" s="87" t="n">
        <v>-51</v>
      </c>
      <c r="B1269" s="79" t="n"/>
      <c r="C1269" s="584" t="n"/>
      <c r="D1269" s="128" t="n"/>
      <c r="E1269" s="87" t="n">
        <v>10</v>
      </c>
    </row>
    <row r="1270">
      <c r="A1270" s="87" t="n">
        <v>-50</v>
      </c>
      <c r="B1270" s="79" t="n"/>
      <c r="C1270" s="584" t="n"/>
      <c r="D1270" s="128" t="n"/>
      <c r="E1270" s="87" t="n">
        <v>10</v>
      </c>
    </row>
    <row r="1271">
      <c r="A1271" s="87" t="n">
        <v>-49</v>
      </c>
      <c r="B1271" s="79" t="n"/>
      <c r="C1271" s="584" t="n"/>
      <c r="D1271" s="128" t="n"/>
      <c r="E1271" s="87" t="n">
        <v>10</v>
      </c>
    </row>
    <row r="1272">
      <c r="A1272" s="87" t="n">
        <v>-48</v>
      </c>
      <c r="B1272" s="79" t="n"/>
      <c r="C1272" s="584" t="n"/>
      <c r="D1272" s="128" t="n"/>
      <c r="E1272" s="87" t="n">
        <v>10</v>
      </c>
    </row>
    <row r="1273">
      <c r="A1273" s="87" t="n">
        <v>-47</v>
      </c>
      <c r="B1273" s="79" t="n"/>
      <c r="C1273" s="584" t="n"/>
      <c r="D1273" s="128" t="n"/>
      <c r="E1273" s="87" t="n">
        <v>10</v>
      </c>
    </row>
    <row r="1274">
      <c r="A1274" s="87" t="n">
        <v>-46</v>
      </c>
      <c r="B1274" s="79" t="n"/>
      <c r="C1274" s="584" t="n"/>
      <c r="D1274" s="128" t="n"/>
      <c r="E1274" s="87" t="n">
        <v>10</v>
      </c>
    </row>
    <row r="1275">
      <c r="A1275" s="87" t="n">
        <v>-45</v>
      </c>
      <c r="B1275" s="79" t="n"/>
      <c r="C1275" s="584" t="n"/>
      <c r="D1275" s="128" t="n"/>
      <c r="E1275" s="87" t="n">
        <v>10</v>
      </c>
    </row>
    <row r="1276">
      <c r="A1276" s="87" t="n">
        <v>-44</v>
      </c>
      <c r="B1276" s="79" t="n"/>
      <c r="C1276" s="584" t="n"/>
      <c r="D1276" s="128" t="n"/>
      <c r="E1276" s="87" t="n">
        <v>10</v>
      </c>
    </row>
    <row r="1277">
      <c r="A1277" s="87" t="n">
        <v>-43</v>
      </c>
      <c r="B1277" s="79" t="n"/>
      <c r="C1277" s="584" t="n"/>
      <c r="D1277" s="128" t="n"/>
      <c r="E1277" s="87" t="n">
        <v>10</v>
      </c>
    </row>
    <row r="1278">
      <c r="A1278" s="87" t="n">
        <v>-42</v>
      </c>
      <c r="B1278" s="79" t="n"/>
      <c r="C1278" s="584" t="n"/>
      <c r="D1278" s="128" t="n"/>
      <c r="E1278" s="87" t="n">
        <v>10</v>
      </c>
    </row>
    <row r="1279">
      <c r="A1279" s="87" t="n">
        <v>-41</v>
      </c>
      <c r="B1279" s="79" t="n"/>
      <c r="C1279" s="584" t="n"/>
      <c r="D1279" s="128" t="n"/>
      <c r="E1279" s="87" t="n">
        <v>10</v>
      </c>
    </row>
    <row r="1280">
      <c r="A1280" s="87" t="n">
        <v>-40</v>
      </c>
      <c r="B1280" s="79" t="n"/>
      <c r="C1280" s="584" t="n"/>
      <c r="D1280" s="128" t="n"/>
      <c r="E1280" s="87" t="n">
        <v>10</v>
      </c>
    </row>
    <row r="1281">
      <c r="A1281" s="87" t="n">
        <v>-39</v>
      </c>
      <c r="B1281" s="79" t="n"/>
      <c r="C1281" s="584" t="n"/>
      <c r="D1281" s="128" t="n"/>
      <c r="E1281" s="87" t="n">
        <v>10</v>
      </c>
    </row>
    <row r="1282">
      <c r="A1282" s="87" t="n">
        <v>-38</v>
      </c>
      <c r="B1282" s="79" t="n"/>
      <c r="C1282" s="584" t="n"/>
      <c r="D1282" s="128" t="n"/>
      <c r="E1282" s="87" t="n">
        <v>10</v>
      </c>
    </row>
    <row r="1283">
      <c r="A1283" s="87" t="n">
        <v>-37</v>
      </c>
      <c r="B1283" s="79" t="n"/>
      <c r="C1283" s="584" t="n"/>
      <c r="D1283" s="128" t="n"/>
      <c r="E1283" s="87" t="n">
        <v>10</v>
      </c>
    </row>
    <row r="1284">
      <c r="A1284" s="87" t="n">
        <v>-36</v>
      </c>
      <c r="B1284" s="79" t="n"/>
      <c r="C1284" s="584" t="n"/>
      <c r="D1284" s="128" t="n"/>
      <c r="E1284" s="87" t="n">
        <v>10</v>
      </c>
    </row>
    <row r="1285">
      <c r="A1285" s="87" t="n">
        <v>-35</v>
      </c>
      <c r="B1285" s="79" t="n"/>
      <c r="C1285" s="584" t="n"/>
      <c r="D1285" s="128" t="n"/>
      <c r="E1285" s="87" t="n">
        <v>10</v>
      </c>
    </row>
    <row r="1286">
      <c r="A1286" s="87" t="n">
        <v>-34</v>
      </c>
      <c r="B1286" s="79" t="n"/>
      <c r="C1286" s="584" t="n"/>
      <c r="D1286" s="128" t="n"/>
      <c r="E1286" s="87" t="n">
        <v>10</v>
      </c>
    </row>
    <row r="1287">
      <c r="A1287" s="87" t="n">
        <v>-33</v>
      </c>
      <c r="B1287" s="79" t="n"/>
      <c r="C1287" s="584" t="n"/>
      <c r="D1287" s="128" t="n"/>
      <c r="E1287" s="87" t="n">
        <v>10</v>
      </c>
    </row>
    <row r="1288">
      <c r="A1288" s="87" t="n">
        <v>-32</v>
      </c>
      <c r="B1288" s="79" t="n"/>
      <c r="C1288" s="584" t="n"/>
      <c r="D1288" s="128" t="n"/>
      <c r="E1288" s="87" t="n">
        <v>10</v>
      </c>
    </row>
    <row r="1289">
      <c r="A1289" s="87" t="n">
        <v>-31</v>
      </c>
      <c r="B1289" s="79" t="n"/>
      <c r="C1289" s="584" t="n"/>
      <c r="D1289" s="128" t="n"/>
      <c r="E1289" s="87" t="n">
        <v>10</v>
      </c>
    </row>
    <row r="1290">
      <c r="A1290" s="87" t="n">
        <v>-30</v>
      </c>
      <c r="B1290" s="79" t="n"/>
      <c r="C1290" s="584" t="n"/>
      <c r="D1290" s="128" t="n"/>
      <c r="E1290" s="87" t="n">
        <v>10</v>
      </c>
    </row>
    <row r="1291">
      <c r="A1291" s="87" t="n">
        <v>-29</v>
      </c>
      <c r="B1291" s="79" t="n"/>
      <c r="C1291" s="584" t="n"/>
      <c r="D1291" s="128" t="n"/>
      <c r="E1291" s="87" t="n">
        <v>10</v>
      </c>
    </row>
    <row r="1292">
      <c r="A1292" s="87" t="n">
        <v>-28</v>
      </c>
      <c r="B1292" s="79" t="n"/>
      <c r="C1292" s="584" t="n"/>
      <c r="D1292" s="128" t="n"/>
      <c r="E1292" s="87" t="n">
        <v>10</v>
      </c>
    </row>
    <row r="1293">
      <c r="A1293" s="87" t="n">
        <v>-27</v>
      </c>
      <c r="B1293" s="79" t="n"/>
      <c r="C1293" s="584" t="n"/>
      <c r="D1293" s="128" t="n"/>
      <c r="E1293" s="87" t="n">
        <v>10</v>
      </c>
    </row>
    <row r="1294">
      <c r="A1294" s="87" t="n">
        <v>-26</v>
      </c>
      <c r="B1294" s="79" t="n"/>
      <c r="C1294" s="584" t="n"/>
      <c r="D1294" s="128" t="n"/>
      <c r="E1294" s="87" t="n">
        <v>10</v>
      </c>
    </row>
    <row r="1295">
      <c r="A1295" s="87" t="n">
        <v>-25</v>
      </c>
      <c r="B1295" s="79" t="n"/>
      <c r="C1295" s="584" t="n"/>
      <c r="D1295" s="128" t="n"/>
      <c r="E1295" s="87" t="n">
        <v>10</v>
      </c>
    </row>
    <row r="1296">
      <c r="A1296" s="87" t="n">
        <v>-24</v>
      </c>
      <c r="B1296" s="79" t="n"/>
      <c r="C1296" s="584" t="n"/>
      <c r="D1296" s="128" t="n"/>
      <c r="E1296" s="87" t="n">
        <v>10</v>
      </c>
    </row>
    <row r="1297">
      <c r="A1297" s="87" t="n">
        <v>-23</v>
      </c>
      <c r="B1297" s="79" t="n"/>
      <c r="C1297" s="584" t="n"/>
      <c r="D1297" s="128" t="n"/>
      <c r="E1297" s="87" t="n">
        <v>10</v>
      </c>
    </row>
    <row r="1298">
      <c r="A1298" s="87" t="n">
        <v>-22</v>
      </c>
      <c r="B1298" s="79" t="n"/>
      <c r="C1298" s="584" t="n"/>
      <c r="D1298" s="128" t="n"/>
      <c r="E1298" s="87" t="n">
        <v>10</v>
      </c>
    </row>
    <row r="1299">
      <c r="A1299" s="87" t="n">
        <v>-21</v>
      </c>
      <c r="B1299" s="79" t="n"/>
      <c r="C1299" s="584" t="n"/>
      <c r="D1299" s="128" t="n"/>
      <c r="E1299" s="87" t="n">
        <v>10</v>
      </c>
    </row>
    <row r="1300">
      <c r="A1300" s="87" t="n">
        <v>-20</v>
      </c>
      <c r="B1300" s="79" t="n"/>
      <c r="C1300" s="584" t="n"/>
      <c r="D1300" s="128" t="n"/>
      <c r="E1300" s="87" t="n">
        <v>10</v>
      </c>
    </row>
    <row r="1301">
      <c r="A1301" s="87" t="n">
        <v>-19</v>
      </c>
      <c r="B1301" s="79" t="n"/>
      <c r="C1301" s="584" t="n"/>
      <c r="D1301" s="128" t="n"/>
      <c r="E1301" s="87" t="n">
        <v>10</v>
      </c>
    </row>
    <row r="1302">
      <c r="A1302" s="87" t="n">
        <v>-18</v>
      </c>
      <c r="B1302" s="79" t="n"/>
      <c r="C1302" s="584" t="n"/>
      <c r="D1302" s="128" t="n"/>
      <c r="E1302" s="87" t="n">
        <v>10</v>
      </c>
    </row>
    <row r="1303">
      <c r="A1303" s="87" t="n">
        <v>-17</v>
      </c>
      <c r="B1303" s="79" t="n"/>
      <c r="C1303" s="584" t="n"/>
      <c r="D1303" s="128" t="n"/>
      <c r="E1303" s="87" t="n">
        <v>10</v>
      </c>
    </row>
    <row r="1304">
      <c r="A1304" s="87" t="n">
        <v>-16</v>
      </c>
      <c r="B1304" s="79" t="n"/>
      <c r="C1304" s="584" t="n"/>
      <c r="D1304" s="128" t="n"/>
      <c r="E1304" s="87" t="n">
        <v>10</v>
      </c>
    </row>
    <row r="1305">
      <c r="A1305" s="87" t="n">
        <v>-15</v>
      </c>
      <c r="B1305" s="79" t="n"/>
      <c r="C1305" s="584" t="n"/>
      <c r="D1305" s="128" t="n"/>
      <c r="E1305" s="87" t="n">
        <v>10</v>
      </c>
    </row>
    <row r="1306">
      <c r="A1306" s="87" t="n">
        <v>-14</v>
      </c>
      <c r="B1306" s="79" t="n"/>
      <c r="C1306" s="584" t="n"/>
      <c r="D1306" s="128" t="n"/>
      <c r="E1306" s="87" t="n">
        <v>10</v>
      </c>
    </row>
    <row r="1307">
      <c r="A1307" s="87" t="n">
        <v>-13</v>
      </c>
      <c r="B1307" s="79" t="n"/>
      <c r="C1307" s="584" t="n"/>
      <c r="D1307" s="128" t="n"/>
      <c r="E1307" s="87" t="n">
        <v>10</v>
      </c>
    </row>
    <row r="1308">
      <c r="A1308" s="87" t="n">
        <v>-12</v>
      </c>
      <c r="B1308" s="79" t="n"/>
      <c r="C1308" s="584" t="n"/>
      <c r="D1308" s="128" t="n"/>
      <c r="E1308" s="87" t="n">
        <v>10</v>
      </c>
    </row>
    <row r="1309">
      <c r="A1309" s="87" t="n">
        <v>-11</v>
      </c>
      <c r="B1309" s="79" t="n"/>
      <c r="C1309" s="584" t="n"/>
      <c r="D1309" s="128" t="n"/>
      <c r="E1309" s="87" t="n">
        <v>10</v>
      </c>
    </row>
    <row r="1310">
      <c r="A1310" s="87" t="n">
        <v>-10</v>
      </c>
      <c r="B1310" s="79" t="n"/>
      <c r="C1310" s="584" t="n"/>
      <c r="D1310" s="128" t="n"/>
      <c r="E1310" s="87" t="n">
        <v>10</v>
      </c>
    </row>
    <row r="1311">
      <c r="A1311" s="87" t="n">
        <v>-9</v>
      </c>
      <c r="B1311" s="79" t="n"/>
      <c r="C1311" s="584" t="n"/>
      <c r="D1311" s="128" t="n"/>
      <c r="E1311" s="87" t="n">
        <v>10</v>
      </c>
    </row>
    <row r="1312">
      <c r="A1312" s="87" t="n">
        <v>-8</v>
      </c>
      <c r="B1312" s="79" t="n"/>
      <c r="C1312" s="584" t="n"/>
      <c r="D1312" s="128" t="n"/>
      <c r="E1312" s="87" t="n">
        <v>10</v>
      </c>
    </row>
    <row r="1313">
      <c r="A1313" s="87" t="n">
        <v>-7</v>
      </c>
      <c r="B1313" s="79" t="n"/>
      <c r="C1313" s="584" t="n"/>
      <c r="D1313" s="128" t="n"/>
      <c r="E1313" s="87" t="n">
        <v>10</v>
      </c>
    </row>
    <row r="1314">
      <c r="A1314" s="87" t="n">
        <v>-6</v>
      </c>
      <c r="B1314" s="79" t="n"/>
      <c r="C1314" s="584" t="n"/>
      <c r="D1314" s="128" t="n"/>
      <c r="E1314" s="87" t="n">
        <v>10</v>
      </c>
    </row>
    <row r="1315">
      <c r="A1315" s="87" t="n">
        <v>-5</v>
      </c>
      <c r="B1315" s="79" t="n"/>
      <c r="C1315" s="584" t="n"/>
      <c r="D1315" s="128" t="n"/>
      <c r="E1315" s="87" t="n">
        <v>10</v>
      </c>
    </row>
    <row r="1316">
      <c r="A1316" s="87" t="n">
        <v>-4</v>
      </c>
      <c r="B1316" s="79" t="n"/>
      <c r="C1316" s="584" t="n"/>
      <c r="D1316" s="128" t="n"/>
      <c r="E1316" s="87" t="n">
        <v>10</v>
      </c>
    </row>
    <row r="1317">
      <c r="A1317" s="87" t="n">
        <v>-3</v>
      </c>
      <c r="B1317" s="79" t="n"/>
      <c r="C1317" s="584" t="n"/>
      <c r="D1317" s="128" t="n"/>
      <c r="E1317" s="87" t="n">
        <v>10</v>
      </c>
    </row>
    <row r="1318">
      <c r="A1318" s="87" t="n">
        <v>-2</v>
      </c>
      <c r="B1318" s="79" t="n"/>
      <c r="C1318" s="584" t="n"/>
      <c r="D1318" s="128" t="n"/>
      <c r="E1318" s="87" t="n">
        <v>10</v>
      </c>
    </row>
    <row r="1319">
      <c r="A1319" s="87" t="n">
        <v>-1</v>
      </c>
      <c r="B1319" s="79" t="n"/>
      <c r="C1319" s="584" t="n"/>
      <c r="D1319" s="128" t="n"/>
      <c r="E1319" s="87" t="n">
        <v>10</v>
      </c>
    </row>
    <row r="1320" ht="14.5" customHeight="1" s="252" thickBot="1">
      <c r="A1320" s="88" t="n">
        <v>0</v>
      </c>
      <c r="B1320" s="81" t="n"/>
      <c r="C1320" s="82" t="n"/>
      <c r="D1320" s="130" t="n"/>
      <c r="E1320" s="88" t="n">
        <v>10</v>
      </c>
    </row>
    <row r="1323" ht="14.5" customHeight="1" s="252" thickBot="1"/>
    <row r="1324" ht="14.5" customHeight="1" s="252">
      <c r="A1324" s="807" t="inlineStr">
        <is>
          <t>Input [dBm]</t>
        </is>
      </c>
      <c r="B1324" s="642" t="inlineStr">
        <is>
          <t>2442 MHz</t>
        </is>
      </c>
      <c r="C1324" s="768" t="n"/>
      <c r="D1324" s="768" t="n"/>
      <c r="E1324" s="644" t="inlineStr">
        <is>
          <t>Spec</t>
        </is>
      </c>
    </row>
    <row r="1325" ht="15" customHeight="1" s="252" thickBot="1">
      <c r="A1325" s="691" t="n"/>
      <c r="B1325" s="646" t="inlineStr">
        <is>
          <t>11g_54M</t>
        </is>
      </c>
      <c r="C1325" s="875" t="n"/>
      <c r="D1325" s="875" t="n"/>
      <c r="E1325" s="691" t="n"/>
    </row>
    <row r="1326" ht="15" customHeight="1" s="252">
      <c r="A1326" s="691" t="n"/>
      <c r="B1326" s="95" t="inlineStr">
        <is>
          <t>+25 ℃</t>
        </is>
      </c>
      <c r="C1326" s="99" t="inlineStr">
        <is>
          <t>-40 ℃</t>
        </is>
      </c>
      <c r="D1326" s="114" t="inlineStr">
        <is>
          <t>+85 ℃</t>
        </is>
      </c>
      <c r="E1326" s="691" t="n"/>
    </row>
    <row r="1327" ht="15" customHeight="1" s="252" thickBot="1">
      <c r="A1327" s="691" t="n"/>
      <c r="B1327" s="103" t="inlineStr">
        <is>
          <t>3.3V</t>
        </is>
      </c>
      <c r="C1327" s="100" t="inlineStr">
        <is>
          <t>3.6V</t>
        </is>
      </c>
      <c r="D1327" s="115" t="inlineStr">
        <is>
          <t>1.8V</t>
        </is>
      </c>
      <c r="E1327" s="691" t="n"/>
    </row>
    <row r="1328" ht="14.5" customHeight="1" s="252" thickBot="1">
      <c r="A1328" s="682" t="n"/>
      <c r="B1328" s="76" t="n"/>
      <c r="C1328" s="74" t="n"/>
      <c r="D1328" s="219" t="n"/>
      <c r="E1328" s="681" t="n"/>
    </row>
    <row r="1329">
      <c r="A1329" s="612" t="inlineStr">
        <is>
          <t>Sens.
[dBm]</t>
        </is>
      </c>
      <c r="B1329" s="846">
        <f>INDEX($A$50:$A$90,MATCH(8,B1331:B1371,-1)+1,1)</f>
        <v/>
      </c>
      <c r="C1329" s="848">
        <f>INDEX($A$50:$A$90,MATCH(8,C1331:C1371,-1)+1,1)</f>
        <v/>
      </c>
      <c r="D1329" s="876">
        <f>INDEX($A$50:$A$90,MATCH(8,D1331:D1371,-1)+1,1)</f>
        <v/>
      </c>
      <c r="E1329" s="221" t="n"/>
    </row>
    <row r="1330" ht="14.5" customHeight="1" s="252" thickBot="1">
      <c r="A1330" s="691" t="n"/>
      <c r="B1330" s="849" t="n"/>
      <c r="C1330" s="851" t="n"/>
      <c r="D1330" s="877" t="n"/>
      <c r="E1330" s="221" t="n"/>
    </row>
    <row r="1331" ht="14.5" customHeight="1" s="252" thickTop="1">
      <c r="A1331" s="91" t="n">
        <v>-100</v>
      </c>
      <c r="B1331" s="77" t="n"/>
      <c r="C1331" s="73" t="n"/>
      <c r="D1331" s="127" t="n"/>
      <c r="E1331" s="87" t="n">
        <v>10</v>
      </c>
    </row>
    <row r="1332">
      <c r="A1332" s="87" t="n">
        <v>-99</v>
      </c>
      <c r="B1332" s="79" t="n"/>
      <c r="C1332" s="584" t="n"/>
      <c r="D1332" s="128" t="n"/>
      <c r="E1332" s="87" t="n">
        <v>10</v>
      </c>
    </row>
    <row r="1333">
      <c r="A1333" s="87" t="n">
        <v>-98</v>
      </c>
      <c r="B1333" s="79" t="n"/>
      <c r="C1333" s="584" t="n"/>
      <c r="D1333" s="128" t="n"/>
      <c r="E1333" s="87" t="n">
        <v>10</v>
      </c>
    </row>
    <row r="1334">
      <c r="A1334" s="87" t="n">
        <v>-97</v>
      </c>
      <c r="B1334" s="79" t="n"/>
      <c r="C1334" s="584" t="n"/>
      <c r="D1334" s="128" t="n"/>
      <c r="E1334" s="87" t="n">
        <v>10</v>
      </c>
    </row>
    <row r="1335">
      <c r="A1335" s="87" t="n">
        <v>-96</v>
      </c>
      <c r="B1335" s="79" t="n"/>
      <c r="C1335" s="584" t="n"/>
      <c r="D1335" s="128" t="n"/>
      <c r="E1335" s="87" t="n">
        <v>10</v>
      </c>
    </row>
    <row r="1336">
      <c r="A1336" s="87" t="n">
        <v>-95</v>
      </c>
      <c r="B1336" s="79" t="n"/>
      <c r="C1336" s="584" t="n"/>
      <c r="D1336" s="128" t="n"/>
      <c r="E1336" s="87" t="n">
        <v>10</v>
      </c>
    </row>
    <row r="1337">
      <c r="A1337" s="87" t="n">
        <v>-94</v>
      </c>
      <c r="B1337" s="79" t="n"/>
      <c r="C1337" s="584" t="n"/>
      <c r="D1337" s="128" t="n"/>
      <c r="E1337" s="87" t="n">
        <v>10</v>
      </c>
    </row>
    <row r="1338">
      <c r="A1338" s="87" t="n">
        <v>-93</v>
      </c>
      <c r="B1338" s="79" t="n"/>
      <c r="C1338" s="584" t="n"/>
      <c r="D1338" s="128" t="n"/>
      <c r="E1338" s="87" t="n">
        <v>10</v>
      </c>
    </row>
    <row r="1339">
      <c r="A1339" s="87" t="n">
        <v>-92</v>
      </c>
      <c r="B1339" s="79" t="n"/>
      <c r="C1339" s="584" t="n"/>
      <c r="D1339" s="128" t="n"/>
      <c r="E1339" s="87" t="n">
        <v>10</v>
      </c>
    </row>
    <row r="1340">
      <c r="A1340" s="87" t="n">
        <v>-91</v>
      </c>
      <c r="B1340" s="79" t="n"/>
      <c r="C1340" s="584" t="n"/>
      <c r="D1340" s="128" t="n"/>
      <c r="E1340" s="87" t="n">
        <v>10</v>
      </c>
    </row>
    <row r="1341">
      <c r="A1341" s="87" t="n">
        <v>-90</v>
      </c>
      <c r="B1341" s="79" t="n"/>
      <c r="C1341" s="584" t="n"/>
      <c r="D1341" s="128" t="n"/>
      <c r="E1341" s="87" t="n">
        <v>10</v>
      </c>
    </row>
    <row r="1342">
      <c r="A1342" s="87" t="n">
        <v>-89</v>
      </c>
      <c r="B1342" s="79" t="n"/>
      <c r="C1342" s="584" t="n"/>
      <c r="D1342" s="128" t="n"/>
      <c r="E1342" s="87" t="n">
        <v>10</v>
      </c>
    </row>
    <row r="1343">
      <c r="A1343" s="87" t="n">
        <v>-88</v>
      </c>
      <c r="B1343" s="79" t="n"/>
      <c r="C1343" s="584" t="n"/>
      <c r="D1343" s="128" t="n"/>
      <c r="E1343" s="87" t="n">
        <v>10</v>
      </c>
    </row>
    <row r="1344">
      <c r="A1344" s="87" t="n">
        <v>-87</v>
      </c>
      <c r="B1344" s="79" t="n"/>
      <c r="C1344" s="584" t="n"/>
      <c r="D1344" s="128" t="n"/>
      <c r="E1344" s="87" t="n">
        <v>10</v>
      </c>
    </row>
    <row r="1345">
      <c r="A1345" s="87" t="n">
        <v>-86</v>
      </c>
      <c r="B1345" s="79" t="n"/>
      <c r="C1345" s="584" t="n"/>
      <c r="D1345" s="128" t="n"/>
      <c r="E1345" s="87" t="n">
        <v>10</v>
      </c>
    </row>
    <row r="1346">
      <c r="A1346" s="87" t="n">
        <v>-85</v>
      </c>
      <c r="B1346" s="79" t="n"/>
      <c r="C1346" s="584" t="n"/>
      <c r="D1346" s="128" t="n"/>
      <c r="E1346" s="87" t="n">
        <v>10</v>
      </c>
    </row>
    <row r="1347">
      <c r="A1347" s="87" t="n">
        <v>-84</v>
      </c>
      <c r="B1347" s="79" t="n"/>
      <c r="C1347" s="584" t="n"/>
      <c r="D1347" s="128" t="n"/>
      <c r="E1347" s="87" t="n">
        <v>10</v>
      </c>
    </row>
    <row r="1348">
      <c r="A1348" s="87" t="n">
        <v>-83</v>
      </c>
      <c r="B1348" s="79" t="n"/>
      <c r="C1348" s="584" t="n"/>
      <c r="D1348" s="128" t="n"/>
      <c r="E1348" s="87" t="n">
        <v>10</v>
      </c>
    </row>
    <row r="1349">
      <c r="A1349" s="87" t="n">
        <v>-82</v>
      </c>
      <c r="B1349" s="79" t="n"/>
      <c r="C1349" s="584" t="n"/>
      <c r="D1349" s="128" t="n"/>
      <c r="E1349" s="87" t="n">
        <v>10</v>
      </c>
    </row>
    <row r="1350">
      <c r="A1350" s="87" t="n">
        <v>-81</v>
      </c>
      <c r="B1350" s="79" t="n"/>
      <c r="C1350" s="584" t="n"/>
      <c r="D1350" s="128" t="n"/>
      <c r="E1350" s="87" t="n">
        <v>10</v>
      </c>
    </row>
    <row r="1351">
      <c r="A1351" s="87" t="n">
        <v>-80</v>
      </c>
      <c r="B1351" s="79" t="n"/>
      <c r="C1351" s="584" t="n"/>
      <c r="D1351" s="128" t="n"/>
      <c r="E1351" s="87" t="n">
        <v>10</v>
      </c>
    </row>
    <row r="1352">
      <c r="A1352" s="87" t="n">
        <v>-79</v>
      </c>
      <c r="B1352" s="79" t="n"/>
      <c r="C1352" s="584" t="n"/>
      <c r="D1352" s="128" t="n"/>
      <c r="E1352" s="87" t="n">
        <v>10</v>
      </c>
    </row>
    <row r="1353">
      <c r="A1353" s="87" t="n">
        <v>-78</v>
      </c>
      <c r="B1353" s="79" t="n"/>
      <c r="C1353" s="584" t="n"/>
      <c r="D1353" s="128" t="n"/>
      <c r="E1353" s="87" t="n">
        <v>10</v>
      </c>
    </row>
    <row r="1354">
      <c r="A1354" s="87" t="n">
        <v>-77</v>
      </c>
      <c r="B1354" s="79" t="n"/>
      <c r="C1354" s="584" t="n"/>
      <c r="D1354" s="128" t="n"/>
      <c r="E1354" s="87" t="n">
        <v>10</v>
      </c>
    </row>
    <row r="1355">
      <c r="A1355" s="87" t="n">
        <v>-76</v>
      </c>
      <c r="B1355" s="79" t="n"/>
      <c r="C1355" s="584" t="n"/>
      <c r="D1355" s="128" t="n"/>
      <c r="E1355" s="87" t="n">
        <v>10</v>
      </c>
    </row>
    <row r="1356">
      <c r="A1356" s="87" t="n">
        <v>-75</v>
      </c>
      <c r="B1356" s="79" t="n"/>
      <c r="C1356" s="584" t="n"/>
      <c r="D1356" s="128" t="n"/>
      <c r="E1356" s="87" t="n">
        <v>10</v>
      </c>
    </row>
    <row r="1357">
      <c r="A1357" s="87" t="n">
        <v>-74</v>
      </c>
      <c r="B1357" s="79" t="n"/>
      <c r="C1357" s="584" t="n"/>
      <c r="D1357" s="128" t="n"/>
      <c r="E1357" s="87" t="n">
        <v>10</v>
      </c>
    </row>
    <row r="1358">
      <c r="A1358" s="87" t="n">
        <v>-73</v>
      </c>
      <c r="B1358" s="79" t="n"/>
      <c r="C1358" s="584" t="n"/>
      <c r="D1358" s="128" t="n"/>
      <c r="E1358" s="87" t="n">
        <v>10</v>
      </c>
    </row>
    <row r="1359">
      <c r="A1359" s="87" t="n">
        <v>-72</v>
      </c>
      <c r="B1359" s="79" t="n"/>
      <c r="C1359" s="584" t="n"/>
      <c r="D1359" s="128" t="n"/>
      <c r="E1359" s="87" t="n">
        <v>10</v>
      </c>
    </row>
    <row r="1360">
      <c r="A1360" s="87" t="n">
        <v>-71</v>
      </c>
      <c r="B1360" s="79" t="n"/>
      <c r="C1360" s="584" t="n"/>
      <c r="D1360" s="128" t="n"/>
      <c r="E1360" s="87" t="n">
        <v>10</v>
      </c>
    </row>
    <row r="1361">
      <c r="A1361" s="87" t="n">
        <v>-70</v>
      </c>
      <c r="B1361" s="79" t="n"/>
      <c r="C1361" s="584" t="n"/>
      <c r="D1361" s="128" t="n"/>
      <c r="E1361" s="87" t="n">
        <v>10</v>
      </c>
    </row>
    <row r="1362">
      <c r="A1362" s="87" t="n">
        <v>-69</v>
      </c>
      <c r="B1362" s="79" t="n"/>
      <c r="C1362" s="584" t="n"/>
      <c r="D1362" s="128" t="n"/>
      <c r="E1362" s="87" t="n">
        <v>10</v>
      </c>
    </row>
    <row r="1363">
      <c r="A1363" s="87" t="n">
        <v>-68</v>
      </c>
      <c r="B1363" s="79" t="n"/>
      <c r="C1363" s="584" t="n"/>
      <c r="D1363" s="128" t="n"/>
      <c r="E1363" s="87" t="n">
        <v>10</v>
      </c>
    </row>
    <row r="1364">
      <c r="A1364" s="87" t="n">
        <v>-67</v>
      </c>
      <c r="B1364" s="79" t="n"/>
      <c r="C1364" s="584" t="n"/>
      <c r="D1364" s="128" t="n"/>
      <c r="E1364" s="87" t="n">
        <v>10</v>
      </c>
    </row>
    <row r="1365">
      <c r="A1365" s="87" t="n">
        <v>-66</v>
      </c>
      <c r="B1365" s="79" t="n"/>
      <c r="C1365" s="584" t="n"/>
      <c r="D1365" s="128" t="n"/>
      <c r="E1365" s="87" t="n">
        <v>10</v>
      </c>
    </row>
    <row r="1366">
      <c r="A1366" s="87" t="n">
        <v>-65</v>
      </c>
      <c r="B1366" s="79" t="n"/>
      <c r="C1366" s="584" t="n"/>
      <c r="D1366" s="128" t="n"/>
      <c r="E1366" s="87" t="n">
        <v>10</v>
      </c>
    </row>
    <row r="1367">
      <c r="A1367" s="87" t="n">
        <v>-64</v>
      </c>
      <c r="B1367" s="79" t="n"/>
      <c r="C1367" s="584" t="n"/>
      <c r="D1367" s="128" t="n"/>
      <c r="E1367" s="87" t="n">
        <v>10</v>
      </c>
    </row>
    <row r="1368">
      <c r="A1368" s="87" t="n">
        <v>-63</v>
      </c>
      <c r="B1368" s="79" t="n"/>
      <c r="C1368" s="584" t="n"/>
      <c r="D1368" s="128" t="n"/>
      <c r="E1368" s="87" t="n">
        <v>10</v>
      </c>
    </row>
    <row r="1369">
      <c r="A1369" s="87" t="n">
        <v>-62</v>
      </c>
      <c r="B1369" s="79" t="n"/>
      <c r="C1369" s="584" t="n"/>
      <c r="D1369" s="128" t="n"/>
      <c r="E1369" s="87" t="n">
        <v>10</v>
      </c>
    </row>
    <row r="1370">
      <c r="A1370" s="87" t="n">
        <v>-61</v>
      </c>
      <c r="B1370" s="79" t="n"/>
      <c r="C1370" s="584" t="n"/>
      <c r="D1370" s="128" t="n"/>
      <c r="E1370" s="87" t="n">
        <v>10</v>
      </c>
    </row>
    <row r="1371">
      <c r="A1371" s="87" t="n">
        <v>-60</v>
      </c>
      <c r="B1371" s="79" t="n"/>
      <c r="C1371" s="584" t="n"/>
      <c r="D1371" s="128" t="n"/>
      <c r="E1371" s="87" t="n">
        <v>10</v>
      </c>
    </row>
    <row r="1372">
      <c r="A1372" s="87" t="n">
        <v>-59</v>
      </c>
      <c r="B1372" s="79" t="n"/>
      <c r="C1372" s="584" t="n"/>
      <c r="D1372" s="128" t="n"/>
      <c r="E1372" s="87" t="n">
        <v>10</v>
      </c>
    </row>
    <row r="1373">
      <c r="A1373" s="87" t="n">
        <v>-58</v>
      </c>
      <c r="B1373" s="79" t="n"/>
      <c r="C1373" s="584" t="n"/>
      <c r="D1373" s="128" t="n"/>
      <c r="E1373" s="87" t="n">
        <v>10</v>
      </c>
    </row>
    <row r="1374">
      <c r="A1374" s="87" t="n">
        <v>-57</v>
      </c>
      <c r="B1374" s="79" t="n"/>
      <c r="C1374" s="584" t="n"/>
      <c r="D1374" s="128" t="n"/>
      <c r="E1374" s="87" t="n">
        <v>10</v>
      </c>
    </row>
    <row r="1375">
      <c r="A1375" s="87" t="n">
        <v>-56</v>
      </c>
      <c r="B1375" s="79" t="n"/>
      <c r="C1375" s="584" t="n"/>
      <c r="D1375" s="128" t="n"/>
      <c r="E1375" s="87" t="n">
        <v>10</v>
      </c>
    </row>
    <row r="1376">
      <c r="A1376" s="87" t="n">
        <v>-55</v>
      </c>
      <c r="B1376" s="79" t="n"/>
      <c r="C1376" s="584" t="n"/>
      <c r="D1376" s="128" t="n"/>
      <c r="E1376" s="87" t="n">
        <v>10</v>
      </c>
    </row>
    <row r="1377">
      <c r="A1377" s="87" t="n">
        <v>-54</v>
      </c>
      <c r="B1377" s="79" t="n"/>
      <c r="C1377" s="584" t="n"/>
      <c r="D1377" s="128" t="n"/>
      <c r="E1377" s="87" t="n">
        <v>10</v>
      </c>
    </row>
    <row r="1378">
      <c r="A1378" s="87" t="n">
        <v>-53</v>
      </c>
      <c r="B1378" s="79" t="n"/>
      <c r="C1378" s="584" t="n"/>
      <c r="D1378" s="128" t="n"/>
      <c r="E1378" s="87" t="n">
        <v>10</v>
      </c>
    </row>
    <row r="1379">
      <c r="A1379" s="87" t="n">
        <v>-52</v>
      </c>
      <c r="B1379" s="79" t="n"/>
      <c r="C1379" s="584" t="n"/>
      <c r="D1379" s="128" t="n"/>
      <c r="E1379" s="87" t="n">
        <v>10</v>
      </c>
    </row>
    <row r="1380">
      <c r="A1380" s="87" t="n">
        <v>-51</v>
      </c>
      <c r="B1380" s="79" t="n"/>
      <c r="C1380" s="584" t="n"/>
      <c r="D1380" s="128" t="n"/>
      <c r="E1380" s="87" t="n">
        <v>10</v>
      </c>
    </row>
    <row r="1381">
      <c r="A1381" s="87" t="n">
        <v>-50</v>
      </c>
      <c r="B1381" s="79" t="n"/>
      <c r="C1381" s="584" t="n"/>
      <c r="D1381" s="128" t="n"/>
      <c r="E1381" s="87" t="n">
        <v>10</v>
      </c>
    </row>
    <row r="1382">
      <c r="A1382" s="87" t="n">
        <v>-49</v>
      </c>
      <c r="B1382" s="79" t="n"/>
      <c r="C1382" s="584" t="n"/>
      <c r="D1382" s="128" t="n"/>
      <c r="E1382" s="87" t="n">
        <v>10</v>
      </c>
    </row>
    <row r="1383">
      <c r="A1383" s="87" t="n">
        <v>-48</v>
      </c>
      <c r="B1383" s="79" t="n"/>
      <c r="C1383" s="584" t="n"/>
      <c r="D1383" s="128" t="n"/>
      <c r="E1383" s="87" t="n">
        <v>10</v>
      </c>
    </row>
    <row r="1384">
      <c r="A1384" s="87" t="n">
        <v>-47</v>
      </c>
      <c r="B1384" s="79" t="n"/>
      <c r="C1384" s="584" t="n"/>
      <c r="D1384" s="128" t="n"/>
      <c r="E1384" s="87" t="n">
        <v>10</v>
      </c>
    </row>
    <row r="1385">
      <c r="A1385" s="87" t="n">
        <v>-46</v>
      </c>
      <c r="B1385" s="79" t="n"/>
      <c r="C1385" s="584" t="n"/>
      <c r="D1385" s="128" t="n"/>
      <c r="E1385" s="87" t="n">
        <v>10</v>
      </c>
    </row>
    <row r="1386">
      <c r="A1386" s="87" t="n">
        <v>-45</v>
      </c>
      <c r="B1386" s="79" t="n"/>
      <c r="C1386" s="584" t="n"/>
      <c r="D1386" s="128" t="n"/>
      <c r="E1386" s="87" t="n">
        <v>10</v>
      </c>
    </row>
    <row r="1387">
      <c r="A1387" s="87" t="n">
        <v>-44</v>
      </c>
      <c r="B1387" s="79" t="n"/>
      <c r="C1387" s="584" t="n"/>
      <c r="D1387" s="128" t="n"/>
      <c r="E1387" s="87" t="n">
        <v>10</v>
      </c>
    </row>
    <row r="1388">
      <c r="A1388" s="87" t="n">
        <v>-43</v>
      </c>
      <c r="B1388" s="79" t="n"/>
      <c r="C1388" s="584" t="n"/>
      <c r="D1388" s="128" t="n"/>
      <c r="E1388" s="87" t="n">
        <v>10</v>
      </c>
    </row>
    <row r="1389">
      <c r="A1389" s="87" t="n">
        <v>-42</v>
      </c>
      <c r="B1389" s="79" t="n"/>
      <c r="C1389" s="584" t="n"/>
      <c r="D1389" s="128" t="n"/>
      <c r="E1389" s="87" t="n">
        <v>10</v>
      </c>
    </row>
    <row r="1390">
      <c r="A1390" s="87" t="n">
        <v>-41</v>
      </c>
      <c r="B1390" s="79" t="n"/>
      <c r="C1390" s="584" t="n"/>
      <c r="D1390" s="128" t="n"/>
      <c r="E1390" s="87" t="n">
        <v>10</v>
      </c>
    </row>
    <row r="1391">
      <c r="A1391" s="87" t="n">
        <v>-40</v>
      </c>
      <c r="B1391" s="79" t="n"/>
      <c r="C1391" s="584" t="n"/>
      <c r="D1391" s="128" t="n"/>
      <c r="E1391" s="87" t="n">
        <v>10</v>
      </c>
    </row>
    <row r="1392">
      <c r="A1392" s="87" t="n">
        <v>-39</v>
      </c>
      <c r="B1392" s="79" t="n"/>
      <c r="C1392" s="584" t="n"/>
      <c r="D1392" s="128" t="n"/>
      <c r="E1392" s="87" t="n">
        <v>10</v>
      </c>
    </row>
    <row r="1393">
      <c r="A1393" s="87" t="n">
        <v>-38</v>
      </c>
      <c r="B1393" s="79" t="n"/>
      <c r="C1393" s="584" t="n"/>
      <c r="D1393" s="128" t="n"/>
      <c r="E1393" s="87" t="n">
        <v>10</v>
      </c>
    </row>
    <row r="1394">
      <c r="A1394" s="87" t="n">
        <v>-37</v>
      </c>
      <c r="B1394" s="79" t="n"/>
      <c r="C1394" s="584" t="n"/>
      <c r="D1394" s="128" t="n"/>
      <c r="E1394" s="87" t="n">
        <v>10</v>
      </c>
    </row>
    <row r="1395">
      <c r="A1395" s="87" t="n">
        <v>-36</v>
      </c>
      <c r="B1395" s="79" t="n"/>
      <c r="C1395" s="584" t="n"/>
      <c r="D1395" s="128" t="n"/>
      <c r="E1395" s="87" t="n">
        <v>10</v>
      </c>
    </row>
    <row r="1396">
      <c r="A1396" s="87" t="n">
        <v>-35</v>
      </c>
      <c r="B1396" s="79" t="n"/>
      <c r="C1396" s="584" t="n"/>
      <c r="D1396" s="128" t="n"/>
      <c r="E1396" s="87" t="n">
        <v>10</v>
      </c>
    </row>
    <row r="1397">
      <c r="A1397" s="87" t="n">
        <v>-34</v>
      </c>
      <c r="B1397" s="79" t="n"/>
      <c r="C1397" s="584" t="n"/>
      <c r="D1397" s="128" t="n"/>
      <c r="E1397" s="87" t="n">
        <v>10</v>
      </c>
    </row>
    <row r="1398">
      <c r="A1398" s="87" t="n">
        <v>-33</v>
      </c>
      <c r="B1398" s="79" t="n"/>
      <c r="C1398" s="584" t="n"/>
      <c r="D1398" s="128" t="n"/>
      <c r="E1398" s="87" t="n">
        <v>10</v>
      </c>
    </row>
    <row r="1399">
      <c r="A1399" s="87" t="n">
        <v>-32</v>
      </c>
      <c r="B1399" s="79" t="n"/>
      <c r="C1399" s="584" t="n"/>
      <c r="D1399" s="128" t="n"/>
      <c r="E1399" s="87" t="n">
        <v>10</v>
      </c>
    </row>
    <row r="1400">
      <c r="A1400" s="87" t="n">
        <v>-31</v>
      </c>
      <c r="B1400" s="79" t="n"/>
      <c r="C1400" s="584" t="n"/>
      <c r="D1400" s="128" t="n"/>
      <c r="E1400" s="87" t="n">
        <v>10</v>
      </c>
    </row>
    <row r="1401">
      <c r="A1401" s="87" t="n">
        <v>-30</v>
      </c>
      <c r="B1401" s="79" t="n"/>
      <c r="C1401" s="584" t="n"/>
      <c r="D1401" s="128" t="n"/>
      <c r="E1401" s="87" t="n">
        <v>10</v>
      </c>
    </row>
    <row r="1402">
      <c r="A1402" s="87" t="n">
        <v>-29</v>
      </c>
      <c r="B1402" s="79" t="n"/>
      <c r="C1402" s="584" t="n"/>
      <c r="D1402" s="128" t="n"/>
      <c r="E1402" s="87" t="n">
        <v>10</v>
      </c>
    </row>
    <row r="1403">
      <c r="A1403" s="87" t="n">
        <v>-28</v>
      </c>
      <c r="B1403" s="79" t="n"/>
      <c r="C1403" s="584" t="n"/>
      <c r="D1403" s="128" t="n"/>
      <c r="E1403" s="87" t="n">
        <v>10</v>
      </c>
    </row>
    <row r="1404">
      <c r="A1404" s="87" t="n">
        <v>-27</v>
      </c>
      <c r="B1404" s="79" t="n"/>
      <c r="C1404" s="584" t="n"/>
      <c r="D1404" s="128" t="n"/>
      <c r="E1404" s="87" t="n">
        <v>10</v>
      </c>
    </row>
    <row r="1405">
      <c r="A1405" s="87" t="n">
        <v>-26</v>
      </c>
      <c r="B1405" s="79" t="n"/>
      <c r="C1405" s="584" t="n"/>
      <c r="D1405" s="128" t="n"/>
      <c r="E1405" s="87" t="n">
        <v>10</v>
      </c>
    </row>
    <row r="1406">
      <c r="A1406" s="87" t="n">
        <v>-25</v>
      </c>
      <c r="B1406" s="79" t="n"/>
      <c r="C1406" s="584" t="n"/>
      <c r="D1406" s="128" t="n"/>
      <c r="E1406" s="87" t="n">
        <v>10</v>
      </c>
    </row>
    <row r="1407">
      <c r="A1407" s="87" t="n">
        <v>-24</v>
      </c>
      <c r="B1407" s="79" t="n"/>
      <c r="C1407" s="584" t="n"/>
      <c r="D1407" s="128" t="n"/>
      <c r="E1407" s="87" t="n">
        <v>10</v>
      </c>
    </row>
    <row r="1408">
      <c r="A1408" s="87" t="n">
        <v>-23</v>
      </c>
      <c r="B1408" s="79" t="n"/>
      <c r="C1408" s="584" t="n"/>
      <c r="D1408" s="128" t="n"/>
      <c r="E1408" s="87" t="n">
        <v>10</v>
      </c>
    </row>
    <row r="1409">
      <c r="A1409" s="87" t="n">
        <v>-22</v>
      </c>
      <c r="B1409" s="79" t="n"/>
      <c r="C1409" s="584" t="n"/>
      <c r="D1409" s="128" t="n"/>
      <c r="E1409" s="87" t="n">
        <v>10</v>
      </c>
    </row>
    <row r="1410">
      <c r="A1410" s="87" t="n">
        <v>-21</v>
      </c>
      <c r="B1410" s="79" t="n"/>
      <c r="C1410" s="584" t="n"/>
      <c r="D1410" s="128" t="n"/>
      <c r="E1410" s="87" t="n">
        <v>10</v>
      </c>
    </row>
    <row r="1411">
      <c r="A1411" s="87" t="n">
        <v>-20</v>
      </c>
      <c r="B1411" s="79" t="n"/>
      <c r="C1411" s="584" t="n"/>
      <c r="D1411" s="128" t="n"/>
      <c r="E1411" s="87" t="n">
        <v>10</v>
      </c>
    </row>
    <row r="1412">
      <c r="A1412" s="87" t="n">
        <v>-19</v>
      </c>
      <c r="B1412" s="79" t="n"/>
      <c r="C1412" s="584" t="n"/>
      <c r="D1412" s="128" t="n"/>
      <c r="E1412" s="87" t="n">
        <v>10</v>
      </c>
    </row>
    <row r="1413">
      <c r="A1413" s="87" t="n">
        <v>-18</v>
      </c>
      <c r="B1413" s="79" t="n"/>
      <c r="C1413" s="584" t="n"/>
      <c r="D1413" s="128" t="n"/>
      <c r="E1413" s="87" t="n">
        <v>10</v>
      </c>
    </row>
    <row r="1414">
      <c r="A1414" s="87" t="n">
        <v>-17</v>
      </c>
      <c r="B1414" s="79" t="n"/>
      <c r="C1414" s="584" t="n"/>
      <c r="D1414" s="128" t="n"/>
      <c r="E1414" s="87" t="n">
        <v>10</v>
      </c>
    </row>
    <row r="1415">
      <c r="A1415" s="87" t="n">
        <v>-16</v>
      </c>
      <c r="B1415" s="79" t="n"/>
      <c r="C1415" s="584" t="n"/>
      <c r="D1415" s="128" t="n"/>
      <c r="E1415" s="87" t="n">
        <v>10</v>
      </c>
    </row>
    <row r="1416">
      <c r="A1416" s="87" t="n">
        <v>-15</v>
      </c>
      <c r="B1416" s="79" t="n"/>
      <c r="C1416" s="584" t="n"/>
      <c r="D1416" s="128" t="n"/>
      <c r="E1416" s="87" t="n">
        <v>10</v>
      </c>
    </row>
    <row r="1417">
      <c r="A1417" s="87" t="n">
        <v>-14</v>
      </c>
      <c r="B1417" s="79" t="n"/>
      <c r="C1417" s="584" t="n"/>
      <c r="D1417" s="128" t="n"/>
      <c r="E1417" s="87" t="n">
        <v>10</v>
      </c>
    </row>
    <row r="1418">
      <c r="A1418" s="87" t="n">
        <v>-13</v>
      </c>
      <c r="B1418" s="79" t="n"/>
      <c r="C1418" s="584" t="n"/>
      <c r="D1418" s="128" t="n"/>
      <c r="E1418" s="87" t="n">
        <v>10</v>
      </c>
    </row>
    <row r="1419">
      <c r="A1419" s="87" t="n">
        <v>-12</v>
      </c>
      <c r="B1419" s="79" t="n"/>
      <c r="C1419" s="584" t="n"/>
      <c r="D1419" s="128" t="n"/>
      <c r="E1419" s="87" t="n">
        <v>10</v>
      </c>
    </row>
    <row r="1420">
      <c r="A1420" s="87" t="n">
        <v>-11</v>
      </c>
      <c r="B1420" s="79" t="n"/>
      <c r="C1420" s="584" t="n"/>
      <c r="D1420" s="128" t="n"/>
      <c r="E1420" s="87" t="n">
        <v>10</v>
      </c>
    </row>
    <row r="1421">
      <c r="A1421" s="87" t="n">
        <v>-10</v>
      </c>
      <c r="B1421" s="79" t="n"/>
      <c r="C1421" s="584" t="n"/>
      <c r="D1421" s="128" t="n"/>
      <c r="E1421" s="87" t="n">
        <v>10</v>
      </c>
    </row>
    <row r="1422">
      <c r="A1422" s="87" t="n">
        <v>-9</v>
      </c>
      <c r="B1422" s="79" t="n"/>
      <c r="C1422" s="584" t="n"/>
      <c r="D1422" s="128" t="n"/>
      <c r="E1422" s="87" t="n">
        <v>10</v>
      </c>
    </row>
    <row r="1423">
      <c r="A1423" s="87" t="n">
        <v>-8</v>
      </c>
      <c r="B1423" s="79" t="n"/>
      <c r="C1423" s="584" t="n"/>
      <c r="D1423" s="128" t="n"/>
      <c r="E1423" s="87" t="n">
        <v>10</v>
      </c>
    </row>
    <row r="1424">
      <c r="A1424" s="87" t="n">
        <v>-7</v>
      </c>
      <c r="B1424" s="79" t="n"/>
      <c r="C1424" s="584" t="n"/>
      <c r="D1424" s="128" t="n"/>
      <c r="E1424" s="87" t="n">
        <v>10</v>
      </c>
    </row>
    <row r="1425">
      <c r="A1425" s="87" t="n">
        <v>-6</v>
      </c>
      <c r="B1425" s="79" t="n"/>
      <c r="C1425" s="584" t="n"/>
      <c r="D1425" s="128" t="n"/>
      <c r="E1425" s="87" t="n">
        <v>10</v>
      </c>
    </row>
    <row r="1426">
      <c r="A1426" s="87" t="n">
        <v>-5</v>
      </c>
      <c r="B1426" s="79" t="n"/>
      <c r="C1426" s="584" t="n"/>
      <c r="D1426" s="128" t="n"/>
      <c r="E1426" s="87" t="n">
        <v>10</v>
      </c>
    </row>
    <row r="1427">
      <c r="A1427" s="87" t="n">
        <v>-4</v>
      </c>
      <c r="B1427" s="79" t="n"/>
      <c r="C1427" s="584" t="n"/>
      <c r="D1427" s="128" t="n"/>
      <c r="E1427" s="87" t="n">
        <v>10</v>
      </c>
    </row>
    <row r="1428">
      <c r="A1428" s="87" t="n">
        <v>-3</v>
      </c>
      <c r="B1428" s="79" t="n"/>
      <c r="C1428" s="584" t="n"/>
      <c r="D1428" s="128" t="n"/>
      <c r="E1428" s="87" t="n">
        <v>10</v>
      </c>
    </row>
    <row r="1429">
      <c r="A1429" s="87" t="n">
        <v>-2</v>
      </c>
      <c r="B1429" s="79" t="n"/>
      <c r="C1429" s="584" t="n"/>
      <c r="D1429" s="128" t="n"/>
      <c r="E1429" s="87" t="n">
        <v>10</v>
      </c>
    </row>
    <row r="1430">
      <c r="A1430" s="87" t="n">
        <v>-1</v>
      </c>
      <c r="B1430" s="79" t="n"/>
      <c r="C1430" s="584" t="n"/>
      <c r="D1430" s="128" t="n"/>
      <c r="E1430" s="87" t="n">
        <v>10</v>
      </c>
    </row>
    <row r="1431" ht="14.5" customHeight="1" s="252" thickBot="1">
      <c r="A1431" s="88" t="n">
        <v>0</v>
      </c>
      <c r="B1431" s="81" t="n"/>
      <c r="C1431" s="82" t="n"/>
      <c r="D1431" s="130" t="n"/>
      <c r="E1431" s="88" t="n">
        <v>10</v>
      </c>
    </row>
    <row r="1434" ht="14.5" customHeight="1" s="252" thickBot="1"/>
    <row r="1435" ht="14.5" customHeight="1" s="252">
      <c r="A1435" s="807" t="inlineStr">
        <is>
          <t>Input [dBm]</t>
        </is>
      </c>
      <c r="B1435" s="650" t="inlineStr">
        <is>
          <t>2442 MHz</t>
        </is>
      </c>
      <c r="C1435" s="768" t="n"/>
      <c r="D1435" s="768" t="n"/>
      <c r="E1435" s="644" t="inlineStr">
        <is>
          <t>Spec</t>
        </is>
      </c>
    </row>
    <row r="1436" ht="15" customHeight="1" s="252" thickBot="1">
      <c r="A1436" s="691" t="n"/>
      <c r="B1436" s="652" t="inlineStr">
        <is>
          <t>11n_MCS0</t>
        </is>
      </c>
      <c r="C1436" s="875" t="n"/>
      <c r="D1436" s="875" t="n"/>
      <c r="E1436" s="691" t="n"/>
    </row>
    <row r="1437" ht="15" customHeight="1" s="252">
      <c r="A1437" s="691" t="n"/>
      <c r="B1437" s="95" t="inlineStr">
        <is>
          <t>+25 ℃</t>
        </is>
      </c>
      <c r="C1437" s="99" t="inlineStr">
        <is>
          <t>-40 ℃</t>
        </is>
      </c>
      <c r="D1437" s="114" t="inlineStr">
        <is>
          <t>+85 ℃</t>
        </is>
      </c>
      <c r="E1437" s="691" t="n"/>
    </row>
    <row r="1438" ht="15" customHeight="1" s="252" thickBot="1">
      <c r="A1438" s="691" t="n"/>
      <c r="B1438" s="103" t="inlineStr">
        <is>
          <t>3.3V</t>
        </is>
      </c>
      <c r="C1438" s="100" t="inlineStr">
        <is>
          <t>3.6V</t>
        </is>
      </c>
      <c r="D1438" s="115" t="inlineStr">
        <is>
          <t>1.8V</t>
        </is>
      </c>
      <c r="E1438" s="691" t="n"/>
    </row>
    <row r="1439" ht="14.5" customHeight="1" s="252" thickBot="1">
      <c r="A1439" s="682" t="n"/>
      <c r="B1439" s="76" t="n"/>
      <c r="C1439" s="74" t="n"/>
      <c r="D1439" s="219" t="n"/>
      <c r="E1439" s="681" t="n"/>
    </row>
    <row r="1440">
      <c r="A1440" s="612" t="inlineStr">
        <is>
          <t>Sens.
[dBm]</t>
        </is>
      </c>
      <c r="B1440" s="846">
        <f>INDEX($A$50:$A$90,MATCH(8,B1442:B1482,-1)+1,1)</f>
        <v/>
      </c>
      <c r="C1440" s="848">
        <f>INDEX($A$50:$A$90,MATCH(8,C1442:C1482,-1)+1,1)</f>
        <v/>
      </c>
      <c r="D1440" s="876">
        <f>INDEX($A$50:$A$90,MATCH(8,D1442:D1482,-1)+1,1)</f>
        <v/>
      </c>
      <c r="E1440" s="221" t="n"/>
    </row>
    <row r="1441" ht="14.5" customHeight="1" s="252" thickBot="1">
      <c r="A1441" s="691" t="n"/>
      <c r="B1441" s="849" t="n"/>
      <c r="C1441" s="851" t="n"/>
      <c r="D1441" s="877" t="n"/>
      <c r="E1441" s="221" t="n"/>
    </row>
    <row r="1442" ht="14.5" customHeight="1" s="252" thickTop="1">
      <c r="A1442" s="91" t="n">
        <v>-100</v>
      </c>
      <c r="B1442" s="77" t="n"/>
      <c r="C1442" s="73" t="n"/>
      <c r="D1442" s="127" t="n"/>
      <c r="E1442" s="87" t="n">
        <v>10</v>
      </c>
    </row>
    <row r="1443">
      <c r="A1443" s="87" t="n">
        <v>-99</v>
      </c>
      <c r="B1443" s="79" t="n"/>
      <c r="C1443" s="584" t="n"/>
      <c r="D1443" s="128" t="n"/>
      <c r="E1443" s="87" t="n">
        <v>10</v>
      </c>
    </row>
    <row r="1444">
      <c r="A1444" s="87" t="n">
        <v>-98</v>
      </c>
      <c r="B1444" s="79" t="n"/>
      <c r="C1444" s="584" t="n"/>
      <c r="D1444" s="128" t="n"/>
      <c r="E1444" s="87" t="n">
        <v>10</v>
      </c>
    </row>
    <row r="1445">
      <c r="A1445" s="87" t="n">
        <v>-97</v>
      </c>
      <c r="B1445" s="79" t="n"/>
      <c r="C1445" s="584" t="n"/>
      <c r="D1445" s="128" t="n"/>
      <c r="E1445" s="87" t="n">
        <v>10</v>
      </c>
    </row>
    <row r="1446">
      <c r="A1446" s="87" t="n">
        <v>-96</v>
      </c>
      <c r="B1446" s="79" t="n"/>
      <c r="C1446" s="584" t="n"/>
      <c r="D1446" s="128" t="n"/>
      <c r="E1446" s="87" t="n">
        <v>10</v>
      </c>
    </row>
    <row r="1447">
      <c r="A1447" s="87" t="n">
        <v>-95</v>
      </c>
      <c r="B1447" s="79" t="n"/>
      <c r="C1447" s="584" t="n"/>
      <c r="D1447" s="128" t="n"/>
      <c r="E1447" s="87" t="n">
        <v>10</v>
      </c>
    </row>
    <row r="1448">
      <c r="A1448" s="87" t="n">
        <v>-94</v>
      </c>
      <c r="B1448" s="79" t="n"/>
      <c r="C1448" s="584" t="n"/>
      <c r="D1448" s="128" t="n"/>
      <c r="E1448" s="87" t="n">
        <v>10</v>
      </c>
    </row>
    <row r="1449">
      <c r="A1449" s="87" t="n">
        <v>-93</v>
      </c>
      <c r="B1449" s="79" t="n"/>
      <c r="C1449" s="584" t="n"/>
      <c r="D1449" s="128" t="n"/>
      <c r="E1449" s="87" t="n">
        <v>10</v>
      </c>
    </row>
    <row r="1450">
      <c r="A1450" s="87" t="n">
        <v>-92</v>
      </c>
      <c r="B1450" s="79" t="n"/>
      <c r="C1450" s="584" t="n"/>
      <c r="D1450" s="128" t="n"/>
      <c r="E1450" s="87" t="n">
        <v>10</v>
      </c>
    </row>
    <row r="1451">
      <c r="A1451" s="87" t="n">
        <v>-91</v>
      </c>
      <c r="B1451" s="79" t="n"/>
      <c r="C1451" s="584" t="n"/>
      <c r="D1451" s="128" t="n"/>
      <c r="E1451" s="87" t="n">
        <v>10</v>
      </c>
    </row>
    <row r="1452">
      <c r="A1452" s="87" t="n">
        <v>-90</v>
      </c>
      <c r="B1452" s="79" t="n"/>
      <c r="C1452" s="584" t="n"/>
      <c r="D1452" s="128" t="n"/>
      <c r="E1452" s="87" t="n">
        <v>10</v>
      </c>
    </row>
    <row r="1453">
      <c r="A1453" s="87" t="n">
        <v>-89</v>
      </c>
      <c r="B1453" s="79" t="n"/>
      <c r="C1453" s="584" t="n"/>
      <c r="D1453" s="128" t="n"/>
      <c r="E1453" s="87" t="n">
        <v>10</v>
      </c>
    </row>
    <row r="1454">
      <c r="A1454" s="87" t="n">
        <v>-88</v>
      </c>
      <c r="B1454" s="79" t="n"/>
      <c r="C1454" s="584" t="n"/>
      <c r="D1454" s="128" t="n"/>
      <c r="E1454" s="87" t="n">
        <v>10</v>
      </c>
    </row>
    <row r="1455">
      <c r="A1455" s="87" t="n">
        <v>-87</v>
      </c>
      <c r="B1455" s="79" t="n"/>
      <c r="C1455" s="584" t="n"/>
      <c r="D1455" s="128" t="n"/>
      <c r="E1455" s="87" t="n">
        <v>10</v>
      </c>
    </row>
    <row r="1456">
      <c r="A1456" s="87" t="n">
        <v>-86</v>
      </c>
      <c r="B1456" s="79" t="n"/>
      <c r="C1456" s="584" t="n"/>
      <c r="D1456" s="128" t="n"/>
      <c r="E1456" s="87" t="n">
        <v>10</v>
      </c>
    </row>
    <row r="1457">
      <c r="A1457" s="87" t="n">
        <v>-85</v>
      </c>
      <c r="B1457" s="79" t="n"/>
      <c r="C1457" s="584" t="n"/>
      <c r="D1457" s="128" t="n"/>
      <c r="E1457" s="87" t="n">
        <v>10</v>
      </c>
    </row>
    <row r="1458">
      <c r="A1458" s="87" t="n">
        <v>-84</v>
      </c>
      <c r="B1458" s="79" t="n"/>
      <c r="C1458" s="584" t="n"/>
      <c r="D1458" s="128" t="n"/>
      <c r="E1458" s="87" t="n">
        <v>10</v>
      </c>
    </row>
    <row r="1459">
      <c r="A1459" s="87" t="n">
        <v>-83</v>
      </c>
      <c r="B1459" s="79" t="n"/>
      <c r="C1459" s="584" t="n"/>
      <c r="D1459" s="128" t="n"/>
      <c r="E1459" s="87" t="n">
        <v>10</v>
      </c>
    </row>
    <row r="1460">
      <c r="A1460" s="87" t="n">
        <v>-82</v>
      </c>
      <c r="B1460" s="79" t="n"/>
      <c r="C1460" s="584" t="n"/>
      <c r="D1460" s="128" t="n"/>
      <c r="E1460" s="87" t="n">
        <v>10</v>
      </c>
    </row>
    <row r="1461">
      <c r="A1461" s="87" t="n">
        <v>-81</v>
      </c>
      <c r="B1461" s="79" t="n"/>
      <c r="C1461" s="584" t="n"/>
      <c r="D1461" s="128" t="n"/>
      <c r="E1461" s="87" t="n">
        <v>10</v>
      </c>
    </row>
    <row r="1462">
      <c r="A1462" s="87" t="n">
        <v>-80</v>
      </c>
      <c r="B1462" s="79" t="n"/>
      <c r="C1462" s="584" t="n"/>
      <c r="D1462" s="128" t="n"/>
      <c r="E1462" s="87" t="n">
        <v>10</v>
      </c>
    </row>
    <row r="1463">
      <c r="A1463" s="87" t="n">
        <v>-79</v>
      </c>
      <c r="B1463" s="79" t="n"/>
      <c r="C1463" s="584" t="n"/>
      <c r="D1463" s="128" t="n"/>
      <c r="E1463" s="87" t="n">
        <v>10</v>
      </c>
    </row>
    <row r="1464">
      <c r="A1464" s="87" t="n">
        <v>-78</v>
      </c>
      <c r="B1464" s="79" t="n"/>
      <c r="C1464" s="584" t="n"/>
      <c r="D1464" s="128" t="n"/>
      <c r="E1464" s="87" t="n">
        <v>10</v>
      </c>
    </row>
    <row r="1465">
      <c r="A1465" s="87" t="n">
        <v>-77</v>
      </c>
      <c r="B1465" s="79" t="n"/>
      <c r="C1465" s="584" t="n"/>
      <c r="D1465" s="128" t="n"/>
      <c r="E1465" s="87" t="n">
        <v>10</v>
      </c>
    </row>
    <row r="1466">
      <c r="A1466" s="87" t="n">
        <v>-76</v>
      </c>
      <c r="B1466" s="79" t="n"/>
      <c r="C1466" s="584" t="n"/>
      <c r="D1466" s="128" t="n"/>
      <c r="E1466" s="87" t="n">
        <v>10</v>
      </c>
    </row>
    <row r="1467">
      <c r="A1467" s="87" t="n">
        <v>-75</v>
      </c>
      <c r="B1467" s="79" t="n"/>
      <c r="C1467" s="584" t="n"/>
      <c r="D1467" s="128" t="n"/>
      <c r="E1467" s="87" t="n">
        <v>10</v>
      </c>
    </row>
    <row r="1468">
      <c r="A1468" s="87" t="n">
        <v>-74</v>
      </c>
      <c r="B1468" s="79" t="n"/>
      <c r="C1468" s="584" t="n"/>
      <c r="D1468" s="128" t="n"/>
      <c r="E1468" s="87" t="n">
        <v>10</v>
      </c>
    </row>
    <row r="1469">
      <c r="A1469" s="87" t="n">
        <v>-73</v>
      </c>
      <c r="B1469" s="79" t="n"/>
      <c r="C1469" s="584" t="n"/>
      <c r="D1469" s="128" t="n"/>
      <c r="E1469" s="87" t="n">
        <v>10</v>
      </c>
    </row>
    <row r="1470">
      <c r="A1470" s="87" t="n">
        <v>-72</v>
      </c>
      <c r="B1470" s="79" t="n"/>
      <c r="C1470" s="584" t="n"/>
      <c r="D1470" s="128" t="n"/>
      <c r="E1470" s="87" t="n">
        <v>10</v>
      </c>
    </row>
    <row r="1471">
      <c r="A1471" s="87" t="n">
        <v>-71</v>
      </c>
      <c r="B1471" s="79" t="n"/>
      <c r="C1471" s="584" t="n"/>
      <c r="D1471" s="128" t="n"/>
      <c r="E1471" s="87" t="n">
        <v>10</v>
      </c>
    </row>
    <row r="1472">
      <c r="A1472" s="87" t="n">
        <v>-70</v>
      </c>
      <c r="B1472" s="79" t="n"/>
      <c r="C1472" s="584" t="n"/>
      <c r="D1472" s="128" t="n"/>
      <c r="E1472" s="87" t="n">
        <v>10</v>
      </c>
    </row>
    <row r="1473">
      <c r="A1473" s="87" t="n">
        <v>-69</v>
      </c>
      <c r="B1473" s="79" t="n"/>
      <c r="C1473" s="584" t="n"/>
      <c r="D1473" s="128" t="n"/>
      <c r="E1473" s="87" t="n">
        <v>10</v>
      </c>
    </row>
    <row r="1474">
      <c r="A1474" s="87" t="n">
        <v>-68</v>
      </c>
      <c r="B1474" s="79" t="n"/>
      <c r="C1474" s="584" t="n"/>
      <c r="D1474" s="128" t="n"/>
      <c r="E1474" s="87" t="n">
        <v>10</v>
      </c>
    </row>
    <row r="1475">
      <c r="A1475" s="87" t="n">
        <v>-67</v>
      </c>
      <c r="B1475" s="79" t="n"/>
      <c r="C1475" s="584" t="n"/>
      <c r="D1475" s="128" t="n"/>
      <c r="E1475" s="87" t="n">
        <v>10</v>
      </c>
    </row>
    <row r="1476">
      <c r="A1476" s="87" t="n">
        <v>-66</v>
      </c>
      <c r="B1476" s="79" t="n"/>
      <c r="C1476" s="584" t="n"/>
      <c r="D1476" s="128" t="n"/>
      <c r="E1476" s="87" t="n">
        <v>10</v>
      </c>
    </row>
    <row r="1477">
      <c r="A1477" s="87" t="n">
        <v>-65</v>
      </c>
      <c r="B1477" s="79" t="n"/>
      <c r="C1477" s="584" t="n"/>
      <c r="D1477" s="128" t="n"/>
      <c r="E1477" s="87" t="n">
        <v>10</v>
      </c>
    </row>
    <row r="1478">
      <c r="A1478" s="87" t="n">
        <v>-64</v>
      </c>
      <c r="B1478" s="79" t="n"/>
      <c r="C1478" s="584" t="n"/>
      <c r="D1478" s="128" t="n"/>
      <c r="E1478" s="87" t="n">
        <v>10</v>
      </c>
    </row>
    <row r="1479">
      <c r="A1479" s="87" t="n">
        <v>-63</v>
      </c>
      <c r="B1479" s="79" t="n"/>
      <c r="C1479" s="584" t="n"/>
      <c r="D1479" s="128" t="n"/>
      <c r="E1479" s="87" t="n">
        <v>10</v>
      </c>
    </row>
    <row r="1480">
      <c r="A1480" s="87" t="n">
        <v>-62</v>
      </c>
      <c r="B1480" s="79" t="n"/>
      <c r="C1480" s="584" t="n"/>
      <c r="D1480" s="128" t="n"/>
      <c r="E1480" s="87" t="n">
        <v>10</v>
      </c>
    </row>
    <row r="1481">
      <c r="A1481" s="87" t="n">
        <v>-61</v>
      </c>
      <c r="B1481" s="79" t="n"/>
      <c r="C1481" s="584" t="n"/>
      <c r="D1481" s="128" t="n"/>
      <c r="E1481" s="87" t="n">
        <v>10</v>
      </c>
    </row>
    <row r="1482">
      <c r="A1482" s="87" t="n">
        <v>-60</v>
      </c>
      <c r="B1482" s="79" t="n"/>
      <c r="C1482" s="584" t="n"/>
      <c r="D1482" s="128" t="n"/>
      <c r="E1482" s="87" t="n">
        <v>10</v>
      </c>
    </row>
    <row r="1483">
      <c r="A1483" s="87" t="n">
        <v>-59</v>
      </c>
      <c r="B1483" s="79" t="n"/>
      <c r="C1483" s="584" t="n"/>
      <c r="D1483" s="128" t="n"/>
      <c r="E1483" s="87" t="n">
        <v>10</v>
      </c>
    </row>
    <row r="1484">
      <c r="A1484" s="87" t="n">
        <v>-58</v>
      </c>
      <c r="B1484" s="79" t="n"/>
      <c r="C1484" s="584" t="n"/>
      <c r="D1484" s="128" t="n"/>
      <c r="E1484" s="87" t="n">
        <v>10</v>
      </c>
    </row>
    <row r="1485">
      <c r="A1485" s="87" t="n">
        <v>-57</v>
      </c>
      <c r="B1485" s="79" t="n"/>
      <c r="C1485" s="584" t="n"/>
      <c r="D1485" s="128" t="n"/>
      <c r="E1485" s="87" t="n">
        <v>10</v>
      </c>
    </row>
    <row r="1486">
      <c r="A1486" s="87" t="n">
        <v>-56</v>
      </c>
      <c r="B1486" s="79" t="n"/>
      <c r="C1486" s="584" t="n"/>
      <c r="D1486" s="128" t="n"/>
      <c r="E1486" s="87" t="n">
        <v>10</v>
      </c>
    </row>
    <row r="1487">
      <c r="A1487" s="87" t="n">
        <v>-55</v>
      </c>
      <c r="B1487" s="79" t="n"/>
      <c r="C1487" s="584" t="n"/>
      <c r="D1487" s="128" t="n"/>
      <c r="E1487" s="87" t="n">
        <v>10</v>
      </c>
    </row>
    <row r="1488">
      <c r="A1488" s="87" t="n">
        <v>-54</v>
      </c>
      <c r="B1488" s="79" t="n"/>
      <c r="C1488" s="584" t="n"/>
      <c r="D1488" s="128" t="n"/>
      <c r="E1488" s="87" t="n">
        <v>10</v>
      </c>
    </row>
    <row r="1489">
      <c r="A1489" s="87" t="n">
        <v>-53</v>
      </c>
      <c r="B1489" s="79" t="n"/>
      <c r="C1489" s="584" t="n"/>
      <c r="D1489" s="128" t="n"/>
      <c r="E1489" s="87" t="n">
        <v>10</v>
      </c>
    </row>
    <row r="1490">
      <c r="A1490" s="87" t="n">
        <v>-52</v>
      </c>
      <c r="B1490" s="79" t="n"/>
      <c r="C1490" s="584" t="n"/>
      <c r="D1490" s="128" t="n"/>
      <c r="E1490" s="87" t="n">
        <v>10</v>
      </c>
    </row>
    <row r="1491">
      <c r="A1491" s="87" t="n">
        <v>-51</v>
      </c>
      <c r="B1491" s="79" t="n"/>
      <c r="C1491" s="584" t="n"/>
      <c r="D1491" s="128" t="n"/>
      <c r="E1491" s="87" t="n">
        <v>10</v>
      </c>
    </row>
    <row r="1492">
      <c r="A1492" s="87" t="n">
        <v>-50</v>
      </c>
      <c r="B1492" s="79" t="n"/>
      <c r="C1492" s="584" t="n"/>
      <c r="D1492" s="128" t="n"/>
      <c r="E1492" s="87" t="n">
        <v>10</v>
      </c>
    </row>
    <row r="1493">
      <c r="A1493" s="87" t="n">
        <v>-49</v>
      </c>
      <c r="B1493" s="79" t="n"/>
      <c r="C1493" s="584" t="n"/>
      <c r="D1493" s="128" t="n"/>
      <c r="E1493" s="87" t="n">
        <v>10</v>
      </c>
    </row>
    <row r="1494">
      <c r="A1494" s="87" t="n">
        <v>-48</v>
      </c>
      <c r="B1494" s="79" t="n"/>
      <c r="C1494" s="584" t="n"/>
      <c r="D1494" s="128" t="n"/>
      <c r="E1494" s="87" t="n">
        <v>10</v>
      </c>
    </row>
    <row r="1495">
      <c r="A1495" s="87" t="n">
        <v>-47</v>
      </c>
      <c r="B1495" s="79" t="n"/>
      <c r="C1495" s="584" t="n"/>
      <c r="D1495" s="128" t="n"/>
      <c r="E1495" s="87" t="n">
        <v>10</v>
      </c>
    </row>
    <row r="1496">
      <c r="A1496" s="87" t="n">
        <v>-46</v>
      </c>
      <c r="B1496" s="79" t="n"/>
      <c r="C1496" s="584" t="n"/>
      <c r="D1496" s="128" t="n"/>
      <c r="E1496" s="87" t="n">
        <v>10</v>
      </c>
    </row>
    <row r="1497">
      <c r="A1497" s="87" t="n">
        <v>-45</v>
      </c>
      <c r="B1497" s="79" t="n"/>
      <c r="C1497" s="584" t="n"/>
      <c r="D1497" s="128" t="n"/>
      <c r="E1497" s="87" t="n">
        <v>10</v>
      </c>
    </row>
    <row r="1498">
      <c r="A1498" s="87" t="n">
        <v>-44</v>
      </c>
      <c r="B1498" s="79" t="n"/>
      <c r="C1498" s="584" t="n"/>
      <c r="D1498" s="128" t="n"/>
      <c r="E1498" s="87" t="n">
        <v>10</v>
      </c>
    </row>
    <row r="1499">
      <c r="A1499" s="87" t="n">
        <v>-43</v>
      </c>
      <c r="B1499" s="79" t="n"/>
      <c r="C1499" s="584" t="n"/>
      <c r="D1499" s="128" t="n"/>
      <c r="E1499" s="87" t="n">
        <v>10</v>
      </c>
    </row>
    <row r="1500">
      <c r="A1500" s="87" t="n">
        <v>-42</v>
      </c>
      <c r="B1500" s="79" t="n"/>
      <c r="C1500" s="584" t="n"/>
      <c r="D1500" s="128" t="n"/>
      <c r="E1500" s="87" t="n">
        <v>10</v>
      </c>
    </row>
    <row r="1501">
      <c r="A1501" s="87" t="n">
        <v>-41</v>
      </c>
      <c r="B1501" s="79" t="n"/>
      <c r="C1501" s="584" t="n"/>
      <c r="D1501" s="128" t="n"/>
      <c r="E1501" s="87" t="n">
        <v>10</v>
      </c>
    </row>
    <row r="1502">
      <c r="A1502" s="87" t="n">
        <v>-40</v>
      </c>
      <c r="B1502" s="79" t="n"/>
      <c r="C1502" s="584" t="n"/>
      <c r="D1502" s="128" t="n"/>
      <c r="E1502" s="87" t="n">
        <v>10</v>
      </c>
    </row>
    <row r="1503">
      <c r="A1503" s="87" t="n">
        <v>-39</v>
      </c>
      <c r="B1503" s="79" t="n"/>
      <c r="C1503" s="584" t="n"/>
      <c r="D1503" s="128" t="n"/>
      <c r="E1503" s="87" t="n">
        <v>10</v>
      </c>
    </row>
    <row r="1504">
      <c r="A1504" s="87" t="n">
        <v>-38</v>
      </c>
      <c r="B1504" s="79" t="n"/>
      <c r="C1504" s="584" t="n"/>
      <c r="D1504" s="128" t="n"/>
      <c r="E1504" s="87" t="n">
        <v>10</v>
      </c>
    </row>
    <row r="1505">
      <c r="A1505" s="87" t="n">
        <v>-37</v>
      </c>
      <c r="B1505" s="79" t="n"/>
      <c r="C1505" s="584" t="n"/>
      <c r="D1505" s="128" t="n"/>
      <c r="E1505" s="87" t="n">
        <v>10</v>
      </c>
    </row>
    <row r="1506">
      <c r="A1506" s="87" t="n">
        <v>-36</v>
      </c>
      <c r="B1506" s="79" t="n"/>
      <c r="C1506" s="584" t="n"/>
      <c r="D1506" s="128" t="n"/>
      <c r="E1506" s="87" t="n">
        <v>10</v>
      </c>
    </row>
    <row r="1507">
      <c r="A1507" s="87" t="n">
        <v>-35</v>
      </c>
      <c r="B1507" s="79" t="n"/>
      <c r="C1507" s="584" t="n"/>
      <c r="D1507" s="128" t="n"/>
      <c r="E1507" s="87" t="n">
        <v>10</v>
      </c>
    </row>
    <row r="1508">
      <c r="A1508" s="87" t="n">
        <v>-34</v>
      </c>
      <c r="B1508" s="79" t="n"/>
      <c r="C1508" s="584" t="n"/>
      <c r="D1508" s="128" t="n"/>
      <c r="E1508" s="87" t="n">
        <v>10</v>
      </c>
    </row>
    <row r="1509">
      <c r="A1509" s="87" t="n">
        <v>-33</v>
      </c>
      <c r="B1509" s="79" t="n"/>
      <c r="C1509" s="584" t="n"/>
      <c r="D1509" s="128" t="n"/>
      <c r="E1509" s="87" t="n">
        <v>10</v>
      </c>
    </row>
    <row r="1510">
      <c r="A1510" s="87" t="n">
        <v>-32</v>
      </c>
      <c r="B1510" s="79" t="n"/>
      <c r="C1510" s="584" t="n"/>
      <c r="D1510" s="128" t="n"/>
      <c r="E1510" s="87" t="n">
        <v>10</v>
      </c>
    </row>
    <row r="1511">
      <c r="A1511" s="87" t="n">
        <v>-31</v>
      </c>
      <c r="B1511" s="79" t="n"/>
      <c r="C1511" s="584" t="n"/>
      <c r="D1511" s="128" t="n"/>
      <c r="E1511" s="87" t="n">
        <v>10</v>
      </c>
    </row>
    <row r="1512">
      <c r="A1512" s="87" t="n">
        <v>-30</v>
      </c>
      <c r="B1512" s="79" t="n"/>
      <c r="C1512" s="584" t="n"/>
      <c r="D1512" s="128" t="n"/>
      <c r="E1512" s="87" t="n">
        <v>10</v>
      </c>
    </row>
    <row r="1513">
      <c r="A1513" s="87" t="n">
        <v>-29</v>
      </c>
      <c r="B1513" s="79" t="n"/>
      <c r="C1513" s="584" t="n"/>
      <c r="D1513" s="128" t="n"/>
      <c r="E1513" s="87" t="n">
        <v>10</v>
      </c>
    </row>
    <row r="1514">
      <c r="A1514" s="87" t="n">
        <v>-28</v>
      </c>
      <c r="B1514" s="79" t="n"/>
      <c r="C1514" s="584" t="n"/>
      <c r="D1514" s="128" t="n"/>
      <c r="E1514" s="87" t="n">
        <v>10</v>
      </c>
    </row>
    <row r="1515">
      <c r="A1515" s="87" t="n">
        <v>-27</v>
      </c>
      <c r="B1515" s="79" t="n"/>
      <c r="C1515" s="584" t="n"/>
      <c r="D1515" s="128" t="n"/>
      <c r="E1515" s="87" t="n">
        <v>10</v>
      </c>
    </row>
    <row r="1516">
      <c r="A1516" s="87" t="n">
        <v>-26</v>
      </c>
      <c r="B1516" s="79" t="n"/>
      <c r="C1516" s="584" t="n"/>
      <c r="D1516" s="128" t="n"/>
      <c r="E1516" s="87" t="n">
        <v>10</v>
      </c>
    </row>
    <row r="1517">
      <c r="A1517" s="87" t="n">
        <v>-25</v>
      </c>
      <c r="B1517" s="79" t="n"/>
      <c r="C1517" s="584" t="n"/>
      <c r="D1517" s="128" t="n"/>
      <c r="E1517" s="87" t="n">
        <v>10</v>
      </c>
    </row>
    <row r="1518">
      <c r="A1518" s="87" t="n">
        <v>-24</v>
      </c>
      <c r="B1518" s="79" t="n"/>
      <c r="C1518" s="584" t="n"/>
      <c r="D1518" s="128" t="n"/>
      <c r="E1518" s="87" t="n">
        <v>10</v>
      </c>
    </row>
    <row r="1519">
      <c r="A1519" s="87" t="n">
        <v>-23</v>
      </c>
      <c r="B1519" s="79" t="n"/>
      <c r="C1519" s="584" t="n"/>
      <c r="D1519" s="128" t="n"/>
      <c r="E1519" s="87" t="n">
        <v>10</v>
      </c>
    </row>
    <row r="1520">
      <c r="A1520" s="87" t="n">
        <v>-22</v>
      </c>
      <c r="B1520" s="79" t="n"/>
      <c r="C1520" s="584" t="n"/>
      <c r="D1520" s="128" t="n"/>
      <c r="E1520" s="87" t="n">
        <v>10</v>
      </c>
    </row>
    <row r="1521">
      <c r="A1521" s="87" t="n">
        <v>-21</v>
      </c>
      <c r="B1521" s="79" t="n"/>
      <c r="C1521" s="584" t="n"/>
      <c r="D1521" s="128" t="n"/>
      <c r="E1521" s="87" t="n">
        <v>10</v>
      </c>
    </row>
    <row r="1522">
      <c r="A1522" s="87" t="n">
        <v>-20</v>
      </c>
      <c r="B1522" s="79" t="n"/>
      <c r="C1522" s="584" t="n"/>
      <c r="D1522" s="128" t="n"/>
      <c r="E1522" s="87" t="n">
        <v>10</v>
      </c>
    </row>
    <row r="1523">
      <c r="A1523" s="87" t="n">
        <v>-19</v>
      </c>
      <c r="B1523" s="79" t="n"/>
      <c r="C1523" s="584" t="n"/>
      <c r="D1523" s="128" t="n"/>
      <c r="E1523" s="87" t="n">
        <v>10</v>
      </c>
    </row>
    <row r="1524">
      <c r="A1524" s="87" t="n">
        <v>-18</v>
      </c>
      <c r="B1524" s="79" t="n"/>
      <c r="C1524" s="584" t="n"/>
      <c r="D1524" s="128" t="n"/>
      <c r="E1524" s="87" t="n">
        <v>10</v>
      </c>
    </row>
    <row r="1525">
      <c r="A1525" s="87" t="n">
        <v>-17</v>
      </c>
      <c r="B1525" s="79" t="n"/>
      <c r="C1525" s="584" t="n"/>
      <c r="D1525" s="128" t="n"/>
      <c r="E1525" s="87" t="n">
        <v>10</v>
      </c>
    </row>
    <row r="1526">
      <c r="A1526" s="87" t="n">
        <v>-16</v>
      </c>
      <c r="B1526" s="79" t="n"/>
      <c r="C1526" s="584" t="n"/>
      <c r="D1526" s="128" t="n"/>
      <c r="E1526" s="87" t="n">
        <v>10</v>
      </c>
    </row>
    <row r="1527">
      <c r="A1527" s="87" t="n">
        <v>-15</v>
      </c>
      <c r="B1527" s="79" t="n"/>
      <c r="C1527" s="584" t="n"/>
      <c r="D1527" s="128" t="n"/>
      <c r="E1527" s="87" t="n">
        <v>10</v>
      </c>
    </row>
    <row r="1528">
      <c r="A1528" s="87" t="n">
        <v>-14</v>
      </c>
      <c r="B1528" s="79" t="n"/>
      <c r="C1528" s="584" t="n"/>
      <c r="D1528" s="128" t="n"/>
      <c r="E1528" s="87" t="n">
        <v>10</v>
      </c>
    </row>
    <row r="1529">
      <c r="A1529" s="87" t="n">
        <v>-13</v>
      </c>
      <c r="B1529" s="79" t="n"/>
      <c r="C1529" s="584" t="n"/>
      <c r="D1529" s="128" t="n"/>
      <c r="E1529" s="87" t="n">
        <v>10</v>
      </c>
    </row>
    <row r="1530">
      <c r="A1530" s="87" t="n">
        <v>-12</v>
      </c>
      <c r="B1530" s="79" t="n"/>
      <c r="C1530" s="584" t="n"/>
      <c r="D1530" s="128" t="n"/>
      <c r="E1530" s="87" t="n">
        <v>10</v>
      </c>
    </row>
    <row r="1531">
      <c r="A1531" s="87" t="n">
        <v>-11</v>
      </c>
      <c r="B1531" s="79" t="n"/>
      <c r="C1531" s="584" t="n"/>
      <c r="D1531" s="128" t="n"/>
      <c r="E1531" s="87" t="n">
        <v>10</v>
      </c>
    </row>
    <row r="1532">
      <c r="A1532" s="87" t="n">
        <v>-10</v>
      </c>
      <c r="B1532" s="79" t="n"/>
      <c r="C1532" s="584" t="n"/>
      <c r="D1532" s="128" t="n"/>
      <c r="E1532" s="87" t="n">
        <v>10</v>
      </c>
    </row>
    <row r="1533">
      <c r="A1533" s="87" t="n">
        <v>-9</v>
      </c>
      <c r="B1533" s="79" t="n"/>
      <c r="C1533" s="584" t="n"/>
      <c r="D1533" s="128" t="n"/>
      <c r="E1533" s="87" t="n">
        <v>10</v>
      </c>
    </row>
    <row r="1534">
      <c r="A1534" s="87" t="n">
        <v>-8</v>
      </c>
      <c r="B1534" s="79" t="n"/>
      <c r="C1534" s="584" t="n"/>
      <c r="D1534" s="128" t="n"/>
      <c r="E1534" s="87" t="n">
        <v>10</v>
      </c>
    </row>
    <row r="1535">
      <c r="A1535" s="87" t="n">
        <v>-7</v>
      </c>
      <c r="B1535" s="79" t="n"/>
      <c r="C1535" s="584" t="n"/>
      <c r="D1535" s="128" t="n"/>
      <c r="E1535" s="87" t="n">
        <v>10</v>
      </c>
    </row>
    <row r="1536">
      <c r="A1536" s="87" t="n">
        <v>-6</v>
      </c>
      <c r="B1536" s="79" t="n"/>
      <c r="C1536" s="584" t="n"/>
      <c r="D1536" s="128" t="n"/>
      <c r="E1536" s="87" t="n">
        <v>10</v>
      </c>
    </row>
    <row r="1537">
      <c r="A1537" s="87" t="n">
        <v>-5</v>
      </c>
      <c r="B1537" s="79" t="n"/>
      <c r="C1537" s="584" t="n"/>
      <c r="D1537" s="128" t="n"/>
      <c r="E1537" s="87" t="n">
        <v>10</v>
      </c>
    </row>
    <row r="1538">
      <c r="A1538" s="87" t="n">
        <v>-4</v>
      </c>
      <c r="B1538" s="79" t="n"/>
      <c r="C1538" s="584" t="n"/>
      <c r="D1538" s="128" t="n"/>
      <c r="E1538" s="87" t="n">
        <v>10</v>
      </c>
    </row>
    <row r="1539">
      <c r="A1539" s="87" t="n">
        <v>-3</v>
      </c>
      <c r="B1539" s="79" t="n"/>
      <c r="C1539" s="584" t="n"/>
      <c r="D1539" s="128" t="n"/>
      <c r="E1539" s="87" t="n">
        <v>10</v>
      </c>
    </row>
    <row r="1540">
      <c r="A1540" s="87" t="n">
        <v>-2</v>
      </c>
      <c r="B1540" s="79" t="n"/>
      <c r="C1540" s="584" t="n"/>
      <c r="D1540" s="128" t="n"/>
      <c r="E1540" s="87" t="n">
        <v>10</v>
      </c>
    </row>
    <row r="1541">
      <c r="A1541" s="87" t="n">
        <v>-1</v>
      </c>
      <c r="B1541" s="79" t="n"/>
      <c r="C1541" s="584" t="n"/>
      <c r="D1541" s="128" t="n"/>
      <c r="E1541" s="87" t="n">
        <v>10</v>
      </c>
    </row>
    <row r="1542" ht="14.5" customHeight="1" s="252" thickBot="1">
      <c r="A1542" s="88" t="n">
        <v>0</v>
      </c>
      <c r="B1542" s="81" t="n"/>
      <c r="C1542" s="82" t="n"/>
      <c r="D1542" s="130" t="n"/>
      <c r="E1542" s="88" t="n">
        <v>10</v>
      </c>
    </row>
    <row r="1545" ht="14.5" customHeight="1" s="252" thickBot="1"/>
    <row r="1546" ht="14.5" customHeight="1" s="252">
      <c r="A1546" s="807" t="inlineStr">
        <is>
          <t>Input [dBm]</t>
        </is>
      </c>
      <c r="B1546" s="650" t="inlineStr">
        <is>
          <t>2442 MHz</t>
        </is>
      </c>
      <c r="C1546" s="768" t="n"/>
      <c r="D1546" s="768" t="n"/>
      <c r="E1546" s="644" t="inlineStr">
        <is>
          <t>Spec</t>
        </is>
      </c>
    </row>
    <row r="1547" ht="15" customHeight="1" s="252" thickBot="1">
      <c r="A1547" s="691" t="n"/>
      <c r="B1547" s="652" t="inlineStr">
        <is>
          <t>11n_MCS1</t>
        </is>
      </c>
      <c r="C1547" s="875" t="n"/>
      <c r="D1547" s="875" t="n"/>
      <c r="E1547" s="691" t="n"/>
    </row>
    <row r="1548" ht="15" customHeight="1" s="252">
      <c r="A1548" s="691" t="n"/>
      <c r="B1548" s="95" t="inlineStr">
        <is>
          <t>+25 ℃</t>
        </is>
      </c>
      <c r="C1548" s="99" t="inlineStr">
        <is>
          <t>-40 ℃</t>
        </is>
      </c>
      <c r="D1548" s="114" t="inlineStr">
        <is>
          <t>+85 ℃</t>
        </is>
      </c>
      <c r="E1548" s="691" t="n"/>
    </row>
    <row r="1549" ht="15" customHeight="1" s="252" thickBot="1">
      <c r="A1549" s="691" t="n"/>
      <c r="B1549" s="103" t="inlineStr">
        <is>
          <t>3.3V</t>
        </is>
      </c>
      <c r="C1549" s="100" t="inlineStr">
        <is>
          <t>3.6V</t>
        </is>
      </c>
      <c r="D1549" s="115" t="inlineStr">
        <is>
          <t>1.8V</t>
        </is>
      </c>
      <c r="E1549" s="691" t="n"/>
    </row>
    <row r="1550" ht="14.5" customHeight="1" s="252" thickBot="1">
      <c r="A1550" s="682" t="n"/>
      <c r="B1550" s="76" t="n"/>
      <c r="C1550" s="74" t="n"/>
      <c r="D1550" s="219" t="n"/>
      <c r="E1550" s="681" t="n"/>
    </row>
    <row r="1551">
      <c r="A1551" s="612" t="inlineStr">
        <is>
          <t>Sens.
[dBm]</t>
        </is>
      </c>
      <c r="B1551" s="846">
        <f>INDEX($A$50:$A$90,MATCH(8,B1553:B1593,-1)+1,1)</f>
        <v/>
      </c>
      <c r="C1551" s="848">
        <f>INDEX($A$50:$A$90,MATCH(8,C1553:C1593,-1)+1,1)</f>
        <v/>
      </c>
      <c r="D1551" s="876">
        <f>INDEX($A$50:$A$90,MATCH(8,D1553:D1593,-1)+1,1)</f>
        <v/>
      </c>
      <c r="E1551" s="221" t="n"/>
    </row>
    <row r="1552" ht="14.5" customHeight="1" s="252" thickBot="1">
      <c r="A1552" s="691" t="n"/>
      <c r="B1552" s="849" t="n"/>
      <c r="C1552" s="851" t="n"/>
      <c r="D1552" s="877" t="n"/>
      <c r="E1552" s="221" t="n"/>
    </row>
    <row r="1553" ht="14.5" customHeight="1" s="252" thickTop="1">
      <c r="A1553" s="91" t="n">
        <v>-100</v>
      </c>
      <c r="B1553" s="77" t="n"/>
      <c r="C1553" s="73" t="n"/>
      <c r="D1553" s="127" t="n"/>
      <c r="E1553" s="87" t="n">
        <v>10</v>
      </c>
    </row>
    <row r="1554">
      <c r="A1554" s="87" t="n">
        <v>-99</v>
      </c>
      <c r="B1554" s="79" t="n"/>
      <c r="C1554" s="584" t="n"/>
      <c r="D1554" s="128" t="n"/>
      <c r="E1554" s="87" t="n">
        <v>10</v>
      </c>
    </row>
    <row r="1555">
      <c r="A1555" s="87" t="n">
        <v>-98</v>
      </c>
      <c r="B1555" s="79" t="n"/>
      <c r="C1555" s="584" t="n"/>
      <c r="D1555" s="128" t="n"/>
      <c r="E1555" s="87" t="n">
        <v>10</v>
      </c>
    </row>
    <row r="1556">
      <c r="A1556" s="87" t="n">
        <v>-97</v>
      </c>
      <c r="B1556" s="79" t="n"/>
      <c r="C1556" s="584" t="n"/>
      <c r="D1556" s="128" t="n"/>
      <c r="E1556" s="87" t="n">
        <v>10</v>
      </c>
    </row>
    <row r="1557">
      <c r="A1557" s="87" t="n">
        <v>-96</v>
      </c>
      <c r="B1557" s="79" t="n"/>
      <c r="C1557" s="584" t="n"/>
      <c r="D1557" s="128" t="n"/>
      <c r="E1557" s="87" t="n">
        <v>10</v>
      </c>
    </row>
    <row r="1558">
      <c r="A1558" s="87" t="n">
        <v>-95</v>
      </c>
      <c r="B1558" s="79" t="n"/>
      <c r="C1558" s="584" t="n"/>
      <c r="D1558" s="128" t="n"/>
      <c r="E1558" s="87" t="n">
        <v>10</v>
      </c>
    </row>
    <row r="1559">
      <c r="A1559" s="87" t="n">
        <v>-94</v>
      </c>
      <c r="B1559" s="79" t="n"/>
      <c r="C1559" s="584" t="n"/>
      <c r="D1559" s="128" t="n"/>
      <c r="E1559" s="87" t="n">
        <v>10</v>
      </c>
    </row>
    <row r="1560">
      <c r="A1560" s="87" t="n">
        <v>-93</v>
      </c>
      <c r="B1560" s="79" t="n"/>
      <c r="C1560" s="584" t="n"/>
      <c r="D1560" s="128" t="n"/>
      <c r="E1560" s="87" t="n">
        <v>10</v>
      </c>
    </row>
    <row r="1561">
      <c r="A1561" s="87" t="n">
        <v>-92</v>
      </c>
      <c r="B1561" s="79" t="n"/>
      <c r="C1561" s="584" t="n"/>
      <c r="D1561" s="128" t="n"/>
      <c r="E1561" s="87" t="n">
        <v>10</v>
      </c>
    </row>
    <row r="1562">
      <c r="A1562" s="87" t="n">
        <v>-91</v>
      </c>
      <c r="B1562" s="79" t="n"/>
      <c r="C1562" s="584" t="n"/>
      <c r="D1562" s="128" t="n"/>
      <c r="E1562" s="87" t="n">
        <v>10</v>
      </c>
    </row>
    <row r="1563">
      <c r="A1563" s="87" t="n">
        <v>-90</v>
      </c>
      <c r="B1563" s="79" t="n"/>
      <c r="C1563" s="584" t="n"/>
      <c r="D1563" s="128" t="n"/>
      <c r="E1563" s="87" t="n">
        <v>10</v>
      </c>
    </row>
    <row r="1564">
      <c r="A1564" s="87" t="n">
        <v>-89</v>
      </c>
      <c r="B1564" s="79" t="n"/>
      <c r="C1564" s="584" t="n"/>
      <c r="D1564" s="128" t="n"/>
      <c r="E1564" s="87" t="n">
        <v>10</v>
      </c>
    </row>
    <row r="1565">
      <c r="A1565" s="87" t="n">
        <v>-88</v>
      </c>
      <c r="B1565" s="79" t="n"/>
      <c r="C1565" s="584" t="n"/>
      <c r="D1565" s="128" t="n"/>
      <c r="E1565" s="87" t="n">
        <v>10</v>
      </c>
    </row>
    <row r="1566">
      <c r="A1566" s="87" t="n">
        <v>-87</v>
      </c>
      <c r="B1566" s="79" t="n"/>
      <c r="C1566" s="584" t="n"/>
      <c r="D1566" s="128" t="n"/>
      <c r="E1566" s="87" t="n">
        <v>10</v>
      </c>
    </row>
    <row r="1567">
      <c r="A1567" s="87" t="n">
        <v>-86</v>
      </c>
      <c r="B1567" s="79" t="n"/>
      <c r="C1567" s="584" t="n"/>
      <c r="D1567" s="128" t="n"/>
      <c r="E1567" s="87" t="n">
        <v>10</v>
      </c>
    </row>
    <row r="1568">
      <c r="A1568" s="87" t="n">
        <v>-85</v>
      </c>
      <c r="B1568" s="79" t="n"/>
      <c r="C1568" s="584" t="n"/>
      <c r="D1568" s="128" t="n"/>
      <c r="E1568" s="87" t="n">
        <v>10</v>
      </c>
    </row>
    <row r="1569">
      <c r="A1569" s="87" t="n">
        <v>-84</v>
      </c>
      <c r="B1569" s="79" t="n"/>
      <c r="C1569" s="584" t="n"/>
      <c r="D1569" s="128" t="n"/>
      <c r="E1569" s="87" t="n">
        <v>10</v>
      </c>
    </row>
    <row r="1570">
      <c r="A1570" s="87" t="n">
        <v>-83</v>
      </c>
      <c r="B1570" s="79" t="n"/>
      <c r="C1570" s="584" t="n"/>
      <c r="D1570" s="128" t="n"/>
      <c r="E1570" s="87" t="n">
        <v>10</v>
      </c>
    </row>
    <row r="1571">
      <c r="A1571" s="87" t="n">
        <v>-82</v>
      </c>
      <c r="B1571" s="79" t="n"/>
      <c r="C1571" s="584" t="n"/>
      <c r="D1571" s="128" t="n"/>
      <c r="E1571" s="87" t="n">
        <v>10</v>
      </c>
    </row>
    <row r="1572">
      <c r="A1572" s="87" t="n">
        <v>-81</v>
      </c>
      <c r="B1572" s="79" t="n"/>
      <c r="C1572" s="584" t="n"/>
      <c r="D1572" s="128" t="n"/>
      <c r="E1572" s="87" t="n">
        <v>10</v>
      </c>
    </row>
    <row r="1573">
      <c r="A1573" s="87" t="n">
        <v>-80</v>
      </c>
      <c r="B1573" s="79" t="n"/>
      <c r="C1573" s="584" t="n"/>
      <c r="D1573" s="128" t="n"/>
      <c r="E1573" s="87" t="n">
        <v>10</v>
      </c>
    </row>
    <row r="1574">
      <c r="A1574" s="87" t="n">
        <v>-79</v>
      </c>
      <c r="B1574" s="79" t="n"/>
      <c r="C1574" s="584" t="n"/>
      <c r="D1574" s="128" t="n"/>
      <c r="E1574" s="87" t="n">
        <v>10</v>
      </c>
    </row>
    <row r="1575">
      <c r="A1575" s="87" t="n">
        <v>-78</v>
      </c>
      <c r="B1575" s="79" t="n"/>
      <c r="C1575" s="584" t="n"/>
      <c r="D1575" s="128" t="n"/>
      <c r="E1575" s="87" t="n">
        <v>10</v>
      </c>
    </row>
    <row r="1576">
      <c r="A1576" s="87" t="n">
        <v>-77</v>
      </c>
      <c r="B1576" s="79" t="n"/>
      <c r="C1576" s="584" t="n"/>
      <c r="D1576" s="128" t="n"/>
      <c r="E1576" s="87" t="n">
        <v>10</v>
      </c>
    </row>
    <row r="1577">
      <c r="A1577" s="87" t="n">
        <v>-76</v>
      </c>
      <c r="B1577" s="79" t="n"/>
      <c r="C1577" s="584" t="n"/>
      <c r="D1577" s="128" t="n"/>
      <c r="E1577" s="87" t="n">
        <v>10</v>
      </c>
    </row>
    <row r="1578">
      <c r="A1578" s="87" t="n">
        <v>-75</v>
      </c>
      <c r="B1578" s="79" t="n"/>
      <c r="C1578" s="584" t="n"/>
      <c r="D1578" s="128" t="n"/>
      <c r="E1578" s="87" t="n">
        <v>10</v>
      </c>
    </row>
    <row r="1579">
      <c r="A1579" s="87" t="n">
        <v>-74</v>
      </c>
      <c r="B1579" s="79" t="n"/>
      <c r="C1579" s="584" t="n"/>
      <c r="D1579" s="128" t="n"/>
      <c r="E1579" s="87" t="n">
        <v>10</v>
      </c>
    </row>
    <row r="1580">
      <c r="A1580" s="87" t="n">
        <v>-73</v>
      </c>
      <c r="B1580" s="79" t="n"/>
      <c r="C1580" s="584" t="n"/>
      <c r="D1580" s="128" t="n"/>
      <c r="E1580" s="87" t="n">
        <v>10</v>
      </c>
    </row>
    <row r="1581">
      <c r="A1581" s="87" t="n">
        <v>-72</v>
      </c>
      <c r="B1581" s="79" t="n"/>
      <c r="C1581" s="584" t="n"/>
      <c r="D1581" s="128" t="n"/>
      <c r="E1581" s="87" t="n">
        <v>10</v>
      </c>
    </row>
    <row r="1582">
      <c r="A1582" s="87" t="n">
        <v>-71</v>
      </c>
      <c r="B1582" s="79" t="n"/>
      <c r="C1582" s="584" t="n"/>
      <c r="D1582" s="128" t="n"/>
      <c r="E1582" s="87" t="n">
        <v>10</v>
      </c>
    </row>
    <row r="1583">
      <c r="A1583" s="87" t="n">
        <v>-70</v>
      </c>
      <c r="B1583" s="79" t="n"/>
      <c r="C1583" s="584" t="n"/>
      <c r="D1583" s="128" t="n"/>
      <c r="E1583" s="87" t="n">
        <v>10</v>
      </c>
    </row>
    <row r="1584">
      <c r="A1584" s="87" t="n">
        <v>-69</v>
      </c>
      <c r="B1584" s="79" t="n"/>
      <c r="C1584" s="584" t="n"/>
      <c r="D1584" s="128" t="n"/>
      <c r="E1584" s="87" t="n">
        <v>10</v>
      </c>
    </row>
    <row r="1585">
      <c r="A1585" s="87" t="n">
        <v>-68</v>
      </c>
      <c r="B1585" s="79" t="n"/>
      <c r="C1585" s="584" t="n"/>
      <c r="D1585" s="128" t="n"/>
      <c r="E1585" s="87" t="n">
        <v>10</v>
      </c>
    </row>
    <row r="1586">
      <c r="A1586" s="87" t="n">
        <v>-67</v>
      </c>
      <c r="B1586" s="79" t="n"/>
      <c r="C1586" s="584" t="n"/>
      <c r="D1586" s="128" t="n"/>
      <c r="E1586" s="87" t="n">
        <v>10</v>
      </c>
    </row>
    <row r="1587">
      <c r="A1587" s="87" t="n">
        <v>-66</v>
      </c>
      <c r="B1587" s="79" t="n"/>
      <c r="C1587" s="584" t="n"/>
      <c r="D1587" s="128" t="n"/>
      <c r="E1587" s="87" t="n">
        <v>10</v>
      </c>
    </row>
    <row r="1588">
      <c r="A1588" s="87" t="n">
        <v>-65</v>
      </c>
      <c r="B1588" s="79" t="n"/>
      <c r="C1588" s="584" t="n"/>
      <c r="D1588" s="128" t="n"/>
      <c r="E1588" s="87" t="n">
        <v>10</v>
      </c>
    </row>
    <row r="1589">
      <c r="A1589" s="87" t="n">
        <v>-64</v>
      </c>
      <c r="B1589" s="79" t="n"/>
      <c r="C1589" s="584" t="n"/>
      <c r="D1589" s="128" t="n"/>
      <c r="E1589" s="87" t="n">
        <v>10</v>
      </c>
    </row>
    <row r="1590">
      <c r="A1590" s="87" t="n">
        <v>-63</v>
      </c>
      <c r="B1590" s="79" t="n"/>
      <c r="C1590" s="584" t="n"/>
      <c r="D1590" s="128" t="n"/>
      <c r="E1590" s="87" t="n">
        <v>10</v>
      </c>
    </row>
    <row r="1591">
      <c r="A1591" s="87" t="n">
        <v>-62</v>
      </c>
      <c r="B1591" s="79" t="n"/>
      <c r="C1591" s="584" t="n"/>
      <c r="D1591" s="128" t="n"/>
      <c r="E1591" s="87" t="n">
        <v>10</v>
      </c>
    </row>
    <row r="1592">
      <c r="A1592" s="87" t="n">
        <v>-61</v>
      </c>
      <c r="B1592" s="79" t="n"/>
      <c r="C1592" s="584" t="n"/>
      <c r="D1592" s="128" t="n"/>
      <c r="E1592" s="87" t="n">
        <v>10</v>
      </c>
    </row>
    <row r="1593">
      <c r="A1593" s="87" t="n">
        <v>-60</v>
      </c>
      <c r="B1593" s="79" t="n"/>
      <c r="C1593" s="584" t="n"/>
      <c r="D1593" s="128" t="n"/>
      <c r="E1593" s="87" t="n">
        <v>10</v>
      </c>
    </row>
    <row r="1594">
      <c r="A1594" s="87" t="n">
        <v>-59</v>
      </c>
      <c r="B1594" s="79" t="n"/>
      <c r="C1594" s="584" t="n"/>
      <c r="D1594" s="128" t="n"/>
      <c r="E1594" s="87" t="n">
        <v>10</v>
      </c>
    </row>
    <row r="1595">
      <c r="A1595" s="87" t="n">
        <v>-58</v>
      </c>
      <c r="B1595" s="79" t="n"/>
      <c r="C1595" s="584" t="n"/>
      <c r="D1595" s="128" t="n"/>
      <c r="E1595" s="87" t="n">
        <v>10</v>
      </c>
    </row>
    <row r="1596">
      <c r="A1596" s="87" t="n">
        <v>-57</v>
      </c>
      <c r="B1596" s="79" t="n"/>
      <c r="C1596" s="584" t="n"/>
      <c r="D1596" s="128" t="n"/>
      <c r="E1596" s="87" t="n">
        <v>10</v>
      </c>
    </row>
    <row r="1597">
      <c r="A1597" s="87" t="n">
        <v>-56</v>
      </c>
      <c r="B1597" s="79" t="n"/>
      <c r="C1597" s="584" t="n"/>
      <c r="D1597" s="128" t="n"/>
      <c r="E1597" s="87" t="n">
        <v>10</v>
      </c>
    </row>
    <row r="1598">
      <c r="A1598" s="87" t="n">
        <v>-55</v>
      </c>
      <c r="B1598" s="79" t="n"/>
      <c r="C1598" s="584" t="n"/>
      <c r="D1598" s="128" t="n"/>
      <c r="E1598" s="87" t="n">
        <v>10</v>
      </c>
    </row>
    <row r="1599">
      <c r="A1599" s="87" t="n">
        <v>-54</v>
      </c>
      <c r="B1599" s="79" t="n"/>
      <c r="C1599" s="584" t="n"/>
      <c r="D1599" s="128" t="n"/>
      <c r="E1599" s="87" t="n">
        <v>10</v>
      </c>
    </row>
    <row r="1600">
      <c r="A1600" s="87" t="n">
        <v>-53</v>
      </c>
      <c r="B1600" s="79" t="n"/>
      <c r="C1600" s="584" t="n"/>
      <c r="D1600" s="128" t="n"/>
      <c r="E1600" s="87" t="n">
        <v>10</v>
      </c>
    </row>
    <row r="1601">
      <c r="A1601" s="87" t="n">
        <v>-52</v>
      </c>
      <c r="B1601" s="79" t="n"/>
      <c r="C1601" s="584" t="n"/>
      <c r="D1601" s="128" t="n"/>
      <c r="E1601" s="87" t="n">
        <v>10</v>
      </c>
    </row>
    <row r="1602">
      <c r="A1602" s="87" t="n">
        <v>-51</v>
      </c>
      <c r="B1602" s="79" t="n"/>
      <c r="C1602" s="584" t="n"/>
      <c r="D1602" s="128" t="n"/>
      <c r="E1602" s="87" t="n">
        <v>10</v>
      </c>
    </row>
    <row r="1603">
      <c r="A1603" s="87" t="n">
        <v>-50</v>
      </c>
      <c r="B1603" s="79" t="n"/>
      <c r="C1603" s="584" t="n"/>
      <c r="D1603" s="128" t="n"/>
      <c r="E1603" s="87" t="n">
        <v>10</v>
      </c>
    </row>
    <row r="1604">
      <c r="A1604" s="87" t="n">
        <v>-49</v>
      </c>
      <c r="B1604" s="79" t="n"/>
      <c r="C1604" s="584" t="n"/>
      <c r="D1604" s="128" t="n"/>
      <c r="E1604" s="87" t="n">
        <v>10</v>
      </c>
    </row>
    <row r="1605">
      <c r="A1605" s="87" t="n">
        <v>-48</v>
      </c>
      <c r="B1605" s="79" t="n"/>
      <c r="C1605" s="584" t="n"/>
      <c r="D1605" s="128" t="n"/>
      <c r="E1605" s="87" t="n">
        <v>10</v>
      </c>
    </row>
    <row r="1606">
      <c r="A1606" s="87" t="n">
        <v>-47</v>
      </c>
      <c r="B1606" s="79" t="n"/>
      <c r="C1606" s="584" t="n"/>
      <c r="D1606" s="128" t="n"/>
      <c r="E1606" s="87" t="n">
        <v>10</v>
      </c>
    </row>
    <row r="1607">
      <c r="A1607" s="87" t="n">
        <v>-46</v>
      </c>
      <c r="B1607" s="79" t="n"/>
      <c r="C1607" s="584" t="n"/>
      <c r="D1607" s="128" t="n"/>
      <c r="E1607" s="87" t="n">
        <v>10</v>
      </c>
    </row>
    <row r="1608">
      <c r="A1608" s="87" t="n">
        <v>-45</v>
      </c>
      <c r="B1608" s="79" t="n"/>
      <c r="C1608" s="584" t="n"/>
      <c r="D1608" s="128" t="n"/>
      <c r="E1608" s="87" t="n">
        <v>10</v>
      </c>
    </row>
    <row r="1609">
      <c r="A1609" s="87" t="n">
        <v>-44</v>
      </c>
      <c r="B1609" s="79" t="n"/>
      <c r="C1609" s="584" t="n"/>
      <c r="D1609" s="128" t="n"/>
      <c r="E1609" s="87" t="n">
        <v>10</v>
      </c>
    </row>
    <row r="1610">
      <c r="A1610" s="87" t="n">
        <v>-43</v>
      </c>
      <c r="B1610" s="79" t="n"/>
      <c r="C1610" s="584" t="n"/>
      <c r="D1610" s="128" t="n"/>
      <c r="E1610" s="87" t="n">
        <v>10</v>
      </c>
    </row>
    <row r="1611">
      <c r="A1611" s="87" t="n">
        <v>-42</v>
      </c>
      <c r="B1611" s="79" t="n"/>
      <c r="C1611" s="584" t="n"/>
      <c r="D1611" s="128" t="n"/>
      <c r="E1611" s="87" t="n">
        <v>10</v>
      </c>
    </row>
    <row r="1612">
      <c r="A1612" s="87" t="n">
        <v>-41</v>
      </c>
      <c r="B1612" s="79" t="n"/>
      <c r="C1612" s="584" t="n"/>
      <c r="D1612" s="128" t="n"/>
      <c r="E1612" s="87" t="n">
        <v>10</v>
      </c>
    </row>
    <row r="1613">
      <c r="A1613" s="87" t="n">
        <v>-40</v>
      </c>
      <c r="B1613" s="79" t="n"/>
      <c r="C1613" s="584" t="n"/>
      <c r="D1613" s="128" t="n"/>
      <c r="E1613" s="87" t="n">
        <v>10</v>
      </c>
    </row>
    <row r="1614">
      <c r="A1614" s="87" t="n">
        <v>-39</v>
      </c>
      <c r="B1614" s="79" t="n"/>
      <c r="C1614" s="584" t="n"/>
      <c r="D1614" s="128" t="n"/>
      <c r="E1614" s="87" t="n">
        <v>10</v>
      </c>
    </row>
    <row r="1615">
      <c r="A1615" s="87" t="n">
        <v>-38</v>
      </c>
      <c r="B1615" s="79" t="n"/>
      <c r="C1615" s="584" t="n"/>
      <c r="D1615" s="128" t="n"/>
      <c r="E1615" s="87" t="n">
        <v>10</v>
      </c>
    </row>
    <row r="1616">
      <c r="A1616" s="87" t="n">
        <v>-37</v>
      </c>
      <c r="B1616" s="79" t="n"/>
      <c r="C1616" s="584" t="n"/>
      <c r="D1616" s="128" t="n"/>
      <c r="E1616" s="87" t="n">
        <v>10</v>
      </c>
    </row>
    <row r="1617">
      <c r="A1617" s="87" t="n">
        <v>-36</v>
      </c>
      <c r="B1617" s="79" t="n"/>
      <c r="C1617" s="584" t="n"/>
      <c r="D1617" s="128" t="n"/>
      <c r="E1617" s="87" t="n">
        <v>10</v>
      </c>
    </row>
    <row r="1618">
      <c r="A1618" s="87" t="n">
        <v>-35</v>
      </c>
      <c r="B1618" s="79" t="n"/>
      <c r="C1618" s="584" t="n"/>
      <c r="D1618" s="128" t="n"/>
      <c r="E1618" s="87" t="n">
        <v>10</v>
      </c>
    </row>
    <row r="1619">
      <c r="A1619" s="87" t="n">
        <v>-34</v>
      </c>
      <c r="B1619" s="79" t="n"/>
      <c r="C1619" s="584" t="n"/>
      <c r="D1619" s="128" t="n"/>
      <c r="E1619" s="87" t="n">
        <v>10</v>
      </c>
    </row>
    <row r="1620">
      <c r="A1620" s="87" t="n">
        <v>-33</v>
      </c>
      <c r="B1620" s="79" t="n"/>
      <c r="C1620" s="584" t="n"/>
      <c r="D1620" s="128" t="n"/>
      <c r="E1620" s="87" t="n">
        <v>10</v>
      </c>
    </row>
    <row r="1621">
      <c r="A1621" s="87" t="n">
        <v>-32</v>
      </c>
      <c r="B1621" s="79" t="n"/>
      <c r="C1621" s="584" t="n"/>
      <c r="D1621" s="128" t="n"/>
      <c r="E1621" s="87" t="n">
        <v>10</v>
      </c>
    </row>
    <row r="1622">
      <c r="A1622" s="87" t="n">
        <v>-31</v>
      </c>
      <c r="B1622" s="79" t="n"/>
      <c r="C1622" s="584" t="n"/>
      <c r="D1622" s="128" t="n"/>
      <c r="E1622" s="87" t="n">
        <v>10</v>
      </c>
    </row>
    <row r="1623">
      <c r="A1623" s="87" t="n">
        <v>-30</v>
      </c>
      <c r="B1623" s="79" t="n"/>
      <c r="C1623" s="584" t="n"/>
      <c r="D1623" s="128" t="n"/>
      <c r="E1623" s="87" t="n">
        <v>10</v>
      </c>
    </row>
    <row r="1624">
      <c r="A1624" s="87" t="n">
        <v>-29</v>
      </c>
      <c r="B1624" s="79" t="n"/>
      <c r="C1624" s="584" t="n"/>
      <c r="D1624" s="128" t="n"/>
      <c r="E1624" s="87" t="n">
        <v>10</v>
      </c>
    </row>
    <row r="1625">
      <c r="A1625" s="87" t="n">
        <v>-28</v>
      </c>
      <c r="B1625" s="79" t="n"/>
      <c r="C1625" s="584" t="n"/>
      <c r="D1625" s="128" t="n"/>
      <c r="E1625" s="87" t="n">
        <v>10</v>
      </c>
    </row>
    <row r="1626">
      <c r="A1626" s="87" t="n">
        <v>-27</v>
      </c>
      <c r="B1626" s="79" t="n"/>
      <c r="C1626" s="584" t="n"/>
      <c r="D1626" s="128" t="n"/>
      <c r="E1626" s="87" t="n">
        <v>10</v>
      </c>
    </row>
    <row r="1627">
      <c r="A1627" s="87" t="n">
        <v>-26</v>
      </c>
      <c r="B1627" s="79" t="n"/>
      <c r="C1627" s="584" t="n"/>
      <c r="D1627" s="128" t="n"/>
      <c r="E1627" s="87" t="n">
        <v>10</v>
      </c>
    </row>
    <row r="1628">
      <c r="A1628" s="87" t="n">
        <v>-25</v>
      </c>
      <c r="B1628" s="79" t="n"/>
      <c r="C1628" s="584" t="n"/>
      <c r="D1628" s="128" t="n"/>
      <c r="E1628" s="87" t="n">
        <v>10</v>
      </c>
    </row>
    <row r="1629">
      <c r="A1629" s="87" t="n">
        <v>-24</v>
      </c>
      <c r="B1629" s="79" t="n"/>
      <c r="C1629" s="584" t="n"/>
      <c r="D1629" s="128" t="n"/>
      <c r="E1629" s="87" t="n">
        <v>10</v>
      </c>
    </row>
    <row r="1630">
      <c r="A1630" s="87" t="n">
        <v>-23</v>
      </c>
      <c r="B1630" s="79" t="n"/>
      <c r="C1630" s="584" t="n"/>
      <c r="D1630" s="128" t="n"/>
      <c r="E1630" s="87" t="n">
        <v>10</v>
      </c>
    </row>
    <row r="1631">
      <c r="A1631" s="87" t="n">
        <v>-22</v>
      </c>
      <c r="B1631" s="79" t="n"/>
      <c r="C1631" s="584" t="n"/>
      <c r="D1631" s="128" t="n"/>
      <c r="E1631" s="87" t="n">
        <v>10</v>
      </c>
    </row>
    <row r="1632">
      <c r="A1632" s="87" t="n">
        <v>-21</v>
      </c>
      <c r="B1632" s="79" t="n"/>
      <c r="C1632" s="584" t="n"/>
      <c r="D1632" s="128" t="n"/>
      <c r="E1632" s="87" t="n">
        <v>10</v>
      </c>
    </row>
    <row r="1633">
      <c r="A1633" s="87" t="n">
        <v>-20</v>
      </c>
      <c r="B1633" s="79" t="n"/>
      <c r="C1633" s="584" t="n"/>
      <c r="D1633" s="128" t="n"/>
      <c r="E1633" s="87" t="n">
        <v>10</v>
      </c>
    </row>
    <row r="1634">
      <c r="A1634" s="87" t="n">
        <v>-19</v>
      </c>
      <c r="B1634" s="79" t="n"/>
      <c r="C1634" s="584" t="n"/>
      <c r="D1634" s="128" t="n"/>
      <c r="E1634" s="87" t="n">
        <v>10</v>
      </c>
    </row>
    <row r="1635">
      <c r="A1635" s="87" t="n">
        <v>-18</v>
      </c>
      <c r="B1635" s="79" t="n"/>
      <c r="C1635" s="584" t="n"/>
      <c r="D1635" s="128" t="n"/>
      <c r="E1635" s="87" t="n">
        <v>10</v>
      </c>
    </row>
    <row r="1636">
      <c r="A1636" s="87" t="n">
        <v>-17</v>
      </c>
      <c r="B1636" s="79" t="n"/>
      <c r="C1636" s="584" t="n"/>
      <c r="D1636" s="128" t="n"/>
      <c r="E1636" s="87" t="n">
        <v>10</v>
      </c>
    </row>
    <row r="1637">
      <c r="A1637" s="87" t="n">
        <v>-16</v>
      </c>
      <c r="B1637" s="79" t="n"/>
      <c r="C1637" s="584" t="n"/>
      <c r="D1637" s="128" t="n"/>
      <c r="E1637" s="87" t="n">
        <v>10</v>
      </c>
    </row>
    <row r="1638">
      <c r="A1638" s="87" t="n">
        <v>-15</v>
      </c>
      <c r="B1638" s="79" t="n"/>
      <c r="C1638" s="584" t="n"/>
      <c r="D1638" s="128" t="n"/>
      <c r="E1638" s="87" t="n">
        <v>10</v>
      </c>
    </row>
    <row r="1639">
      <c r="A1639" s="87" t="n">
        <v>-14</v>
      </c>
      <c r="B1639" s="79" t="n"/>
      <c r="C1639" s="584" t="n"/>
      <c r="D1639" s="128" t="n"/>
      <c r="E1639" s="87" t="n">
        <v>10</v>
      </c>
    </row>
    <row r="1640">
      <c r="A1640" s="87" t="n">
        <v>-13</v>
      </c>
      <c r="B1640" s="79" t="n"/>
      <c r="C1640" s="584" t="n"/>
      <c r="D1640" s="128" t="n"/>
      <c r="E1640" s="87" t="n">
        <v>10</v>
      </c>
    </row>
    <row r="1641">
      <c r="A1641" s="87" t="n">
        <v>-12</v>
      </c>
      <c r="B1641" s="79" t="n"/>
      <c r="C1641" s="584" t="n"/>
      <c r="D1641" s="128" t="n"/>
      <c r="E1641" s="87" t="n">
        <v>10</v>
      </c>
    </row>
    <row r="1642">
      <c r="A1642" s="87" t="n">
        <v>-11</v>
      </c>
      <c r="B1642" s="79" t="n"/>
      <c r="C1642" s="584" t="n"/>
      <c r="D1642" s="128" t="n"/>
      <c r="E1642" s="87" t="n">
        <v>10</v>
      </c>
    </row>
    <row r="1643">
      <c r="A1643" s="87" t="n">
        <v>-10</v>
      </c>
      <c r="B1643" s="79" t="n"/>
      <c r="C1643" s="584" t="n"/>
      <c r="D1643" s="128" t="n"/>
      <c r="E1643" s="87" t="n">
        <v>10</v>
      </c>
    </row>
    <row r="1644">
      <c r="A1644" s="87" t="n">
        <v>-9</v>
      </c>
      <c r="B1644" s="79" t="n"/>
      <c r="C1644" s="584" t="n"/>
      <c r="D1644" s="128" t="n"/>
      <c r="E1644" s="87" t="n">
        <v>10</v>
      </c>
    </row>
    <row r="1645">
      <c r="A1645" s="87" t="n">
        <v>-8</v>
      </c>
      <c r="B1645" s="79" t="n"/>
      <c r="C1645" s="584" t="n"/>
      <c r="D1645" s="128" t="n"/>
      <c r="E1645" s="87" t="n">
        <v>10</v>
      </c>
    </row>
    <row r="1646">
      <c r="A1646" s="87" t="n">
        <v>-7</v>
      </c>
      <c r="B1646" s="79" t="n"/>
      <c r="C1646" s="584" t="n"/>
      <c r="D1646" s="128" t="n"/>
      <c r="E1646" s="87" t="n">
        <v>10</v>
      </c>
    </row>
    <row r="1647">
      <c r="A1647" s="87" t="n">
        <v>-6</v>
      </c>
      <c r="B1647" s="79" t="n"/>
      <c r="C1647" s="584" t="n"/>
      <c r="D1647" s="128" t="n"/>
      <c r="E1647" s="87" t="n">
        <v>10</v>
      </c>
    </row>
    <row r="1648">
      <c r="A1648" s="87" t="n">
        <v>-5</v>
      </c>
      <c r="B1648" s="79" t="n"/>
      <c r="C1648" s="584" t="n"/>
      <c r="D1648" s="128" t="n"/>
      <c r="E1648" s="87" t="n">
        <v>10</v>
      </c>
    </row>
    <row r="1649">
      <c r="A1649" s="87" t="n">
        <v>-4</v>
      </c>
      <c r="B1649" s="79" t="n"/>
      <c r="C1649" s="584" t="n"/>
      <c r="D1649" s="128" t="n"/>
      <c r="E1649" s="87" t="n">
        <v>10</v>
      </c>
    </row>
    <row r="1650">
      <c r="A1650" s="87" t="n">
        <v>-3</v>
      </c>
      <c r="B1650" s="79" t="n"/>
      <c r="C1650" s="584" t="n"/>
      <c r="D1650" s="128" t="n"/>
      <c r="E1650" s="87" t="n">
        <v>10</v>
      </c>
    </row>
    <row r="1651">
      <c r="A1651" s="87" t="n">
        <v>-2</v>
      </c>
      <c r="B1651" s="79" t="n"/>
      <c r="C1651" s="584" t="n"/>
      <c r="D1651" s="128" t="n"/>
      <c r="E1651" s="87" t="n">
        <v>10</v>
      </c>
    </row>
    <row r="1652">
      <c r="A1652" s="87" t="n">
        <v>-1</v>
      </c>
      <c r="B1652" s="79" t="n"/>
      <c r="C1652" s="584" t="n"/>
      <c r="D1652" s="128" t="n"/>
      <c r="E1652" s="87" t="n">
        <v>10</v>
      </c>
    </row>
    <row r="1653" ht="14.5" customHeight="1" s="252" thickBot="1">
      <c r="A1653" s="88" t="n">
        <v>0</v>
      </c>
      <c r="B1653" s="81" t="n"/>
      <c r="C1653" s="82" t="n"/>
      <c r="D1653" s="130" t="n"/>
      <c r="E1653" s="88" t="n">
        <v>10</v>
      </c>
    </row>
    <row r="1656" ht="14.5" customHeight="1" s="252" thickBot="1"/>
    <row r="1657" ht="14.5" customHeight="1" s="252">
      <c r="A1657" s="807" t="inlineStr">
        <is>
          <t>Input [dBm]</t>
        </is>
      </c>
      <c r="B1657" s="650" t="inlineStr">
        <is>
          <t>2442 MHz</t>
        </is>
      </c>
      <c r="C1657" s="768" t="n"/>
      <c r="D1657" s="768" t="n"/>
      <c r="E1657" s="644" t="inlineStr">
        <is>
          <t>Spec</t>
        </is>
      </c>
    </row>
    <row r="1658" ht="15" customHeight="1" s="252" thickBot="1">
      <c r="A1658" s="691" t="n"/>
      <c r="B1658" s="652" t="inlineStr">
        <is>
          <t>11n_MCS2</t>
        </is>
      </c>
      <c r="C1658" s="875" t="n"/>
      <c r="D1658" s="875" t="n"/>
      <c r="E1658" s="691" t="n"/>
    </row>
    <row r="1659" ht="15" customHeight="1" s="252">
      <c r="A1659" s="691" t="n"/>
      <c r="B1659" s="95" t="inlineStr">
        <is>
          <t>+25 ℃</t>
        </is>
      </c>
      <c r="C1659" s="99" t="inlineStr">
        <is>
          <t>-40 ℃</t>
        </is>
      </c>
      <c r="D1659" s="114" t="inlineStr">
        <is>
          <t>+85 ℃</t>
        </is>
      </c>
      <c r="E1659" s="691" t="n"/>
    </row>
    <row r="1660" ht="15" customHeight="1" s="252" thickBot="1">
      <c r="A1660" s="691" t="n"/>
      <c r="B1660" s="103" t="inlineStr">
        <is>
          <t>3.3V</t>
        </is>
      </c>
      <c r="C1660" s="100" t="inlineStr">
        <is>
          <t>3.6V</t>
        </is>
      </c>
      <c r="D1660" s="115" t="inlineStr">
        <is>
          <t>1.8V</t>
        </is>
      </c>
      <c r="E1660" s="691" t="n"/>
    </row>
    <row r="1661" ht="14.5" customHeight="1" s="252" thickBot="1">
      <c r="A1661" s="682" t="n"/>
      <c r="B1661" s="76" t="n"/>
      <c r="C1661" s="74" t="n"/>
      <c r="D1661" s="219" t="n"/>
      <c r="E1661" s="681" t="n"/>
    </row>
    <row r="1662">
      <c r="A1662" s="612" t="inlineStr">
        <is>
          <t>Sens.
[dBm]</t>
        </is>
      </c>
      <c r="B1662" s="846">
        <f>INDEX($A$50:$A$90,MATCH(8,B1664:B1704,-1)+1,1)</f>
        <v/>
      </c>
      <c r="C1662" s="848">
        <f>INDEX($A$50:$A$90,MATCH(8,C1664:C1704,-1)+1,1)</f>
        <v/>
      </c>
      <c r="D1662" s="876">
        <f>INDEX($A$50:$A$90,MATCH(8,D1664:D1704,-1)+1,1)</f>
        <v/>
      </c>
      <c r="E1662" s="221" t="n"/>
    </row>
    <row r="1663" ht="14.5" customHeight="1" s="252" thickBot="1">
      <c r="A1663" s="691" t="n"/>
      <c r="B1663" s="849" t="n"/>
      <c r="C1663" s="851" t="n"/>
      <c r="D1663" s="877" t="n"/>
      <c r="E1663" s="221" t="n"/>
    </row>
    <row r="1664" ht="14.5" customHeight="1" s="252" thickTop="1">
      <c r="A1664" s="91" t="n">
        <v>-100</v>
      </c>
      <c r="B1664" s="77" t="n"/>
      <c r="C1664" s="73" t="n"/>
      <c r="D1664" s="127" t="n"/>
      <c r="E1664" s="87" t="n">
        <v>10</v>
      </c>
    </row>
    <row r="1665">
      <c r="A1665" s="87" t="n">
        <v>-99</v>
      </c>
      <c r="B1665" s="79" t="n"/>
      <c r="C1665" s="584" t="n"/>
      <c r="D1665" s="128" t="n"/>
      <c r="E1665" s="87" t="n">
        <v>10</v>
      </c>
    </row>
    <row r="1666">
      <c r="A1666" s="87" t="n">
        <v>-98</v>
      </c>
      <c r="B1666" s="79" t="n"/>
      <c r="C1666" s="584" t="n"/>
      <c r="D1666" s="128" t="n"/>
      <c r="E1666" s="87" t="n">
        <v>10</v>
      </c>
    </row>
    <row r="1667">
      <c r="A1667" s="87" t="n">
        <v>-97</v>
      </c>
      <c r="B1667" s="79" t="n"/>
      <c r="C1667" s="584" t="n"/>
      <c r="D1667" s="128" t="n"/>
      <c r="E1667" s="87" t="n">
        <v>10</v>
      </c>
    </row>
    <row r="1668">
      <c r="A1668" s="87" t="n">
        <v>-96</v>
      </c>
      <c r="B1668" s="79" t="n"/>
      <c r="C1668" s="584" t="n"/>
      <c r="D1668" s="128" t="n"/>
      <c r="E1668" s="87" t="n">
        <v>10</v>
      </c>
    </row>
    <row r="1669">
      <c r="A1669" s="87" t="n">
        <v>-95</v>
      </c>
      <c r="B1669" s="79" t="n"/>
      <c r="C1669" s="584" t="n"/>
      <c r="D1669" s="128" t="n"/>
      <c r="E1669" s="87" t="n">
        <v>10</v>
      </c>
    </row>
    <row r="1670">
      <c r="A1670" s="87" t="n">
        <v>-94</v>
      </c>
      <c r="B1670" s="79" t="n"/>
      <c r="C1670" s="584" t="n"/>
      <c r="D1670" s="128" t="n"/>
      <c r="E1670" s="87" t="n">
        <v>10</v>
      </c>
    </row>
    <row r="1671">
      <c r="A1671" s="87" t="n">
        <v>-93</v>
      </c>
      <c r="B1671" s="79" t="n"/>
      <c r="C1671" s="584" t="n"/>
      <c r="D1671" s="128" t="n"/>
      <c r="E1671" s="87" t="n">
        <v>10</v>
      </c>
    </row>
    <row r="1672">
      <c r="A1672" s="87" t="n">
        <v>-92</v>
      </c>
      <c r="B1672" s="79" t="n"/>
      <c r="C1672" s="584" t="n"/>
      <c r="D1672" s="128" t="n"/>
      <c r="E1672" s="87" t="n">
        <v>10</v>
      </c>
    </row>
    <row r="1673">
      <c r="A1673" s="87" t="n">
        <v>-91</v>
      </c>
      <c r="B1673" s="79" t="n"/>
      <c r="C1673" s="584" t="n"/>
      <c r="D1673" s="128" t="n"/>
      <c r="E1673" s="87" t="n">
        <v>10</v>
      </c>
    </row>
    <row r="1674">
      <c r="A1674" s="87" t="n">
        <v>-90</v>
      </c>
      <c r="B1674" s="79" t="n"/>
      <c r="C1674" s="584" t="n"/>
      <c r="D1674" s="128" t="n"/>
      <c r="E1674" s="87" t="n">
        <v>10</v>
      </c>
    </row>
    <row r="1675">
      <c r="A1675" s="87" t="n">
        <v>-89</v>
      </c>
      <c r="B1675" s="79" t="n"/>
      <c r="C1675" s="584" t="n"/>
      <c r="D1675" s="128" t="n"/>
      <c r="E1675" s="87" t="n">
        <v>10</v>
      </c>
    </row>
    <row r="1676">
      <c r="A1676" s="87" t="n">
        <v>-88</v>
      </c>
      <c r="B1676" s="79" t="n"/>
      <c r="C1676" s="584" t="n"/>
      <c r="D1676" s="128" t="n"/>
      <c r="E1676" s="87" t="n">
        <v>10</v>
      </c>
    </row>
    <row r="1677">
      <c r="A1677" s="87" t="n">
        <v>-87</v>
      </c>
      <c r="B1677" s="79" t="n"/>
      <c r="C1677" s="584" t="n"/>
      <c r="D1677" s="128" t="n"/>
      <c r="E1677" s="87" t="n">
        <v>10</v>
      </c>
    </row>
    <row r="1678">
      <c r="A1678" s="87" t="n">
        <v>-86</v>
      </c>
      <c r="B1678" s="79" t="n"/>
      <c r="C1678" s="584" t="n"/>
      <c r="D1678" s="128" t="n"/>
      <c r="E1678" s="87" t="n">
        <v>10</v>
      </c>
    </row>
    <row r="1679">
      <c r="A1679" s="87" t="n">
        <v>-85</v>
      </c>
      <c r="B1679" s="79" t="n"/>
      <c r="C1679" s="584" t="n"/>
      <c r="D1679" s="128" t="n"/>
      <c r="E1679" s="87" t="n">
        <v>10</v>
      </c>
    </row>
    <row r="1680">
      <c r="A1680" s="87" t="n">
        <v>-84</v>
      </c>
      <c r="B1680" s="79" t="n"/>
      <c r="C1680" s="584" t="n"/>
      <c r="D1680" s="128" t="n"/>
      <c r="E1680" s="87" t="n">
        <v>10</v>
      </c>
    </row>
    <row r="1681">
      <c r="A1681" s="87" t="n">
        <v>-83</v>
      </c>
      <c r="B1681" s="79" t="n"/>
      <c r="C1681" s="584" t="n"/>
      <c r="D1681" s="128" t="n"/>
      <c r="E1681" s="87" t="n">
        <v>10</v>
      </c>
    </row>
    <row r="1682">
      <c r="A1682" s="87" t="n">
        <v>-82</v>
      </c>
      <c r="B1682" s="79" t="n"/>
      <c r="C1682" s="584" t="n"/>
      <c r="D1682" s="128" t="n"/>
      <c r="E1682" s="87" t="n">
        <v>10</v>
      </c>
    </row>
    <row r="1683">
      <c r="A1683" s="87" t="n">
        <v>-81</v>
      </c>
      <c r="B1683" s="79" t="n"/>
      <c r="C1683" s="584" t="n"/>
      <c r="D1683" s="128" t="n"/>
      <c r="E1683" s="87" t="n">
        <v>10</v>
      </c>
    </row>
    <row r="1684">
      <c r="A1684" s="87" t="n">
        <v>-80</v>
      </c>
      <c r="B1684" s="79" t="n"/>
      <c r="C1684" s="584" t="n"/>
      <c r="D1684" s="128" t="n"/>
      <c r="E1684" s="87" t="n">
        <v>10</v>
      </c>
    </row>
    <row r="1685">
      <c r="A1685" s="87" t="n">
        <v>-79</v>
      </c>
      <c r="B1685" s="79" t="n"/>
      <c r="C1685" s="584" t="n"/>
      <c r="D1685" s="128" t="n"/>
      <c r="E1685" s="87" t="n">
        <v>10</v>
      </c>
    </row>
    <row r="1686">
      <c r="A1686" s="87" t="n">
        <v>-78</v>
      </c>
      <c r="B1686" s="79" t="n"/>
      <c r="C1686" s="584" t="n"/>
      <c r="D1686" s="128" t="n"/>
      <c r="E1686" s="87" t="n">
        <v>10</v>
      </c>
    </row>
    <row r="1687">
      <c r="A1687" s="87" t="n">
        <v>-77</v>
      </c>
      <c r="B1687" s="79" t="n"/>
      <c r="C1687" s="584" t="n"/>
      <c r="D1687" s="128" t="n"/>
      <c r="E1687" s="87" t="n">
        <v>10</v>
      </c>
    </row>
    <row r="1688">
      <c r="A1688" s="87" t="n">
        <v>-76</v>
      </c>
      <c r="B1688" s="79" t="n"/>
      <c r="C1688" s="584" t="n"/>
      <c r="D1688" s="128" t="n"/>
      <c r="E1688" s="87" t="n">
        <v>10</v>
      </c>
    </row>
    <row r="1689">
      <c r="A1689" s="87" t="n">
        <v>-75</v>
      </c>
      <c r="B1689" s="79" t="n"/>
      <c r="C1689" s="584" t="n"/>
      <c r="D1689" s="128" t="n"/>
      <c r="E1689" s="87" t="n">
        <v>10</v>
      </c>
    </row>
    <row r="1690">
      <c r="A1690" s="87" t="n">
        <v>-74</v>
      </c>
      <c r="B1690" s="79" t="n"/>
      <c r="C1690" s="584" t="n"/>
      <c r="D1690" s="128" t="n"/>
      <c r="E1690" s="87" t="n">
        <v>10</v>
      </c>
    </row>
    <row r="1691">
      <c r="A1691" s="87" t="n">
        <v>-73</v>
      </c>
      <c r="B1691" s="79" t="n"/>
      <c r="C1691" s="584" t="n"/>
      <c r="D1691" s="128" t="n"/>
      <c r="E1691" s="87" t="n">
        <v>10</v>
      </c>
    </row>
    <row r="1692">
      <c r="A1692" s="87" t="n">
        <v>-72</v>
      </c>
      <c r="B1692" s="79" t="n"/>
      <c r="C1692" s="584" t="n"/>
      <c r="D1692" s="128" t="n"/>
      <c r="E1692" s="87" t="n">
        <v>10</v>
      </c>
    </row>
    <row r="1693">
      <c r="A1693" s="87" t="n">
        <v>-71</v>
      </c>
      <c r="B1693" s="79" t="n"/>
      <c r="C1693" s="584" t="n"/>
      <c r="D1693" s="128" t="n"/>
      <c r="E1693" s="87" t="n">
        <v>10</v>
      </c>
    </row>
    <row r="1694">
      <c r="A1694" s="87" t="n">
        <v>-70</v>
      </c>
      <c r="B1694" s="79" t="n"/>
      <c r="C1694" s="584" t="n"/>
      <c r="D1694" s="128" t="n"/>
      <c r="E1694" s="87" t="n">
        <v>10</v>
      </c>
    </row>
    <row r="1695">
      <c r="A1695" s="87" t="n">
        <v>-69</v>
      </c>
      <c r="B1695" s="79" t="n"/>
      <c r="C1695" s="584" t="n"/>
      <c r="D1695" s="128" t="n"/>
      <c r="E1695" s="87" t="n">
        <v>10</v>
      </c>
    </row>
    <row r="1696">
      <c r="A1696" s="87" t="n">
        <v>-68</v>
      </c>
      <c r="B1696" s="79" t="n"/>
      <c r="C1696" s="584" t="n"/>
      <c r="D1696" s="128" t="n"/>
      <c r="E1696" s="87" t="n">
        <v>10</v>
      </c>
    </row>
    <row r="1697">
      <c r="A1697" s="87" t="n">
        <v>-67</v>
      </c>
      <c r="B1697" s="79" t="n"/>
      <c r="C1697" s="584" t="n"/>
      <c r="D1697" s="128" t="n"/>
      <c r="E1697" s="87" t="n">
        <v>10</v>
      </c>
    </row>
    <row r="1698">
      <c r="A1698" s="87" t="n">
        <v>-66</v>
      </c>
      <c r="B1698" s="79" t="n"/>
      <c r="C1698" s="584" t="n"/>
      <c r="D1698" s="128" t="n"/>
      <c r="E1698" s="87" t="n">
        <v>10</v>
      </c>
    </row>
    <row r="1699">
      <c r="A1699" s="87" t="n">
        <v>-65</v>
      </c>
      <c r="B1699" s="79" t="n"/>
      <c r="C1699" s="584" t="n"/>
      <c r="D1699" s="128" t="n"/>
      <c r="E1699" s="87" t="n">
        <v>10</v>
      </c>
    </row>
    <row r="1700">
      <c r="A1700" s="87" t="n">
        <v>-64</v>
      </c>
      <c r="B1700" s="79" t="n"/>
      <c r="C1700" s="584" t="n"/>
      <c r="D1700" s="128" t="n"/>
      <c r="E1700" s="87" t="n">
        <v>10</v>
      </c>
    </row>
    <row r="1701">
      <c r="A1701" s="87" t="n">
        <v>-63</v>
      </c>
      <c r="B1701" s="79" t="n"/>
      <c r="C1701" s="584" t="n"/>
      <c r="D1701" s="128" t="n"/>
      <c r="E1701" s="87" t="n">
        <v>10</v>
      </c>
    </row>
    <row r="1702">
      <c r="A1702" s="87" t="n">
        <v>-62</v>
      </c>
      <c r="B1702" s="79" t="n"/>
      <c r="C1702" s="584" t="n"/>
      <c r="D1702" s="128" t="n"/>
      <c r="E1702" s="87" t="n">
        <v>10</v>
      </c>
    </row>
    <row r="1703">
      <c r="A1703" s="87" t="n">
        <v>-61</v>
      </c>
      <c r="B1703" s="79" t="n"/>
      <c r="C1703" s="584" t="n"/>
      <c r="D1703" s="128" t="n"/>
      <c r="E1703" s="87" t="n">
        <v>10</v>
      </c>
    </row>
    <row r="1704">
      <c r="A1704" s="87" t="n">
        <v>-60</v>
      </c>
      <c r="B1704" s="79" t="n"/>
      <c r="C1704" s="584" t="n"/>
      <c r="D1704" s="128" t="n"/>
      <c r="E1704" s="87" t="n">
        <v>10</v>
      </c>
    </row>
    <row r="1705">
      <c r="A1705" s="87" t="n">
        <v>-59</v>
      </c>
      <c r="B1705" s="79" t="n"/>
      <c r="C1705" s="584" t="n"/>
      <c r="D1705" s="128" t="n"/>
      <c r="E1705" s="87" t="n">
        <v>10</v>
      </c>
    </row>
    <row r="1706">
      <c r="A1706" s="87" t="n">
        <v>-58</v>
      </c>
      <c r="B1706" s="79" t="n"/>
      <c r="C1706" s="584" t="n"/>
      <c r="D1706" s="128" t="n"/>
      <c r="E1706" s="87" t="n">
        <v>10</v>
      </c>
    </row>
    <row r="1707">
      <c r="A1707" s="87" t="n">
        <v>-57</v>
      </c>
      <c r="B1707" s="79" t="n"/>
      <c r="C1707" s="584" t="n"/>
      <c r="D1707" s="128" t="n"/>
      <c r="E1707" s="87" t="n">
        <v>10</v>
      </c>
    </row>
    <row r="1708">
      <c r="A1708" s="87" t="n">
        <v>-56</v>
      </c>
      <c r="B1708" s="79" t="n"/>
      <c r="C1708" s="584" t="n"/>
      <c r="D1708" s="128" t="n"/>
      <c r="E1708" s="87" t="n">
        <v>10</v>
      </c>
    </row>
    <row r="1709">
      <c r="A1709" s="87" t="n">
        <v>-55</v>
      </c>
      <c r="B1709" s="79" t="n"/>
      <c r="C1709" s="584" t="n"/>
      <c r="D1709" s="128" t="n"/>
      <c r="E1709" s="87" t="n">
        <v>10</v>
      </c>
    </row>
    <row r="1710">
      <c r="A1710" s="87" t="n">
        <v>-54</v>
      </c>
      <c r="B1710" s="79" t="n"/>
      <c r="C1710" s="584" t="n"/>
      <c r="D1710" s="128" t="n"/>
      <c r="E1710" s="87" t="n">
        <v>10</v>
      </c>
    </row>
    <row r="1711">
      <c r="A1711" s="87" t="n">
        <v>-53</v>
      </c>
      <c r="B1711" s="79" t="n"/>
      <c r="C1711" s="584" t="n"/>
      <c r="D1711" s="128" t="n"/>
      <c r="E1711" s="87" t="n">
        <v>10</v>
      </c>
    </row>
    <row r="1712">
      <c r="A1712" s="87" t="n">
        <v>-52</v>
      </c>
      <c r="B1712" s="79" t="n"/>
      <c r="C1712" s="584" t="n"/>
      <c r="D1712" s="128" t="n"/>
      <c r="E1712" s="87" t="n">
        <v>10</v>
      </c>
    </row>
    <row r="1713">
      <c r="A1713" s="87" t="n">
        <v>-51</v>
      </c>
      <c r="B1713" s="79" t="n"/>
      <c r="C1713" s="584" t="n"/>
      <c r="D1713" s="128" t="n"/>
      <c r="E1713" s="87" t="n">
        <v>10</v>
      </c>
    </row>
    <row r="1714">
      <c r="A1714" s="87" t="n">
        <v>-50</v>
      </c>
      <c r="B1714" s="79" t="n"/>
      <c r="C1714" s="584" t="n"/>
      <c r="D1714" s="128" t="n"/>
      <c r="E1714" s="87" t="n">
        <v>10</v>
      </c>
    </row>
    <row r="1715">
      <c r="A1715" s="87" t="n">
        <v>-49</v>
      </c>
      <c r="B1715" s="79" t="n"/>
      <c r="C1715" s="584" t="n"/>
      <c r="D1715" s="128" t="n"/>
      <c r="E1715" s="87" t="n">
        <v>10</v>
      </c>
    </row>
    <row r="1716">
      <c r="A1716" s="87" t="n">
        <v>-48</v>
      </c>
      <c r="B1716" s="79" t="n"/>
      <c r="C1716" s="584" t="n"/>
      <c r="D1716" s="128" t="n"/>
      <c r="E1716" s="87" t="n">
        <v>10</v>
      </c>
    </row>
    <row r="1717">
      <c r="A1717" s="87" t="n">
        <v>-47</v>
      </c>
      <c r="B1717" s="79" t="n"/>
      <c r="C1717" s="584" t="n"/>
      <c r="D1717" s="128" t="n"/>
      <c r="E1717" s="87" t="n">
        <v>10</v>
      </c>
    </row>
    <row r="1718">
      <c r="A1718" s="87" t="n">
        <v>-46</v>
      </c>
      <c r="B1718" s="79" t="n"/>
      <c r="C1718" s="584" t="n"/>
      <c r="D1718" s="128" t="n"/>
      <c r="E1718" s="87" t="n">
        <v>10</v>
      </c>
    </row>
    <row r="1719">
      <c r="A1719" s="87" t="n">
        <v>-45</v>
      </c>
      <c r="B1719" s="79" t="n"/>
      <c r="C1719" s="584" t="n"/>
      <c r="D1719" s="128" t="n"/>
      <c r="E1719" s="87" t="n">
        <v>10</v>
      </c>
    </row>
    <row r="1720">
      <c r="A1720" s="87" t="n">
        <v>-44</v>
      </c>
      <c r="B1720" s="79" t="n"/>
      <c r="C1720" s="584" t="n"/>
      <c r="D1720" s="128" t="n"/>
      <c r="E1720" s="87" t="n">
        <v>10</v>
      </c>
    </row>
    <row r="1721">
      <c r="A1721" s="87" t="n">
        <v>-43</v>
      </c>
      <c r="B1721" s="79" t="n"/>
      <c r="C1721" s="584" t="n"/>
      <c r="D1721" s="128" t="n"/>
      <c r="E1721" s="87" t="n">
        <v>10</v>
      </c>
    </row>
    <row r="1722">
      <c r="A1722" s="87" t="n">
        <v>-42</v>
      </c>
      <c r="B1722" s="79" t="n"/>
      <c r="C1722" s="584" t="n"/>
      <c r="D1722" s="128" t="n"/>
      <c r="E1722" s="87" t="n">
        <v>10</v>
      </c>
    </row>
    <row r="1723">
      <c r="A1723" s="87" t="n">
        <v>-41</v>
      </c>
      <c r="B1723" s="79" t="n"/>
      <c r="C1723" s="584" t="n"/>
      <c r="D1723" s="128" t="n"/>
      <c r="E1723" s="87" t="n">
        <v>10</v>
      </c>
    </row>
    <row r="1724">
      <c r="A1724" s="87" t="n">
        <v>-40</v>
      </c>
      <c r="B1724" s="79" t="n"/>
      <c r="C1724" s="584" t="n"/>
      <c r="D1724" s="128" t="n"/>
      <c r="E1724" s="87" t="n">
        <v>10</v>
      </c>
    </row>
    <row r="1725">
      <c r="A1725" s="87" t="n">
        <v>-39</v>
      </c>
      <c r="B1725" s="79" t="n"/>
      <c r="C1725" s="584" t="n"/>
      <c r="D1725" s="128" t="n"/>
      <c r="E1725" s="87" t="n">
        <v>10</v>
      </c>
    </row>
    <row r="1726">
      <c r="A1726" s="87" t="n">
        <v>-38</v>
      </c>
      <c r="B1726" s="79" t="n"/>
      <c r="C1726" s="584" t="n"/>
      <c r="D1726" s="128" t="n"/>
      <c r="E1726" s="87" t="n">
        <v>10</v>
      </c>
    </row>
    <row r="1727">
      <c r="A1727" s="87" t="n">
        <v>-37</v>
      </c>
      <c r="B1727" s="79" t="n"/>
      <c r="C1727" s="584" t="n"/>
      <c r="D1727" s="128" t="n"/>
      <c r="E1727" s="87" t="n">
        <v>10</v>
      </c>
    </row>
    <row r="1728">
      <c r="A1728" s="87" t="n">
        <v>-36</v>
      </c>
      <c r="B1728" s="79" t="n"/>
      <c r="C1728" s="584" t="n"/>
      <c r="D1728" s="128" t="n"/>
      <c r="E1728" s="87" t="n">
        <v>10</v>
      </c>
    </row>
    <row r="1729">
      <c r="A1729" s="87" t="n">
        <v>-35</v>
      </c>
      <c r="B1729" s="79" t="n"/>
      <c r="C1729" s="584" t="n"/>
      <c r="D1729" s="128" t="n"/>
      <c r="E1729" s="87" t="n">
        <v>10</v>
      </c>
    </row>
    <row r="1730">
      <c r="A1730" s="87" t="n">
        <v>-34</v>
      </c>
      <c r="B1730" s="79" t="n"/>
      <c r="C1730" s="584" t="n"/>
      <c r="D1730" s="128" t="n"/>
      <c r="E1730" s="87" t="n">
        <v>10</v>
      </c>
    </row>
    <row r="1731">
      <c r="A1731" s="87" t="n">
        <v>-33</v>
      </c>
      <c r="B1731" s="79" t="n"/>
      <c r="C1731" s="584" t="n"/>
      <c r="D1731" s="128" t="n"/>
      <c r="E1731" s="87" t="n">
        <v>10</v>
      </c>
    </row>
    <row r="1732">
      <c r="A1732" s="87" t="n">
        <v>-32</v>
      </c>
      <c r="B1732" s="79" t="n"/>
      <c r="C1732" s="584" t="n"/>
      <c r="D1732" s="128" t="n"/>
      <c r="E1732" s="87" t="n">
        <v>10</v>
      </c>
    </row>
    <row r="1733">
      <c r="A1733" s="87" t="n">
        <v>-31</v>
      </c>
      <c r="B1733" s="79" t="n"/>
      <c r="C1733" s="584" t="n"/>
      <c r="D1733" s="128" t="n"/>
      <c r="E1733" s="87" t="n">
        <v>10</v>
      </c>
    </row>
    <row r="1734">
      <c r="A1734" s="87" t="n">
        <v>-30</v>
      </c>
      <c r="B1734" s="79" t="n"/>
      <c r="C1734" s="584" t="n"/>
      <c r="D1734" s="128" t="n"/>
      <c r="E1734" s="87" t="n">
        <v>10</v>
      </c>
    </row>
    <row r="1735">
      <c r="A1735" s="87" t="n">
        <v>-29</v>
      </c>
      <c r="B1735" s="79" t="n"/>
      <c r="C1735" s="584" t="n"/>
      <c r="D1735" s="128" t="n"/>
      <c r="E1735" s="87" t="n">
        <v>10</v>
      </c>
    </row>
    <row r="1736">
      <c r="A1736" s="87" t="n">
        <v>-28</v>
      </c>
      <c r="B1736" s="79" t="n"/>
      <c r="C1736" s="584" t="n"/>
      <c r="D1736" s="128" t="n"/>
      <c r="E1736" s="87" t="n">
        <v>10</v>
      </c>
    </row>
    <row r="1737">
      <c r="A1737" s="87" t="n">
        <v>-27</v>
      </c>
      <c r="B1737" s="79" t="n"/>
      <c r="C1737" s="584" t="n"/>
      <c r="D1737" s="128" t="n"/>
      <c r="E1737" s="87" t="n">
        <v>10</v>
      </c>
    </row>
    <row r="1738">
      <c r="A1738" s="87" t="n">
        <v>-26</v>
      </c>
      <c r="B1738" s="79" t="n"/>
      <c r="C1738" s="584" t="n"/>
      <c r="D1738" s="128" t="n"/>
      <c r="E1738" s="87" t="n">
        <v>10</v>
      </c>
    </row>
    <row r="1739">
      <c r="A1739" s="87" t="n">
        <v>-25</v>
      </c>
      <c r="B1739" s="79" t="n"/>
      <c r="C1739" s="584" t="n"/>
      <c r="D1739" s="128" t="n"/>
      <c r="E1739" s="87" t="n">
        <v>10</v>
      </c>
    </row>
    <row r="1740">
      <c r="A1740" s="87" t="n">
        <v>-24</v>
      </c>
      <c r="B1740" s="79" t="n"/>
      <c r="C1740" s="584" t="n"/>
      <c r="D1740" s="128" t="n"/>
      <c r="E1740" s="87" t="n">
        <v>10</v>
      </c>
    </row>
    <row r="1741">
      <c r="A1741" s="87" t="n">
        <v>-23</v>
      </c>
      <c r="B1741" s="79" t="n"/>
      <c r="C1741" s="584" t="n"/>
      <c r="D1741" s="128" t="n"/>
      <c r="E1741" s="87" t="n">
        <v>10</v>
      </c>
    </row>
    <row r="1742">
      <c r="A1742" s="87" t="n">
        <v>-22</v>
      </c>
      <c r="B1742" s="79" t="n"/>
      <c r="C1742" s="584" t="n"/>
      <c r="D1742" s="128" t="n"/>
      <c r="E1742" s="87" t="n">
        <v>10</v>
      </c>
    </row>
    <row r="1743">
      <c r="A1743" s="87" t="n">
        <v>-21</v>
      </c>
      <c r="B1743" s="79" t="n"/>
      <c r="C1743" s="584" t="n"/>
      <c r="D1743" s="128" t="n"/>
      <c r="E1743" s="87" t="n">
        <v>10</v>
      </c>
    </row>
    <row r="1744">
      <c r="A1744" s="87" t="n">
        <v>-20</v>
      </c>
      <c r="B1744" s="79" t="n"/>
      <c r="C1744" s="584" t="n"/>
      <c r="D1744" s="128" t="n"/>
      <c r="E1744" s="87" t="n">
        <v>10</v>
      </c>
    </row>
    <row r="1745">
      <c r="A1745" s="87" t="n">
        <v>-19</v>
      </c>
      <c r="B1745" s="79" t="n"/>
      <c r="C1745" s="584" t="n"/>
      <c r="D1745" s="128" t="n"/>
      <c r="E1745" s="87" t="n">
        <v>10</v>
      </c>
    </row>
    <row r="1746">
      <c r="A1746" s="87" t="n">
        <v>-18</v>
      </c>
      <c r="B1746" s="79" t="n"/>
      <c r="C1746" s="584" t="n"/>
      <c r="D1746" s="128" t="n"/>
      <c r="E1746" s="87" t="n">
        <v>10</v>
      </c>
    </row>
    <row r="1747">
      <c r="A1747" s="87" t="n">
        <v>-17</v>
      </c>
      <c r="B1747" s="79" t="n"/>
      <c r="C1747" s="584" t="n"/>
      <c r="D1747" s="128" t="n"/>
      <c r="E1747" s="87" t="n">
        <v>10</v>
      </c>
    </row>
    <row r="1748">
      <c r="A1748" s="87" t="n">
        <v>-16</v>
      </c>
      <c r="B1748" s="79" t="n"/>
      <c r="C1748" s="584" t="n"/>
      <c r="D1748" s="128" t="n"/>
      <c r="E1748" s="87" t="n">
        <v>10</v>
      </c>
    </row>
    <row r="1749">
      <c r="A1749" s="87" t="n">
        <v>-15</v>
      </c>
      <c r="B1749" s="79" t="n"/>
      <c r="C1749" s="584" t="n"/>
      <c r="D1749" s="128" t="n"/>
      <c r="E1749" s="87" t="n">
        <v>10</v>
      </c>
    </row>
    <row r="1750">
      <c r="A1750" s="87" t="n">
        <v>-14</v>
      </c>
      <c r="B1750" s="79" t="n"/>
      <c r="C1750" s="584" t="n"/>
      <c r="D1750" s="128" t="n"/>
      <c r="E1750" s="87" t="n">
        <v>10</v>
      </c>
    </row>
    <row r="1751">
      <c r="A1751" s="87" t="n">
        <v>-13</v>
      </c>
      <c r="B1751" s="79" t="n"/>
      <c r="C1751" s="584" t="n"/>
      <c r="D1751" s="128" t="n"/>
      <c r="E1751" s="87" t="n">
        <v>10</v>
      </c>
    </row>
    <row r="1752">
      <c r="A1752" s="87" t="n">
        <v>-12</v>
      </c>
      <c r="B1752" s="79" t="n"/>
      <c r="C1752" s="584" t="n"/>
      <c r="D1752" s="128" t="n"/>
      <c r="E1752" s="87" t="n">
        <v>10</v>
      </c>
    </row>
    <row r="1753">
      <c r="A1753" s="87" t="n">
        <v>-11</v>
      </c>
      <c r="B1753" s="79" t="n"/>
      <c r="C1753" s="584" t="n"/>
      <c r="D1753" s="128" t="n"/>
      <c r="E1753" s="87" t="n">
        <v>10</v>
      </c>
    </row>
    <row r="1754">
      <c r="A1754" s="87" t="n">
        <v>-10</v>
      </c>
      <c r="B1754" s="79" t="n"/>
      <c r="C1754" s="584" t="n"/>
      <c r="D1754" s="128" t="n"/>
      <c r="E1754" s="87" t="n">
        <v>10</v>
      </c>
    </row>
    <row r="1755">
      <c r="A1755" s="87" t="n">
        <v>-9</v>
      </c>
      <c r="B1755" s="79" t="n"/>
      <c r="C1755" s="584" t="n"/>
      <c r="D1755" s="128" t="n"/>
      <c r="E1755" s="87" t="n">
        <v>10</v>
      </c>
    </row>
    <row r="1756">
      <c r="A1756" s="87" t="n">
        <v>-8</v>
      </c>
      <c r="B1756" s="79" t="n"/>
      <c r="C1756" s="584" t="n"/>
      <c r="D1756" s="128" t="n"/>
      <c r="E1756" s="87" t="n">
        <v>10</v>
      </c>
    </row>
    <row r="1757">
      <c r="A1757" s="87" t="n">
        <v>-7</v>
      </c>
      <c r="B1757" s="79" t="n"/>
      <c r="C1757" s="584" t="n"/>
      <c r="D1757" s="128" t="n"/>
      <c r="E1757" s="87" t="n">
        <v>10</v>
      </c>
    </row>
    <row r="1758">
      <c r="A1758" s="87" t="n">
        <v>-6</v>
      </c>
      <c r="B1758" s="79" t="n"/>
      <c r="C1758" s="584" t="n"/>
      <c r="D1758" s="128" t="n"/>
      <c r="E1758" s="87" t="n">
        <v>10</v>
      </c>
    </row>
    <row r="1759">
      <c r="A1759" s="87" t="n">
        <v>-5</v>
      </c>
      <c r="B1759" s="79" t="n"/>
      <c r="C1759" s="584" t="n"/>
      <c r="D1759" s="128" t="n"/>
      <c r="E1759" s="87" t="n">
        <v>10</v>
      </c>
    </row>
    <row r="1760">
      <c r="A1760" s="87" t="n">
        <v>-4</v>
      </c>
      <c r="B1760" s="79" t="n"/>
      <c r="C1760" s="584" t="n"/>
      <c r="D1760" s="128" t="n"/>
      <c r="E1760" s="87" t="n">
        <v>10</v>
      </c>
    </row>
    <row r="1761">
      <c r="A1761" s="87" t="n">
        <v>-3</v>
      </c>
      <c r="B1761" s="79" t="n"/>
      <c r="C1761" s="584" t="n"/>
      <c r="D1761" s="128" t="n"/>
      <c r="E1761" s="87" t="n">
        <v>10</v>
      </c>
    </row>
    <row r="1762">
      <c r="A1762" s="87" t="n">
        <v>-2</v>
      </c>
      <c r="B1762" s="79" t="n"/>
      <c r="C1762" s="584" t="n"/>
      <c r="D1762" s="128" t="n"/>
      <c r="E1762" s="87" t="n">
        <v>10</v>
      </c>
    </row>
    <row r="1763">
      <c r="A1763" s="87" t="n">
        <v>-1</v>
      </c>
      <c r="B1763" s="79" t="n"/>
      <c r="C1763" s="584" t="n"/>
      <c r="D1763" s="128" t="n"/>
      <c r="E1763" s="87" t="n">
        <v>10</v>
      </c>
    </row>
    <row r="1764" ht="14.5" customHeight="1" s="252" thickBot="1">
      <c r="A1764" s="88" t="n">
        <v>0</v>
      </c>
      <c r="B1764" s="81" t="n"/>
      <c r="C1764" s="82" t="n"/>
      <c r="D1764" s="130" t="n"/>
      <c r="E1764" s="88" t="n">
        <v>10</v>
      </c>
    </row>
    <row r="1767" ht="14.5" customHeight="1" s="252" thickBot="1"/>
    <row r="1768" ht="14.5" customHeight="1" s="252">
      <c r="A1768" s="807" t="inlineStr">
        <is>
          <t>Input [dBm]</t>
        </is>
      </c>
      <c r="B1768" s="650" t="inlineStr">
        <is>
          <t>2442 MHz</t>
        </is>
      </c>
      <c r="C1768" s="768" t="n"/>
      <c r="D1768" s="768" t="n"/>
      <c r="E1768" s="644" t="inlineStr">
        <is>
          <t>Spec</t>
        </is>
      </c>
    </row>
    <row r="1769" ht="15" customHeight="1" s="252" thickBot="1">
      <c r="A1769" s="691" t="n"/>
      <c r="B1769" s="652" t="inlineStr">
        <is>
          <t>11n_MCS3</t>
        </is>
      </c>
      <c r="C1769" s="875" t="n"/>
      <c r="D1769" s="875" t="n"/>
      <c r="E1769" s="691" t="n"/>
    </row>
    <row r="1770" ht="15" customHeight="1" s="252">
      <c r="A1770" s="691" t="n"/>
      <c r="B1770" s="95" t="inlineStr">
        <is>
          <t>+25 ℃</t>
        </is>
      </c>
      <c r="C1770" s="99" t="inlineStr">
        <is>
          <t>-40 ℃</t>
        </is>
      </c>
      <c r="D1770" s="114" t="inlineStr">
        <is>
          <t>+85 ℃</t>
        </is>
      </c>
      <c r="E1770" s="691" t="n"/>
    </row>
    <row r="1771" ht="15" customHeight="1" s="252" thickBot="1">
      <c r="A1771" s="691" t="n"/>
      <c r="B1771" s="103" t="inlineStr">
        <is>
          <t>3.3V</t>
        </is>
      </c>
      <c r="C1771" s="100" t="inlineStr">
        <is>
          <t>3.6V</t>
        </is>
      </c>
      <c r="D1771" s="115" t="inlineStr">
        <is>
          <t>1.8V</t>
        </is>
      </c>
      <c r="E1771" s="691" t="n"/>
    </row>
    <row r="1772" ht="14.5" customHeight="1" s="252" thickBot="1">
      <c r="A1772" s="682" t="n"/>
      <c r="B1772" s="76" t="n"/>
      <c r="C1772" s="74" t="n"/>
      <c r="D1772" s="219" t="n"/>
      <c r="E1772" s="681" t="n"/>
    </row>
    <row r="1773">
      <c r="A1773" s="612" t="inlineStr">
        <is>
          <t>Sens.
[dBm]</t>
        </is>
      </c>
      <c r="B1773" s="846">
        <f>INDEX($A$50:$A$90,MATCH(8,B1775:B1815,-1)+1,1)</f>
        <v/>
      </c>
      <c r="C1773" s="848">
        <f>INDEX($A$50:$A$90,MATCH(8,C1775:C1815,-1)+1,1)</f>
        <v/>
      </c>
      <c r="D1773" s="876">
        <f>INDEX($A$50:$A$90,MATCH(8,D1775:D1815,-1)+1,1)</f>
        <v/>
      </c>
      <c r="E1773" s="221" t="n"/>
    </row>
    <row r="1774" ht="14.5" customHeight="1" s="252" thickBot="1">
      <c r="A1774" s="691" t="n"/>
      <c r="B1774" s="849" t="n"/>
      <c r="C1774" s="851" t="n"/>
      <c r="D1774" s="877" t="n"/>
      <c r="E1774" s="221" t="n"/>
    </row>
    <row r="1775" ht="14.5" customHeight="1" s="252" thickTop="1">
      <c r="A1775" s="91" t="n">
        <v>-100</v>
      </c>
      <c r="B1775" s="77" t="n"/>
      <c r="C1775" s="73" t="n"/>
      <c r="D1775" s="127" t="n"/>
      <c r="E1775" s="87" t="n">
        <v>10</v>
      </c>
    </row>
    <row r="1776">
      <c r="A1776" s="87" t="n">
        <v>-99</v>
      </c>
      <c r="B1776" s="79" t="n"/>
      <c r="C1776" s="584" t="n"/>
      <c r="D1776" s="128" t="n"/>
      <c r="E1776" s="87" t="n">
        <v>10</v>
      </c>
    </row>
    <row r="1777">
      <c r="A1777" s="87" t="n">
        <v>-98</v>
      </c>
      <c r="B1777" s="79" t="n"/>
      <c r="C1777" s="584" t="n"/>
      <c r="D1777" s="128" t="n"/>
      <c r="E1777" s="87" t="n">
        <v>10</v>
      </c>
    </row>
    <row r="1778">
      <c r="A1778" s="87" t="n">
        <v>-97</v>
      </c>
      <c r="B1778" s="79" t="n"/>
      <c r="C1778" s="584" t="n"/>
      <c r="D1778" s="128" t="n"/>
      <c r="E1778" s="87" t="n">
        <v>10</v>
      </c>
    </row>
    <row r="1779">
      <c r="A1779" s="87" t="n">
        <v>-96</v>
      </c>
      <c r="B1779" s="79" t="n"/>
      <c r="C1779" s="584" t="n"/>
      <c r="D1779" s="128" t="n"/>
      <c r="E1779" s="87" t="n">
        <v>10</v>
      </c>
    </row>
    <row r="1780">
      <c r="A1780" s="87" t="n">
        <v>-95</v>
      </c>
      <c r="B1780" s="79" t="n"/>
      <c r="C1780" s="584" t="n"/>
      <c r="D1780" s="128" t="n"/>
      <c r="E1780" s="87" t="n">
        <v>10</v>
      </c>
    </row>
    <row r="1781">
      <c r="A1781" s="87" t="n">
        <v>-94</v>
      </c>
      <c r="B1781" s="79" t="n"/>
      <c r="C1781" s="584" t="n"/>
      <c r="D1781" s="128" t="n"/>
      <c r="E1781" s="87" t="n">
        <v>10</v>
      </c>
    </row>
    <row r="1782">
      <c r="A1782" s="87" t="n">
        <v>-93</v>
      </c>
      <c r="B1782" s="79" t="n"/>
      <c r="C1782" s="584" t="n"/>
      <c r="D1782" s="128" t="n"/>
      <c r="E1782" s="87" t="n">
        <v>10</v>
      </c>
    </row>
    <row r="1783">
      <c r="A1783" s="87" t="n">
        <v>-92</v>
      </c>
      <c r="B1783" s="79" t="n"/>
      <c r="C1783" s="584" t="n"/>
      <c r="D1783" s="128" t="n"/>
      <c r="E1783" s="87" t="n">
        <v>10</v>
      </c>
    </row>
    <row r="1784">
      <c r="A1784" s="87" t="n">
        <v>-91</v>
      </c>
      <c r="B1784" s="79" t="n"/>
      <c r="C1784" s="584" t="n"/>
      <c r="D1784" s="128" t="n"/>
      <c r="E1784" s="87" t="n">
        <v>10</v>
      </c>
    </row>
    <row r="1785">
      <c r="A1785" s="87" t="n">
        <v>-90</v>
      </c>
      <c r="B1785" s="79" t="n"/>
      <c r="C1785" s="584" t="n"/>
      <c r="D1785" s="128" t="n"/>
      <c r="E1785" s="87" t="n">
        <v>10</v>
      </c>
    </row>
    <row r="1786">
      <c r="A1786" s="87" t="n">
        <v>-89</v>
      </c>
      <c r="B1786" s="79" t="n"/>
      <c r="C1786" s="584" t="n"/>
      <c r="D1786" s="128" t="n"/>
      <c r="E1786" s="87" t="n">
        <v>10</v>
      </c>
    </row>
    <row r="1787">
      <c r="A1787" s="87" t="n">
        <v>-88</v>
      </c>
      <c r="B1787" s="79" t="n"/>
      <c r="C1787" s="584" t="n"/>
      <c r="D1787" s="128" t="n"/>
      <c r="E1787" s="87" t="n">
        <v>10</v>
      </c>
    </row>
    <row r="1788">
      <c r="A1788" s="87" t="n">
        <v>-87</v>
      </c>
      <c r="B1788" s="79" t="n"/>
      <c r="C1788" s="584" t="n"/>
      <c r="D1788" s="128" t="n"/>
      <c r="E1788" s="87" t="n">
        <v>10</v>
      </c>
    </row>
    <row r="1789">
      <c r="A1789" s="87" t="n">
        <v>-86</v>
      </c>
      <c r="B1789" s="79" t="n"/>
      <c r="C1789" s="584" t="n"/>
      <c r="D1789" s="128" t="n"/>
      <c r="E1789" s="87" t="n">
        <v>10</v>
      </c>
    </row>
    <row r="1790">
      <c r="A1790" s="87" t="n">
        <v>-85</v>
      </c>
      <c r="B1790" s="79" t="n"/>
      <c r="C1790" s="584" t="n"/>
      <c r="D1790" s="128" t="n"/>
      <c r="E1790" s="87" t="n">
        <v>10</v>
      </c>
    </row>
    <row r="1791">
      <c r="A1791" s="87" t="n">
        <v>-84</v>
      </c>
      <c r="B1791" s="79" t="n"/>
      <c r="C1791" s="584" t="n"/>
      <c r="D1791" s="128" t="n"/>
      <c r="E1791" s="87" t="n">
        <v>10</v>
      </c>
    </row>
    <row r="1792">
      <c r="A1792" s="87" t="n">
        <v>-83</v>
      </c>
      <c r="B1792" s="79" t="n"/>
      <c r="C1792" s="584" t="n"/>
      <c r="D1792" s="128" t="n"/>
      <c r="E1792" s="87" t="n">
        <v>10</v>
      </c>
    </row>
    <row r="1793">
      <c r="A1793" s="87" t="n">
        <v>-82</v>
      </c>
      <c r="B1793" s="79" t="n"/>
      <c r="C1793" s="584" t="n"/>
      <c r="D1793" s="128" t="n"/>
      <c r="E1793" s="87" t="n">
        <v>10</v>
      </c>
    </row>
    <row r="1794">
      <c r="A1794" s="87" t="n">
        <v>-81</v>
      </c>
      <c r="B1794" s="79" t="n"/>
      <c r="C1794" s="584" t="n"/>
      <c r="D1794" s="128" t="n"/>
      <c r="E1794" s="87" t="n">
        <v>10</v>
      </c>
    </row>
    <row r="1795">
      <c r="A1795" s="87" t="n">
        <v>-80</v>
      </c>
      <c r="B1795" s="79" t="n"/>
      <c r="C1795" s="584" t="n"/>
      <c r="D1795" s="128" t="n"/>
      <c r="E1795" s="87" t="n">
        <v>10</v>
      </c>
    </row>
    <row r="1796">
      <c r="A1796" s="87" t="n">
        <v>-79</v>
      </c>
      <c r="B1796" s="79" t="n"/>
      <c r="C1796" s="584" t="n"/>
      <c r="D1796" s="128" t="n"/>
      <c r="E1796" s="87" t="n">
        <v>10</v>
      </c>
    </row>
    <row r="1797">
      <c r="A1797" s="87" t="n">
        <v>-78</v>
      </c>
      <c r="B1797" s="79" t="n"/>
      <c r="C1797" s="584" t="n"/>
      <c r="D1797" s="128" t="n"/>
      <c r="E1797" s="87" t="n">
        <v>10</v>
      </c>
    </row>
    <row r="1798">
      <c r="A1798" s="87" t="n">
        <v>-77</v>
      </c>
      <c r="B1798" s="79" t="n"/>
      <c r="C1798" s="584" t="n"/>
      <c r="D1798" s="128" t="n"/>
      <c r="E1798" s="87" t="n">
        <v>10</v>
      </c>
    </row>
    <row r="1799">
      <c r="A1799" s="87" t="n">
        <v>-76</v>
      </c>
      <c r="B1799" s="79" t="n"/>
      <c r="C1799" s="584" t="n"/>
      <c r="D1799" s="128" t="n"/>
      <c r="E1799" s="87" t="n">
        <v>10</v>
      </c>
    </row>
    <row r="1800">
      <c r="A1800" s="87" t="n">
        <v>-75</v>
      </c>
      <c r="B1800" s="79" t="n"/>
      <c r="C1800" s="584" t="n"/>
      <c r="D1800" s="128" t="n"/>
      <c r="E1800" s="87" t="n">
        <v>10</v>
      </c>
    </row>
    <row r="1801">
      <c r="A1801" s="87" t="n">
        <v>-74</v>
      </c>
      <c r="B1801" s="79" t="n"/>
      <c r="C1801" s="584" t="n"/>
      <c r="D1801" s="128" t="n"/>
      <c r="E1801" s="87" t="n">
        <v>10</v>
      </c>
    </row>
    <row r="1802">
      <c r="A1802" s="87" t="n">
        <v>-73</v>
      </c>
      <c r="B1802" s="79" t="n"/>
      <c r="C1802" s="584" t="n"/>
      <c r="D1802" s="128" t="n"/>
      <c r="E1802" s="87" t="n">
        <v>10</v>
      </c>
    </row>
    <row r="1803">
      <c r="A1803" s="87" t="n">
        <v>-72</v>
      </c>
      <c r="B1803" s="79" t="n"/>
      <c r="C1803" s="584" t="n"/>
      <c r="D1803" s="128" t="n"/>
      <c r="E1803" s="87" t="n">
        <v>10</v>
      </c>
    </row>
    <row r="1804">
      <c r="A1804" s="87" t="n">
        <v>-71</v>
      </c>
      <c r="B1804" s="79" t="n"/>
      <c r="C1804" s="584" t="n"/>
      <c r="D1804" s="128" t="n"/>
      <c r="E1804" s="87" t="n">
        <v>10</v>
      </c>
    </row>
    <row r="1805">
      <c r="A1805" s="87" t="n">
        <v>-70</v>
      </c>
      <c r="B1805" s="79" t="n"/>
      <c r="C1805" s="584" t="n"/>
      <c r="D1805" s="128" t="n"/>
      <c r="E1805" s="87" t="n">
        <v>10</v>
      </c>
    </row>
    <row r="1806">
      <c r="A1806" s="87" t="n">
        <v>-69</v>
      </c>
      <c r="B1806" s="79" t="n"/>
      <c r="C1806" s="584" t="n"/>
      <c r="D1806" s="128" t="n"/>
      <c r="E1806" s="87" t="n">
        <v>10</v>
      </c>
    </row>
    <row r="1807">
      <c r="A1807" s="87" t="n">
        <v>-68</v>
      </c>
      <c r="B1807" s="79" t="n"/>
      <c r="C1807" s="584" t="n"/>
      <c r="D1807" s="128" t="n"/>
      <c r="E1807" s="87" t="n">
        <v>10</v>
      </c>
    </row>
    <row r="1808">
      <c r="A1808" s="87" t="n">
        <v>-67</v>
      </c>
      <c r="B1808" s="79" t="n"/>
      <c r="C1808" s="584" t="n"/>
      <c r="D1808" s="128" t="n"/>
      <c r="E1808" s="87" t="n">
        <v>10</v>
      </c>
    </row>
    <row r="1809">
      <c r="A1809" s="87" t="n">
        <v>-66</v>
      </c>
      <c r="B1809" s="79" t="n"/>
      <c r="C1809" s="584" t="n"/>
      <c r="D1809" s="128" t="n"/>
      <c r="E1809" s="87" t="n">
        <v>10</v>
      </c>
    </row>
    <row r="1810">
      <c r="A1810" s="87" t="n">
        <v>-65</v>
      </c>
      <c r="B1810" s="79" t="n"/>
      <c r="C1810" s="584" t="n"/>
      <c r="D1810" s="128" t="n"/>
      <c r="E1810" s="87" t="n">
        <v>10</v>
      </c>
    </row>
    <row r="1811">
      <c r="A1811" s="87" t="n">
        <v>-64</v>
      </c>
      <c r="B1811" s="79" t="n"/>
      <c r="C1811" s="584" t="n"/>
      <c r="D1811" s="128" t="n"/>
      <c r="E1811" s="87" t="n">
        <v>10</v>
      </c>
    </row>
    <row r="1812">
      <c r="A1812" s="87" t="n">
        <v>-63</v>
      </c>
      <c r="B1812" s="79" t="n"/>
      <c r="C1812" s="584" t="n"/>
      <c r="D1812" s="128" t="n"/>
      <c r="E1812" s="87" t="n">
        <v>10</v>
      </c>
    </row>
    <row r="1813">
      <c r="A1813" s="87" t="n">
        <v>-62</v>
      </c>
      <c r="B1813" s="79" t="n"/>
      <c r="C1813" s="584" t="n"/>
      <c r="D1813" s="128" t="n"/>
      <c r="E1813" s="87" t="n">
        <v>10</v>
      </c>
    </row>
    <row r="1814">
      <c r="A1814" s="87" t="n">
        <v>-61</v>
      </c>
      <c r="B1814" s="79" t="n"/>
      <c r="C1814" s="584" t="n"/>
      <c r="D1814" s="128" t="n"/>
      <c r="E1814" s="87" t="n">
        <v>10</v>
      </c>
    </row>
    <row r="1815">
      <c r="A1815" s="87" t="n">
        <v>-60</v>
      </c>
      <c r="B1815" s="79" t="n"/>
      <c r="C1815" s="584" t="n"/>
      <c r="D1815" s="128" t="n"/>
      <c r="E1815" s="87" t="n">
        <v>10</v>
      </c>
    </row>
    <row r="1816">
      <c r="A1816" s="87" t="n">
        <v>-59</v>
      </c>
      <c r="B1816" s="79" t="n"/>
      <c r="C1816" s="584" t="n"/>
      <c r="D1816" s="128" t="n"/>
      <c r="E1816" s="87" t="n">
        <v>10</v>
      </c>
    </row>
    <row r="1817">
      <c r="A1817" s="87" t="n">
        <v>-58</v>
      </c>
      <c r="B1817" s="79" t="n"/>
      <c r="C1817" s="584" t="n"/>
      <c r="D1817" s="128" t="n"/>
      <c r="E1817" s="87" t="n">
        <v>10</v>
      </c>
    </row>
    <row r="1818">
      <c r="A1818" s="87" t="n">
        <v>-57</v>
      </c>
      <c r="B1818" s="79" t="n"/>
      <c r="C1818" s="584" t="n"/>
      <c r="D1818" s="128" t="n"/>
      <c r="E1818" s="87" t="n">
        <v>10</v>
      </c>
    </row>
    <row r="1819">
      <c r="A1819" s="87" t="n">
        <v>-56</v>
      </c>
      <c r="B1819" s="79" t="n"/>
      <c r="C1819" s="584" t="n"/>
      <c r="D1819" s="128" t="n"/>
      <c r="E1819" s="87" t="n">
        <v>10</v>
      </c>
    </row>
    <row r="1820">
      <c r="A1820" s="87" t="n">
        <v>-55</v>
      </c>
      <c r="B1820" s="79" t="n"/>
      <c r="C1820" s="584" t="n"/>
      <c r="D1820" s="128" t="n"/>
      <c r="E1820" s="87" t="n">
        <v>10</v>
      </c>
    </row>
    <row r="1821">
      <c r="A1821" s="87" t="n">
        <v>-54</v>
      </c>
      <c r="B1821" s="79" t="n"/>
      <c r="C1821" s="584" t="n"/>
      <c r="D1821" s="128" t="n"/>
      <c r="E1821" s="87" t="n">
        <v>10</v>
      </c>
    </row>
    <row r="1822">
      <c r="A1822" s="87" t="n">
        <v>-53</v>
      </c>
      <c r="B1822" s="79" t="n"/>
      <c r="C1822" s="584" t="n"/>
      <c r="D1822" s="128" t="n"/>
      <c r="E1822" s="87" t="n">
        <v>10</v>
      </c>
    </row>
    <row r="1823">
      <c r="A1823" s="87" t="n">
        <v>-52</v>
      </c>
      <c r="B1823" s="79" t="n"/>
      <c r="C1823" s="584" t="n"/>
      <c r="D1823" s="128" t="n"/>
      <c r="E1823" s="87" t="n">
        <v>10</v>
      </c>
    </row>
    <row r="1824">
      <c r="A1824" s="87" t="n">
        <v>-51</v>
      </c>
      <c r="B1824" s="79" t="n"/>
      <c r="C1824" s="584" t="n"/>
      <c r="D1824" s="128" t="n"/>
      <c r="E1824" s="87" t="n">
        <v>10</v>
      </c>
    </row>
    <row r="1825">
      <c r="A1825" s="87" t="n">
        <v>-50</v>
      </c>
      <c r="B1825" s="79" t="n"/>
      <c r="C1825" s="584" t="n"/>
      <c r="D1825" s="128" t="n"/>
      <c r="E1825" s="87" t="n">
        <v>10</v>
      </c>
    </row>
    <row r="1826">
      <c r="A1826" s="87" t="n">
        <v>-49</v>
      </c>
      <c r="B1826" s="79" t="n"/>
      <c r="C1826" s="584" t="n"/>
      <c r="D1826" s="128" t="n"/>
      <c r="E1826" s="87" t="n">
        <v>10</v>
      </c>
    </row>
    <row r="1827">
      <c r="A1827" s="87" t="n">
        <v>-48</v>
      </c>
      <c r="B1827" s="79" t="n"/>
      <c r="C1827" s="584" t="n"/>
      <c r="D1827" s="128" t="n"/>
      <c r="E1827" s="87" t="n">
        <v>10</v>
      </c>
    </row>
    <row r="1828">
      <c r="A1828" s="87" t="n">
        <v>-47</v>
      </c>
      <c r="B1828" s="79" t="n"/>
      <c r="C1828" s="584" t="n"/>
      <c r="D1828" s="128" t="n"/>
      <c r="E1828" s="87" t="n">
        <v>10</v>
      </c>
    </row>
    <row r="1829">
      <c r="A1829" s="87" t="n">
        <v>-46</v>
      </c>
      <c r="B1829" s="79" t="n"/>
      <c r="C1829" s="584" t="n"/>
      <c r="D1829" s="128" t="n"/>
      <c r="E1829" s="87" t="n">
        <v>10</v>
      </c>
    </row>
    <row r="1830">
      <c r="A1830" s="87" t="n">
        <v>-45</v>
      </c>
      <c r="B1830" s="79" t="n"/>
      <c r="C1830" s="584" t="n"/>
      <c r="D1830" s="128" t="n"/>
      <c r="E1830" s="87" t="n">
        <v>10</v>
      </c>
    </row>
    <row r="1831">
      <c r="A1831" s="87" t="n">
        <v>-44</v>
      </c>
      <c r="B1831" s="79" t="n"/>
      <c r="C1831" s="584" t="n"/>
      <c r="D1831" s="128" t="n"/>
      <c r="E1831" s="87" t="n">
        <v>10</v>
      </c>
    </row>
    <row r="1832">
      <c r="A1832" s="87" t="n">
        <v>-43</v>
      </c>
      <c r="B1832" s="79" t="n"/>
      <c r="C1832" s="584" t="n"/>
      <c r="D1832" s="128" t="n"/>
      <c r="E1832" s="87" t="n">
        <v>10</v>
      </c>
    </row>
    <row r="1833">
      <c r="A1833" s="87" t="n">
        <v>-42</v>
      </c>
      <c r="B1833" s="79" t="n"/>
      <c r="C1833" s="584" t="n"/>
      <c r="D1833" s="128" t="n"/>
      <c r="E1833" s="87" t="n">
        <v>10</v>
      </c>
    </row>
    <row r="1834">
      <c r="A1834" s="87" t="n">
        <v>-41</v>
      </c>
      <c r="B1834" s="79" t="n"/>
      <c r="C1834" s="584" t="n"/>
      <c r="D1834" s="128" t="n"/>
      <c r="E1834" s="87" t="n">
        <v>10</v>
      </c>
    </row>
    <row r="1835">
      <c r="A1835" s="87" t="n">
        <v>-40</v>
      </c>
      <c r="B1835" s="79" t="n"/>
      <c r="C1835" s="584" t="n"/>
      <c r="D1835" s="128" t="n"/>
      <c r="E1835" s="87" t="n">
        <v>10</v>
      </c>
    </row>
    <row r="1836">
      <c r="A1836" s="87" t="n">
        <v>-39</v>
      </c>
      <c r="B1836" s="79" t="n"/>
      <c r="C1836" s="584" t="n"/>
      <c r="D1836" s="128" t="n"/>
      <c r="E1836" s="87" t="n">
        <v>10</v>
      </c>
    </row>
    <row r="1837">
      <c r="A1837" s="87" t="n">
        <v>-38</v>
      </c>
      <c r="B1837" s="79" t="n"/>
      <c r="C1837" s="584" t="n"/>
      <c r="D1837" s="128" t="n"/>
      <c r="E1837" s="87" t="n">
        <v>10</v>
      </c>
    </row>
    <row r="1838">
      <c r="A1838" s="87" t="n">
        <v>-37</v>
      </c>
      <c r="B1838" s="79" t="n"/>
      <c r="C1838" s="584" t="n"/>
      <c r="D1838" s="128" t="n"/>
      <c r="E1838" s="87" t="n">
        <v>10</v>
      </c>
    </row>
    <row r="1839">
      <c r="A1839" s="87" t="n">
        <v>-36</v>
      </c>
      <c r="B1839" s="79" t="n"/>
      <c r="C1839" s="584" t="n"/>
      <c r="D1839" s="128" t="n"/>
      <c r="E1839" s="87" t="n">
        <v>10</v>
      </c>
    </row>
    <row r="1840">
      <c r="A1840" s="87" t="n">
        <v>-35</v>
      </c>
      <c r="B1840" s="79" t="n"/>
      <c r="C1840" s="584" t="n"/>
      <c r="D1840" s="128" t="n"/>
      <c r="E1840" s="87" t="n">
        <v>10</v>
      </c>
    </row>
    <row r="1841">
      <c r="A1841" s="87" t="n">
        <v>-34</v>
      </c>
      <c r="B1841" s="79" t="n"/>
      <c r="C1841" s="584" t="n"/>
      <c r="D1841" s="128" t="n"/>
      <c r="E1841" s="87" t="n">
        <v>10</v>
      </c>
    </row>
    <row r="1842">
      <c r="A1842" s="87" t="n">
        <v>-33</v>
      </c>
      <c r="B1842" s="79" t="n"/>
      <c r="C1842" s="584" t="n"/>
      <c r="D1842" s="128" t="n"/>
      <c r="E1842" s="87" t="n">
        <v>10</v>
      </c>
    </row>
    <row r="1843">
      <c r="A1843" s="87" t="n">
        <v>-32</v>
      </c>
      <c r="B1843" s="79" t="n"/>
      <c r="C1843" s="584" t="n"/>
      <c r="D1843" s="128" t="n"/>
      <c r="E1843" s="87" t="n">
        <v>10</v>
      </c>
    </row>
    <row r="1844">
      <c r="A1844" s="87" t="n">
        <v>-31</v>
      </c>
      <c r="B1844" s="79" t="n"/>
      <c r="C1844" s="584" t="n"/>
      <c r="D1844" s="128" t="n"/>
      <c r="E1844" s="87" t="n">
        <v>10</v>
      </c>
    </row>
    <row r="1845">
      <c r="A1845" s="87" t="n">
        <v>-30</v>
      </c>
      <c r="B1845" s="79" t="n"/>
      <c r="C1845" s="584" t="n"/>
      <c r="D1845" s="128" t="n"/>
      <c r="E1845" s="87" t="n">
        <v>10</v>
      </c>
    </row>
    <row r="1846">
      <c r="A1846" s="87" t="n">
        <v>-29</v>
      </c>
      <c r="B1846" s="79" t="n"/>
      <c r="C1846" s="584" t="n"/>
      <c r="D1846" s="128" t="n"/>
      <c r="E1846" s="87" t="n">
        <v>10</v>
      </c>
    </row>
    <row r="1847">
      <c r="A1847" s="87" t="n">
        <v>-28</v>
      </c>
      <c r="B1847" s="79" t="n"/>
      <c r="C1847" s="584" t="n"/>
      <c r="D1847" s="128" t="n"/>
      <c r="E1847" s="87" t="n">
        <v>10</v>
      </c>
    </row>
    <row r="1848">
      <c r="A1848" s="87" t="n">
        <v>-27</v>
      </c>
      <c r="B1848" s="79" t="n"/>
      <c r="C1848" s="584" t="n"/>
      <c r="D1848" s="128" t="n"/>
      <c r="E1848" s="87" t="n">
        <v>10</v>
      </c>
    </row>
    <row r="1849">
      <c r="A1849" s="87" t="n">
        <v>-26</v>
      </c>
      <c r="B1849" s="79" t="n"/>
      <c r="C1849" s="584" t="n"/>
      <c r="D1849" s="128" t="n"/>
      <c r="E1849" s="87" t="n">
        <v>10</v>
      </c>
    </row>
    <row r="1850">
      <c r="A1850" s="87" t="n">
        <v>-25</v>
      </c>
      <c r="B1850" s="79" t="n"/>
      <c r="C1850" s="584" t="n"/>
      <c r="D1850" s="128" t="n"/>
      <c r="E1850" s="87" t="n">
        <v>10</v>
      </c>
    </row>
    <row r="1851">
      <c r="A1851" s="87" t="n">
        <v>-24</v>
      </c>
      <c r="B1851" s="79" t="n"/>
      <c r="C1851" s="584" t="n"/>
      <c r="D1851" s="128" t="n"/>
      <c r="E1851" s="87" t="n">
        <v>10</v>
      </c>
    </row>
    <row r="1852">
      <c r="A1852" s="87" t="n">
        <v>-23</v>
      </c>
      <c r="B1852" s="79" t="n"/>
      <c r="C1852" s="584" t="n"/>
      <c r="D1852" s="128" t="n"/>
      <c r="E1852" s="87" t="n">
        <v>10</v>
      </c>
    </row>
    <row r="1853">
      <c r="A1853" s="87" t="n">
        <v>-22</v>
      </c>
      <c r="B1853" s="79" t="n"/>
      <c r="C1853" s="584" t="n"/>
      <c r="D1853" s="128" t="n"/>
      <c r="E1853" s="87" t="n">
        <v>10</v>
      </c>
    </row>
    <row r="1854">
      <c r="A1854" s="87" t="n">
        <v>-21</v>
      </c>
      <c r="B1854" s="79" t="n"/>
      <c r="C1854" s="584" t="n"/>
      <c r="D1854" s="128" t="n"/>
      <c r="E1854" s="87" t="n">
        <v>10</v>
      </c>
    </row>
    <row r="1855">
      <c r="A1855" s="87" t="n">
        <v>-20</v>
      </c>
      <c r="B1855" s="79" t="n"/>
      <c r="C1855" s="584" t="n"/>
      <c r="D1855" s="128" t="n"/>
      <c r="E1855" s="87" t="n">
        <v>10</v>
      </c>
    </row>
    <row r="1856">
      <c r="A1856" s="87" t="n">
        <v>-19</v>
      </c>
      <c r="B1856" s="79" t="n"/>
      <c r="C1856" s="584" t="n"/>
      <c r="D1856" s="128" t="n"/>
      <c r="E1856" s="87" t="n">
        <v>10</v>
      </c>
    </row>
    <row r="1857">
      <c r="A1857" s="87" t="n">
        <v>-18</v>
      </c>
      <c r="B1857" s="79" t="n"/>
      <c r="C1857" s="584" t="n"/>
      <c r="D1857" s="128" t="n"/>
      <c r="E1857" s="87" t="n">
        <v>10</v>
      </c>
    </row>
    <row r="1858">
      <c r="A1858" s="87" t="n">
        <v>-17</v>
      </c>
      <c r="B1858" s="79" t="n"/>
      <c r="C1858" s="584" t="n"/>
      <c r="D1858" s="128" t="n"/>
      <c r="E1858" s="87" t="n">
        <v>10</v>
      </c>
    </row>
    <row r="1859">
      <c r="A1859" s="87" t="n">
        <v>-16</v>
      </c>
      <c r="B1859" s="79" t="n"/>
      <c r="C1859" s="584" t="n"/>
      <c r="D1859" s="128" t="n"/>
      <c r="E1859" s="87" t="n">
        <v>10</v>
      </c>
    </row>
    <row r="1860">
      <c r="A1860" s="87" t="n">
        <v>-15</v>
      </c>
      <c r="B1860" s="79" t="n"/>
      <c r="C1860" s="584" t="n"/>
      <c r="D1860" s="128" t="n"/>
      <c r="E1860" s="87" t="n">
        <v>10</v>
      </c>
    </row>
    <row r="1861">
      <c r="A1861" s="87" t="n">
        <v>-14</v>
      </c>
      <c r="B1861" s="79" t="n"/>
      <c r="C1861" s="584" t="n"/>
      <c r="D1861" s="128" t="n"/>
      <c r="E1861" s="87" t="n">
        <v>10</v>
      </c>
    </row>
    <row r="1862">
      <c r="A1862" s="87" t="n">
        <v>-13</v>
      </c>
      <c r="B1862" s="79" t="n"/>
      <c r="C1862" s="584" t="n"/>
      <c r="D1862" s="128" t="n"/>
      <c r="E1862" s="87" t="n">
        <v>10</v>
      </c>
    </row>
    <row r="1863">
      <c r="A1863" s="87" t="n">
        <v>-12</v>
      </c>
      <c r="B1863" s="79" t="n"/>
      <c r="C1863" s="584" t="n"/>
      <c r="D1863" s="128" t="n"/>
      <c r="E1863" s="87" t="n">
        <v>10</v>
      </c>
    </row>
    <row r="1864">
      <c r="A1864" s="87" t="n">
        <v>-11</v>
      </c>
      <c r="B1864" s="79" t="n"/>
      <c r="C1864" s="584" t="n"/>
      <c r="D1864" s="128" t="n"/>
      <c r="E1864" s="87" t="n">
        <v>10</v>
      </c>
    </row>
    <row r="1865">
      <c r="A1865" s="87" t="n">
        <v>-10</v>
      </c>
      <c r="B1865" s="79" t="n"/>
      <c r="C1865" s="584" t="n"/>
      <c r="D1865" s="128" t="n"/>
      <c r="E1865" s="87" t="n">
        <v>10</v>
      </c>
    </row>
    <row r="1866">
      <c r="A1866" s="87" t="n">
        <v>-9</v>
      </c>
      <c r="B1866" s="79" t="n"/>
      <c r="C1866" s="584" t="n"/>
      <c r="D1866" s="128" t="n"/>
      <c r="E1866" s="87" t="n">
        <v>10</v>
      </c>
    </row>
    <row r="1867">
      <c r="A1867" s="87" t="n">
        <v>-8</v>
      </c>
      <c r="B1867" s="79" t="n"/>
      <c r="C1867" s="584" t="n"/>
      <c r="D1867" s="128" t="n"/>
      <c r="E1867" s="87" t="n">
        <v>10</v>
      </c>
    </row>
    <row r="1868">
      <c r="A1868" s="87" t="n">
        <v>-7</v>
      </c>
      <c r="B1868" s="79" t="n"/>
      <c r="C1868" s="584" t="n"/>
      <c r="D1868" s="128" t="n"/>
      <c r="E1868" s="87" t="n">
        <v>10</v>
      </c>
    </row>
    <row r="1869">
      <c r="A1869" s="87" t="n">
        <v>-6</v>
      </c>
      <c r="B1869" s="79" t="n"/>
      <c r="C1869" s="584" t="n"/>
      <c r="D1869" s="128" t="n"/>
      <c r="E1869" s="87" t="n">
        <v>10</v>
      </c>
    </row>
    <row r="1870">
      <c r="A1870" s="87" t="n">
        <v>-5</v>
      </c>
      <c r="B1870" s="79" t="n"/>
      <c r="C1870" s="584" t="n"/>
      <c r="D1870" s="128" t="n"/>
      <c r="E1870" s="87" t="n">
        <v>10</v>
      </c>
    </row>
    <row r="1871">
      <c r="A1871" s="87" t="n">
        <v>-4</v>
      </c>
      <c r="B1871" s="79" t="n"/>
      <c r="C1871" s="584" t="n"/>
      <c r="D1871" s="128" t="n"/>
      <c r="E1871" s="87" t="n">
        <v>10</v>
      </c>
    </row>
    <row r="1872">
      <c r="A1872" s="87" t="n">
        <v>-3</v>
      </c>
      <c r="B1872" s="79" t="n"/>
      <c r="C1872" s="584" t="n"/>
      <c r="D1872" s="128" t="n"/>
      <c r="E1872" s="87" t="n">
        <v>10</v>
      </c>
    </row>
    <row r="1873">
      <c r="A1873" s="87" t="n">
        <v>-2</v>
      </c>
      <c r="B1873" s="79" t="n"/>
      <c r="C1873" s="584" t="n"/>
      <c r="D1873" s="128" t="n"/>
      <c r="E1873" s="87" t="n">
        <v>10</v>
      </c>
    </row>
    <row r="1874">
      <c r="A1874" s="87" t="n">
        <v>-1</v>
      </c>
      <c r="B1874" s="79" t="n"/>
      <c r="C1874" s="584" t="n"/>
      <c r="D1874" s="128" t="n"/>
      <c r="E1874" s="87" t="n">
        <v>10</v>
      </c>
    </row>
    <row r="1875" ht="14.5" customHeight="1" s="252" thickBot="1">
      <c r="A1875" s="88" t="n">
        <v>0</v>
      </c>
      <c r="B1875" s="81" t="n"/>
      <c r="C1875" s="82" t="n"/>
      <c r="D1875" s="130" t="n"/>
      <c r="E1875" s="88" t="n">
        <v>10</v>
      </c>
    </row>
    <row r="1878" ht="14.5" customHeight="1" s="252" thickBot="1"/>
    <row r="1879" ht="14.5" customHeight="1" s="252">
      <c r="A1879" s="807" t="inlineStr">
        <is>
          <t>Input [dBm]</t>
        </is>
      </c>
      <c r="B1879" s="650" t="inlineStr">
        <is>
          <t>2442 MHz</t>
        </is>
      </c>
      <c r="C1879" s="768" t="n"/>
      <c r="D1879" s="768" t="n"/>
      <c r="E1879" s="644" t="inlineStr">
        <is>
          <t>Spec</t>
        </is>
      </c>
    </row>
    <row r="1880" ht="15" customHeight="1" s="252" thickBot="1">
      <c r="A1880" s="691" t="n"/>
      <c r="B1880" s="652" t="inlineStr">
        <is>
          <t>11n_MCS4</t>
        </is>
      </c>
      <c r="C1880" s="875" t="n"/>
      <c r="D1880" s="875" t="n"/>
      <c r="E1880" s="691" t="n"/>
    </row>
    <row r="1881" ht="15" customHeight="1" s="252">
      <c r="A1881" s="691" t="n"/>
      <c r="B1881" s="95" t="inlineStr">
        <is>
          <t>+25 ℃</t>
        </is>
      </c>
      <c r="C1881" s="99" t="inlineStr">
        <is>
          <t>-40 ℃</t>
        </is>
      </c>
      <c r="D1881" s="114" t="inlineStr">
        <is>
          <t>+85 ℃</t>
        </is>
      </c>
      <c r="E1881" s="691" t="n"/>
    </row>
    <row r="1882" ht="15" customHeight="1" s="252" thickBot="1">
      <c r="A1882" s="691" t="n"/>
      <c r="B1882" s="103" t="inlineStr">
        <is>
          <t>3.3V</t>
        </is>
      </c>
      <c r="C1882" s="100" t="inlineStr">
        <is>
          <t>3.6V</t>
        </is>
      </c>
      <c r="D1882" s="115" t="inlineStr">
        <is>
          <t>1.8V</t>
        </is>
      </c>
      <c r="E1882" s="691" t="n"/>
    </row>
    <row r="1883" ht="14.5" customHeight="1" s="252" thickBot="1">
      <c r="A1883" s="682" t="n"/>
      <c r="B1883" s="76" t="n"/>
      <c r="C1883" s="74" t="n"/>
      <c r="D1883" s="219" t="n"/>
      <c r="E1883" s="681" t="n"/>
    </row>
    <row r="1884">
      <c r="A1884" s="612" t="inlineStr">
        <is>
          <t>Sens.
[dBm]</t>
        </is>
      </c>
      <c r="B1884" s="846">
        <f>INDEX($A$50:$A$90,MATCH(8,B1886:B1926,-1)+1,1)</f>
        <v/>
      </c>
      <c r="C1884" s="848">
        <f>INDEX($A$50:$A$90,MATCH(8,C1886:C1926,-1)+1,1)</f>
        <v/>
      </c>
      <c r="D1884" s="876">
        <f>INDEX($A$50:$A$90,MATCH(8,D1886:D1926,-1)+1,1)</f>
        <v/>
      </c>
      <c r="E1884" s="221" t="n"/>
    </row>
    <row r="1885" ht="14.5" customHeight="1" s="252" thickBot="1">
      <c r="A1885" s="691" t="n"/>
      <c r="B1885" s="849" t="n"/>
      <c r="C1885" s="851" t="n"/>
      <c r="D1885" s="877" t="n"/>
      <c r="E1885" s="221" t="n"/>
    </row>
    <row r="1886" ht="14.5" customHeight="1" s="252" thickTop="1">
      <c r="A1886" s="91" t="n">
        <v>-100</v>
      </c>
      <c r="B1886" s="77" t="n"/>
      <c r="C1886" s="73" t="n"/>
      <c r="D1886" s="127" t="n"/>
      <c r="E1886" s="87" t="n">
        <v>10</v>
      </c>
    </row>
    <row r="1887">
      <c r="A1887" s="87" t="n">
        <v>-99</v>
      </c>
      <c r="B1887" s="79" t="n"/>
      <c r="C1887" s="584" t="n"/>
      <c r="D1887" s="128" t="n"/>
      <c r="E1887" s="87" t="n">
        <v>10</v>
      </c>
    </row>
    <row r="1888">
      <c r="A1888" s="87" t="n">
        <v>-98</v>
      </c>
      <c r="B1888" s="79" t="n"/>
      <c r="C1888" s="584" t="n"/>
      <c r="D1888" s="128" t="n"/>
      <c r="E1888" s="87" t="n">
        <v>10</v>
      </c>
    </row>
    <row r="1889">
      <c r="A1889" s="87" t="n">
        <v>-97</v>
      </c>
      <c r="B1889" s="79" t="n"/>
      <c r="C1889" s="584" t="n"/>
      <c r="D1889" s="128" t="n"/>
      <c r="E1889" s="87" t="n">
        <v>10</v>
      </c>
    </row>
    <row r="1890">
      <c r="A1890" s="87" t="n">
        <v>-96</v>
      </c>
      <c r="B1890" s="79" t="n"/>
      <c r="C1890" s="584" t="n"/>
      <c r="D1890" s="128" t="n"/>
      <c r="E1890" s="87" t="n">
        <v>10</v>
      </c>
    </row>
    <row r="1891">
      <c r="A1891" s="87" t="n">
        <v>-95</v>
      </c>
      <c r="B1891" s="79" t="n"/>
      <c r="C1891" s="584" t="n"/>
      <c r="D1891" s="128" t="n"/>
      <c r="E1891" s="87" t="n">
        <v>10</v>
      </c>
    </row>
    <row r="1892">
      <c r="A1892" s="87" t="n">
        <v>-94</v>
      </c>
      <c r="B1892" s="79" t="n"/>
      <c r="C1892" s="584" t="n"/>
      <c r="D1892" s="128" t="n"/>
      <c r="E1892" s="87" t="n">
        <v>10</v>
      </c>
    </row>
    <row r="1893">
      <c r="A1893" s="87" t="n">
        <v>-93</v>
      </c>
      <c r="B1893" s="79" t="n"/>
      <c r="C1893" s="584" t="n"/>
      <c r="D1893" s="128" t="n"/>
      <c r="E1893" s="87" t="n">
        <v>10</v>
      </c>
    </row>
    <row r="1894">
      <c r="A1894" s="87" t="n">
        <v>-92</v>
      </c>
      <c r="B1894" s="79" t="n"/>
      <c r="C1894" s="584" t="n"/>
      <c r="D1894" s="128" t="n"/>
      <c r="E1894" s="87" t="n">
        <v>10</v>
      </c>
    </row>
    <row r="1895">
      <c r="A1895" s="87" t="n">
        <v>-91</v>
      </c>
      <c r="B1895" s="79" t="n"/>
      <c r="C1895" s="584" t="n"/>
      <c r="D1895" s="128" t="n"/>
      <c r="E1895" s="87" t="n">
        <v>10</v>
      </c>
    </row>
    <row r="1896">
      <c r="A1896" s="87" t="n">
        <v>-90</v>
      </c>
      <c r="B1896" s="79" t="n"/>
      <c r="C1896" s="584" t="n"/>
      <c r="D1896" s="128" t="n"/>
      <c r="E1896" s="87" t="n">
        <v>10</v>
      </c>
    </row>
    <row r="1897">
      <c r="A1897" s="87" t="n">
        <v>-89</v>
      </c>
      <c r="B1897" s="79" t="n"/>
      <c r="C1897" s="584" t="n"/>
      <c r="D1897" s="128" t="n"/>
      <c r="E1897" s="87" t="n">
        <v>10</v>
      </c>
    </row>
    <row r="1898">
      <c r="A1898" s="87" t="n">
        <v>-88</v>
      </c>
      <c r="B1898" s="79" t="n"/>
      <c r="C1898" s="584" t="n"/>
      <c r="D1898" s="128" t="n"/>
      <c r="E1898" s="87" t="n">
        <v>10</v>
      </c>
    </row>
    <row r="1899">
      <c r="A1899" s="87" t="n">
        <v>-87</v>
      </c>
      <c r="B1899" s="79" t="n"/>
      <c r="C1899" s="584" t="n"/>
      <c r="D1899" s="128" t="n"/>
      <c r="E1899" s="87" t="n">
        <v>10</v>
      </c>
    </row>
    <row r="1900">
      <c r="A1900" s="87" t="n">
        <v>-86</v>
      </c>
      <c r="B1900" s="79" t="n"/>
      <c r="C1900" s="584" t="n"/>
      <c r="D1900" s="128" t="n"/>
      <c r="E1900" s="87" t="n">
        <v>10</v>
      </c>
    </row>
    <row r="1901">
      <c r="A1901" s="87" t="n">
        <v>-85</v>
      </c>
      <c r="B1901" s="79" t="n"/>
      <c r="C1901" s="584" t="n"/>
      <c r="D1901" s="128" t="n"/>
      <c r="E1901" s="87" t="n">
        <v>10</v>
      </c>
    </row>
    <row r="1902">
      <c r="A1902" s="87" t="n">
        <v>-84</v>
      </c>
      <c r="B1902" s="79" t="n"/>
      <c r="C1902" s="584" t="n"/>
      <c r="D1902" s="128" t="n"/>
      <c r="E1902" s="87" t="n">
        <v>10</v>
      </c>
    </row>
    <row r="1903">
      <c r="A1903" s="87" t="n">
        <v>-83</v>
      </c>
      <c r="B1903" s="79" t="n"/>
      <c r="C1903" s="584" t="n"/>
      <c r="D1903" s="128" t="n"/>
      <c r="E1903" s="87" t="n">
        <v>10</v>
      </c>
    </row>
    <row r="1904">
      <c r="A1904" s="87" t="n">
        <v>-82</v>
      </c>
      <c r="B1904" s="79" t="n"/>
      <c r="C1904" s="584" t="n"/>
      <c r="D1904" s="128" t="n"/>
      <c r="E1904" s="87" t="n">
        <v>10</v>
      </c>
    </row>
    <row r="1905">
      <c r="A1905" s="87" t="n">
        <v>-81</v>
      </c>
      <c r="B1905" s="79" t="n"/>
      <c r="C1905" s="584" t="n"/>
      <c r="D1905" s="128" t="n"/>
      <c r="E1905" s="87" t="n">
        <v>10</v>
      </c>
    </row>
    <row r="1906">
      <c r="A1906" s="87" t="n">
        <v>-80</v>
      </c>
      <c r="B1906" s="79" t="n"/>
      <c r="C1906" s="584" t="n"/>
      <c r="D1906" s="128" t="n"/>
      <c r="E1906" s="87" t="n">
        <v>10</v>
      </c>
    </row>
    <row r="1907">
      <c r="A1907" s="87" t="n">
        <v>-79</v>
      </c>
      <c r="B1907" s="79" t="n"/>
      <c r="C1907" s="584" t="n"/>
      <c r="D1907" s="128" t="n"/>
      <c r="E1907" s="87" t="n">
        <v>10</v>
      </c>
    </row>
    <row r="1908">
      <c r="A1908" s="87" t="n">
        <v>-78</v>
      </c>
      <c r="B1908" s="79" t="n"/>
      <c r="C1908" s="584" t="n"/>
      <c r="D1908" s="128" t="n"/>
      <c r="E1908" s="87" t="n">
        <v>10</v>
      </c>
    </row>
    <row r="1909">
      <c r="A1909" s="87" t="n">
        <v>-77</v>
      </c>
      <c r="B1909" s="79" t="n"/>
      <c r="C1909" s="584" t="n"/>
      <c r="D1909" s="128" t="n"/>
      <c r="E1909" s="87" t="n">
        <v>10</v>
      </c>
    </row>
    <row r="1910">
      <c r="A1910" s="87" t="n">
        <v>-76</v>
      </c>
      <c r="B1910" s="79" t="n"/>
      <c r="C1910" s="584" t="n"/>
      <c r="D1910" s="128" t="n"/>
      <c r="E1910" s="87" t="n">
        <v>10</v>
      </c>
    </row>
    <row r="1911">
      <c r="A1911" s="87" t="n">
        <v>-75</v>
      </c>
      <c r="B1911" s="79" t="n"/>
      <c r="C1911" s="584" t="n"/>
      <c r="D1911" s="128" t="n"/>
      <c r="E1911" s="87" t="n">
        <v>10</v>
      </c>
    </row>
    <row r="1912">
      <c r="A1912" s="87" t="n">
        <v>-74</v>
      </c>
      <c r="B1912" s="79" t="n"/>
      <c r="C1912" s="584" t="n"/>
      <c r="D1912" s="128" t="n"/>
      <c r="E1912" s="87" t="n">
        <v>10</v>
      </c>
    </row>
    <row r="1913">
      <c r="A1913" s="87" t="n">
        <v>-73</v>
      </c>
      <c r="B1913" s="79" t="n"/>
      <c r="C1913" s="584" t="n"/>
      <c r="D1913" s="128" t="n"/>
      <c r="E1913" s="87" t="n">
        <v>10</v>
      </c>
    </row>
    <row r="1914">
      <c r="A1914" s="87" t="n">
        <v>-72</v>
      </c>
      <c r="B1914" s="79" t="n"/>
      <c r="C1914" s="584" t="n"/>
      <c r="D1914" s="128" t="n"/>
      <c r="E1914" s="87" t="n">
        <v>10</v>
      </c>
    </row>
    <row r="1915">
      <c r="A1915" s="87" t="n">
        <v>-71</v>
      </c>
      <c r="B1915" s="79" t="n"/>
      <c r="C1915" s="584" t="n"/>
      <c r="D1915" s="128" t="n"/>
      <c r="E1915" s="87" t="n">
        <v>10</v>
      </c>
    </row>
    <row r="1916">
      <c r="A1916" s="87" t="n">
        <v>-70</v>
      </c>
      <c r="B1916" s="79" t="n"/>
      <c r="C1916" s="584" t="n"/>
      <c r="D1916" s="128" t="n"/>
      <c r="E1916" s="87" t="n">
        <v>10</v>
      </c>
    </row>
    <row r="1917">
      <c r="A1917" s="87" t="n">
        <v>-69</v>
      </c>
      <c r="B1917" s="79" t="n"/>
      <c r="C1917" s="584" t="n"/>
      <c r="D1917" s="128" t="n"/>
      <c r="E1917" s="87" t="n">
        <v>10</v>
      </c>
    </row>
    <row r="1918">
      <c r="A1918" s="87" t="n">
        <v>-68</v>
      </c>
      <c r="B1918" s="79" t="n"/>
      <c r="C1918" s="584" t="n"/>
      <c r="D1918" s="128" t="n"/>
      <c r="E1918" s="87" t="n">
        <v>10</v>
      </c>
    </row>
    <row r="1919">
      <c r="A1919" s="87" t="n">
        <v>-67</v>
      </c>
      <c r="B1919" s="79" t="n"/>
      <c r="C1919" s="584" t="n"/>
      <c r="D1919" s="128" t="n"/>
      <c r="E1919" s="87" t="n">
        <v>10</v>
      </c>
    </row>
    <row r="1920">
      <c r="A1920" s="87" t="n">
        <v>-66</v>
      </c>
      <c r="B1920" s="79" t="n"/>
      <c r="C1920" s="584" t="n"/>
      <c r="D1920" s="128" t="n"/>
      <c r="E1920" s="87" t="n">
        <v>10</v>
      </c>
    </row>
    <row r="1921">
      <c r="A1921" s="87" t="n">
        <v>-65</v>
      </c>
      <c r="B1921" s="79" t="n"/>
      <c r="C1921" s="584" t="n"/>
      <c r="D1921" s="128" t="n"/>
      <c r="E1921" s="87" t="n">
        <v>10</v>
      </c>
    </row>
    <row r="1922">
      <c r="A1922" s="87" t="n">
        <v>-64</v>
      </c>
      <c r="B1922" s="79" t="n"/>
      <c r="C1922" s="584" t="n"/>
      <c r="D1922" s="128" t="n"/>
      <c r="E1922" s="87" t="n">
        <v>10</v>
      </c>
    </row>
    <row r="1923">
      <c r="A1923" s="87" t="n">
        <v>-63</v>
      </c>
      <c r="B1923" s="79" t="n"/>
      <c r="C1923" s="584" t="n"/>
      <c r="D1923" s="128" t="n"/>
      <c r="E1923" s="87" t="n">
        <v>10</v>
      </c>
    </row>
    <row r="1924">
      <c r="A1924" s="87" t="n">
        <v>-62</v>
      </c>
      <c r="B1924" s="79" t="n"/>
      <c r="C1924" s="584" t="n"/>
      <c r="D1924" s="128" t="n"/>
      <c r="E1924" s="87" t="n">
        <v>10</v>
      </c>
    </row>
    <row r="1925">
      <c r="A1925" s="87" t="n">
        <v>-61</v>
      </c>
      <c r="B1925" s="79" t="n"/>
      <c r="C1925" s="584" t="n"/>
      <c r="D1925" s="128" t="n"/>
      <c r="E1925" s="87" t="n">
        <v>10</v>
      </c>
    </row>
    <row r="1926">
      <c r="A1926" s="87" t="n">
        <v>-60</v>
      </c>
      <c r="B1926" s="79" t="n"/>
      <c r="C1926" s="584" t="n"/>
      <c r="D1926" s="128" t="n"/>
      <c r="E1926" s="87" t="n">
        <v>10</v>
      </c>
    </row>
    <row r="1927">
      <c r="A1927" s="87" t="n">
        <v>-59</v>
      </c>
      <c r="B1927" s="79" t="n"/>
      <c r="C1927" s="584" t="n"/>
      <c r="D1927" s="128" t="n"/>
      <c r="E1927" s="87" t="n">
        <v>10</v>
      </c>
    </row>
    <row r="1928">
      <c r="A1928" s="87" t="n">
        <v>-58</v>
      </c>
      <c r="B1928" s="79" t="n"/>
      <c r="C1928" s="584" t="n"/>
      <c r="D1928" s="128" t="n"/>
      <c r="E1928" s="87" t="n">
        <v>10</v>
      </c>
    </row>
    <row r="1929">
      <c r="A1929" s="87" t="n">
        <v>-57</v>
      </c>
      <c r="B1929" s="79" t="n"/>
      <c r="C1929" s="584" t="n"/>
      <c r="D1929" s="128" t="n"/>
      <c r="E1929" s="87" t="n">
        <v>10</v>
      </c>
    </row>
    <row r="1930">
      <c r="A1930" s="87" t="n">
        <v>-56</v>
      </c>
      <c r="B1930" s="79" t="n"/>
      <c r="C1930" s="584" t="n"/>
      <c r="D1930" s="128" t="n"/>
      <c r="E1930" s="87" t="n">
        <v>10</v>
      </c>
    </row>
    <row r="1931">
      <c r="A1931" s="87" t="n">
        <v>-55</v>
      </c>
      <c r="B1931" s="79" t="n"/>
      <c r="C1931" s="584" t="n"/>
      <c r="D1931" s="128" t="n"/>
      <c r="E1931" s="87" t="n">
        <v>10</v>
      </c>
    </row>
    <row r="1932">
      <c r="A1932" s="87" t="n">
        <v>-54</v>
      </c>
      <c r="B1932" s="79" t="n"/>
      <c r="C1932" s="584" t="n"/>
      <c r="D1932" s="128" t="n"/>
      <c r="E1932" s="87" t="n">
        <v>10</v>
      </c>
    </row>
    <row r="1933">
      <c r="A1933" s="87" t="n">
        <v>-53</v>
      </c>
      <c r="B1933" s="79" t="n"/>
      <c r="C1933" s="584" t="n"/>
      <c r="D1933" s="128" t="n"/>
      <c r="E1933" s="87" t="n">
        <v>10</v>
      </c>
    </row>
    <row r="1934">
      <c r="A1934" s="87" t="n">
        <v>-52</v>
      </c>
      <c r="B1934" s="79" t="n"/>
      <c r="C1934" s="584" t="n"/>
      <c r="D1934" s="128" t="n"/>
      <c r="E1934" s="87" t="n">
        <v>10</v>
      </c>
    </row>
    <row r="1935">
      <c r="A1935" s="87" t="n">
        <v>-51</v>
      </c>
      <c r="B1935" s="79" t="n"/>
      <c r="C1935" s="584" t="n"/>
      <c r="D1935" s="128" t="n"/>
      <c r="E1935" s="87" t="n">
        <v>10</v>
      </c>
    </row>
    <row r="1936">
      <c r="A1936" s="87" t="n">
        <v>-50</v>
      </c>
      <c r="B1936" s="79" t="n"/>
      <c r="C1936" s="584" t="n"/>
      <c r="D1936" s="128" t="n"/>
      <c r="E1936" s="87" t="n">
        <v>10</v>
      </c>
    </row>
    <row r="1937">
      <c r="A1937" s="87" t="n">
        <v>-49</v>
      </c>
      <c r="B1937" s="79" t="n"/>
      <c r="C1937" s="584" t="n"/>
      <c r="D1937" s="128" t="n"/>
      <c r="E1937" s="87" t="n">
        <v>10</v>
      </c>
    </row>
    <row r="1938">
      <c r="A1938" s="87" t="n">
        <v>-48</v>
      </c>
      <c r="B1938" s="79" t="n"/>
      <c r="C1938" s="584" t="n"/>
      <c r="D1938" s="128" t="n"/>
      <c r="E1938" s="87" t="n">
        <v>10</v>
      </c>
    </row>
    <row r="1939">
      <c r="A1939" s="87" t="n">
        <v>-47</v>
      </c>
      <c r="B1939" s="79" t="n"/>
      <c r="C1939" s="584" t="n"/>
      <c r="D1939" s="128" t="n"/>
      <c r="E1939" s="87" t="n">
        <v>10</v>
      </c>
    </row>
    <row r="1940">
      <c r="A1940" s="87" t="n">
        <v>-46</v>
      </c>
      <c r="B1940" s="79" t="n"/>
      <c r="C1940" s="584" t="n"/>
      <c r="D1940" s="128" t="n"/>
      <c r="E1940" s="87" t="n">
        <v>10</v>
      </c>
    </row>
    <row r="1941">
      <c r="A1941" s="87" t="n">
        <v>-45</v>
      </c>
      <c r="B1941" s="79" t="n"/>
      <c r="C1941" s="584" t="n"/>
      <c r="D1941" s="128" t="n"/>
      <c r="E1941" s="87" t="n">
        <v>10</v>
      </c>
    </row>
    <row r="1942">
      <c r="A1942" s="87" t="n">
        <v>-44</v>
      </c>
      <c r="B1942" s="79" t="n"/>
      <c r="C1942" s="584" t="n"/>
      <c r="D1942" s="128" t="n"/>
      <c r="E1942" s="87" t="n">
        <v>10</v>
      </c>
    </row>
    <row r="1943">
      <c r="A1943" s="87" t="n">
        <v>-43</v>
      </c>
      <c r="B1943" s="79" t="n"/>
      <c r="C1943" s="584" t="n"/>
      <c r="D1943" s="128" t="n"/>
      <c r="E1943" s="87" t="n">
        <v>10</v>
      </c>
    </row>
    <row r="1944">
      <c r="A1944" s="87" t="n">
        <v>-42</v>
      </c>
      <c r="B1944" s="79" t="n"/>
      <c r="C1944" s="584" t="n"/>
      <c r="D1944" s="128" t="n"/>
      <c r="E1944" s="87" t="n">
        <v>10</v>
      </c>
    </row>
    <row r="1945">
      <c r="A1945" s="87" t="n">
        <v>-41</v>
      </c>
      <c r="B1945" s="79" t="n"/>
      <c r="C1945" s="584" t="n"/>
      <c r="D1945" s="128" t="n"/>
      <c r="E1945" s="87" t="n">
        <v>10</v>
      </c>
    </row>
    <row r="1946">
      <c r="A1946" s="87" t="n">
        <v>-40</v>
      </c>
      <c r="B1946" s="79" t="n"/>
      <c r="C1946" s="584" t="n"/>
      <c r="D1946" s="128" t="n"/>
      <c r="E1946" s="87" t="n">
        <v>10</v>
      </c>
    </row>
    <row r="1947">
      <c r="A1947" s="87" t="n">
        <v>-39</v>
      </c>
      <c r="B1947" s="79" t="n"/>
      <c r="C1947" s="584" t="n"/>
      <c r="D1947" s="128" t="n"/>
      <c r="E1947" s="87" t="n">
        <v>10</v>
      </c>
    </row>
    <row r="1948">
      <c r="A1948" s="87" t="n">
        <v>-38</v>
      </c>
      <c r="B1948" s="79" t="n"/>
      <c r="C1948" s="584" t="n"/>
      <c r="D1948" s="128" t="n"/>
      <c r="E1948" s="87" t="n">
        <v>10</v>
      </c>
    </row>
    <row r="1949">
      <c r="A1949" s="87" t="n">
        <v>-37</v>
      </c>
      <c r="B1949" s="79" t="n"/>
      <c r="C1949" s="584" t="n"/>
      <c r="D1949" s="128" t="n"/>
      <c r="E1949" s="87" t="n">
        <v>10</v>
      </c>
    </row>
    <row r="1950">
      <c r="A1950" s="87" t="n">
        <v>-36</v>
      </c>
      <c r="B1950" s="79" t="n"/>
      <c r="C1950" s="584" t="n"/>
      <c r="D1950" s="128" t="n"/>
      <c r="E1950" s="87" t="n">
        <v>10</v>
      </c>
    </row>
    <row r="1951">
      <c r="A1951" s="87" t="n">
        <v>-35</v>
      </c>
      <c r="B1951" s="79" t="n"/>
      <c r="C1951" s="584" t="n"/>
      <c r="D1951" s="128" t="n"/>
      <c r="E1951" s="87" t="n">
        <v>10</v>
      </c>
    </row>
    <row r="1952">
      <c r="A1952" s="87" t="n">
        <v>-34</v>
      </c>
      <c r="B1952" s="79" t="n"/>
      <c r="C1952" s="584" t="n"/>
      <c r="D1952" s="128" t="n"/>
      <c r="E1952" s="87" t="n">
        <v>10</v>
      </c>
    </row>
    <row r="1953">
      <c r="A1953" s="87" t="n">
        <v>-33</v>
      </c>
      <c r="B1953" s="79" t="n"/>
      <c r="C1953" s="584" t="n"/>
      <c r="D1953" s="128" t="n"/>
      <c r="E1953" s="87" t="n">
        <v>10</v>
      </c>
    </row>
    <row r="1954">
      <c r="A1954" s="87" t="n">
        <v>-32</v>
      </c>
      <c r="B1954" s="79" t="n"/>
      <c r="C1954" s="584" t="n"/>
      <c r="D1954" s="128" t="n"/>
      <c r="E1954" s="87" t="n">
        <v>10</v>
      </c>
    </row>
    <row r="1955">
      <c r="A1955" s="87" t="n">
        <v>-31</v>
      </c>
      <c r="B1955" s="79" t="n"/>
      <c r="C1955" s="584" t="n"/>
      <c r="D1955" s="128" t="n"/>
      <c r="E1955" s="87" t="n">
        <v>10</v>
      </c>
    </row>
    <row r="1956">
      <c r="A1956" s="87" t="n">
        <v>-30</v>
      </c>
      <c r="B1956" s="79" t="n"/>
      <c r="C1956" s="584" t="n"/>
      <c r="D1956" s="128" t="n"/>
      <c r="E1956" s="87" t="n">
        <v>10</v>
      </c>
    </row>
    <row r="1957">
      <c r="A1957" s="87" t="n">
        <v>-29</v>
      </c>
      <c r="B1957" s="79" t="n"/>
      <c r="C1957" s="584" t="n"/>
      <c r="D1957" s="128" t="n"/>
      <c r="E1957" s="87" t="n">
        <v>10</v>
      </c>
    </row>
    <row r="1958">
      <c r="A1958" s="87" t="n">
        <v>-28</v>
      </c>
      <c r="B1958" s="79" t="n"/>
      <c r="C1958" s="584" t="n"/>
      <c r="D1958" s="128" t="n"/>
      <c r="E1958" s="87" t="n">
        <v>10</v>
      </c>
    </row>
    <row r="1959">
      <c r="A1959" s="87" t="n">
        <v>-27</v>
      </c>
      <c r="B1959" s="79" t="n"/>
      <c r="C1959" s="584" t="n"/>
      <c r="D1959" s="128" t="n"/>
      <c r="E1959" s="87" t="n">
        <v>10</v>
      </c>
    </row>
    <row r="1960">
      <c r="A1960" s="87" t="n">
        <v>-26</v>
      </c>
      <c r="B1960" s="79" t="n"/>
      <c r="C1960" s="584" t="n"/>
      <c r="D1960" s="128" t="n"/>
      <c r="E1960" s="87" t="n">
        <v>10</v>
      </c>
    </row>
    <row r="1961">
      <c r="A1961" s="87" t="n">
        <v>-25</v>
      </c>
      <c r="B1961" s="79" t="n"/>
      <c r="C1961" s="584" t="n"/>
      <c r="D1961" s="128" t="n"/>
      <c r="E1961" s="87" t="n">
        <v>10</v>
      </c>
    </row>
    <row r="1962">
      <c r="A1962" s="87" t="n">
        <v>-24</v>
      </c>
      <c r="B1962" s="79" t="n"/>
      <c r="C1962" s="584" t="n"/>
      <c r="D1962" s="128" t="n"/>
      <c r="E1962" s="87" t="n">
        <v>10</v>
      </c>
    </row>
    <row r="1963">
      <c r="A1963" s="87" t="n">
        <v>-23</v>
      </c>
      <c r="B1963" s="79" t="n"/>
      <c r="C1963" s="584" t="n"/>
      <c r="D1963" s="128" t="n"/>
      <c r="E1963" s="87" t="n">
        <v>10</v>
      </c>
    </row>
    <row r="1964">
      <c r="A1964" s="87" t="n">
        <v>-22</v>
      </c>
      <c r="B1964" s="79" t="n"/>
      <c r="C1964" s="584" t="n"/>
      <c r="D1964" s="128" t="n"/>
      <c r="E1964" s="87" t="n">
        <v>10</v>
      </c>
    </row>
    <row r="1965">
      <c r="A1965" s="87" t="n">
        <v>-21</v>
      </c>
      <c r="B1965" s="79" t="n"/>
      <c r="C1965" s="584" t="n"/>
      <c r="D1965" s="128" t="n"/>
      <c r="E1965" s="87" t="n">
        <v>10</v>
      </c>
    </row>
    <row r="1966">
      <c r="A1966" s="87" t="n">
        <v>-20</v>
      </c>
      <c r="B1966" s="79" t="n"/>
      <c r="C1966" s="584" t="n"/>
      <c r="D1966" s="128" t="n"/>
      <c r="E1966" s="87" t="n">
        <v>10</v>
      </c>
    </row>
    <row r="1967">
      <c r="A1967" s="87" t="n">
        <v>-19</v>
      </c>
      <c r="B1967" s="79" t="n"/>
      <c r="C1967" s="584" t="n"/>
      <c r="D1967" s="128" t="n"/>
      <c r="E1967" s="87" t="n">
        <v>10</v>
      </c>
    </row>
    <row r="1968">
      <c r="A1968" s="87" t="n">
        <v>-18</v>
      </c>
      <c r="B1968" s="79" t="n"/>
      <c r="C1968" s="584" t="n"/>
      <c r="D1968" s="128" t="n"/>
      <c r="E1968" s="87" t="n">
        <v>10</v>
      </c>
    </row>
    <row r="1969">
      <c r="A1969" s="87" t="n">
        <v>-17</v>
      </c>
      <c r="B1969" s="79" t="n"/>
      <c r="C1969" s="584" t="n"/>
      <c r="D1969" s="128" t="n"/>
      <c r="E1969" s="87" t="n">
        <v>10</v>
      </c>
    </row>
    <row r="1970">
      <c r="A1970" s="87" t="n">
        <v>-16</v>
      </c>
      <c r="B1970" s="79" t="n"/>
      <c r="C1970" s="584" t="n"/>
      <c r="D1970" s="128" t="n"/>
      <c r="E1970" s="87" t="n">
        <v>10</v>
      </c>
    </row>
    <row r="1971">
      <c r="A1971" s="87" t="n">
        <v>-15</v>
      </c>
      <c r="B1971" s="79" t="n"/>
      <c r="C1971" s="584" t="n"/>
      <c r="D1971" s="128" t="n"/>
      <c r="E1971" s="87" t="n">
        <v>10</v>
      </c>
    </row>
    <row r="1972">
      <c r="A1972" s="87" t="n">
        <v>-14</v>
      </c>
      <c r="B1972" s="79" t="n"/>
      <c r="C1972" s="584" t="n"/>
      <c r="D1972" s="128" t="n"/>
      <c r="E1972" s="87" t="n">
        <v>10</v>
      </c>
    </row>
    <row r="1973">
      <c r="A1973" s="87" t="n">
        <v>-13</v>
      </c>
      <c r="B1973" s="79" t="n"/>
      <c r="C1973" s="584" t="n"/>
      <c r="D1973" s="128" t="n"/>
      <c r="E1973" s="87" t="n">
        <v>10</v>
      </c>
    </row>
    <row r="1974">
      <c r="A1974" s="87" t="n">
        <v>-12</v>
      </c>
      <c r="B1974" s="79" t="n"/>
      <c r="C1974" s="584" t="n"/>
      <c r="D1974" s="128" t="n"/>
      <c r="E1974" s="87" t="n">
        <v>10</v>
      </c>
    </row>
    <row r="1975">
      <c r="A1975" s="87" t="n">
        <v>-11</v>
      </c>
      <c r="B1975" s="79" t="n"/>
      <c r="C1975" s="584" t="n"/>
      <c r="D1975" s="128" t="n"/>
      <c r="E1975" s="87" t="n">
        <v>10</v>
      </c>
    </row>
    <row r="1976">
      <c r="A1976" s="87" t="n">
        <v>-10</v>
      </c>
      <c r="B1976" s="79" t="n"/>
      <c r="C1976" s="584" t="n"/>
      <c r="D1976" s="128" t="n"/>
      <c r="E1976" s="87" t="n">
        <v>10</v>
      </c>
    </row>
    <row r="1977">
      <c r="A1977" s="87" t="n">
        <v>-9</v>
      </c>
      <c r="B1977" s="79" t="n"/>
      <c r="C1977" s="584" t="n"/>
      <c r="D1977" s="128" t="n"/>
      <c r="E1977" s="87" t="n">
        <v>10</v>
      </c>
    </row>
    <row r="1978">
      <c r="A1978" s="87" t="n">
        <v>-8</v>
      </c>
      <c r="B1978" s="79" t="n"/>
      <c r="C1978" s="584" t="n"/>
      <c r="D1978" s="128" t="n"/>
      <c r="E1978" s="87" t="n">
        <v>10</v>
      </c>
    </row>
    <row r="1979">
      <c r="A1979" s="87" t="n">
        <v>-7</v>
      </c>
      <c r="B1979" s="79" t="n"/>
      <c r="C1979" s="584" t="n"/>
      <c r="D1979" s="128" t="n"/>
      <c r="E1979" s="87" t="n">
        <v>10</v>
      </c>
    </row>
    <row r="1980">
      <c r="A1980" s="87" t="n">
        <v>-6</v>
      </c>
      <c r="B1980" s="79" t="n"/>
      <c r="C1980" s="584" t="n"/>
      <c r="D1980" s="128" t="n"/>
      <c r="E1980" s="87" t="n">
        <v>10</v>
      </c>
    </row>
    <row r="1981">
      <c r="A1981" s="87" t="n">
        <v>-5</v>
      </c>
      <c r="B1981" s="79" t="n"/>
      <c r="C1981" s="584" t="n"/>
      <c r="D1981" s="128" t="n"/>
      <c r="E1981" s="87" t="n">
        <v>10</v>
      </c>
    </row>
    <row r="1982">
      <c r="A1982" s="87" t="n">
        <v>-4</v>
      </c>
      <c r="B1982" s="79" t="n"/>
      <c r="C1982" s="584" t="n"/>
      <c r="D1982" s="128" t="n"/>
      <c r="E1982" s="87" t="n">
        <v>10</v>
      </c>
    </row>
    <row r="1983">
      <c r="A1983" s="87" t="n">
        <v>-3</v>
      </c>
      <c r="B1983" s="79" t="n"/>
      <c r="C1983" s="584" t="n"/>
      <c r="D1983" s="128" t="n"/>
      <c r="E1983" s="87" t="n">
        <v>10</v>
      </c>
    </row>
    <row r="1984">
      <c r="A1984" s="87" t="n">
        <v>-2</v>
      </c>
      <c r="B1984" s="79" t="n"/>
      <c r="C1984" s="584" t="n"/>
      <c r="D1984" s="128" t="n"/>
      <c r="E1984" s="87" t="n">
        <v>10</v>
      </c>
    </row>
    <row r="1985">
      <c r="A1985" s="87" t="n">
        <v>-1</v>
      </c>
      <c r="B1985" s="79" t="n"/>
      <c r="C1985" s="584" t="n"/>
      <c r="D1985" s="128" t="n"/>
      <c r="E1985" s="87" t="n">
        <v>10</v>
      </c>
    </row>
    <row r="1986" ht="14.5" customHeight="1" s="252" thickBot="1">
      <c r="A1986" s="88" t="n">
        <v>0</v>
      </c>
      <c r="B1986" s="81" t="n"/>
      <c r="C1986" s="82" t="n"/>
      <c r="D1986" s="130" t="n"/>
      <c r="E1986" s="88" t="n">
        <v>10</v>
      </c>
    </row>
    <row r="1989" ht="14.5" customHeight="1" s="252" thickBot="1"/>
    <row r="1990" ht="14.5" customHeight="1" s="252">
      <c r="A1990" s="807" t="inlineStr">
        <is>
          <t>Input [dBm]</t>
        </is>
      </c>
      <c r="B1990" s="650" t="inlineStr">
        <is>
          <t>2442 MHz</t>
        </is>
      </c>
      <c r="C1990" s="768" t="n"/>
      <c r="D1990" s="768" t="n"/>
      <c r="E1990" s="644" t="inlineStr">
        <is>
          <t>Spec</t>
        </is>
      </c>
    </row>
    <row r="1991" ht="15" customHeight="1" s="252" thickBot="1">
      <c r="A1991" s="691" t="n"/>
      <c r="B1991" s="652" t="inlineStr">
        <is>
          <t>11n_MCS5</t>
        </is>
      </c>
      <c r="C1991" s="875" t="n"/>
      <c r="D1991" s="875" t="n"/>
      <c r="E1991" s="691" t="n"/>
    </row>
    <row r="1992" ht="15" customHeight="1" s="252">
      <c r="A1992" s="691" t="n"/>
      <c r="B1992" s="95" t="inlineStr">
        <is>
          <t>+25 ℃</t>
        </is>
      </c>
      <c r="C1992" s="99" t="inlineStr">
        <is>
          <t>-40 ℃</t>
        </is>
      </c>
      <c r="D1992" s="114" t="inlineStr">
        <is>
          <t>+85 ℃</t>
        </is>
      </c>
      <c r="E1992" s="691" t="n"/>
    </row>
    <row r="1993" ht="15" customHeight="1" s="252" thickBot="1">
      <c r="A1993" s="691" t="n"/>
      <c r="B1993" s="103" t="inlineStr">
        <is>
          <t>3.3V</t>
        </is>
      </c>
      <c r="C1993" s="100" t="inlineStr">
        <is>
          <t>3.6V</t>
        </is>
      </c>
      <c r="D1993" s="115" t="inlineStr">
        <is>
          <t>1.8V</t>
        </is>
      </c>
      <c r="E1993" s="691" t="n"/>
    </row>
    <row r="1994" ht="14.5" customHeight="1" s="252" thickBot="1">
      <c r="A1994" s="682" t="n"/>
      <c r="B1994" s="76" t="n"/>
      <c r="C1994" s="74" t="n"/>
      <c r="D1994" s="219" t="n"/>
      <c r="E1994" s="681" t="n"/>
    </row>
    <row r="1995">
      <c r="A1995" s="612" t="inlineStr">
        <is>
          <t>Sens.
[dBm]</t>
        </is>
      </c>
      <c r="B1995" s="846">
        <f>INDEX($A$50:$A$90,MATCH(8,B1997:B2037,-1)+1,1)</f>
        <v/>
      </c>
      <c r="C1995" s="848">
        <f>INDEX($A$50:$A$90,MATCH(8,C1997:C2037,-1)+1,1)</f>
        <v/>
      </c>
      <c r="D1995" s="876">
        <f>INDEX($A$50:$A$90,MATCH(8,D1997:D2037,-1)+1,1)</f>
        <v/>
      </c>
      <c r="E1995" s="221" t="n"/>
    </row>
    <row r="1996" ht="14.5" customHeight="1" s="252" thickBot="1">
      <c r="A1996" s="691" t="n"/>
      <c r="B1996" s="849" t="n"/>
      <c r="C1996" s="851" t="n"/>
      <c r="D1996" s="877" t="n"/>
      <c r="E1996" s="221" t="n"/>
    </row>
    <row r="1997" ht="14.5" customHeight="1" s="252" thickTop="1">
      <c r="A1997" s="91" t="n">
        <v>-100</v>
      </c>
      <c r="B1997" s="77" t="n"/>
      <c r="C1997" s="73" t="n"/>
      <c r="D1997" s="127" t="n"/>
      <c r="E1997" s="87" t="n">
        <v>10</v>
      </c>
    </row>
    <row r="1998">
      <c r="A1998" s="87" t="n">
        <v>-99</v>
      </c>
      <c r="B1998" s="79" t="n"/>
      <c r="C1998" s="584" t="n"/>
      <c r="D1998" s="128" t="n"/>
      <c r="E1998" s="87" t="n">
        <v>10</v>
      </c>
    </row>
    <row r="1999">
      <c r="A1999" s="87" t="n">
        <v>-98</v>
      </c>
      <c r="B1999" s="79" t="n"/>
      <c r="C1999" s="584" t="n"/>
      <c r="D1999" s="128" t="n"/>
      <c r="E1999" s="87" t="n">
        <v>10</v>
      </c>
    </row>
    <row r="2000">
      <c r="A2000" s="87" t="n">
        <v>-97</v>
      </c>
      <c r="B2000" s="79" t="n"/>
      <c r="C2000" s="584" t="n"/>
      <c r="D2000" s="128" t="n"/>
      <c r="E2000" s="87" t="n">
        <v>10</v>
      </c>
    </row>
    <row r="2001">
      <c r="A2001" s="87" t="n">
        <v>-96</v>
      </c>
      <c r="B2001" s="79" t="n"/>
      <c r="C2001" s="584" t="n"/>
      <c r="D2001" s="128" t="n"/>
      <c r="E2001" s="87" t="n">
        <v>10</v>
      </c>
    </row>
    <row r="2002">
      <c r="A2002" s="87" t="n">
        <v>-95</v>
      </c>
      <c r="B2002" s="79" t="n"/>
      <c r="C2002" s="584" t="n"/>
      <c r="D2002" s="128" t="n"/>
      <c r="E2002" s="87" t="n">
        <v>10</v>
      </c>
    </row>
    <row r="2003">
      <c r="A2003" s="87" t="n">
        <v>-94</v>
      </c>
      <c r="B2003" s="79" t="n"/>
      <c r="C2003" s="584" t="n"/>
      <c r="D2003" s="128" t="n"/>
      <c r="E2003" s="87" t="n">
        <v>10</v>
      </c>
    </row>
    <row r="2004">
      <c r="A2004" s="87" t="n">
        <v>-93</v>
      </c>
      <c r="B2004" s="79" t="n"/>
      <c r="C2004" s="584" t="n"/>
      <c r="D2004" s="128" t="n"/>
      <c r="E2004" s="87" t="n">
        <v>10</v>
      </c>
    </row>
    <row r="2005">
      <c r="A2005" s="87" t="n">
        <v>-92</v>
      </c>
      <c r="B2005" s="79" t="n"/>
      <c r="C2005" s="584" t="n"/>
      <c r="D2005" s="128" t="n"/>
      <c r="E2005" s="87" t="n">
        <v>10</v>
      </c>
    </row>
    <row r="2006">
      <c r="A2006" s="87" t="n">
        <v>-91</v>
      </c>
      <c r="B2006" s="79" t="n"/>
      <c r="C2006" s="584" t="n"/>
      <c r="D2006" s="128" t="n"/>
      <c r="E2006" s="87" t="n">
        <v>10</v>
      </c>
    </row>
    <row r="2007">
      <c r="A2007" s="87" t="n">
        <v>-90</v>
      </c>
      <c r="B2007" s="79" t="n"/>
      <c r="C2007" s="584" t="n"/>
      <c r="D2007" s="128" t="n"/>
      <c r="E2007" s="87" t="n">
        <v>10</v>
      </c>
    </row>
    <row r="2008">
      <c r="A2008" s="87" t="n">
        <v>-89</v>
      </c>
      <c r="B2008" s="79" t="n"/>
      <c r="C2008" s="584" t="n"/>
      <c r="D2008" s="128" t="n"/>
      <c r="E2008" s="87" t="n">
        <v>10</v>
      </c>
    </row>
    <row r="2009">
      <c r="A2009" s="87" t="n">
        <v>-88</v>
      </c>
      <c r="B2009" s="79" t="n"/>
      <c r="C2009" s="584" t="n"/>
      <c r="D2009" s="128" t="n"/>
      <c r="E2009" s="87" t="n">
        <v>10</v>
      </c>
    </row>
    <row r="2010">
      <c r="A2010" s="87" t="n">
        <v>-87</v>
      </c>
      <c r="B2010" s="79" t="n"/>
      <c r="C2010" s="584" t="n"/>
      <c r="D2010" s="128" t="n"/>
      <c r="E2010" s="87" t="n">
        <v>10</v>
      </c>
    </row>
    <row r="2011">
      <c r="A2011" s="87" t="n">
        <v>-86</v>
      </c>
      <c r="B2011" s="79" t="n"/>
      <c r="C2011" s="584" t="n"/>
      <c r="D2011" s="128" t="n"/>
      <c r="E2011" s="87" t="n">
        <v>10</v>
      </c>
    </row>
    <row r="2012">
      <c r="A2012" s="87" t="n">
        <v>-85</v>
      </c>
      <c r="B2012" s="79" t="n"/>
      <c r="C2012" s="584" t="n"/>
      <c r="D2012" s="128" t="n"/>
      <c r="E2012" s="87" t="n">
        <v>10</v>
      </c>
    </row>
    <row r="2013">
      <c r="A2013" s="87" t="n">
        <v>-84</v>
      </c>
      <c r="B2013" s="79" t="n"/>
      <c r="C2013" s="584" t="n"/>
      <c r="D2013" s="128" t="n"/>
      <c r="E2013" s="87" t="n">
        <v>10</v>
      </c>
    </row>
    <row r="2014">
      <c r="A2014" s="87" t="n">
        <v>-83</v>
      </c>
      <c r="B2014" s="79" t="n"/>
      <c r="C2014" s="584" t="n"/>
      <c r="D2014" s="128" t="n"/>
      <c r="E2014" s="87" t="n">
        <v>10</v>
      </c>
    </row>
    <row r="2015">
      <c r="A2015" s="87" t="n">
        <v>-82</v>
      </c>
      <c r="B2015" s="79" t="n"/>
      <c r="C2015" s="584" t="n"/>
      <c r="D2015" s="128" t="n"/>
      <c r="E2015" s="87" t="n">
        <v>10</v>
      </c>
    </row>
    <row r="2016">
      <c r="A2016" s="87" t="n">
        <v>-81</v>
      </c>
      <c r="B2016" s="79" t="n"/>
      <c r="C2016" s="584" t="n"/>
      <c r="D2016" s="128" t="n"/>
      <c r="E2016" s="87" t="n">
        <v>10</v>
      </c>
    </row>
    <row r="2017">
      <c r="A2017" s="87" t="n">
        <v>-80</v>
      </c>
      <c r="B2017" s="79" t="n"/>
      <c r="C2017" s="584" t="n"/>
      <c r="D2017" s="128" t="n"/>
      <c r="E2017" s="87" t="n">
        <v>10</v>
      </c>
    </row>
    <row r="2018">
      <c r="A2018" s="87" t="n">
        <v>-79</v>
      </c>
      <c r="B2018" s="79" t="n"/>
      <c r="C2018" s="584" t="n"/>
      <c r="D2018" s="128" t="n"/>
      <c r="E2018" s="87" t="n">
        <v>10</v>
      </c>
    </row>
    <row r="2019">
      <c r="A2019" s="87" t="n">
        <v>-78</v>
      </c>
      <c r="B2019" s="79" t="n"/>
      <c r="C2019" s="584" t="n"/>
      <c r="D2019" s="128" t="n"/>
      <c r="E2019" s="87" t="n">
        <v>10</v>
      </c>
    </row>
    <row r="2020">
      <c r="A2020" s="87" t="n">
        <v>-77</v>
      </c>
      <c r="B2020" s="79" t="n"/>
      <c r="C2020" s="584" t="n"/>
      <c r="D2020" s="128" t="n"/>
      <c r="E2020" s="87" t="n">
        <v>10</v>
      </c>
    </row>
    <row r="2021">
      <c r="A2021" s="87" t="n">
        <v>-76</v>
      </c>
      <c r="B2021" s="79" t="n"/>
      <c r="C2021" s="584" t="n"/>
      <c r="D2021" s="128" t="n"/>
      <c r="E2021" s="87" t="n">
        <v>10</v>
      </c>
    </row>
    <row r="2022">
      <c r="A2022" s="87" t="n">
        <v>-75</v>
      </c>
      <c r="B2022" s="79" t="n"/>
      <c r="C2022" s="584" t="n"/>
      <c r="D2022" s="128" t="n"/>
      <c r="E2022" s="87" t="n">
        <v>10</v>
      </c>
    </row>
    <row r="2023">
      <c r="A2023" s="87" t="n">
        <v>-74</v>
      </c>
      <c r="B2023" s="79" t="n"/>
      <c r="C2023" s="584" t="n"/>
      <c r="D2023" s="128" t="n"/>
      <c r="E2023" s="87" t="n">
        <v>10</v>
      </c>
    </row>
    <row r="2024">
      <c r="A2024" s="87" t="n">
        <v>-73</v>
      </c>
      <c r="B2024" s="79" t="n"/>
      <c r="C2024" s="584" t="n"/>
      <c r="D2024" s="128" t="n"/>
      <c r="E2024" s="87" t="n">
        <v>10</v>
      </c>
    </row>
    <row r="2025">
      <c r="A2025" s="87" t="n">
        <v>-72</v>
      </c>
      <c r="B2025" s="79" t="n"/>
      <c r="C2025" s="584" t="n"/>
      <c r="D2025" s="128" t="n"/>
      <c r="E2025" s="87" t="n">
        <v>10</v>
      </c>
    </row>
    <row r="2026">
      <c r="A2026" s="87" t="n">
        <v>-71</v>
      </c>
      <c r="B2026" s="79" t="n"/>
      <c r="C2026" s="584" t="n"/>
      <c r="D2026" s="128" t="n"/>
      <c r="E2026" s="87" t="n">
        <v>10</v>
      </c>
    </row>
    <row r="2027">
      <c r="A2027" s="87" t="n">
        <v>-70</v>
      </c>
      <c r="B2027" s="79" t="n"/>
      <c r="C2027" s="584" t="n"/>
      <c r="D2027" s="128" t="n"/>
      <c r="E2027" s="87" t="n">
        <v>10</v>
      </c>
    </row>
    <row r="2028">
      <c r="A2028" s="87" t="n">
        <v>-69</v>
      </c>
      <c r="B2028" s="79" t="n"/>
      <c r="C2028" s="584" t="n"/>
      <c r="D2028" s="128" t="n"/>
      <c r="E2028" s="87" t="n">
        <v>10</v>
      </c>
    </row>
    <row r="2029">
      <c r="A2029" s="87" t="n">
        <v>-68</v>
      </c>
      <c r="B2029" s="79" t="n"/>
      <c r="C2029" s="584" t="n"/>
      <c r="D2029" s="128" t="n"/>
      <c r="E2029" s="87" t="n">
        <v>10</v>
      </c>
    </row>
    <row r="2030">
      <c r="A2030" s="87" t="n">
        <v>-67</v>
      </c>
      <c r="B2030" s="79" t="n"/>
      <c r="C2030" s="584" t="n"/>
      <c r="D2030" s="128" t="n"/>
      <c r="E2030" s="87" t="n">
        <v>10</v>
      </c>
    </row>
    <row r="2031">
      <c r="A2031" s="87" t="n">
        <v>-66</v>
      </c>
      <c r="B2031" s="79" t="n"/>
      <c r="C2031" s="584" t="n"/>
      <c r="D2031" s="128" t="n"/>
      <c r="E2031" s="87" t="n">
        <v>10</v>
      </c>
    </row>
    <row r="2032">
      <c r="A2032" s="87" t="n">
        <v>-65</v>
      </c>
      <c r="B2032" s="79" t="n"/>
      <c r="C2032" s="584" t="n"/>
      <c r="D2032" s="128" t="n"/>
      <c r="E2032" s="87" t="n">
        <v>10</v>
      </c>
    </row>
    <row r="2033">
      <c r="A2033" s="87" t="n">
        <v>-64</v>
      </c>
      <c r="B2033" s="79" t="n"/>
      <c r="C2033" s="584" t="n"/>
      <c r="D2033" s="128" t="n"/>
      <c r="E2033" s="87" t="n">
        <v>10</v>
      </c>
    </row>
    <row r="2034">
      <c r="A2034" s="87" t="n">
        <v>-63</v>
      </c>
      <c r="B2034" s="79" t="n"/>
      <c r="C2034" s="584" t="n"/>
      <c r="D2034" s="128" t="n"/>
      <c r="E2034" s="87" t="n">
        <v>10</v>
      </c>
    </row>
    <row r="2035">
      <c r="A2035" s="87" t="n">
        <v>-62</v>
      </c>
      <c r="B2035" s="79" t="n"/>
      <c r="C2035" s="584" t="n"/>
      <c r="D2035" s="128" t="n"/>
      <c r="E2035" s="87" t="n">
        <v>10</v>
      </c>
    </row>
    <row r="2036">
      <c r="A2036" s="87" t="n">
        <v>-61</v>
      </c>
      <c r="B2036" s="79" t="n"/>
      <c r="C2036" s="584" t="n"/>
      <c r="D2036" s="128" t="n"/>
      <c r="E2036" s="87" t="n">
        <v>10</v>
      </c>
    </row>
    <row r="2037">
      <c r="A2037" s="87" t="n">
        <v>-60</v>
      </c>
      <c r="B2037" s="79" t="n"/>
      <c r="C2037" s="584" t="n"/>
      <c r="D2037" s="128" t="n"/>
      <c r="E2037" s="87" t="n">
        <v>10</v>
      </c>
    </row>
    <row r="2038">
      <c r="A2038" s="87" t="n">
        <v>-59</v>
      </c>
      <c r="B2038" s="79" t="n"/>
      <c r="C2038" s="584" t="n"/>
      <c r="D2038" s="128" t="n"/>
      <c r="E2038" s="87" t="n">
        <v>10</v>
      </c>
    </row>
    <row r="2039">
      <c r="A2039" s="87" t="n">
        <v>-58</v>
      </c>
      <c r="B2039" s="79" t="n"/>
      <c r="C2039" s="584" t="n"/>
      <c r="D2039" s="128" t="n"/>
      <c r="E2039" s="87" t="n">
        <v>10</v>
      </c>
    </row>
    <row r="2040">
      <c r="A2040" s="87" t="n">
        <v>-57</v>
      </c>
      <c r="B2040" s="79" t="n"/>
      <c r="C2040" s="584" t="n"/>
      <c r="D2040" s="128" t="n"/>
      <c r="E2040" s="87" t="n">
        <v>10</v>
      </c>
    </row>
    <row r="2041">
      <c r="A2041" s="87" t="n">
        <v>-56</v>
      </c>
      <c r="B2041" s="79" t="n"/>
      <c r="C2041" s="584" t="n"/>
      <c r="D2041" s="128" t="n"/>
      <c r="E2041" s="87" t="n">
        <v>10</v>
      </c>
    </row>
    <row r="2042">
      <c r="A2042" s="87" t="n">
        <v>-55</v>
      </c>
      <c r="B2042" s="79" t="n"/>
      <c r="C2042" s="584" t="n"/>
      <c r="D2042" s="128" t="n"/>
      <c r="E2042" s="87" t="n">
        <v>10</v>
      </c>
    </row>
    <row r="2043">
      <c r="A2043" s="87" t="n">
        <v>-54</v>
      </c>
      <c r="B2043" s="79" t="n"/>
      <c r="C2043" s="584" t="n"/>
      <c r="D2043" s="128" t="n"/>
      <c r="E2043" s="87" t="n">
        <v>10</v>
      </c>
    </row>
    <row r="2044">
      <c r="A2044" s="87" t="n">
        <v>-53</v>
      </c>
      <c r="B2044" s="79" t="n"/>
      <c r="C2044" s="584" t="n"/>
      <c r="D2044" s="128" t="n"/>
      <c r="E2044" s="87" t="n">
        <v>10</v>
      </c>
    </row>
    <row r="2045">
      <c r="A2045" s="87" t="n">
        <v>-52</v>
      </c>
      <c r="B2045" s="79" t="n"/>
      <c r="C2045" s="584" t="n"/>
      <c r="D2045" s="128" t="n"/>
      <c r="E2045" s="87" t="n">
        <v>10</v>
      </c>
    </row>
    <row r="2046">
      <c r="A2046" s="87" t="n">
        <v>-51</v>
      </c>
      <c r="B2046" s="79" t="n"/>
      <c r="C2046" s="584" t="n"/>
      <c r="D2046" s="128" t="n"/>
      <c r="E2046" s="87" t="n">
        <v>10</v>
      </c>
    </row>
    <row r="2047">
      <c r="A2047" s="87" t="n">
        <v>-50</v>
      </c>
      <c r="B2047" s="79" t="n"/>
      <c r="C2047" s="584" t="n"/>
      <c r="D2047" s="128" t="n"/>
      <c r="E2047" s="87" t="n">
        <v>10</v>
      </c>
    </row>
    <row r="2048">
      <c r="A2048" s="87" t="n">
        <v>-49</v>
      </c>
      <c r="B2048" s="79" t="n"/>
      <c r="C2048" s="584" t="n"/>
      <c r="D2048" s="128" t="n"/>
      <c r="E2048" s="87" t="n">
        <v>10</v>
      </c>
    </row>
    <row r="2049">
      <c r="A2049" s="87" t="n">
        <v>-48</v>
      </c>
      <c r="B2049" s="79" t="n"/>
      <c r="C2049" s="584" t="n"/>
      <c r="D2049" s="128" t="n"/>
      <c r="E2049" s="87" t="n">
        <v>10</v>
      </c>
    </row>
    <row r="2050">
      <c r="A2050" s="87" t="n">
        <v>-47</v>
      </c>
      <c r="B2050" s="79" t="n"/>
      <c r="C2050" s="584" t="n"/>
      <c r="D2050" s="128" t="n"/>
      <c r="E2050" s="87" t="n">
        <v>10</v>
      </c>
    </row>
    <row r="2051">
      <c r="A2051" s="87" t="n">
        <v>-46</v>
      </c>
      <c r="B2051" s="79" t="n"/>
      <c r="C2051" s="584" t="n"/>
      <c r="D2051" s="128" t="n"/>
      <c r="E2051" s="87" t="n">
        <v>10</v>
      </c>
    </row>
    <row r="2052">
      <c r="A2052" s="87" t="n">
        <v>-45</v>
      </c>
      <c r="B2052" s="79" t="n"/>
      <c r="C2052" s="584" t="n"/>
      <c r="D2052" s="128" t="n"/>
      <c r="E2052" s="87" t="n">
        <v>10</v>
      </c>
    </row>
    <row r="2053">
      <c r="A2053" s="87" t="n">
        <v>-44</v>
      </c>
      <c r="B2053" s="79" t="n"/>
      <c r="C2053" s="584" t="n"/>
      <c r="D2053" s="128" t="n"/>
      <c r="E2053" s="87" t="n">
        <v>10</v>
      </c>
    </row>
    <row r="2054">
      <c r="A2054" s="87" t="n">
        <v>-43</v>
      </c>
      <c r="B2054" s="79" t="n"/>
      <c r="C2054" s="584" t="n"/>
      <c r="D2054" s="128" t="n"/>
      <c r="E2054" s="87" t="n">
        <v>10</v>
      </c>
    </row>
    <row r="2055">
      <c r="A2055" s="87" t="n">
        <v>-42</v>
      </c>
      <c r="B2055" s="79" t="n"/>
      <c r="C2055" s="584" t="n"/>
      <c r="D2055" s="128" t="n"/>
      <c r="E2055" s="87" t="n">
        <v>10</v>
      </c>
    </row>
    <row r="2056">
      <c r="A2056" s="87" t="n">
        <v>-41</v>
      </c>
      <c r="B2056" s="79" t="n"/>
      <c r="C2056" s="584" t="n"/>
      <c r="D2056" s="128" t="n"/>
      <c r="E2056" s="87" t="n">
        <v>10</v>
      </c>
    </row>
    <row r="2057">
      <c r="A2057" s="87" t="n">
        <v>-40</v>
      </c>
      <c r="B2057" s="79" t="n"/>
      <c r="C2057" s="584" t="n"/>
      <c r="D2057" s="128" t="n"/>
      <c r="E2057" s="87" t="n">
        <v>10</v>
      </c>
    </row>
    <row r="2058">
      <c r="A2058" s="87" t="n">
        <v>-39</v>
      </c>
      <c r="B2058" s="79" t="n"/>
      <c r="C2058" s="584" t="n"/>
      <c r="D2058" s="128" t="n"/>
      <c r="E2058" s="87" t="n">
        <v>10</v>
      </c>
    </row>
    <row r="2059">
      <c r="A2059" s="87" t="n">
        <v>-38</v>
      </c>
      <c r="B2059" s="79" t="n"/>
      <c r="C2059" s="584" t="n"/>
      <c r="D2059" s="128" t="n"/>
      <c r="E2059" s="87" t="n">
        <v>10</v>
      </c>
    </row>
    <row r="2060">
      <c r="A2060" s="87" t="n">
        <v>-37</v>
      </c>
      <c r="B2060" s="79" t="n"/>
      <c r="C2060" s="584" t="n"/>
      <c r="D2060" s="128" t="n"/>
      <c r="E2060" s="87" t="n">
        <v>10</v>
      </c>
    </row>
    <row r="2061">
      <c r="A2061" s="87" t="n">
        <v>-36</v>
      </c>
      <c r="B2061" s="79" t="n"/>
      <c r="C2061" s="584" t="n"/>
      <c r="D2061" s="128" t="n"/>
      <c r="E2061" s="87" t="n">
        <v>10</v>
      </c>
    </row>
    <row r="2062">
      <c r="A2062" s="87" t="n">
        <v>-35</v>
      </c>
      <c r="B2062" s="79" t="n"/>
      <c r="C2062" s="584" t="n"/>
      <c r="D2062" s="128" t="n"/>
      <c r="E2062" s="87" t="n">
        <v>10</v>
      </c>
    </row>
    <row r="2063">
      <c r="A2063" s="87" t="n">
        <v>-34</v>
      </c>
      <c r="B2063" s="79" t="n"/>
      <c r="C2063" s="584" t="n"/>
      <c r="D2063" s="128" t="n"/>
      <c r="E2063" s="87" t="n">
        <v>10</v>
      </c>
    </row>
    <row r="2064">
      <c r="A2064" s="87" t="n">
        <v>-33</v>
      </c>
      <c r="B2064" s="79" t="n"/>
      <c r="C2064" s="584" t="n"/>
      <c r="D2064" s="128" t="n"/>
      <c r="E2064" s="87" t="n">
        <v>10</v>
      </c>
    </row>
    <row r="2065">
      <c r="A2065" s="87" t="n">
        <v>-32</v>
      </c>
      <c r="B2065" s="79" t="n"/>
      <c r="C2065" s="584" t="n"/>
      <c r="D2065" s="128" t="n"/>
      <c r="E2065" s="87" t="n">
        <v>10</v>
      </c>
    </row>
    <row r="2066">
      <c r="A2066" s="87" t="n">
        <v>-31</v>
      </c>
      <c r="B2066" s="79" t="n"/>
      <c r="C2066" s="584" t="n"/>
      <c r="D2066" s="128" t="n"/>
      <c r="E2066" s="87" t="n">
        <v>10</v>
      </c>
    </row>
    <row r="2067">
      <c r="A2067" s="87" t="n">
        <v>-30</v>
      </c>
      <c r="B2067" s="79" t="n"/>
      <c r="C2067" s="584" t="n"/>
      <c r="D2067" s="128" t="n"/>
      <c r="E2067" s="87" t="n">
        <v>10</v>
      </c>
    </row>
    <row r="2068">
      <c r="A2068" s="87" t="n">
        <v>-29</v>
      </c>
      <c r="B2068" s="79" t="n"/>
      <c r="C2068" s="584" t="n"/>
      <c r="D2068" s="128" t="n"/>
      <c r="E2068" s="87" t="n">
        <v>10</v>
      </c>
    </row>
    <row r="2069">
      <c r="A2069" s="87" t="n">
        <v>-28</v>
      </c>
      <c r="B2069" s="79" t="n"/>
      <c r="C2069" s="584" t="n"/>
      <c r="D2069" s="128" t="n"/>
      <c r="E2069" s="87" t="n">
        <v>10</v>
      </c>
    </row>
    <row r="2070">
      <c r="A2070" s="87" t="n">
        <v>-27</v>
      </c>
      <c r="B2070" s="79" t="n"/>
      <c r="C2070" s="584" t="n"/>
      <c r="D2070" s="128" t="n"/>
      <c r="E2070" s="87" t="n">
        <v>10</v>
      </c>
    </row>
    <row r="2071">
      <c r="A2071" s="87" t="n">
        <v>-26</v>
      </c>
      <c r="B2071" s="79" t="n"/>
      <c r="C2071" s="584" t="n"/>
      <c r="D2071" s="128" t="n"/>
      <c r="E2071" s="87" t="n">
        <v>10</v>
      </c>
    </row>
    <row r="2072">
      <c r="A2072" s="87" t="n">
        <v>-25</v>
      </c>
      <c r="B2072" s="79" t="n"/>
      <c r="C2072" s="584" t="n"/>
      <c r="D2072" s="128" t="n"/>
      <c r="E2072" s="87" t="n">
        <v>10</v>
      </c>
    </row>
    <row r="2073">
      <c r="A2073" s="87" t="n">
        <v>-24</v>
      </c>
      <c r="B2073" s="79" t="n"/>
      <c r="C2073" s="584" t="n"/>
      <c r="D2073" s="128" t="n"/>
      <c r="E2073" s="87" t="n">
        <v>10</v>
      </c>
    </row>
    <row r="2074">
      <c r="A2074" s="87" t="n">
        <v>-23</v>
      </c>
      <c r="B2074" s="79" t="n"/>
      <c r="C2074" s="584" t="n"/>
      <c r="D2074" s="128" t="n"/>
      <c r="E2074" s="87" t="n">
        <v>10</v>
      </c>
    </row>
    <row r="2075">
      <c r="A2075" s="87" t="n">
        <v>-22</v>
      </c>
      <c r="B2075" s="79" t="n"/>
      <c r="C2075" s="584" t="n"/>
      <c r="D2075" s="128" t="n"/>
      <c r="E2075" s="87" t="n">
        <v>10</v>
      </c>
    </row>
    <row r="2076">
      <c r="A2076" s="87" t="n">
        <v>-21</v>
      </c>
      <c r="B2076" s="79" t="n"/>
      <c r="C2076" s="584" t="n"/>
      <c r="D2076" s="128" t="n"/>
      <c r="E2076" s="87" t="n">
        <v>10</v>
      </c>
    </row>
    <row r="2077">
      <c r="A2077" s="87" t="n">
        <v>-20</v>
      </c>
      <c r="B2077" s="79" t="n"/>
      <c r="C2077" s="584" t="n"/>
      <c r="D2077" s="128" t="n"/>
      <c r="E2077" s="87" t="n">
        <v>10</v>
      </c>
    </row>
    <row r="2078">
      <c r="A2078" s="87" t="n">
        <v>-19</v>
      </c>
      <c r="B2078" s="79" t="n"/>
      <c r="C2078" s="584" t="n"/>
      <c r="D2078" s="128" t="n"/>
      <c r="E2078" s="87" t="n">
        <v>10</v>
      </c>
    </row>
    <row r="2079">
      <c r="A2079" s="87" t="n">
        <v>-18</v>
      </c>
      <c r="B2079" s="79" t="n"/>
      <c r="C2079" s="584" t="n"/>
      <c r="D2079" s="128" t="n"/>
      <c r="E2079" s="87" t="n">
        <v>10</v>
      </c>
    </row>
    <row r="2080">
      <c r="A2080" s="87" t="n">
        <v>-17</v>
      </c>
      <c r="B2080" s="79" t="n"/>
      <c r="C2080" s="584" t="n"/>
      <c r="D2080" s="128" t="n"/>
      <c r="E2080" s="87" t="n">
        <v>10</v>
      </c>
    </row>
    <row r="2081">
      <c r="A2081" s="87" t="n">
        <v>-16</v>
      </c>
      <c r="B2081" s="79" t="n"/>
      <c r="C2081" s="584" t="n"/>
      <c r="D2081" s="128" t="n"/>
      <c r="E2081" s="87" t="n">
        <v>10</v>
      </c>
    </row>
    <row r="2082">
      <c r="A2082" s="87" t="n">
        <v>-15</v>
      </c>
      <c r="B2082" s="79" t="n"/>
      <c r="C2082" s="584" t="n"/>
      <c r="D2082" s="128" t="n"/>
      <c r="E2082" s="87" t="n">
        <v>10</v>
      </c>
    </row>
    <row r="2083">
      <c r="A2083" s="87" t="n">
        <v>-14</v>
      </c>
      <c r="B2083" s="79" t="n"/>
      <c r="C2083" s="584" t="n"/>
      <c r="D2083" s="128" t="n"/>
      <c r="E2083" s="87" t="n">
        <v>10</v>
      </c>
    </row>
    <row r="2084">
      <c r="A2084" s="87" t="n">
        <v>-13</v>
      </c>
      <c r="B2084" s="79" t="n"/>
      <c r="C2084" s="584" t="n"/>
      <c r="D2084" s="128" t="n"/>
      <c r="E2084" s="87" t="n">
        <v>10</v>
      </c>
    </row>
    <row r="2085">
      <c r="A2085" s="87" t="n">
        <v>-12</v>
      </c>
      <c r="B2085" s="79" t="n"/>
      <c r="C2085" s="584" t="n"/>
      <c r="D2085" s="128" t="n"/>
      <c r="E2085" s="87" t="n">
        <v>10</v>
      </c>
    </row>
    <row r="2086">
      <c r="A2086" s="87" t="n">
        <v>-11</v>
      </c>
      <c r="B2086" s="79" t="n"/>
      <c r="C2086" s="584" t="n"/>
      <c r="D2086" s="128" t="n"/>
      <c r="E2086" s="87" t="n">
        <v>10</v>
      </c>
    </row>
    <row r="2087">
      <c r="A2087" s="87" t="n">
        <v>-10</v>
      </c>
      <c r="B2087" s="79" t="n"/>
      <c r="C2087" s="584" t="n"/>
      <c r="D2087" s="128" t="n"/>
      <c r="E2087" s="87" t="n">
        <v>10</v>
      </c>
    </row>
    <row r="2088">
      <c r="A2088" s="87" t="n">
        <v>-9</v>
      </c>
      <c r="B2088" s="79" t="n"/>
      <c r="C2088" s="584" t="n"/>
      <c r="D2088" s="128" t="n"/>
      <c r="E2088" s="87" t="n">
        <v>10</v>
      </c>
    </row>
    <row r="2089">
      <c r="A2089" s="87" t="n">
        <v>-8</v>
      </c>
      <c r="B2089" s="79" t="n"/>
      <c r="C2089" s="584" t="n"/>
      <c r="D2089" s="128" t="n"/>
      <c r="E2089" s="87" t="n">
        <v>10</v>
      </c>
    </row>
    <row r="2090">
      <c r="A2090" s="87" t="n">
        <v>-7</v>
      </c>
      <c r="B2090" s="79" t="n"/>
      <c r="C2090" s="584" t="n"/>
      <c r="D2090" s="128" t="n"/>
      <c r="E2090" s="87" t="n">
        <v>10</v>
      </c>
    </row>
    <row r="2091">
      <c r="A2091" s="87" t="n">
        <v>-6</v>
      </c>
      <c r="B2091" s="79" t="n"/>
      <c r="C2091" s="584" t="n"/>
      <c r="D2091" s="128" t="n"/>
      <c r="E2091" s="87" t="n">
        <v>10</v>
      </c>
    </row>
    <row r="2092">
      <c r="A2092" s="87" t="n">
        <v>-5</v>
      </c>
      <c r="B2092" s="79" t="n"/>
      <c r="C2092" s="584" t="n"/>
      <c r="D2092" s="128" t="n"/>
      <c r="E2092" s="87" t="n">
        <v>10</v>
      </c>
    </row>
    <row r="2093">
      <c r="A2093" s="87" t="n">
        <v>-4</v>
      </c>
      <c r="B2093" s="79" t="n"/>
      <c r="C2093" s="584" t="n"/>
      <c r="D2093" s="128" t="n"/>
      <c r="E2093" s="87" t="n">
        <v>10</v>
      </c>
    </row>
    <row r="2094">
      <c r="A2094" s="87" t="n">
        <v>-3</v>
      </c>
      <c r="B2094" s="79" t="n"/>
      <c r="C2094" s="584" t="n"/>
      <c r="D2094" s="128" t="n"/>
      <c r="E2094" s="87" t="n">
        <v>10</v>
      </c>
    </row>
    <row r="2095">
      <c r="A2095" s="87" t="n">
        <v>-2</v>
      </c>
      <c r="B2095" s="79" t="n"/>
      <c r="C2095" s="584" t="n"/>
      <c r="D2095" s="128" t="n"/>
      <c r="E2095" s="87" t="n">
        <v>10</v>
      </c>
    </row>
    <row r="2096">
      <c r="A2096" s="87" t="n">
        <v>-1</v>
      </c>
      <c r="B2096" s="79" t="n"/>
      <c r="C2096" s="584" t="n"/>
      <c r="D2096" s="128" t="n"/>
      <c r="E2096" s="87" t="n">
        <v>10</v>
      </c>
    </row>
    <row r="2097" ht="14.5" customHeight="1" s="252" thickBot="1">
      <c r="A2097" s="88" t="n">
        <v>0</v>
      </c>
      <c r="B2097" s="81" t="n"/>
      <c r="C2097" s="82" t="n"/>
      <c r="D2097" s="130" t="n"/>
      <c r="E2097" s="88" t="n">
        <v>10</v>
      </c>
    </row>
    <row r="2100" ht="14.5" customHeight="1" s="252" thickBot="1"/>
    <row r="2101" ht="14.5" customHeight="1" s="252">
      <c r="A2101" s="807" t="inlineStr">
        <is>
          <t>Input [dBm]</t>
        </is>
      </c>
      <c r="B2101" s="650" t="inlineStr">
        <is>
          <t>2442 MHz</t>
        </is>
      </c>
      <c r="C2101" s="768" t="n"/>
      <c r="D2101" s="768" t="n"/>
      <c r="E2101" s="644" t="inlineStr">
        <is>
          <t>Spec</t>
        </is>
      </c>
    </row>
    <row r="2102" ht="15" customHeight="1" s="252" thickBot="1">
      <c r="A2102" s="691" t="n"/>
      <c r="B2102" s="652" t="inlineStr">
        <is>
          <t>11n_MCS6</t>
        </is>
      </c>
      <c r="C2102" s="875" t="n"/>
      <c r="D2102" s="875" t="n"/>
      <c r="E2102" s="691" t="n"/>
    </row>
    <row r="2103" ht="15" customHeight="1" s="252">
      <c r="A2103" s="691" t="n"/>
      <c r="B2103" s="95" t="inlineStr">
        <is>
          <t>+25 ℃</t>
        </is>
      </c>
      <c r="C2103" s="99" t="inlineStr">
        <is>
          <t>-40 ℃</t>
        </is>
      </c>
      <c r="D2103" s="114" t="inlineStr">
        <is>
          <t>+85 ℃</t>
        </is>
      </c>
      <c r="E2103" s="691" t="n"/>
    </row>
    <row r="2104" ht="15" customHeight="1" s="252" thickBot="1">
      <c r="A2104" s="691" t="n"/>
      <c r="B2104" s="103" t="inlineStr">
        <is>
          <t>3.3V</t>
        </is>
      </c>
      <c r="C2104" s="100" t="inlineStr">
        <is>
          <t>3.6V</t>
        </is>
      </c>
      <c r="D2104" s="115" t="inlineStr">
        <is>
          <t>1.8V</t>
        </is>
      </c>
      <c r="E2104" s="691" t="n"/>
    </row>
    <row r="2105" ht="14.5" customHeight="1" s="252" thickBot="1">
      <c r="A2105" s="682" t="n"/>
      <c r="B2105" s="76" t="n"/>
      <c r="C2105" s="74" t="n"/>
      <c r="D2105" s="219" t="n"/>
      <c r="E2105" s="681" t="n"/>
    </row>
    <row r="2106">
      <c r="A2106" s="612" t="inlineStr">
        <is>
          <t>Sens.
[dBm]</t>
        </is>
      </c>
      <c r="B2106" s="846">
        <f>INDEX($A$50:$A$90,MATCH(8,B2108:B2148,-1)+1,1)</f>
        <v/>
      </c>
      <c r="C2106" s="848">
        <f>INDEX($A$50:$A$90,MATCH(8,C2108:C2148,-1)+1,1)</f>
        <v/>
      </c>
      <c r="D2106" s="876">
        <f>INDEX($A$50:$A$90,MATCH(8,D2108:D2148,-1)+1,1)</f>
        <v/>
      </c>
      <c r="E2106" s="221" t="n"/>
    </row>
    <row r="2107" ht="14.5" customHeight="1" s="252" thickBot="1">
      <c r="A2107" s="691" t="n"/>
      <c r="B2107" s="849" t="n"/>
      <c r="C2107" s="851" t="n"/>
      <c r="D2107" s="877" t="n"/>
      <c r="E2107" s="221" t="n"/>
    </row>
    <row r="2108" ht="14.5" customHeight="1" s="252" thickTop="1">
      <c r="A2108" s="91" t="n">
        <v>-100</v>
      </c>
      <c r="B2108" s="77" t="n"/>
      <c r="C2108" s="73" t="n"/>
      <c r="D2108" s="127" t="n"/>
      <c r="E2108" s="87" t="n">
        <v>10</v>
      </c>
    </row>
    <row r="2109">
      <c r="A2109" s="87" t="n">
        <v>-99</v>
      </c>
      <c r="B2109" s="79" t="n"/>
      <c r="C2109" s="584" t="n"/>
      <c r="D2109" s="128" t="n"/>
      <c r="E2109" s="87" t="n">
        <v>10</v>
      </c>
    </row>
    <row r="2110">
      <c r="A2110" s="87" t="n">
        <v>-98</v>
      </c>
      <c r="B2110" s="79" t="n"/>
      <c r="C2110" s="584" t="n"/>
      <c r="D2110" s="128" t="n"/>
      <c r="E2110" s="87" t="n">
        <v>10</v>
      </c>
    </row>
    <row r="2111">
      <c r="A2111" s="87" t="n">
        <v>-97</v>
      </c>
      <c r="B2111" s="79" t="n"/>
      <c r="C2111" s="584" t="n"/>
      <c r="D2111" s="128" t="n"/>
      <c r="E2111" s="87" t="n">
        <v>10</v>
      </c>
    </row>
    <row r="2112">
      <c r="A2112" s="87" t="n">
        <v>-96</v>
      </c>
      <c r="B2112" s="79" t="n"/>
      <c r="C2112" s="584" t="n"/>
      <c r="D2112" s="128" t="n"/>
      <c r="E2112" s="87" t="n">
        <v>10</v>
      </c>
    </row>
    <row r="2113">
      <c r="A2113" s="87" t="n">
        <v>-95</v>
      </c>
      <c r="B2113" s="79" t="n"/>
      <c r="C2113" s="584" t="n"/>
      <c r="D2113" s="128" t="n"/>
      <c r="E2113" s="87" t="n">
        <v>10</v>
      </c>
    </row>
    <row r="2114">
      <c r="A2114" s="87" t="n">
        <v>-94</v>
      </c>
      <c r="B2114" s="79" t="n"/>
      <c r="C2114" s="584" t="n"/>
      <c r="D2114" s="128" t="n"/>
      <c r="E2114" s="87" t="n">
        <v>10</v>
      </c>
    </row>
    <row r="2115">
      <c r="A2115" s="87" t="n">
        <v>-93</v>
      </c>
      <c r="B2115" s="79" t="n"/>
      <c r="C2115" s="584" t="n"/>
      <c r="D2115" s="128" t="n"/>
      <c r="E2115" s="87" t="n">
        <v>10</v>
      </c>
    </row>
    <row r="2116">
      <c r="A2116" s="87" t="n">
        <v>-92</v>
      </c>
      <c r="B2116" s="79" t="n"/>
      <c r="C2116" s="584" t="n"/>
      <c r="D2116" s="128" t="n"/>
      <c r="E2116" s="87" t="n">
        <v>10</v>
      </c>
    </row>
    <row r="2117">
      <c r="A2117" s="87" t="n">
        <v>-91</v>
      </c>
      <c r="B2117" s="79" t="n"/>
      <c r="C2117" s="584" t="n"/>
      <c r="D2117" s="128" t="n"/>
      <c r="E2117" s="87" t="n">
        <v>10</v>
      </c>
    </row>
    <row r="2118">
      <c r="A2118" s="87" t="n">
        <v>-90</v>
      </c>
      <c r="B2118" s="79" t="n"/>
      <c r="C2118" s="584" t="n"/>
      <c r="D2118" s="128" t="n"/>
      <c r="E2118" s="87" t="n">
        <v>10</v>
      </c>
    </row>
    <row r="2119">
      <c r="A2119" s="87" t="n">
        <v>-89</v>
      </c>
      <c r="B2119" s="79" t="n"/>
      <c r="C2119" s="584" t="n"/>
      <c r="D2119" s="128" t="n"/>
      <c r="E2119" s="87" t="n">
        <v>10</v>
      </c>
    </row>
    <row r="2120">
      <c r="A2120" s="87" t="n">
        <v>-88</v>
      </c>
      <c r="B2120" s="79" t="n"/>
      <c r="C2120" s="584" t="n"/>
      <c r="D2120" s="128" t="n"/>
      <c r="E2120" s="87" t="n">
        <v>10</v>
      </c>
    </row>
    <row r="2121">
      <c r="A2121" s="87" t="n">
        <v>-87</v>
      </c>
      <c r="B2121" s="79" t="n"/>
      <c r="C2121" s="584" t="n"/>
      <c r="D2121" s="128" t="n"/>
      <c r="E2121" s="87" t="n">
        <v>10</v>
      </c>
    </row>
    <row r="2122">
      <c r="A2122" s="87" t="n">
        <v>-86</v>
      </c>
      <c r="B2122" s="79" t="n"/>
      <c r="C2122" s="584" t="n"/>
      <c r="D2122" s="128" t="n"/>
      <c r="E2122" s="87" t="n">
        <v>10</v>
      </c>
    </row>
    <row r="2123">
      <c r="A2123" s="87" t="n">
        <v>-85</v>
      </c>
      <c r="B2123" s="79" t="n"/>
      <c r="C2123" s="584" t="n"/>
      <c r="D2123" s="128" t="n"/>
      <c r="E2123" s="87" t="n">
        <v>10</v>
      </c>
    </row>
    <row r="2124">
      <c r="A2124" s="87" t="n">
        <v>-84</v>
      </c>
      <c r="B2124" s="79" t="n"/>
      <c r="C2124" s="584" t="n"/>
      <c r="D2124" s="128" t="n"/>
      <c r="E2124" s="87" t="n">
        <v>10</v>
      </c>
    </row>
    <row r="2125">
      <c r="A2125" s="87" t="n">
        <v>-83</v>
      </c>
      <c r="B2125" s="79" t="n"/>
      <c r="C2125" s="584" t="n"/>
      <c r="D2125" s="128" t="n"/>
      <c r="E2125" s="87" t="n">
        <v>10</v>
      </c>
    </row>
    <row r="2126">
      <c r="A2126" s="87" t="n">
        <v>-82</v>
      </c>
      <c r="B2126" s="79" t="n"/>
      <c r="C2126" s="584" t="n"/>
      <c r="D2126" s="128" t="n"/>
      <c r="E2126" s="87" t="n">
        <v>10</v>
      </c>
    </row>
    <row r="2127">
      <c r="A2127" s="87" t="n">
        <v>-81</v>
      </c>
      <c r="B2127" s="79" t="n"/>
      <c r="C2127" s="584" t="n"/>
      <c r="D2127" s="128" t="n"/>
      <c r="E2127" s="87" t="n">
        <v>10</v>
      </c>
    </row>
    <row r="2128">
      <c r="A2128" s="87" t="n">
        <v>-80</v>
      </c>
      <c r="B2128" s="79" t="n"/>
      <c r="C2128" s="584" t="n"/>
      <c r="D2128" s="128" t="n"/>
      <c r="E2128" s="87" t="n">
        <v>10</v>
      </c>
    </row>
    <row r="2129">
      <c r="A2129" s="87" t="n">
        <v>-79</v>
      </c>
      <c r="B2129" s="79" t="n"/>
      <c r="C2129" s="584" t="n"/>
      <c r="D2129" s="128" t="n"/>
      <c r="E2129" s="87" t="n">
        <v>10</v>
      </c>
    </row>
    <row r="2130">
      <c r="A2130" s="87" t="n">
        <v>-78</v>
      </c>
      <c r="B2130" s="79" t="n"/>
      <c r="C2130" s="584" t="n"/>
      <c r="D2130" s="128" t="n"/>
      <c r="E2130" s="87" t="n">
        <v>10</v>
      </c>
    </row>
    <row r="2131">
      <c r="A2131" s="87" t="n">
        <v>-77</v>
      </c>
      <c r="B2131" s="79" t="n"/>
      <c r="C2131" s="584" t="n"/>
      <c r="D2131" s="128" t="n"/>
      <c r="E2131" s="87" t="n">
        <v>10</v>
      </c>
    </row>
    <row r="2132">
      <c r="A2132" s="87" t="n">
        <v>-76</v>
      </c>
      <c r="B2132" s="79" t="n"/>
      <c r="C2132" s="584" t="n"/>
      <c r="D2132" s="128" t="n"/>
      <c r="E2132" s="87" t="n">
        <v>10</v>
      </c>
    </row>
    <row r="2133">
      <c r="A2133" s="87" t="n">
        <v>-75</v>
      </c>
      <c r="B2133" s="79" t="n"/>
      <c r="C2133" s="584" t="n"/>
      <c r="D2133" s="128" t="n"/>
      <c r="E2133" s="87" t="n">
        <v>10</v>
      </c>
    </row>
    <row r="2134">
      <c r="A2134" s="87" t="n">
        <v>-74</v>
      </c>
      <c r="B2134" s="79" t="n"/>
      <c r="C2134" s="584" t="n"/>
      <c r="D2134" s="128" t="n"/>
      <c r="E2134" s="87" t="n">
        <v>10</v>
      </c>
    </row>
    <row r="2135">
      <c r="A2135" s="87" t="n">
        <v>-73</v>
      </c>
      <c r="B2135" s="79" t="n"/>
      <c r="C2135" s="584" t="n"/>
      <c r="D2135" s="128" t="n"/>
      <c r="E2135" s="87" t="n">
        <v>10</v>
      </c>
    </row>
    <row r="2136">
      <c r="A2136" s="87" t="n">
        <v>-72</v>
      </c>
      <c r="B2136" s="79" t="n"/>
      <c r="C2136" s="584" t="n"/>
      <c r="D2136" s="128" t="n"/>
      <c r="E2136" s="87" t="n">
        <v>10</v>
      </c>
    </row>
    <row r="2137">
      <c r="A2137" s="87" t="n">
        <v>-71</v>
      </c>
      <c r="B2137" s="79" t="n"/>
      <c r="C2137" s="584" t="n"/>
      <c r="D2137" s="128" t="n"/>
      <c r="E2137" s="87" t="n">
        <v>10</v>
      </c>
    </row>
    <row r="2138">
      <c r="A2138" s="87" t="n">
        <v>-70</v>
      </c>
      <c r="B2138" s="79" t="n"/>
      <c r="C2138" s="584" t="n"/>
      <c r="D2138" s="128" t="n"/>
      <c r="E2138" s="87" t="n">
        <v>10</v>
      </c>
    </row>
    <row r="2139">
      <c r="A2139" s="87" t="n">
        <v>-69</v>
      </c>
      <c r="B2139" s="79" t="n"/>
      <c r="C2139" s="584" t="n"/>
      <c r="D2139" s="128" t="n"/>
      <c r="E2139" s="87" t="n">
        <v>10</v>
      </c>
    </row>
    <row r="2140">
      <c r="A2140" s="87" t="n">
        <v>-68</v>
      </c>
      <c r="B2140" s="79" t="n"/>
      <c r="C2140" s="584" t="n"/>
      <c r="D2140" s="128" t="n"/>
      <c r="E2140" s="87" t="n">
        <v>10</v>
      </c>
    </row>
    <row r="2141">
      <c r="A2141" s="87" t="n">
        <v>-67</v>
      </c>
      <c r="B2141" s="79" t="n"/>
      <c r="C2141" s="584" t="n"/>
      <c r="D2141" s="128" t="n"/>
      <c r="E2141" s="87" t="n">
        <v>10</v>
      </c>
    </row>
    <row r="2142">
      <c r="A2142" s="87" t="n">
        <v>-66</v>
      </c>
      <c r="B2142" s="79" t="n"/>
      <c r="C2142" s="584" t="n"/>
      <c r="D2142" s="128" t="n"/>
      <c r="E2142" s="87" t="n">
        <v>10</v>
      </c>
    </row>
    <row r="2143">
      <c r="A2143" s="87" t="n">
        <v>-65</v>
      </c>
      <c r="B2143" s="79" t="n"/>
      <c r="C2143" s="584" t="n"/>
      <c r="D2143" s="128" t="n"/>
      <c r="E2143" s="87" t="n">
        <v>10</v>
      </c>
    </row>
    <row r="2144">
      <c r="A2144" s="87" t="n">
        <v>-64</v>
      </c>
      <c r="B2144" s="79" t="n"/>
      <c r="C2144" s="584" t="n"/>
      <c r="D2144" s="128" t="n"/>
      <c r="E2144" s="87" t="n">
        <v>10</v>
      </c>
    </row>
    <row r="2145">
      <c r="A2145" s="87" t="n">
        <v>-63</v>
      </c>
      <c r="B2145" s="79" t="n"/>
      <c r="C2145" s="584" t="n"/>
      <c r="D2145" s="128" t="n"/>
      <c r="E2145" s="87" t="n">
        <v>10</v>
      </c>
    </row>
    <row r="2146">
      <c r="A2146" s="87" t="n">
        <v>-62</v>
      </c>
      <c r="B2146" s="79" t="n"/>
      <c r="C2146" s="584" t="n"/>
      <c r="D2146" s="128" t="n"/>
      <c r="E2146" s="87" t="n">
        <v>10</v>
      </c>
    </row>
    <row r="2147">
      <c r="A2147" s="87" t="n">
        <v>-61</v>
      </c>
      <c r="B2147" s="79" t="n"/>
      <c r="C2147" s="584" t="n"/>
      <c r="D2147" s="128" t="n"/>
      <c r="E2147" s="87" t="n">
        <v>10</v>
      </c>
    </row>
    <row r="2148">
      <c r="A2148" s="87" t="n">
        <v>-60</v>
      </c>
      <c r="B2148" s="79" t="n"/>
      <c r="C2148" s="584" t="n"/>
      <c r="D2148" s="128" t="n"/>
      <c r="E2148" s="87" t="n">
        <v>10</v>
      </c>
    </row>
    <row r="2149">
      <c r="A2149" s="87" t="n">
        <v>-59</v>
      </c>
      <c r="B2149" s="79" t="n"/>
      <c r="C2149" s="584" t="n"/>
      <c r="D2149" s="128" t="n"/>
      <c r="E2149" s="87" t="n">
        <v>10</v>
      </c>
    </row>
    <row r="2150">
      <c r="A2150" s="87" t="n">
        <v>-58</v>
      </c>
      <c r="B2150" s="79" t="n"/>
      <c r="C2150" s="584" t="n"/>
      <c r="D2150" s="128" t="n"/>
      <c r="E2150" s="87" t="n">
        <v>10</v>
      </c>
    </row>
    <row r="2151">
      <c r="A2151" s="87" t="n">
        <v>-57</v>
      </c>
      <c r="B2151" s="79" t="n"/>
      <c r="C2151" s="584" t="n"/>
      <c r="D2151" s="128" t="n"/>
      <c r="E2151" s="87" t="n">
        <v>10</v>
      </c>
    </row>
    <row r="2152">
      <c r="A2152" s="87" t="n">
        <v>-56</v>
      </c>
      <c r="B2152" s="79" t="n"/>
      <c r="C2152" s="584" t="n"/>
      <c r="D2152" s="128" t="n"/>
      <c r="E2152" s="87" t="n">
        <v>10</v>
      </c>
    </row>
    <row r="2153">
      <c r="A2153" s="87" t="n">
        <v>-55</v>
      </c>
      <c r="B2153" s="79" t="n"/>
      <c r="C2153" s="584" t="n"/>
      <c r="D2153" s="128" t="n"/>
      <c r="E2153" s="87" t="n">
        <v>10</v>
      </c>
    </row>
    <row r="2154">
      <c r="A2154" s="87" t="n">
        <v>-54</v>
      </c>
      <c r="B2154" s="79" t="n"/>
      <c r="C2154" s="584" t="n"/>
      <c r="D2154" s="128" t="n"/>
      <c r="E2154" s="87" t="n">
        <v>10</v>
      </c>
    </row>
    <row r="2155">
      <c r="A2155" s="87" t="n">
        <v>-53</v>
      </c>
      <c r="B2155" s="79" t="n"/>
      <c r="C2155" s="584" t="n"/>
      <c r="D2155" s="128" t="n"/>
      <c r="E2155" s="87" t="n">
        <v>10</v>
      </c>
    </row>
    <row r="2156">
      <c r="A2156" s="87" t="n">
        <v>-52</v>
      </c>
      <c r="B2156" s="79" t="n"/>
      <c r="C2156" s="584" t="n"/>
      <c r="D2156" s="128" t="n"/>
      <c r="E2156" s="87" t="n">
        <v>10</v>
      </c>
    </row>
    <row r="2157">
      <c r="A2157" s="87" t="n">
        <v>-51</v>
      </c>
      <c r="B2157" s="79" t="n"/>
      <c r="C2157" s="584" t="n"/>
      <c r="D2157" s="128" t="n"/>
      <c r="E2157" s="87" t="n">
        <v>10</v>
      </c>
    </row>
    <row r="2158">
      <c r="A2158" s="87" t="n">
        <v>-50</v>
      </c>
      <c r="B2158" s="79" t="n"/>
      <c r="C2158" s="584" t="n"/>
      <c r="D2158" s="128" t="n"/>
      <c r="E2158" s="87" t="n">
        <v>10</v>
      </c>
    </row>
    <row r="2159">
      <c r="A2159" s="87" t="n">
        <v>-49</v>
      </c>
      <c r="B2159" s="79" t="n"/>
      <c r="C2159" s="584" t="n"/>
      <c r="D2159" s="128" t="n"/>
      <c r="E2159" s="87" t="n">
        <v>10</v>
      </c>
    </row>
    <row r="2160">
      <c r="A2160" s="87" t="n">
        <v>-48</v>
      </c>
      <c r="B2160" s="79" t="n"/>
      <c r="C2160" s="584" t="n"/>
      <c r="D2160" s="128" t="n"/>
      <c r="E2160" s="87" t="n">
        <v>10</v>
      </c>
    </row>
    <row r="2161">
      <c r="A2161" s="87" t="n">
        <v>-47</v>
      </c>
      <c r="B2161" s="79" t="n"/>
      <c r="C2161" s="584" t="n"/>
      <c r="D2161" s="128" t="n"/>
      <c r="E2161" s="87" t="n">
        <v>10</v>
      </c>
    </row>
    <row r="2162">
      <c r="A2162" s="87" t="n">
        <v>-46</v>
      </c>
      <c r="B2162" s="79" t="n"/>
      <c r="C2162" s="584" t="n"/>
      <c r="D2162" s="128" t="n"/>
      <c r="E2162" s="87" t="n">
        <v>10</v>
      </c>
    </row>
    <row r="2163">
      <c r="A2163" s="87" t="n">
        <v>-45</v>
      </c>
      <c r="B2163" s="79" t="n"/>
      <c r="C2163" s="584" t="n"/>
      <c r="D2163" s="128" t="n"/>
      <c r="E2163" s="87" t="n">
        <v>10</v>
      </c>
    </row>
    <row r="2164">
      <c r="A2164" s="87" t="n">
        <v>-44</v>
      </c>
      <c r="B2164" s="79" t="n"/>
      <c r="C2164" s="584" t="n"/>
      <c r="D2164" s="128" t="n"/>
      <c r="E2164" s="87" t="n">
        <v>10</v>
      </c>
    </row>
    <row r="2165">
      <c r="A2165" s="87" t="n">
        <v>-43</v>
      </c>
      <c r="B2165" s="79" t="n"/>
      <c r="C2165" s="584" t="n"/>
      <c r="D2165" s="128" t="n"/>
      <c r="E2165" s="87" t="n">
        <v>10</v>
      </c>
    </row>
    <row r="2166">
      <c r="A2166" s="87" t="n">
        <v>-42</v>
      </c>
      <c r="B2166" s="79" t="n"/>
      <c r="C2166" s="584" t="n"/>
      <c r="D2166" s="128" t="n"/>
      <c r="E2166" s="87" t="n">
        <v>10</v>
      </c>
    </row>
    <row r="2167">
      <c r="A2167" s="87" t="n">
        <v>-41</v>
      </c>
      <c r="B2167" s="79" t="n"/>
      <c r="C2167" s="584" t="n"/>
      <c r="D2167" s="128" t="n"/>
      <c r="E2167" s="87" t="n">
        <v>10</v>
      </c>
    </row>
    <row r="2168">
      <c r="A2168" s="87" t="n">
        <v>-40</v>
      </c>
      <c r="B2168" s="79" t="n"/>
      <c r="C2168" s="584" t="n"/>
      <c r="D2168" s="128" t="n"/>
      <c r="E2168" s="87" t="n">
        <v>10</v>
      </c>
    </row>
    <row r="2169">
      <c r="A2169" s="87" t="n">
        <v>-39</v>
      </c>
      <c r="B2169" s="79" t="n"/>
      <c r="C2169" s="584" t="n"/>
      <c r="D2169" s="128" t="n"/>
      <c r="E2169" s="87" t="n">
        <v>10</v>
      </c>
    </row>
    <row r="2170">
      <c r="A2170" s="87" t="n">
        <v>-38</v>
      </c>
      <c r="B2170" s="79" t="n"/>
      <c r="C2170" s="584" t="n"/>
      <c r="D2170" s="128" t="n"/>
      <c r="E2170" s="87" t="n">
        <v>10</v>
      </c>
    </row>
    <row r="2171">
      <c r="A2171" s="87" t="n">
        <v>-37</v>
      </c>
      <c r="B2171" s="79" t="n"/>
      <c r="C2171" s="584" t="n"/>
      <c r="D2171" s="128" t="n"/>
      <c r="E2171" s="87" t="n">
        <v>10</v>
      </c>
    </row>
    <row r="2172">
      <c r="A2172" s="87" t="n">
        <v>-36</v>
      </c>
      <c r="B2172" s="79" t="n"/>
      <c r="C2172" s="584" t="n"/>
      <c r="D2172" s="128" t="n"/>
      <c r="E2172" s="87" t="n">
        <v>10</v>
      </c>
    </row>
    <row r="2173">
      <c r="A2173" s="87" t="n">
        <v>-35</v>
      </c>
      <c r="B2173" s="79" t="n"/>
      <c r="C2173" s="584" t="n"/>
      <c r="D2173" s="128" t="n"/>
      <c r="E2173" s="87" t="n">
        <v>10</v>
      </c>
    </row>
    <row r="2174">
      <c r="A2174" s="87" t="n">
        <v>-34</v>
      </c>
      <c r="B2174" s="79" t="n"/>
      <c r="C2174" s="584" t="n"/>
      <c r="D2174" s="128" t="n"/>
      <c r="E2174" s="87" t="n">
        <v>10</v>
      </c>
    </row>
    <row r="2175">
      <c r="A2175" s="87" t="n">
        <v>-33</v>
      </c>
      <c r="B2175" s="79" t="n"/>
      <c r="C2175" s="584" t="n"/>
      <c r="D2175" s="128" t="n"/>
      <c r="E2175" s="87" t="n">
        <v>10</v>
      </c>
    </row>
    <row r="2176">
      <c r="A2176" s="87" t="n">
        <v>-32</v>
      </c>
      <c r="B2176" s="79" t="n"/>
      <c r="C2176" s="584" t="n"/>
      <c r="D2176" s="128" t="n"/>
      <c r="E2176" s="87" t="n">
        <v>10</v>
      </c>
    </row>
    <row r="2177">
      <c r="A2177" s="87" t="n">
        <v>-31</v>
      </c>
      <c r="B2177" s="79" t="n"/>
      <c r="C2177" s="584" t="n"/>
      <c r="D2177" s="128" t="n"/>
      <c r="E2177" s="87" t="n">
        <v>10</v>
      </c>
    </row>
    <row r="2178">
      <c r="A2178" s="87" t="n">
        <v>-30</v>
      </c>
      <c r="B2178" s="79" t="n"/>
      <c r="C2178" s="584" t="n"/>
      <c r="D2178" s="128" t="n"/>
      <c r="E2178" s="87" t="n">
        <v>10</v>
      </c>
    </row>
    <row r="2179">
      <c r="A2179" s="87" t="n">
        <v>-29</v>
      </c>
      <c r="B2179" s="79" t="n"/>
      <c r="C2179" s="584" t="n"/>
      <c r="D2179" s="128" t="n"/>
      <c r="E2179" s="87" t="n">
        <v>10</v>
      </c>
    </row>
    <row r="2180">
      <c r="A2180" s="87" t="n">
        <v>-28</v>
      </c>
      <c r="B2180" s="79" t="n"/>
      <c r="C2180" s="584" t="n"/>
      <c r="D2180" s="128" t="n"/>
      <c r="E2180" s="87" t="n">
        <v>10</v>
      </c>
    </row>
    <row r="2181">
      <c r="A2181" s="87" t="n">
        <v>-27</v>
      </c>
      <c r="B2181" s="79" t="n"/>
      <c r="C2181" s="584" t="n"/>
      <c r="D2181" s="128" t="n"/>
      <c r="E2181" s="87" t="n">
        <v>10</v>
      </c>
    </row>
    <row r="2182">
      <c r="A2182" s="87" t="n">
        <v>-26</v>
      </c>
      <c r="B2182" s="79" t="n"/>
      <c r="C2182" s="584" t="n"/>
      <c r="D2182" s="128" t="n"/>
      <c r="E2182" s="87" t="n">
        <v>10</v>
      </c>
    </row>
    <row r="2183">
      <c r="A2183" s="87" t="n">
        <v>-25</v>
      </c>
      <c r="B2183" s="79" t="n"/>
      <c r="C2183" s="584" t="n"/>
      <c r="D2183" s="128" t="n"/>
      <c r="E2183" s="87" t="n">
        <v>10</v>
      </c>
    </row>
    <row r="2184">
      <c r="A2184" s="87" t="n">
        <v>-24</v>
      </c>
      <c r="B2184" s="79" t="n"/>
      <c r="C2184" s="584" t="n"/>
      <c r="D2184" s="128" t="n"/>
      <c r="E2184" s="87" t="n">
        <v>10</v>
      </c>
    </row>
    <row r="2185">
      <c r="A2185" s="87" t="n">
        <v>-23</v>
      </c>
      <c r="B2185" s="79" t="n"/>
      <c r="C2185" s="584" t="n"/>
      <c r="D2185" s="128" t="n"/>
      <c r="E2185" s="87" t="n">
        <v>10</v>
      </c>
    </row>
    <row r="2186">
      <c r="A2186" s="87" t="n">
        <v>-22</v>
      </c>
      <c r="B2186" s="79" t="n"/>
      <c r="C2186" s="584" t="n"/>
      <c r="D2186" s="128" t="n"/>
      <c r="E2186" s="87" t="n">
        <v>10</v>
      </c>
    </row>
    <row r="2187">
      <c r="A2187" s="87" t="n">
        <v>-21</v>
      </c>
      <c r="B2187" s="79" t="n"/>
      <c r="C2187" s="584" t="n"/>
      <c r="D2187" s="128" t="n"/>
      <c r="E2187" s="87" t="n">
        <v>10</v>
      </c>
    </row>
    <row r="2188">
      <c r="A2188" s="87" t="n">
        <v>-20</v>
      </c>
      <c r="B2188" s="79" t="n"/>
      <c r="C2188" s="584" t="n"/>
      <c r="D2188" s="128" t="n"/>
      <c r="E2188" s="87" t="n">
        <v>10</v>
      </c>
    </row>
    <row r="2189">
      <c r="A2189" s="87" t="n">
        <v>-19</v>
      </c>
      <c r="B2189" s="79" t="n"/>
      <c r="C2189" s="584" t="n"/>
      <c r="D2189" s="128" t="n"/>
      <c r="E2189" s="87" t="n">
        <v>10</v>
      </c>
    </row>
    <row r="2190">
      <c r="A2190" s="87" t="n">
        <v>-18</v>
      </c>
      <c r="B2190" s="79" t="n"/>
      <c r="C2190" s="584" t="n"/>
      <c r="D2190" s="128" t="n"/>
      <c r="E2190" s="87" t="n">
        <v>10</v>
      </c>
    </row>
    <row r="2191">
      <c r="A2191" s="87" t="n">
        <v>-17</v>
      </c>
      <c r="B2191" s="79" t="n"/>
      <c r="C2191" s="584" t="n"/>
      <c r="D2191" s="128" t="n"/>
      <c r="E2191" s="87" t="n">
        <v>10</v>
      </c>
    </row>
    <row r="2192">
      <c r="A2192" s="87" t="n">
        <v>-16</v>
      </c>
      <c r="B2192" s="79" t="n"/>
      <c r="C2192" s="584" t="n"/>
      <c r="D2192" s="128" t="n"/>
      <c r="E2192" s="87" t="n">
        <v>10</v>
      </c>
    </row>
    <row r="2193">
      <c r="A2193" s="87" t="n">
        <v>-15</v>
      </c>
      <c r="B2193" s="79" t="n"/>
      <c r="C2193" s="584" t="n"/>
      <c r="D2193" s="128" t="n"/>
      <c r="E2193" s="87" t="n">
        <v>10</v>
      </c>
    </row>
    <row r="2194">
      <c r="A2194" s="87" t="n">
        <v>-14</v>
      </c>
      <c r="B2194" s="79" t="n"/>
      <c r="C2194" s="584" t="n"/>
      <c r="D2194" s="128" t="n"/>
      <c r="E2194" s="87" t="n">
        <v>10</v>
      </c>
    </row>
    <row r="2195">
      <c r="A2195" s="87" t="n">
        <v>-13</v>
      </c>
      <c r="B2195" s="79" t="n"/>
      <c r="C2195" s="584" t="n"/>
      <c r="D2195" s="128" t="n"/>
      <c r="E2195" s="87" t="n">
        <v>10</v>
      </c>
    </row>
    <row r="2196">
      <c r="A2196" s="87" t="n">
        <v>-12</v>
      </c>
      <c r="B2196" s="79" t="n"/>
      <c r="C2196" s="584" t="n"/>
      <c r="D2196" s="128" t="n"/>
      <c r="E2196" s="87" t="n">
        <v>10</v>
      </c>
    </row>
    <row r="2197">
      <c r="A2197" s="87" t="n">
        <v>-11</v>
      </c>
      <c r="B2197" s="79" t="n"/>
      <c r="C2197" s="584" t="n"/>
      <c r="D2197" s="128" t="n"/>
      <c r="E2197" s="87" t="n">
        <v>10</v>
      </c>
    </row>
    <row r="2198">
      <c r="A2198" s="87" t="n">
        <v>-10</v>
      </c>
      <c r="B2198" s="79" t="n"/>
      <c r="C2198" s="584" t="n"/>
      <c r="D2198" s="128" t="n"/>
      <c r="E2198" s="87" t="n">
        <v>10</v>
      </c>
    </row>
    <row r="2199">
      <c r="A2199" s="87" t="n">
        <v>-9</v>
      </c>
      <c r="B2199" s="79" t="n"/>
      <c r="C2199" s="584" t="n"/>
      <c r="D2199" s="128" t="n"/>
      <c r="E2199" s="87" t="n">
        <v>10</v>
      </c>
    </row>
    <row r="2200">
      <c r="A2200" s="87" t="n">
        <v>-8</v>
      </c>
      <c r="B2200" s="79" t="n"/>
      <c r="C2200" s="584" t="n"/>
      <c r="D2200" s="128" t="n"/>
      <c r="E2200" s="87" t="n">
        <v>10</v>
      </c>
    </row>
    <row r="2201">
      <c r="A2201" s="87" t="n">
        <v>-7</v>
      </c>
      <c r="B2201" s="79" t="n"/>
      <c r="C2201" s="584" t="n"/>
      <c r="D2201" s="128" t="n"/>
      <c r="E2201" s="87" t="n">
        <v>10</v>
      </c>
    </row>
    <row r="2202">
      <c r="A2202" s="87" t="n">
        <v>-6</v>
      </c>
      <c r="B2202" s="79" t="n"/>
      <c r="C2202" s="584" t="n"/>
      <c r="D2202" s="128" t="n"/>
      <c r="E2202" s="87" t="n">
        <v>10</v>
      </c>
    </row>
    <row r="2203">
      <c r="A2203" s="87" t="n">
        <v>-5</v>
      </c>
      <c r="B2203" s="79" t="n"/>
      <c r="C2203" s="584" t="n"/>
      <c r="D2203" s="128" t="n"/>
      <c r="E2203" s="87" t="n">
        <v>10</v>
      </c>
    </row>
    <row r="2204">
      <c r="A2204" s="87" t="n">
        <v>-4</v>
      </c>
      <c r="B2204" s="79" t="n"/>
      <c r="C2204" s="584" t="n"/>
      <c r="D2204" s="128" t="n"/>
      <c r="E2204" s="87" t="n">
        <v>10</v>
      </c>
    </row>
    <row r="2205">
      <c r="A2205" s="87" t="n">
        <v>-3</v>
      </c>
      <c r="B2205" s="79" t="n"/>
      <c r="C2205" s="584" t="n"/>
      <c r="D2205" s="128" t="n"/>
      <c r="E2205" s="87" t="n">
        <v>10</v>
      </c>
    </row>
    <row r="2206">
      <c r="A2206" s="87" t="n">
        <v>-2</v>
      </c>
      <c r="B2206" s="79" t="n"/>
      <c r="C2206" s="584" t="n"/>
      <c r="D2206" s="128" t="n"/>
      <c r="E2206" s="87" t="n">
        <v>10</v>
      </c>
    </row>
    <row r="2207">
      <c r="A2207" s="87" t="n">
        <v>-1</v>
      </c>
      <c r="B2207" s="79" t="n"/>
      <c r="C2207" s="584" t="n"/>
      <c r="D2207" s="128" t="n"/>
      <c r="E2207" s="87" t="n">
        <v>10</v>
      </c>
    </row>
    <row r="2208" ht="14.5" customHeight="1" s="252" thickBot="1">
      <c r="A2208" s="88" t="n">
        <v>0</v>
      </c>
      <c r="B2208" s="81" t="n"/>
      <c r="C2208" s="82" t="n"/>
      <c r="D2208" s="130" t="n"/>
      <c r="E2208" s="88" t="n">
        <v>10</v>
      </c>
    </row>
    <row r="2211" ht="14.5" customHeight="1" s="252" thickBot="1"/>
    <row r="2212" ht="14.5" customHeight="1" s="252">
      <c r="A2212" s="807" t="inlineStr">
        <is>
          <t>Input [dBm]</t>
        </is>
      </c>
      <c r="B2212" s="650" t="inlineStr">
        <is>
          <t>2442 MHz</t>
        </is>
      </c>
      <c r="C2212" s="768" t="n"/>
      <c r="D2212" s="768" t="n"/>
      <c r="E2212" s="644" t="inlineStr">
        <is>
          <t>Spec</t>
        </is>
      </c>
    </row>
    <row r="2213" ht="15" customHeight="1" s="252" thickBot="1">
      <c r="A2213" s="691" t="n"/>
      <c r="B2213" s="652" t="inlineStr">
        <is>
          <t>11n_MCS7</t>
        </is>
      </c>
      <c r="C2213" s="875" t="n"/>
      <c r="D2213" s="875" t="n"/>
      <c r="E2213" s="691" t="n"/>
    </row>
    <row r="2214" ht="15" customHeight="1" s="252">
      <c r="A2214" s="691" t="n"/>
      <c r="B2214" s="95" t="inlineStr">
        <is>
          <t>+25 ℃</t>
        </is>
      </c>
      <c r="C2214" s="99" t="inlineStr">
        <is>
          <t>-40 ℃</t>
        </is>
      </c>
      <c r="D2214" s="114" t="inlineStr">
        <is>
          <t>+85 ℃</t>
        </is>
      </c>
      <c r="E2214" s="691" t="n"/>
    </row>
    <row r="2215" ht="15" customHeight="1" s="252" thickBot="1">
      <c r="A2215" s="691" t="n"/>
      <c r="B2215" s="103" t="inlineStr">
        <is>
          <t>3.3V</t>
        </is>
      </c>
      <c r="C2215" s="100" t="inlineStr">
        <is>
          <t>3.6V</t>
        </is>
      </c>
      <c r="D2215" s="115" t="inlineStr">
        <is>
          <t>1.8V</t>
        </is>
      </c>
      <c r="E2215" s="691" t="n"/>
    </row>
    <row r="2216" ht="14.5" customHeight="1" s="252" thickBot="1">
      <c r="A2216" s="682" t="n"/>
      <c r="B2216" s="76" t="n"/>
      <c r="C2216" s="74" t="n"/>
      <c r="D2216" s="219" t="n"/>
      <c r="E2216" s="681" t="n"/>
    </row>
    <row r="2217">
      <c r="A2217" s="612" t="inlineStr">
        <is>
          <t>Sens.
[dBm]</t>
        </is>
      </c>
      <c r="B2217" s="846">
        <f>INDEX($A$50:$A$90,MATCH(8,B2219:B2259,-1)+1,1)</f>
        <v/>
      </c>
      <c r="C2217" s="848">
        <f>INDEX($A$50:$A$90,MATCH(8,C2219:C2259,-1)+1,1)</f>
        <v/>
      </c>
      <c r="D2217" s="876">
        <f>INDEX($A$50:$A$90,MATCH(8,D2219:D2259,-1)+1,1)</f>
        <v/>
      </c>
      <c r="E2217" s="221" t="n"/>
    </row>
    <row r="2218" ht="14.5" customHeight="1" s="252" thickBot="1">
      <c r="A2218" s="691" t="n"/>
      <c r="B2218" s="849" t="n"/>
      <c r="C2218" s="851" t="n"/>
      <c r="D2218" s="877" t="n"/>
      <c r="E2218" s="221" t="n"/>
    </row>
    <row r="2219" ht="14.5" customHeight="1" s="252" thickTop="1">
      <c r="A2219" s="91" t="n">
        <v>-100</v>
      </c>
      <c r="B2219" s="77" t="n"/>
      <c r="C2219" s="73" t="n"/>
      <c r="D2219" s="127" t="n"/>
      <c r="E2219" s="87" t="n">
        <v>10</v>
      </c>
    </row>
    <row r="2220">
      <c r="A2220" s="87" t="n">
        <v>-99</v>
      </c>
      <c r="B2220" s="79" t="n"/>
      <c r="C2220" s="584" t="n"/>
      <c r="D2220" s="128" t="n"/>
      <c r="E2220" s="87" t="n">
        <v>10</v>
      </c>
    </row>
    <row r="2221">
      <c r="A2221" s="87" t="n">
        <v>-98</v>
      </c>
      <c r="B2221" s="79" t="n"/>
      <c r="C2221" s="584" t="n"/>
      <c r="D2221" s="128" t="n"/>
      <c r="E2221" s="87" t="n">
        <v>10</v>
      </c>
    </row>
    <row r="2222">
      <c r="A2222" s="87" t="n">
        <v>-97</v>
      </c>
      <c r="B2222" s="79" t="n"/>
      <c r="C2222" s="584" t="n"/>
      <c r="D2222" s="128" t="n"/>
      <c r="E2222" s="87" t="n">
        <v>10</v>
      </c>
    </row>
    <row r="2223">
      <c r="A2223" s="87" t="n">
        <v>-96</v>
      </c>
      <c r="B2223" s="79" t="n"/>
      <c r="C2223" s="584" t="n"/>
      <c r="D2223" s="128" t="n"/>
      <c r="E2223" s="87" t="n">
        <v>10</v>
      </c>
    </row>
    <row r="2224">
      <c r="A2224" s="87" t="n">
        <v>-95</v>
      </c>
      <c r="B2224" s="79" t="n"/>
      <c r="C2224" s="584" t="n"/>
      <c r="D2224" s="128" t="n"/>
      <c r="E2224" s="87" t="n">
        <v>10</v>
      </c>
    </row>
    <row r="2225">
      <c r="A2225" s="87" t="n">
        <v>-94</v>
      </c>
      <c r="B2225" s="79" t="n"/>
      <c r="C2225" s="584" t="n"/>
      <c r="D2225" s="128" t="n"/>
      <c r="E2225" s="87" t="n">
        <v>10</v>
      </c>
    </row>
    <row r="2226">
      <c r="A2226" s="87" t="n">
        <v>-93</v>
      </c>
      <c r="B2226" s="79" t="n"/>
      <c r="C2226" s="584" t="n"/>
      <c r="D2226" s="128" t="n"/>
      <c r="E2226" s="87" t="n">
        <v>10</v>
      </c>
    </row>
    <row r="2227">
      <c r="A2227" s="87" t="n">
        <v>-92</v>
      </c>
      <c r="B2227" s="79" t="n"/>
      <c r="C2227" s="584" t="n"/>
      <c r="D2227" s="128" t="n"/>
      <c r="E2227" s="87" t="n">
        <v>10</v>
      </c>
    </row>
    <row r="2228">
      <c r="A2228" s="87" t="n">
        <v>-91</v>
      </c>
      <c r="B2228" s="79" t="n"/>
      <c r="C2228" s="584" t="n"/>
      <c r="D2228" s="128" t="n"/>
      <c r="E2228" s="87" t="n">
        <v>10</v>
      </c>
    </row>
    <row r="2229">
      <c r="A2229" s="87" t="n">
        <v>-90</v>
      </c>
      <c r="B2229" s="79" t="n"/>
      <c r="C2229" s="584" t="n"/>
      <c r="D2229" s="128" t="n"/>
      <c r="E2229" s="87" t="n">
        <v>10</v>
      </c>
    </row>
    <row r="2230">
      <c r="A2230" s="87" t="n">
        <v>-89</v>
      </c>
      <c r="B2230" s="79" t="n"/>
      <c r="C2230" s="584" t="n"/>
      <c r="D2230" s="128" t="n"/>
      <c r="E2230" s="87" t="n">
        <v>10</v>
      </c>
    </row>
    <row r="2231">
      <c r="A2231" s="87" t="n">
        <v>-88</v>
      </c>
      <c r="B2231" s="79" t="n"/>
      <c r="C2231" s="584" t="n"/>
      <c r="D2231" s="128" t="n"/>
      <c r="E2231" s="87" t="n">
        <v>10</v>
      </c>
    </row>
    <row r="2232">
      <c r="A2232" s="87" t="n">
        <v>-87</v>
      </c>
      <c r="B2232" s="79" t="n"/>
      <c r="C2232" s="584" t="n"/>
      <c r="D2232" s="128" t="n"/>
      <c r="E2232" s="87" t="n">
        <v>10</v>
      </c>
    </row>
    <row r="2233">
      <c r="A2233" s="87" t="n">
        <v>-86</v>
      </c>
      <c r="B2233" s="79" t="n"/>
      <c r="C2233" s="584" t="n"/>
      <c r="D2233" s="128" t="n"/>
      <c r="E2233" s="87" t="n">
        <v>10</v>
      </c>
    </row>
    <row r="2234">
      <c r="A2234" s="87" t="n">
        <v>-85</v>
      </c>
      <c r="B2234" s="79" t="n"/>
      <c r="C2234" s="584" t="n"/>
      <c r="D2234" s="128" t="n"/>
      <c r="E2234" s="87" t="n">
        <v>10</v>
      </c>
    </row>
    <row r="2235">
      <c r="A2235" s="87" t="n">
        <v>-84</v>
      </c>
      <c r="B2235" s="79" t="n"/>
      <c r="C2235" s="584" t="n"/>
      <c r="D2235" s="128" t="n"/>
      <c r="E2235" s="87" t="n">
        <v>10</v>
      </c>
    </row>
    <row r="2236">
      <c r="A2236" s="87" t="n">
        <v>-83</v>
      </c>
      <c r="B2236" s="79" t="n"/>
      <c r="C2236" s="584" t="n"/>
      <c r="D2236" s="128" t="n"/>
      <c r="E2236" s="87" t="n">
        <v>10</v>
      </c>
    </row>
    <row r="2237">
      <c r="A2237" s="87" t="n">
        <v>-82</v>
      </c>
      <c r="B2237" s="79" t="n"/>
      <c r="C2237" s="584" t="n"/>
      <c r="D2237" s="128" t="n"/>
      <c r="E2237" s="87" t="n">
        <v>10</v>
      </c>
    </row>
    <row r="2238">
      <c r="A2238" s="87" t="n">
        <v>-81</v>
      </c>
      <c r="B2238" s="79" t="n"/>
      <c r="C2238" s="584" t="n"/>
      <c r="D2238" s="128" t="n"/>
      <c r="E2238" s="87" t="n">
        <v>10</v>
      </c>
    </row>
    <row r="2239">
      <c r="A2239" s="87" t="n">
        <v>-80</v>
      </c>
      <c r="B2239" s="79" t="n"/>
      <c r="C2239" s="584" t="n"/>
      <c r="D2239" s="128" t="n"/>
      <c r="E2239" s="87" t="n">
        <v>10</v>
      </c>
    </row>
    <row r="2240">
      <c r="A2240" s="87" t="n">
        <v>-79</v>
      </c>
      <c r="B2240" s="79" t="n"/>
      <c r="C2240" s="584" t="n"/>
      <c r="D2240" s="128" t="n"/>
      <c r="E2240" s="87" t="n">
        <v>10</v>
      </c>
    </row>
    <row r="2241">
      <c r="A2241" s="87" t="n">
        <v>-78</v>
      </c>
      <c r="B2241" s="79" t="n"/>
      <c r="C2241" s="584" t="n"/>
      <c r="D2241" s="128" t="n"/>
      <c r="E2241" s="87" t="n">
        <v>10</v>
      </c>
    </row>
    <row r="2242">
      <c r="A2242" s="87" t="n">
        <v>-77</v>
      </c>
      <c r="B2242" s="79" t="n"/>
      <c r="C2242" s="584" t="n"/>
      <c r="D2242" s="128" t="n"/>
      <c r="E2242" s="87" t="n">
        <v>10</v>
      </c>
    </row>
    <row r="2243">
      <c r="A2243" s="87" t="n">
        <v>-76</v>
      </c>
      <c r="B2243" s="79" t="n"/>
      <c r="C2243" s="584" t="n"/>
      <c r="D2243" s="128" t="n"/>
      <c r="E2243" s="87" t="n">
        <v>10</v>
      </c>
    </row>
    <row r="2244">
      <c r="A2244" s="87" t="n">
        <v>-75</v>
      </c>
      <c r="B2244" s="79" t="n"/>
      <c r="C2244" s="584" t="n"/>
      <c r="D2244" s="128" t="n"/>
      <c r="E2244" s="87" t="n">
        <v>10</v>
      </c>
    </row>
    <row r="2245">
      <c r="A2245" s="87" t="n">
        <v>-74</v>
      </c>
      <c r="B2245" s="79" t="n"/>
      <c r="C2245" s="584" t="n"/>
      <c r="D2245" s="128" t="n"/>
      <c r="E2245" s="87" t="n">
        <v>10</v>
      </c>
    </row>
    <row r="2246">
      <c r="A2246" s="87" t="n">
        <v>-73</v>
      </c>
      <c r="B2246" s="79" t="n"/>
      <c r="C2246" s="584" t="n"/>
      <c r="D2246" s="128" t="n"/>
      <c r="E2246" s="87" t="n">
        <v>10</v>
      </c>
    </row>
    <row r="2247">
      <c r="A2247" s="87" t="n">
        <v>-72</v>
      </c>
      <c r="B2247" s="79" t="n"/>
      <c r="C2247" s="584" t="n"/>
      <c r="D2247" s="128" t="n"/>
      <c r="E2247" s="87" t="n">
        <v>10</v>
      </c>
    </row>
    <row r="2248">
      <c r="A2248" s="87" t="n">
        <v>-71</v>
      </c>
      <c r="B2248" s="79" t="n"/>
      <c r="C2248" s="584" t="n"/>
      <c r="D2248" s="128" t="n"/>
      <c r="E2248" s="87" t="n">
        <v>10</v>
      </c>
    </row>
    <row r="2249">
      <c r="A2249" s="87" t="n">
        <v>-70</v>
      </c>
      <c r="B2249" s="79" t="n"/>
      <c r="C2249" s="584" t="n"/>
      <c r="D2249" s="128" t="n"/>
      <c r="E2249" s="87" t="n">
        <v>10</v>
      </c>
    </row>
    <row r="2250">
      <c r="A2250" s="87" t="n">
        <v>-69</v>
      </c>
      <c r="B2250" s="79" t="n"/>
      <c r="C2250" s="584" t="n"/>
      <c r="D2250" s="128" t="n"/>
      <c r="E2250" s="87" t="n">
        <v>10</v>
      </c>
    </row>
    <row r="2251">
      <c r="A2251" s="87" t="n">
        <v>-68</v>
      </c>
      <c r="B2251" s="79" t="n"/>
      <c r="C2251" s="584" t="n"/>
      <c r="D2251" s="128" t="n"/>
      <c r="E2251" s="87" t="n">
        <v>10</v>
      </c>
    </row>
    <row r="2252">
      <c r="A2252" s="87" t="n">
        <v>-67</v>
      </c>
      <c r="B2252" s="79" t="n"/>
      <c r="C2252" s="584" t="n"/>
      <c r="D2252" s="128" t="n"/>
      <c r="E2252" s="87" t="n">
        <v>10</v>
      </c>
    </row>
    <row r="2253">
      <c r="A2253" s="87" t="n">
        <v>-66</v>
      </c>
      <c r="B2253" s="79" t="n"/>
      <c r="C2253" s="584" t="n"/>
      <c r="D2253" s="128" t="n"/>
      <c r="E2253" s="87" t="n">
        <v>10</v>
      </c>
    </row>
    <row r="2254">
      <c r="A2254" s="87" t="n">
        <v>-65</v>
      </c>
      <c r="B2254" s="79" t="n"/>
      <c r="C2254" s="584" t="n"/>
      <c r="D2254" s="128" t="n"/>
      <c r="E2254" s="87" t="n">
        <v>10</v>
      </c>
    </row>
    <row r="2255">
      <c r="A2255" s="87" t="n">
        <v>-64</v>
      </c>
      <c r="B2255" s="79" t="n"/>
      <c r="C2255" s="584" t="n"/>
      <c r="D2255" s="128" t="n"/>
      <c r="E2255" s="87" t="n">
        <v>10</v>
      </c>
    </row>
    <row r="2256">
      <c r="A2256" s="87" t="n">
        <v>-63</v>
      </c>
      <c r="B2256" s="79" t="n"/>
      <c r="C2256" s="584" t="n"/>
      <c r="D2256" s="128" t="n"/>
      <c r="E2256" s="87" t="n">
        <v>10</v>
      </c>
    </row>
    <row r="2257">
      <c r="A2257" s="87" t="n">
        <v>-62</v>
      </c>
      <c r="B2257" s="79" t="n"/>
      <c r="C2257" s="584" t="n"/>
      <c r="D2257" s="128" t="n"/>
      <c r="E2257" s="87" t="n">
        <v>10</v>
      </c>
    </row>
    <row r="2258">
      <c r="A2258" s="87" t="n">
        <v>-61</v>
      </c>
      <c r="B2258" s="79" t="n"/>
      <c r="C2258" s="584" t="n"/>
      <c r="D2258" s="128" t="n"/>
      <c r="E2258" s="87" t="n">
        <v>10</v>
      </c>
    </row>
    <row r="2259">
      <c r="A2259" s="87" t="n">
        <v>-60</v>
      </c>
      <c r="B2259" s="79" t="n"/>
      <c r="C2259" s="584" t="n"/>
      <c r="D2259" s="128" t="n"/>
      <c r="E2259" s="87" t="n">
        <v>10</v>
      </c>
    </row>
    <row r="2260">
      <c r="A2260" s="87" t="n">
        <v>-59</v>
      </c>
      <c r="B2260" s="79" t="n"/>
      <c r="C2260" s="584" t="n"/>
      <c r="D2260" s="128" t="n"/>
      <c r="E2260" s="87" t="n">
        <v>10</v>
      </c>
    </row>
    <row r="2261">
      <c r="A2261" s="87" t="n">
        <v>-58</v>
      </c>
      <c r="B2261" s="79" t="n"/>
      <c r="C2261" s="584" t="n"/>
      <c r="D2261" s="128" t="n"/>
      <c r="E2261" s="87" t="n">
        <v>10</v>
      </c>
    </row>
    <row r="2262">
      <c r="A2262" s="87" t="n">
        <v>-57</v>
      </c>
      <c r="B2262" s="79" t="n"/>
      <c r="C2262" s="584" t="n"/>
      <c r="D2262" s="128" t="n"/>
      <c r="E2262" s="87" t="n">
        <v>10</v>
      </c>
    </row>
    <row r="2263">
      <c r="A2263" s="87" t="n">
        <v>-56</v>
      </c>
      <c r="B2263" s="79" t="n"/>
      <c r="C2263" s="584" t="n"/>
      <c r="D2263" s="128" t="n"/>
      <c r="E2263" s="87" t="n">
        <v>10</v>
      </c>
    </row>
    <row r="2264">
      <c r="A2264" s="87" t="n">
        <v>-55</v>
      </c>
      <c r="B2264" s="79" t="n"/>
      <c r="C2264" s="584" t="n"/>
      <c r="D2264" s="128" t="n"/>
      <c r="E2264" s="87" t="n">
        <v>10</v>
      </c>
    </row>
    <row r="2265">
      <c r="A2265" s="87" t="n">
        <v>-54</v>
      </c>
      <c r="B2265" s="79" t="n"/>
      <c r="C2265" s="584" t="n"/>
      <c r="D2265" s="128" t="n"/>
      <c r="E2265" s="87" t="n">
        <v>10</v>
      </c>
    </row>
    <row r="2266">
      <c r="A2266" s="87" t="n">
        <v>-53</v>
      </c>
      <c r="B2266" s="79" t="n"/>
      <c r="C2266" s="584" t="n"/>
      <c r="D2266" s="128" t="n"/>
      <c r="E2266" s="87" t="n">
        <v>10</v>
      </c>
    </row>
    <row r="2267">
      <c r="A2267" s="87" t="n">
        <v>-52</v>
      </c>
      <c r="B2267" s="79" t="n"/>
      <c r="C2267" s="584" t="n"/>
      <c r="D2267" s="128" t="n"/>
      <c r="E2267" s="87" t="n">
        <v>10</v>
      </c>
    </row>
    <row r="2268">
      <c r="A2268" s="87" t="n">
        <v>-51</v>
      </c>
      <c r="B2268" s="79" t="n"/>
      <c r="C2268" s="584" t="n"/>
      <c r="D2268" s="128" t="n"/>
      <c r="E2268" s="87" t="n">
        <v>10</v>
      </c>
    </row>
    <row r="2269">
      <c r="A2269" s="87" t="n">
        <v>-50</v>
      </c>
      <c r="B2269" s="79" t="n"/>
      <c r="C2269" s="584" t="n"/>
      <c r="D2269" s="128" t="n"/>
      <c r="E2269" s="87" t="n">
        <v>10</v>
      </c>
    </row>
    <row r="2270">
      <c r="A2270" s="87" t="n">
        <v>-49</v>
      </c>
      <c r="B2270" s="79" t="n"/>
      <c r="C2270" s="584" t="n"/>
      <c r="D2270" s="128" t="n"/>
      <c r="E2270" s="87" t="n">
        <v>10</v>
      </c>
    </row>
    <row r="2271">
      <c r="A2271" s="87" t="n">
        <v>-48</v>
      </c>
      <c r="B2271" s="79" t="n"/>
      <c r="C2271" s="584" t="n"/>
      <c r="D2271" s="128" t="n"/>
      <c r="E2271" s="87" t="n">
        <v>10</v>
      </c>
    </row>
    <row r="2272">
      <c r="A2272" s="87" t="n">
        <v>-47</v>
      </c>
      <c r="B2272" s="79" t="n"/>
      <c r="C2272" s="584" t="n"/>
      <c r="D2272" s="128" t="n"/>
      <c r="E2272" s="87" t="n">
        <v>10</v>
      </c>
    </row>
    <row r="2273">
      <c r="A2273" s="87" t="n">
        <v>-46</v>
      </c>
      <c r="B2273" s="79" t="n"/>
      <c r="C2273" s="584" t="n"/>
      <c r="D2273" s="128" t="n"/>
      <c r="E2273" s="87" t="n">
        <v>10</v>
      </c>
    </row>
    <row r="2274">
      <c r="A2274" s="87" t="n">
        <v>-45</v>
      </c>
      <c r="B2274" s="79" t="n"/>
      <c r="C2274" s="584" t="n"/>
      <c r="D2274" s="128" t="n"/>
      <c r="E2274" s="87" t="n">
        <v>10</v>
      </c>
    </row>
    <row r="2275">
      <c r="A2275" s="87" t="n">
        <v>-44</v>
      </c>
      <c r="B2275" s="79" t="n"/>
      <c r="C2275" s="584" t="n"/>
      <c r="D2275" s="128" t="n"/>
      <c r="E2275" s="87" t="n">
        <v>10</v>
      </c>
    </row>
    <row r="2276">
      <c r="A2276" s="87" t="n">
        <v>-43</v>
      </c>
      <c r="B2276" s="79" t="n"/>
      <c r="C2276" s="584" t="n"/>
      <c r="D2276" s="128" t="n"/>
      <c r="E2276" s="87" t="n">
        <v>10</v>
      </c>
    </row>
    <row r="2277">
      <c r="A2277" s="87" t="n">
        <v>-42</v>
      </c>
      <c r="B2277" s="79" t="n"/>
      <c r="C2277" s="584" t="n"/>
      <c r="D2277" s="128" t="n"/>
      <c r="E2277" s="87" t="n">
        <v>10</v>
      </c>
    </row>
    <row r="2278">
      <c r="A2278" s="87" t="n">
        <v>-41</v>
      </c>
      <c r="B2278" s="79" t="n"/>
      <c r="C2278" s="584" t="n"/>
      <c r="D2278" s="128" t="n"/>
      <c r="E2278" s="87" t="n">
        <v>10</v>
      </c>
    </row>
    <row r="2279">
      <c r="A2279" s="87" t="n">
        <v>-40</v>
      </c>
      <c r="B2279" s="79" t="n"/>
      <c r="C2279" s="584" t="n"/>
      <c r="D2279" s="128" t="n"/>
      <c r="E2279" s="87" t="n">
        <v>10</v>
      </c>
    </row>
    <row r="2280">
      <c r="A2280" s="87" t="n">
        <v>-39</v>
      </c>
      <c r="B2280" s="79" t="n"/>
      <c r="C2280" s="584" t="n"/>
      <c r="D2280" s="128" t="n"/>
      <c r="E2280" s="87" t="n">
        <v>10</v>
      </c>
    </row>
    <row r="2281">
      <c r="A2281" s="87" t="n">
        <v>-38</v>
      </c>
      <c r="B2281" s="79" t="n"/>
      <c r="C2281" s="584" t="n"/>
      <c r="D2281" s="128" t="n"/>
      <c r="E2281" s="87" t="n">
        <v>10</v>
      </c>
    </row>
    <row r="2282">
      <c r="A2282" s="87" t="n">
        <v>-37</v>
      </c>
      <c r="B2282" s="79" t="n"/>
      <c r="C2282" s="584" t="n"/>
      <c r="D2282" s="128" t="n"/>
      <c r="E2282" s="87" t="n">
        <v>10</v>
      </c>
    </row>
    <row r="2283">
      <c r="A2283" s="87" t="n">
        <v>-36</v>
      </c>
      <c r="B2283" s="79" t="n"/>
      <c r="C2283" s="584" t="n"/>
      <c r="D2283" s="128" t="n"/>
      <c r="E2283" s="87" t="n">
        <v>10</v>
      </c>
    </row>
    <row r="2284">
      <c r="A2284" s="87" t="n">
        <v>-35</v>
      </c>
      <c r="B2284" s="79" t="n"/>
      <c r="C2284" s="584" t="n"/>
      <c r="D2284" s="128" t="n"/>
      <c r="E2284" s="87" t="n">
        <v>10</v>
      </c>
    </row>
    <row r="2285">
      <c r="A2285" s="87" t="n">
        <v>-34</v>
      </c>
      <c r="B2285" s="79" t="n"/>
      <c r="C2285" s="584" t="n"/>
      <c r="D2285" s="128" t="n"/>
      <c r="E2285" s="87" t="n">
        <v>10</v>
      </c>
    </row>
    <row r="2286">
      <c r="A2286" s="87" t="n">
        <v>-33</v>
      </c>
      <c r="B2286" s="79" t="n"/>
      <c r="C2286" s="584" t="n"/>
      <c r="D2286" s="128" t="n"/>
      <c r="E2286" s="87" t="n">
        <v>10</v>
      </c>
    </row>
    <row r="2287">
      <c r="A2287" s="87" t="n">
        <v>-32</v>
      </c>
      <c r="B2287" s="79" t="n"/>
      <c r="C2287" s="584" t="n"/>
      <c r="D2287" s="128" t="n"/>
      <c r="E2287" s="87" t="n">
        <v>10</v>
      </c>
    </row>
    <row r="2288">
      <c r="A2288" s="87" t="n">
        <v>-31</v>
      </c>
      <c r="B2288" s="79" t="n"/>
      <c r="C2288" s="584" t="n"/>
      <c r="D2288" s="128" t="n"/>
      <c r="E2288" s="87" t="n">
        <v>10</v>
      </c>
    </row>
    <row r="2289">
      <c r="A2289" s="87" t="n">
        <v>-30</v>
      </c>
      <c r="B2289" s="79" t="n"/>
      <c r="C2289" s="584" t="n"/>
      <c r="D2289" s="128" t="n"/>
      <c r="E2289" s="87" t="n">
        <v>10</v>
      </c>
    </row>
    <row r="2290">
      <c r="A2290" s="87" t="n">
        <v>-29</v>
      </c>
      <c r="B2290" s="79" t="n"/>
      <c r="C2290" s="584" t="n"/>
      <c r="D2290" s="128" t="n"/>
      <c r="E2290" s="87" t="n">
        <v>10</v>
      </c>
    </row>
    <row r="2291">
      <c r="A2291" s="87" t="n">
        <v>-28</v>
      </c>
      <c r="B2291" s="79" t="n"/>
      <c r="C2291" s="584" t="n"/>
      <c r="D2291" s="128" t="n"/>
      <c r="E2291" s="87" t="n">
        <v>10</v>
      </c>
    </row>
    <row r="2292">
      <c r="A2292" s="87" t="n">
        <v>-27</v>
      </c>
      <c r="B2292" s="79" t="n"/>
      <c r="C2292" s="584" t="n"/>
      <c r="D2292" s="128" t="n"/>
      <c r="E2292" s="87" t="n">
        <v>10</v>
      </c>
    </row>
    <row r="2293">
      <c r="A2293" s="87" t="n">
        <v>-26</v>
      </c>
      <c r="B2293" s="79" t="n"/>
      <c r="C2293" s="584" t="n"/>
      <c r="D2293" s="128" t="n"/>
      <c r="E2293" s="87" t="n">
        <v>10</v>
      </c>
    </row>
    <row r="2294">
      <c r="A2294" s="87" t="n">
        <v>-25</v>
      </c>
      <c r="B2294" s="79" t="n"/>
      <c r="C2294" s="584" t="n"/>
      <c r="D2294" s="128" t="n"/>
      <c r="E2294" s="87" t="n">
        <v>10</v>
      </c>
    </row>
    <row r="2295">
      <c r="A2295" s="87" t="n">
        <v>-24</v>
      </c>
      <c r="B2295" s="79" t="n"/>
      <c r="C2295" s="584" t="n"/>
      <c r="D2295" s="128" t="n"/>
      <c r="E2295" s="87" t="n">
        <v>10</v>
      </c>
    </row>
    <row r="2296">
      <c r="A2296" s="87" t="n">
        <v>-23</v>
      </c>
      <c r="B2296" s="79" t="n"/>
      <c r="C2296" s="584" t="n"/>
      <c r="D2296" s="128" t="n"/>
      <c r="E2296" s="87" t="n">
        <v>10</v>
      </c>
    </row>
    <row r="2297">
      <c r="A2297" s="87" t="n">
        <v>-22</v>
      </c>
      <c r="B2297" s="79" t="n"/>
      <c r="C2297" s="584" t="n"/>
      <c r="D2297" s="128" t="n"/>
      <c r="E2297" s="87" t="n">
        <v>10</v>
      </c>
    </row>
    <row r="2298">
      <c r="A2298" s="87" t="n">
        <v>-21</v>
      </c>
      <c r="B2298" s="79" t="n"/>
      <c r="C2298" s="584" t="n"/>
      <c r="D2298" s="128" t="n"/>
      <c r="E2298" s="87" t="n">
        <v>10</v>
      </c>
    </row>
    <row r="2299">
      <c r="A2299" s="87" t="n">
        <v>-20</v>
      </c>
      <c r="B2299" s="79" t="n"/>
      <c r="C2299" s="584" t="n"/>
      <c r="D2299" s="128" t="n"/>
      <c r="E2299" s="87" t="n">
        <v>10</v>
      </c>
    </row>
    <row r="2300">
      <c r="A2300" s="87" t="n">
        <v>-19</v>
      </c>
      <c r="B2300" s="79" t="n"/>
      <c r="C2300" s="584" t="n"/>
      <c r="D2300" s="128" t="n"/>
      <c r="E2300" s="87" t="n">
        <v>10</v>
      </c>
    </row>
    <row r="2301">
      <c r="A2301" s="87" t="n">
        <v>-18</v>
      </c>
      <c r="B2301" s="79" t="n"/>
      <c r="C2301" s="584" t="n"/>
      <c r="D2301" s="128" t="n"/>
      <c r="E2301" s="87" t="n">
        <v>10</v>
      </c>
    </row>
    <row r="2302">
      <c r="A2302" s="87" t="n">
        <v>-17</v>
      </c>
      <c r="B2302" s="79" t="n"/>
      <c r="C2302" s="584" t="n"/>
      <c r="D2302" s="128" t="n"/>
      <c r="E2302" s="87" t="n">
        <v>10</v>
      </c>
    </row>
    <row r="2303">
      <c r="A2303" s="87" t="n">
        <v>-16</v>
      </c>
      <c r="B2303" s="79" t="n"/>
      <c r="C2303" s="584" t="n"/>
      <c r="D2303" s="128" t="n"/>
      <c r="E2303" s="87" t="n">
        <v>10</v>
      </c>
    </row>
    <row r="2304">
      <c r="A2304" s="87" t="n">
        <v>-15</v>
      </c>
      <c r="B2304" s="79" t="n"/>
      <c r="C2304" s="584" t="n"/>
      <c r="D2304" s="128" t="n"/>
      <c r="E2304" s="87" t="n">
        <v>10</v>
      </c>
    </row>
    <row r="2305">
      <c r="A2305" s="87" t="n">
        <v>-14</v>
      </c>
      <c r="B2305" s="79" t="n"/>
      <c r="C2305" s="584" t="n"/>
      <c r="D2305" s="128" t="n"/>
      <c r="E2305" s="87" t="n">
        <v>10</v>
      </c>
    </row>
    <row r="2306">
      <c r="A2306" s="87" t="n">
        <v>-13</v>
      </c>
      <c r="B2306" s="79" t="n"/>
      <c r="C2306" s="584" t="n"/>
      <c r="D2306" s="128" t="n"/>
      <c r="E2306" s="87" t="n">
        <v>10</v>
      </c>
    </row>
    <row r="2307">
      <c r="A2307" s="87" t="n">
        <v>-12</v>
      </c>
      <c r="B2307" s="79" t="n"/>
      <c r="C2307" s="584" t="n"/>
      <c r="D2307" s="128" t="n"/>
      <c r="E2307" s="87" t="n">
        <v>10</v>
      </c>
    </row>
    <row r="2308">
      <c r="A2308" s="87" t="n">
        <v>-11</v>
      </c>
      <c r="B2308" s="79" t="n"/>
      <c r="C2308" s="584" t="n"/>
      <c r="D2308" s="128" t="n"/>
      <c r="E2308" s="87" t="n">
        <v>10</v>
      </c>
    </row>
    <row r="2309">
      <c r="A2309" s="87" t="n">
        <v>-10</v>
      </c>
      <c r="B2309" s="79" t="n"/>
      <c r="C2309" s="584" t="n"/>
      <c r="D2309" s="128" t="n"/>
      <c r="E2309" s="87" t="n">
        <v>10</v>
      </c>
    </row>
    <row r="2310">
      <c r="A2310" s="87" t="n">
        <v>-9</v>
      </c>
      <c r="B2310" s="79" t="n"/>
      <c r="C2310" s="584" t="n"/>
      <c r="D2310" s="128" t="n"/>
      <c r="E2310" s="87" t="n">
        <v>10</v>
      </c>
    </row>
    <row r="2311">
      <c r="A2311" s="87" t="n">
        <v>-8</v>
      </c>
      <c r="B2311" s="79" t="n"/>
      <c r="C2311" s="584" t="n"/>
      <c r="D2311" s="128" t="n"/>
      <c r="E2311" s="87" t="n">
        <v>10</v>
      </c>
    </row>
    <row r="2312">
      <c r="A2312" s="87" t="n">
        <v>-7</v>
      </c>
      <c r="B2312" s="79" t="n"/>
      <c r="C2312" s="584" t="n"/>
      <c r="D2312" s="128" t="n"/>
      <c r="E2312" s="87" t="n">
        <v>10</v>
      </c>
    </row>
    <row r="2313">
      <c r="A2313" s="87" t="n">
        <v>-6</v>
      </c>
      <c r="B2313" s="79" t="n"/>
      <c r="C2313" s="584" t="n"/>
      <c r="D2313" s="128" t="n"/>
      <c r="E2313" s="87" t="n">
        <v>10</v>
      </c>
    </row>
    <row r="2314">
      <c r="A2314" s="87" t="n">
        <v>-5</v>
      </c>
      <c r="B2314" s="79" t="n"/>
      <c r="C2314" s="584" t="n"/>
      <c r="D2314" s="128" t="n"/>
      <c r="E2314" s="87" t="n">
        <v>10</v>
      </c>
    </row>
    <row r="2315">
      <c r="A2315" s="87" t="n">
        <v>-4</v>
      </c>
      <c r="B2315" s="79" t="n"/>
      <c r="C2315" s="584" t="n"/>
      <c r="D2315" s="128" t="n"/>
      <c r="E2315" s="87" t="n">
        <v>10</v>
      </c>
    </row>
    <row r="2316">
      <c r="A2316" s="87" t="n">
        <v>-3</v>
      </c>
      <c r="B2316" s="79" t="n"/>
      <c r="C2316" s="584" t="n"/>
      <c r="D2316" s="128" t="n"/>
      <c r="E2316" s="87" t="n">
        <v>10</v>
      </c>
    </row>
    <row r="2317">
      <c r="A2317" s="87" t="n">
        <v>-2</v>
      </c>
      <c r="B2317" s="79" t="n"/>
      <c r="C2317" s="584" t="n"/>
      <c r="D2317" s="128" t="n"/>
      <c r="E2317" s="87" t="n">
        <v>10</v>
      </c>
    </row>
    <row r="2318">
      <c r="A2318" s="87" t="n">
        <v>-1</v>
      </c>
      <c r="B2318" s="79" t="n"/>
      <c r="C2318" s="584" t="n"/>
      <c r="D2318" s="128" t="n"/>
      <c r="E2318" s="87" t="n">
        <v>10</v>
      </c>
    </row>
    <row r="2319" ht="14.5" customHeight="1" s="252" thickBot="1">
      <c r="A2319" s="88" t="n">
        <v>0</v>
      </c>
      <c r="B2319" s="81" t="n"/>
      <c r="C2319" s="82" t="n"/>
      <c r="D2319" s="130" t="n"/>
      <c r="E2319" s="88" t="n">
        <v>10</v>
      </c>
    </row>
    <row r="2322" ht="14.5" customHeight="1" s="252" thickBot="1"/>
    <row r="2323" ht="14.5" customHeight="1" s="252">
      <c r="A2323" s="807" t="inlineStr">
        <is>
          <t>Input [dBm]</t>
        </is>
      </c>
      <c r="B2323" s="650" t="inlineStr">
        <is>
          <t>2442 MHz</t>
        </is>
      </c>
      <c r="C2323" s="768" t="n"/>
      <c r="D2323" s="768" t="n"/>
      <c r="E2323" s="644" t="inlineStr">
        <is>
          <t>Spec</t>
        </is>
      </c>
    </row>
    <row r="2324" ht="15" customHeight="1" s="252" thickBot="1">
      <c r="A2324" s="691" t="n"/>
      <c r="B2324" s="652" t="inlineStr">
        <is>
          <t>11ax_MCS0</t>
        </is>
      </c>
      <c r="C2324" s="875" t="n"/>
      <c r="D2324" s="875" t="n"/>
      <c r="E2324" s="691" t="n"/>
    </row>
    <row r="2325" ht="15" customHeight="1" s="252">
      <c r="A2325" s="691" t="n"/>
      <c r="B2325" s="95" t="inlineStr">
        <is>
          <t>+25 ℃</t>
        </is>
      </c>
      <c r="C2325" s="99" t="inlineStr">
        <is>
          <t>-40 ℃</t>
        </is>
      </c>
      <c r="D2325" s="114" t="inlineStr">
        <is>
          <t>+85 ℃</t>
        </is>
      </c>
      <c r="E2325" s="691" t="n"/>
    </row>
    <row r="2326" ht="15" customHeight="1" s="252" thickBot="1">
      <c r="A2326" s="691" t="n"/>
      <c r="B2326" s="103" t="inlineStr">
        <is>
          <t>3.3V</t>
        </is>
      </c>
      <c r="C2326" s="100" t="inlineStr">
        <is>
          <t>3.6V</t>
        </is>
      </c>
      <c r="D2326" s="115" t="inlineStr">
        <is>
          <t>1.8V</t>
        </is>
      </c>
      <c r="E2326" s="691" t="n"/>
    </row>
    <row r="2327" ht="14.5" customHeight="1" s="252" thickBot="1">
      <c r="A2327" s="682" t="n"/>
      <c r="B2327" s="76" t="n"/>
      <c r="C2327" s="74" t="n"/>
      <c r="D2327" s="219" t="n"/>
      <c r="E2327" s="681" t="n"/>
    </row>
    <row r="2328">
      <c r="A2328" s="612" t="inlineStr">
        <is>
          <t>Sens.
[dBm]</t>
        </is>
      </c>
      <c r="B2328" s="846">
        <f>INDEX($A$50:$A$90,MATCH(8,B2330:B2370,-1)+1,1)</f>
        <v/>
      </c>
      <c r="C2328" s="848">
        <f>INDEX($A$50:$A$90,MATCH(8,C2330:C2370,-1)+1,1)</f>
        <v/>
      </c>
      <c r="D2328" s="876">
        <f>INDEX($A$50:$A$90,MATCH(8,D2330:D2370,-1)+1,1)</f>
        <v/>
      </c>
      <c r="E2328" s="221" t="n"/>
    </row>
    <row r="2329" ht="14.5" customHeight="1" s="252" thickBot="1">
      <c r="A2329" s="691" t="n"/>
      <c r="B2329" s="849" t="n"/>
      <c r="C2329" s="851" t="n"/>
      <c r="D2329" s="877" t="n"/>
      <c r="E2329" s="221" t="n"/>
    </row>
    <row r="2330" ht="14.5" customHeight="1" s="252" thickTop="1">
      <c r="A2330" s="91" t="n">
        <v>-100</v>
      </c>
      <c r="B2330" s="77" t="n"/>
      <c r="C2330" s="73" t="n"/>
      <c r="D2330" s="127" t="n"/>
      <c r="E2330" s="87" t="n">
        <v>10</v>
      </c>
    </row>
    <row r="2331">
      <c r="A2331" s="87" t="n">
        <v>-99</v>
      </c>
      <c r="B2331" s="79" t="n"/>
      <c r="C2331" s="584" t="n"/>
      <c r="D2331" s="128" t="n"/>
      <c r="E2331" s="87" t="n">
        <v>10</v>
      </c>
    </row>
    <row r="2332">
      <c r="A2332" s="87" t="n">
        <v>-98</v>
      </c>
      <c r="B2332" s="79" t="n"/>
      <c r="C2332" s="584" t="n"/>
      <c r="D2332" s="128" t="n"/>
      <c r="E2332" s="87" t="n">
        <v>10</v>
      </c>
    </row>
    <row r="2333">
      <c r="A2333" s="87" t="n">
        <v>-97</v>
      </c>
      <c r="B2333" s="79" t="n"/>
      <c r="C2333" s="584" t="n"/>
      <c r="D2333" s="128" t="n"/>
      <c r="E2333" s="87" t="n">
        <v>10</v>
      </c>
    </row>
    <row r="2334">
      <c r="A2334" s="87" t="n">
        <v>-96</v>
      </c>
      <c r="B2334" s="79" t="n"/>
      <c r="C2334" s="584" t="n"/>
      <c r="D2334" s="128" t="n"/>
      <c r="E2334" s="87" t="n">
        <v>10</v>
      </c>
    </row>
    <row r="2335">
      <c r="A2335" s="87" t="n">
        <v>-95</v>
      </c>
      <c r="B2335" s="79" t="n"/>
      <c r="C2335" s="584" t="n"/>
      <c r="D2335" s="128" t="n"/>
      <c r="E2335" s="87" t="n">
        <v>10</v>
      </c>
    </row>
    <row r="2336">
      <c r="A2336" s="87" t="n">
        <v>-94</v>
      </c>
      <c r="B2336" s="79" t="n"/>
      <c r="C2336" s="584" t="n"/>
      <c r="D2336" s="128" t="n"/>
      <c r="E2336" s="87" t="n">
        <v>10</v>
      </c>
    </row>
    <row r="2337">
      <c r="A2337" s="87" t="n">
        <v>-93</v>
      </c>
      <c r="B2337" s="79" t="n"/>
      <c r="C2337" s="584" t="n"/>
      <c r="D2337" s="128" t="n"/>
      <c r="E2337" s="87" t="n">
        <v>10</v>
      </c>
    </row>
    <row r="2338">
      <c r="A2338" s="87" t="n">
        <v>-92</v>
      </c>
      <c r="B2338" s="79" t="n"/>
      <c r="C2338" s="584" t="n"/>
      <c r="D2338" s="128" t="n"/>
      <c r="E2338" s="87" t="n">
        <v>10</v>
      </c>
    </row>
    <row r="2339">
      <c r="A2339" s="87" t="n">
        <v>-91</v>
      </c>
      <c r="B2339" s="79" t="n"/>
      <c r="C2339" s="584" t="n"/>
      <c r="D2339" s="128" t="n"/>
      <c r="E2339" s="87" t="n">
        <v>10</v>
      </c>
    </row>
    <row r="2340">
      <c r="A2340" s="87" t="n">
        <v>-90</v>
      </c>
      <c r="B2340" s="79" t="n"/>
      <c r="C2340" s="584" t="n"/>
      <c r="D2340" s="128" t="n"/>
      <c r="E2340" s="87" t="n">
        <v>10</v>
      </c>
    </row>
    <row r="2341">
      <c r="A2341" s="87" t="n">
        <v>-89</v>
      </c>
      <c r="B2341" s="79" t="n"/>
      <c r="C2341" s="584" t="n"/>
      <c r="D2341" s="128" t="n"/>
      <c r="E2341" s="87" t="n">
        <v>10</v>
      </c>
    </row>
    <row r="2342">
      <c r="A2342" s="87" t="n">
        <v>-88</v>
      </c>
      <c r="B2342" s="79" t="n"/>
      <c r="C2342" s="584" t="n"/>
      <c r="D2342" s="128" t="n"/>
      <c r="E2342" s="87" t="n">
        <v>10</v>
      </c>
    </row>
    <row r="2343">
      <c r="A2343" s="87" t="n">
        <v>-87</v>
      </c>
      <c r="B2343" s="79" t="n"/>
      <c r="C2343" s="584" t="n"/>
      <c r="D2343" s="128" t="n"/>
      <c r="E2343" s="87" t="n">
        <v>10</v>
      </c>
    </row>
    <row r="2344">
      <c r="A2344" s="87" t="n">
        <v>-86</v>
      </c>
      <c r="B2344" s="79" t="n"/>
      <c r="C2344" s="584" t="n"/>
      <c r="D2344" s="128" t="n"/>
      <c r="E2344" s="87" t="n">
        <v>10</v>
      </c>
    </row>
    <row r="2345">
      <c r="A2345" s="87" t="n">
        <v>-85</v>
      </c>
      <c r="B2345" s="79" t="n"/>
      <c r="C2345" s="584" t="n"/>
      <c r="D2345" s="128" t="n"/>
      <c r="E2345" s="87" t="n">
        <v>10</v>
      </c>
    </row>
    <row r="2346">
      <c r="A2346" s="87" t="n">
        <v>-84</v>
      </c>
      <c r="B2346" s="79" t="n"/>
      <c r="C2346" s="584" t="n"/>
      <c r="D2346" s="128" t="n"/>
      <c r="E2346" s="87" t="n">
        <v>10</v>
      </c>
    </row>
    <row r="2347">
      <c r="A2347" s="87" t="n">
        <v>-83</v>
      </c>
      <c r="B2347" s="79" t="n"/>
      <c r="C2347" s="584" t="n"/>
      <c r="D2347" s="128" t="n"/>
      <c r="E2347" s="87" t="n">
        <v>10</v>
      </c>
    </row>
    <row r="2348">
      <c r="A2348" s="87" t="n">
        <v>-82</v>
      </c>
      <c r="B2348" s="79" t="n"/>
      <c r="C2348" s="584" t="n"/>
      <c r="D2348" s="128" t="n"/>
      <c r="E2348" s="87" t="n">
        <v>10</v>
      </c>
    </row>
    <row r="2349">
      <c r="A2349" s="87" t="n">
        <v>-81</v>
      </c>
      <c r="B2349" s="79" t="n"/>
      <c r="C2349" s="584" t="n"/>
      <c r="D2349" s="128" t="n"/>
      <c r="E2349" s="87" t="n">
        <v>10</v>
      </c>
    </row>
    <row r="2350">
      <c r="A2350" s="87" t="n">
        <v>-80</v>
      </c>
      <c r="B2350" s="79" t="n"/>
      <c r="C2350" s="584" t="n"/>
      <c r="D2350" s="128" t="n"/>
      <c r="E2350" s="87" t="n">
        <v>10</v>
      </c>
    </row>
    <row r="2351">
      <c r="A2351" s="87" t="n">
        <v>-79</v>
      </c>
      <c r="B2351" s="79" t="n"/>
      <c r="C2351" s="584" t="n"/>
      <c r="D2351" s="128" t="n"/>
      <c r="E2351" s="87" t="n">
        <v>10</v>
      </c>
    </row>
    <row r="2352">
      <c r="A2352" s="87" t="n">
        <v>-78</v>
      </c>
      <c r="B2352" s="79" t="n"/>
      <c r="C2352" s="584" t="n"/>
      <c r="D2352" s="128" t="n"/>
      <c r="E2352" s="87" t="n">
        <v>10</v>
      </c>
    </row>
    <row r="2353">
      <c r="A2353" s="87" t="n">
        <v>-77</v>
      </c>
      <c r="B2353" s="79" t="n"/>
      <c r="C2353" s="584" t="n"/>
      <c r="D2353" s="128" t="n"/>
      <c r="E2353" s="87" t="n">
        <v>10</v>
      </c>
    </row>
    <row r="2354">
      <c r="A2354" s="87" t="n">
        <v>-76</v>
      </c>
      <c r="B2354" s="79" t="n"/>
      <c r="C2354" s="584" t="n"/>
      <c r="D2354" s="128" t="n"/>
      <c r="E2354" s="87" t="n">
        <v>10</v>
      </c>
    </row>
    <row r="2355">
      <c r="A2355" s="87" t="n">
        <v>-75</v>
      </c>
      <c r="B2355" s="79" t="n"/>
      <c r="C2355" s="584" t="n"/>
      <c r="D2355" s="128" t="n"/>
      <c r="E2355" s="87" t="n">
        <v>10</v>
      </c>
    </row>
    <row r="2356">
      <c r="A2356" s="87" t="n">
        <v>-74</v>
      </c>
      <c r="B2356" s="79" t="n"/>
      <c r="C2356" s="584" t="n"/>
      <c r="D2356" s="128" t="n"/>
      <c r="E2356" s="87" t="n">
        <v>10</v>
      </c>
    </row>
    <row r="2357">
      <c r="A2357" s="87" t="n">
        <v>-73</v>
      </c>
      <c r="B2357" s="79" t="n"/>
      <c r="C2357" s="584" t="n"/>
      <c r="D2357" s="128" t="n"/>
      <c r="E2357" s="87" t="n">
        <v>10</v>
      </c>
    </row>
    <row r="2358">
      <c r="A2358" s="87" t="n">
        <v>-72</v>
      </c>
      <c r="B2358" s="79" t="n"/>
      <c r="C2358" s="584" t="n"/>
      <c r="D2358" s="128" t="n"/>
      <c r="E2358" s="87" t="n">
        <v>10</v>
      </c>
    </row>
    <row r="2359">
      <c r="A2359" s="87" t="n">
        <v>-71</v>
      </c>
      <c r="B2359" s="79" t="n"/>
      <c r="C2359" s="584" t="n"/>
      <c r="D2359" s="128" t="n"/>
      <c r="E2359" s="87" t="n">
        <v>10</v>
      </c>
    </row>
    <row r="2360">
      <c r="A2360" s="87" t="n">
        <v>-70</v>
      </c>
      <c r="B2360" s="79" t="n"/>
      <c r="C2360" s="584" t="n"/>
      <c r="D2360" s="128" t="n"/>
      <c r="E2360" s="87" t="n">
        <v>10</v>
      </c>
    </row>
    <row r="2361">
      <c r="A2361" s="87" t="n">
        <v>-69</v>
      </c>
      <c r="B2361" s="79" t="n"/>
      <c r="C2361" s="584" t="n"/>
      <c r="D2361" s="128" t="n"/>
      <c r="E2361" s="87" t="n">
        <v>10</v>
      </c>
    </row>
    <row r="2362">
      <c r="A2362" s="87" t="n">
        <v>-68</v>
      </c>
      <c r="B2362" s="79" t="n"/>
      <c r="C2362" s="584" t="n"/>
      <c r="D2362" s="128" t="n"/>
      <c r="E2362" s="87" t="n">
        <v>10</v>
      </c>
    </row>
    <row r="2363">
      <c r="A2363" s="87" t="n">
        <v>-67</v>
      </c>
      <c r="B2363" s="79" t="n"/>
      <c r="C2363" s="584" t="n"/>
      <c r="D2363" s="128" t="n"/>
      <c r="E2363" s="87" t="n">
        <v>10</v>
      </c>
    </row>
    <row r="2364">
      <c r="A2364" s="87" t="n">
        <v>-66</v>
      </c>
      <c r="B2364" s="79" t="n"/>
      <c r="C2364" s="584" t="n"/>
      <c r="D2364" s="128" t="n"/>
      <c r="E2364" s="87" t="n">
        <v>10</v>
      </c>
    </row>
    <row r="2365">
      <c r="A2365" s="87" t="n">
        <v>-65</v>
      </c>
      <c r="B2365" s="79" t="n"/>
      <c r="C2365" s="584" t="n"/>
      <c r="D2365" s="128" t="n"/>
      <c r="E2365" s="87" t="n">
        <v>10</v>
      </c>
    </row>
    <row r="2366">
      <c r="A2366" s="87" t="n">
        <v>-64</v>
      </c>
      <c r="B2366" s="79" t="n"/>
      <c r="C2366" s="584" t="n"/>
      <c r="D2366" s="128" t="n"/>
      <c r="E2366" s="87" t="n">
        <v>10</v>
      </c>
    </row>
    <row r="2367">
      <c r="A2367" s="87" t="n">
        <v>-63</v>
      </c>
      <c r="B2367" s="79" t="n"/>
      <c r="C2367" s="584" t="n"/>
      <c r="D2367" s="128" t="n"/>
      <c r="E2367" s="87" t="n">
        <v>10</v>
      </c>
    </row>
    <row r="2368">
      <c r="A2368" s="87" t="n">
        <v>-62</v>
      </c>
      <c r="B2368" s="79" t="n"/>
      <c r="C2368" s="584" t="n"/>
      <c r="D2368" s="128" t="n"/>
      <c r="E2368" s="87" t="n">
        <v>10</v>
      </c>
    </row>
    <row r="2369">
      <c r="A2369" s="87" t="n">
        <v>-61</v>
      </c>
      <c r="B2369" s="79" t="n"/>
      <c r="C2369" s="584" t="n"/>
      <c r="D2369" s="128" t="n"/>
      <c r="E2369" s="87" t="n">
        <v>10</v>
      </c>
    </row>
    <row r="2370">
      <c r="A2370" s="87" t="n">
        <v>-60</v>
      </c>
      <c r="B2370" s="79" t="n"/>
      <c r="C2370" s="584" t="n"/>
      <c r="D2370" s="128" t="n"/>
      <c r="E2370" s="87" t="n">
        <v>10</v>
      </c>
    </row>
    <row r="2371">
      <c r="A2371" s="87" t="n">
        <v>-59</v>
      </c>
      <c r="B2371" s="79" t="n"/>
      <c r="C2371" s="584" t="n"/>
      <c r="D2371" s="128" t="n"/>
      <c r="E2371" s="87" t="n">
        <v>10</v>
      </c>
    </row>
    <row r="2372">
      <c r="A2372" s="87" t="n">
        <v>-58</v>
      </c>
      <c r="B2372" s="79" t="n"/>
      <c r="C2372" s="584" t="n"/>
      <c r="D2372" s="128" t="n"/>
      <c r="E2372" s="87" t="n">
        <v>10</v>
      </c>
    </row>
    <row r="2373">
      <c r="A2373" s="87" t="n">
        <v>-57</v>
      </c>
      <c r="B2373" s="79" t="n"/>
      <c r="C2373" s="584" t="n"/>
      <c r="D2373" s="128" t="n"/>
      <c r="E2373" s="87" t="n">
        <v>10</v>
      </c>
    </row>
    <row r="2374">
      <c r="A2374" s="87" t="n">
        <v>-56</v>
      </c>
      <c r="B2374" s="79" t="n"/>
      <c r="C2374" s="584" t="n"/>
      <c r="D2374" s="128" t="n"/>
      <c r="E2374" s="87" t="n">
        <v>10</v>
      </c>
    </row>
    <row r="2375">
      <c r="A2375" s="87" t="n">
        <v>-55</v>
      </c>
      <c r="B2375" s="79" t="n"/>
      <c r="C2375" s="584" t="n"/>
      <c r="D2375" s="128" t="n"/>
      <c r="E2375" s="87" t="n">
        <v>10</v>
      </c>
    </row>
    <row r="2376">
      <c r="A2376" s="87" t="n">
        <v>-54</v>
      </c>
      <c r="B2376" s="79" t="n"/>
      <c r="C2376" s="584" t="n"/>
      <c r="D2376" s="128" t="n"/>
      <c r="E2376" s="87" t="n">
        <v>10</v>
      </c>
    </row>
    <row r="2377">
      <c r="A2377" s="87" t="n">
        <v>-53</v>
      </c>
      <c r="B2377" s="79" t="n"/>
      <c r="C2377" s="584" t="n"/>
      <c r="D2377" s="128" t="n"/>
      <c r="E2377" s="87" t="n">
        <v>10</v>
      </c>
    </row>
    <row r="2378">
      <c r="A2378" s="87" t="n">
        <v>-52</v>
      </c>
      <c r="B2378" s="79" t="n"/>
      <c r="C2378" s="584" t="n"/>
      <c r="D2378" s="128" t="n"/>
      <c r="E2378" s="87" t="n">
        <v>10</v>
      </c>
    </row>
    <row r="2379">
      <c r="A2379" s="87" t="n">
        <v>-51</v>
      </c>
      <c r="B2379" s="79" t="n"/>
      <c r="C2379" s="584" t="n"/>
      <c r="D2379" s="128" t="n"/>
      <c r="E2379" s="87" t="n">
        <v>10</v>
      </c>
    </row>
    <row r="2380">
      <c r="A2380" s="87" t="n">
        <v>-50</v>
      </c>
      <c r="B2380" s="79" t="n"/>
      <c r="C2380" s="584" t="n"/>
      <c r="D2380" s="128" t="n"/>
      <c r="E2380" s="87" t="n">
        <v>10</v>
      </c>
    </row>
    <row r="2381">
      <c r="A2381" s="87" t="n">
        <v>-49</v>
      </c>
      <c r="B2381" s="79" t="n"/>
      <c r="C2381" s="584" t="n"/>
      <c r="D2381" s="128" t="n"/>
      <c r="E2381" s="87" t="n">
        <v>10</v>
      </c>
    </row>
    <row r="2382">
      <c r="A2382" s="87" t="n">
        <v>-48</v>
      </c>
      <c r="B2382" s="79" t="n"/>
      <c r="C2382" s="584" t="n"/>
      <c r="D2382" s="128" t="n"/>
      <c r="E2382" s="87" t="n">
        <v>10</v>
      </c>
    </row>
    <row r="2383">
      <c r="A2383" s="87" t="n">
        <v>-47</v>
      </c>
      <c r="B2383" s="79" t="n"/>
      <c r="C2383" s="584" t="n"/>
      <c r="D2383" s="128" t="n"/>
      <c r="E2383" s="87" t="n">
        <v>10</v>
      </c>
    </row>
    <row r="2384">
      <c r="A2384" s="87" t="n">
        <v>-46</v>
      </c>
      <c r="B2384" s="79" t="n"/>
      <c r="C2384" s="584" t="n"/>
      <c r="D2384" s="128" t="n"/>
      <c r="E2384" s="87" t="n">
        <v>10</v>
      </c>
    </row>
    <row r="2385">
      <c r="A2385" s="87" t="n">
        <v>-45</v>
      </c>
      <c r="B2385" s="79" t="n"/>
      <c r="C2385" s="584" t="n"/>
      <c r="D2385" s="128" t="n"/>
      <c r="E2385" s="87" t="n">
        <v>10</v>
      </c>
    </row>
    <row r="2386">
      <c r="A2386" s="87" t="n">
        <v>-44</v>
      </c>
      <c r="B2386" s="79" t="n"/>
      <c r="C2386" s="584" t="n"/>
      <c r="D2386" s="128" t="n"/>
      <c r="E2386" s="87" t="n">
        <v>10</v>
      </c>
    </row>
    <row r="2387">
      <c r="A2387" s="87" t="n">
        <v>-43</v>
      </c>
      <c r="B2387" s="79" t="n"/>
      <c r="C2387" s="584" t="n"/>
      <c r="D2387" s="128" t="n"/>
      <c r="E2387" s="87" t="n">
        <v>10</v>
      </c>
    </row>
    <row r="2388">
      <c r="A2388" s="87" t="n">
        <v>-42</v>
      </c>
      <c r="B2388" s="79" t="n"/>
      <c r="C2388" s="584" t="n"/>
      <c r="D2388" s="128" t="n"/>
      <c r="E2388" s="87" t="n">
        <v>10</v>
      </c>
    </row>
    <row r="2389">
      <c r="A2389" s="87" t="n">
        <v>-41</v>
      </c>
      <c r="B2389" s="79" t="n"/>
      <c r="C2389" s="584" t="n"/>
      <c r="D2389" s="128" t="n"/>
      <c r="E2389" s="87" t="n">
        <v>10</v>
      </c>
    </row>
    <row r="2390">
      <c r="A2390" s="87" t="n">
        <v>-40</v>
      </c>
      <c r="B2390" s="79" t="n"/>
      <c r="C2390" s="584" t="n"/>
      <c r="D2390" s="128" t="n"/>
      <c r="E2390" s="87" t="n">
        <v>10</v>
      </c>
    </row>
    <row r="2391">
      <c r="A2391" s="87" t="n">
        <v>-39</v>
      </c>
      <c r="B2391" s="79" t="n"/>
      <c r="C2391" s="584" t="n"/>
      <c r="D2391" s="128" t="n"/>
      <c r="E2391" s="87" t="n">
        <v>10</v>
      </c>
    </row>
    <row r="2392">
      <c r="A2392" s="87" t="n">
        <v>-38</v>
      </c>
      <c r="B2392" s="79" t="n"/>
      <c r="C2392" s="584" t="n"/>
      <c r="D2392" s="128" t="n"/>
      <c r="E2392" s="87" t="n">
        <v>10</v>
      </c>
    </row>
    <row r="2393">
      <c r="A2393" s="87" t="n">
        <v>-37</v>
      </c>
      <c r="B2393" s="79" t="n"/>
      <c r="C2393" s="584" t="n"/>
      <c r="D2393" s="128" t="n"/>
      <c r="E2393" s="87" t="n">
        <v>10</v>
      </c>
    </row>
    <row r="2394">
      <c r="A2394" s="87" t="n">
        <v>-36</v>
      </c>
      <c r="B2394" s="79" t="n"/>
      <c r="C2394" s="584" t="n"/>
      <c r="D2394" s="128" t="n"/>
      <c r="E2394" s="87" t="n">
        <v>10</v>
      </c>
    </row>
    <row r="2395">
      <c r="A2395" s="87" t="n">
        <v>-35</v>
      </c>
      <c r="B2395" s="79" t="n"/>
      <c r="C2395" s="584" t="n"/>
      <c r="D2395" s="128" t="n"/>
      <c r="E2395" s="87" t="n">
        <v>10</v>
      </c>
    </row>
    <row r="2396">
      <c r="A2396" s="87" t="n">
        <v>-34</v>
      </c>
      <c r="B2396" s="79" t="n"/>
      <c r="C2396" s="584" t="n"/>
      <c r="D2396" s="128" t="n"/>
      <c r="E2396" s="87" t="n">
        <v>10</v>
      </c>
    </row>
    <row r="2397">
      <c r="A2397" s="87" t="n">
        <v>-33</v>
      </c>
      <c r="B2397" s="79" t="n"/>
      <c r="C2397" s="584" t="n"/>
      <c r="D2397" s="128" t="n"/>
      <c r="E2397" s="87" t="n">
        <v>10</v>
      </c>
    </row>
    <row r="2398">
      <c r="A2398" s="87" t="n">
        <v>-32</v>
      </c>
      <c r="B2398" s="79" t="n"/>
      <c r="C2398" s="584" t="n"/>
      <c r="D2398" s="128" t="n"/>
      <c r="E2398" s="87" t="n">
        <v>10</v>
      </c>
    </row>
    <row r="2399">
      <c r="A2399" s="87" t="n">
        <v>-31</v>
      </c>
      <c r="B2399" s="79" t="n"/>
      <c r="C2399" s="584" t="n"/>
      <c r="D2399" s="128" t="n"/>
      <c r="E2399" s="87" t="n">
        <v>10</v>
      </c>
    </row>
    <row r="2400">
      <c r="A2400" s="87" t="n">
        <v>-30</v>
      </c>
      <c r="B2400" s="79" t="n"/>
      <c r="C2400" s="584" t="n"/>
      <c r="D2400" s="128" t="n"/>
      <c r="E2400" s="87" t="n">
        <v>10</v>
      </c>
    </row>
    <row r="2401">
      <c r="A2401" s="87" t="n">
        <v>-29</v>
      </c>
      <c r="B2401" s="79" t="n"/>
      <c r="C2401" s="584" t="n"/>
      <c r="D2401" s="128" t="n"/>
      <c r="E2401" s="87" t="n">
        <v>10</v>
      </c>
    </row>
    <row r="2402">
      <c r="A2402" s="87" t="n">
        <v>-28</v>
      </c>
      <c r="B2402" s="79" t="n"/>
      <c r="C2402" s="584" t="n"/>
      <c r="D2402" s="128" t="n"/>
      <c r="E2402" s="87" t="n">
        <v>10</v>
      </c>
    </row>
    <row r="2403">
      <c r="A2403" s="87" t="n">
        <v>-27</v>
      </c>
      <c r="B2403" s="79" t="n"/>
      <c r="C2403" s="584" t="n"/>
      <c r="D2403" s="128" t="n"/>
      <c r="E2403" s="87" t="n">
        <v>10</v>
      </c>
    </row>
    <row r="2404">
      <c r="A2404" s="87" t="n">
        <v>-26</v>
      </c>
      <c r="B2404" s="79" t="n"/>
      <c r="C2404" s="584" t="n"/>
      <c r="D2404" s="128" t="n"/>
      <c r="E2404" s="87" t="n">
        <v>10</v>
      </c>
    </row>
    <row r="2405">
      <c r="A2405" s="87" t="n">
        <v>-25</v>
      </c>
      <c r="B2405" s="79" t="n"/>
      <c r="C2405" s="584" t="n"/>
      <c r="D2405" s="128" t="n"/>
      <c r="E2405" s="87" t="n">
        <v>10</v>
      </c>
    </row>
    <row r="2406">
      <c r="A2406" s="87" t="n">
        <v>-24</v>
      </c>
      <c r="B2406" s="79" t="n"/>
      <c r="C2406" s="584" t="n"/>
      <c r="D2406" s="128" t="n"/>
      <c r="E2406" s="87" t="n">
        <v>10</v>
      </c>
    </row>
    <row r="2407">
      <c r="A2407" s="87" t="n">
        <v>-23</v>
      </c>
      <c r="B2407" s="79" t="n"/>
      <c r="C2407" s="584" t="n"/>
      <c r="D2407" s="128" t="n"/>
      <c r="E2407" s="87" t="n">
        <v>10</v>
      </c>
    </row>
    <row r="2408">
      <c r="A2408" s="87" t="n">
        <v>-22</v>
      </c>
      <c r="B2408" s="79" t="n"/>
      <c r="C2408" s="584" t="n"/>
      <c r="D2408" s="128" t="n"/>
      <c r="E2408" s="87" t="n">
        <v>10</v>
      </c>
    </row>
    <row r="2409">
      <c r="A2409" s="87" t="n">
        <v>-21</v>
      </c>
      <c r="B2409" s="79" t="n"/>
      <c r="C2409" s="584" t="n"/>
      <c r="D2409" s="128" t="n"/>
      <c r="E2409" s="87" t="n">
        <v>10</v>
      </c>
    </row>
    <row r="2410">
      <c r="A2410" s="87" t="n">
        <v>-20</v>
      </c>
      <c r="B2410" s="79" t="n"/>
      <c r="C2410" s="584" t="n"/>
      <c r="D2410" s="128" t="n"/>
      <c r="E2410" s="87" t="n">
        <v>10</v>
      </c>
    </row>
    <row r="2411">
      <c r="A2411" s="87" t="n">
        <v>-19</v>
      </c>
      <c r="B2411" s="79" t="n"/>
      <c r="C2411" s="584" t="n"/>
      <c r="D2411" s="128" t="n"/>
      <c r="E2411" s="87" t="n">
        <v>10</v>
      </c>
    </row>
    <row r="2412">
      <c r="A2412" s="87" t="n">
        <v>-18</v>
      </c>
      <c r="B2412" s="79" t="n"/>
      <c r="C2412" s="584" t="n"/>
      <c r="D2412" s="128" t="n"/>
      <c r="E2412" s="87" t="n">
        <v>10</v>
      </c>
    </row>
    <row r="2413">
      <c r="A2413" s="87" t="n">
        <v>-17</v>
      </c>
      <c r="B2413" s="79" t="n"/>
      <c r="C2413" s="584" t="n"/>
      <c r="D2413" s="128" t="n"/>
      <c r="E2413" s="87" t="n">
        <v>10</v>
      </c>
    </row>
    <row r="2414">
      <c r="A2414" s="87" t="n">
        <v>-16</v>
      </c>
      <c r="B2414" s="79" t="n"/>
      <c r="C2414" s="584" t="n"/>
      <c r="D2414" s="128" t="n"/>
      <c r="E2414" s="87" t="n">
        <v>10</v>
      </c>
    </row>
    <row r="2415">
      <c r="A2415" s="87" t="n">
        <v>-15</v>
      </c>
      <c r="B2415" s="79" t="n"/>
      <c r="C2415" s="584" t="n"/>
      <c r="D2415" s="128" t="n"/>
      <c r="E2415" s="87" t="n">
        <v>10</v>
      </c>
    </row>
    <row r="2416">
      <c r="A2416" s="87" t="n">
        <v>-14</v>
      </c>
      <c r="B2416" s="79" t="n"/>
      <c r="C2416" s="584" t="n"/>
      <c r="D2416" s="128" t="n"/>
      <c r="E2416" s="87" t="n">
        <v>10</v>
      </c>
    </row>
    <row r="2417">
      <c r="A2417" s="87" t="n">
        <v>-13</v>
      </c>
      <c r="B2417" s="79" t="n"/>
      <c r="C2417" s="584" t="n"/>
      <c r="D2417" s="128" t="n"/>
      <c r="E2417" s="87" t="n">
        <v>10</v>
      </c>
    </row>
    <row r="2418">
      <c r="A2418" s="87" t="n">
        <v>-12</v>
      </c>
      <c r="B2418" s="79" t="n"/>
      <c r="C2418" s="584" t="n"/>
      <c r="D2418" s="128" t="n"/>
      <c r="E2418" s="87" t="n">
        <v>10</v>
      </c>
    </row>
    <row r="2419">
      <c r="A2419" s="87" t="n">
        <v>-11</v>
      </c>
      <c r="B2419" s="79" t="n"/>
      <c r="C2419" s="584" t="n"/>
      <c r="D2419" s="128" t="n"/>
      <c r="E2419" s="87" t="n">
        <v>10</v>
      </c>
    </row>
    <row r="2420">
      <c r="A2420" s="87" t="n">
        <v>-10</v>
      </c>
      <c r="B2420" s="79" t="n"/>
      <c r="C2420" s="584" t="n"/>
      <c r="D2420" s="128" t="n"/>
      <c r="E2420" s="87" t="n">
        <v>10</v>
      </c>
    </row>
    <row r="2421">
      <c r="A2421" s="87" t="n">
        <v>-9</v>
      </c>
      <c r="B2421" s="79" t="n"/>
      <c r="C2421" s="584" t="n"/>
      <c r="D2421" s="128" t="n"/>
      <c r="E2421" s="87" t="n">
        <v>10</v>
      </c>
    </row>
    <row r="2422">
      <c r="A2422" s="87" t="n">
        <v>-8</v>
      </c>
      <c r="B2422" s="79" t="n"/>
      <c r="C2422" s="584" t="n"/>
      <c r="D2422" s="128" t="n"/>
      <c r="E2422" s="87" t="n">
        <v>10</v>
      </c>
    </row>
    <row r="2423">
      <c r="A2423" s="87" t="n">
        <v>-7</v>
      </c>
      <c r="B2423" s="79" t="n"/>
      <c r="C2423" s="584" t="n"/>
      <c r="D2423" s="128" t="n"/>
      <c r="E2423" s="87" t="n">
        <v>10</v>
      </c>
    </row>
    <row r="2424">
      <c r="A2424" s="87" t="n">
        <v>-6</v>
      </c>
      <c r="B2424" s="79" t="n"/>
      <c r="C2424" s="584" t="n"/>
      <c r="D2424" s="128" t="n"/>
      <c r="E2424" s="87" t="n">
        <v>10</v>
      </c>
    </row>
    <row r="2425">
      <c r="A2425" s="87" t="n">
        <v>-5</v>
      </c>
      <c r="B2425" s="79" t="n"/>
      <c r="C2425" s="584" t="n"/>
      <c r="D2425" s="128" t="n"/>
      <c r="E2425" s="87" t="n">
        <v>10</v>
      </c>
    </row>
    <row r="2426">
      <c r="A2426" s="87" t="n">
        <v>-4</v>
      </c>
      <c r="B2426" s="79" t="n"/>
      <c r="C2426" s="584" t="n"/>
      <c r="D2426" s="128" t="n"/>
      <c r="E2426" s="87" t="n">
        <v>10</v>
      </c>
    </row>
    <row r="2427">
      <c r="A2427" s="87" t="n">
        <v>-3</v>
      </c>
      <c r="B2427" s="79" t="n"/>
      <c r="C2427" s="584" t="n"/>
      <c r="D2427" s="128" t="n"/>
      <c r="E2427" s="87" t="n">
        <v>10</v>
      </c>
    </row>
    <row r="2428">
      <c r="A2428" s="87" t="n">
        <v>-2</v>
      </c>
      <c r="B2428" s="79" t="n"/>
      <c r="C2428" s="584" t="n"/>
      <c r="D2428" s="128" t="n"/>
      <c r="E2428" s="87" t="n">
        <v>10</v>
      </c>
    </row>
    <row r="2429">
      <c r="A2429" s="87" t="n">
        <v>-1</v>
      </c>
      <c r="B2429" s="79" t="n"/>
      <c r="C2429" s="584" t="n"/>
      <c r="D2429" s="128" t="n"/>
      <c r="E2429" s="87" t="n">
        <v>10</v>
      </c>
    </row>
    <row r="2430" ht="14.5" customHeight="1" s="252" thickBot="1">
      <c r="A2430" s="88" t="n">
        <v>0</v>
      </c>
      <c r="B2430" s="81" t="n"/>
      <c r="C2430" s="82" t="n"/>
      <c r="D2430" s="130" t="n"/>
      <c r="E2430" s="88" t="n">
        <v>10</v>
      </c>
    </row>
    <row r="2433" ht="14.5" customHeight="1" s="252" thickBot="1"/>
    <row r="2434" ht="14.5" customHeight="1" s="252">
      <c r="A2434" s="807" t="inlineStr">
        <is>
          <t>Input [dBm]</t>
        </is>
      </c>
      <c r="B2434" s="650" t="inlineStr">
        <is>
          <t>2442 MHz</t>
        </is>
      </c>
      <c r="C2434" s="768" t="n"/>
      <c r="D2434" s="768" t="n"/>
      <c r="E2434" s="644" t="inlineStr">
        <is>
          <t>Spec</t>
        </is>
      </c>
    </row>
    <row r="2435" ht="15" customHeight="1" s="252" thickBot="1">
      <c r="A2435" s="691" t="n"/>
      <c r="B2435" s="652" t="inlineStr">
        <is>
          <t>11ax_MCS1</t>
        </is>
      </c>
      <c r="C2435" s="875" t="n"/>
      <c r="D2435" s="875" t="n"/>
      <c r="E2435" s="691" t="n"/>
    </row>
    <row r="2436" ht="15" customHeight="1" s="252">
      <c r="A2436" s="691" t="n"/>
      <c r="B2436" s="95" t="inlineStr">
        <is>
          <t>+25 ℃</t>
        </is>
      </c>
      <c r="C2436" s="99" t="inlineStr">
        <is>
          <t>-40 ℃</t>
        </is>
      </c>
      <c r="D2436" s="114" t="inlineStr">
        <is>
          <t>+85 ℃</t>
        </is>
      </c>
      <c r="E2436" s="691" t="n"/>
    </row>
    <row r="2437" ht="15" customHeight="1" s="252" thickBot="1">
      <c r="A2437" s="691" t="n"/>
      <c r="B2437" s="103" t="inlineStr">
        <is>
          <t>3.3V</t>
        </is>
      </c>
      <c r="C2437" s="100" t="inlineStr">
        <is>
          <t>3.6V</t>
        </is>
      </c>
      <c r="D2437" s="115" t="inlineStr">
        <is>
          <t>1.8V</t>
        </is>
      </c>
      <c r="E2437" s="691" t="n"/>
    </row>
    <row r="2438" ht="14.5" customHeight="1" s="252" thickBot="1">
      <c r="A2438" s="682" t="n"/>
      <c r="B2438" s="76" t="n"/>
      <c r="C2438" s="74" t="n"/>
      <c r="D2438" s="219" t="n"/>
      <c r="E2438" s="681" t="n"/>
    </row>
    <row r="2439">
      <c r="A2439" s="612" t="inlineStr">
        <is>
          <t>Sens.
[dBm]</t>
        </is>
      </c>
      <c r="B2439" s="846">
        <f>INDEX($A$50:$A$90,MATCH(8,B2441:B2481,-1)+1,1)</f>
        <v/>
      </c>
      <c r="C2439" s="848">
        <f>INDEX($A$50:$A$90,MATCH(8,C2441:C2481,-1)+1,1)</f>
        <v/>
      </c>
      <c r="D2439" s="876">
        <f>INDEX($A$50:$A$90,MATCH(8,D2441:D2481,-1)+1,1)</f>
        <v/>
      </c>
      <c r="E2439" s="221" t="n"/>
    </row>
    <row r="2440" ht="14.5" customHeight="1" s="252" thickBot="1">
      <c r="A2440" s="691" t="n"/>
      <c r="B2440" s="849" t="n"/>
      <c r="C2440" s="851" t="n"/>
      <c r="D2440" s="877" t="n"/>
      <c r="E2440" s="221" t="n"/>
    </row>
    <row r="2441" ht="14.5" customHeight="1" s="252" thickTop="1">
      <c r="A2441" s="91" t="n">
        <v>-100</v>
      </c>
      <c r="B2441" s="77" t="n"/>
      <c r="C2441" s="73" t="n"/>
      <c r="D2441" s="127" t="n"/>
      <c r="E2441" s="87" t="n">
        <v>10</v>
      </c>
    </row>
    <row r="2442">
      <c r="A2442" s="87" t="n">
        <v>-99</v>
      </c>
      <c r="B2442" s="79" t="n"/>
      <c r="C2442" s="584" t="n"/>
      <c r="D2442" s="128" t="n"/>
      <c r="E2442" s="87" t="n">
        <v>10</v>
      </c>
    </row>
    <row r="2443">
      <c r="A2443" s="87" t="n">
        <v>-98</v>
      </c>
      <c r="B2443" s="79" t="n"/>
      <c r="C2443" s="584" t="n"/>
      <c r="D2443" s="128" t="n"/>
      <c r="E2443" s="87" t="n">
        <v>10</v>
      </c>
    </row>
    <row r="2444">
      <c r="A2444" s="87" t="n">
        <v>-97</v>
      </c>
      <c r="B2444" s="79" t="n"/>
      <c r="C2444" s="584" t="n"/>
      <c r="D2444" s="128" t="n"/>
      <c r="E2444" s="87" t="n">
        <v>10</v>
      </c>
    </row>
    <row r="2445">
      <c r="A2445" s="87" t="n">
        <v>-96</v>
      </c>
      <c r="B2445" s="79" t="n"/>
      <c r="C2445" s="584" t="n"/>
      <c r="D2445" s="128" t="n"/>
      <c r="E2445" s="87" t="n">
        <v>10</v>
      </c>
    </row>
    <row r="2446">
      <c r="A2446" s="87" t="n">
        <v>-95</v>
      </c>
      <c r="B2446" s="79" t="n"/>
      <c r="C2446" s="584" t="n"/>
      <c r="D2446" s="128" t="n"/>
      <c r="E2446" s="87" t="n">
        <v>10</v>
      </c>
    </row>
    <row r="2447">
      <c r="A2447" s="87" t="n">
        <v>-94</v>
      </c>
      <c r="B2447" s="79" t="n"/>
      <c r="C2447" s="584" t="n"/>
      <c r="D2447" s="128" t="n"/>
      <c r="E2447" s="87" t="n">
        <v>10</v>
      </c>
    </row>
    <row r="2448">
      <c r="A2448" s="87" t="n">
        <v>-93</v>
      </c>
      <c r="B2448" s="79" t="n"/>
      <c r="C2448" s="584" t="n"/>
      <c r="D2448" s="128" t="n"/>
      <c r="E2448" s="87" t="n">
        <v>10</v>
      </c>
    </row>
    <row r="2449">
      <c r="A2449" s="87" t="n">
        <v>-92</v>
      </c>
      <c r="B2449" s="79" t="n"/>
      <c r="C2449" s="584" t="n"/>
      <c r="D2449" s="128" t="n"/>
      <c r="E2449" s="87" t="n">
        <v>10</v>
      </c>
    </row>
    <row r="2450">
      <c r="A2450" s="87" t="n">
        <v>-91</v>
      </c>
      <c r="B2450" s="79" t="n"/>
      <c r="C2450" s="584" t="n"/>
      <c r="D2450" s="128" t="n"/>
      <c r="E2450" s="87" t="n">
        <v>10</v>
      </c>
    </row>
    <row r="2451">
      <c r="A2451" s="87" t="n">
        <v>-90</v>
      </c>
      <c r="B2451" s="79" t="n"/>
      <c r="C2451" s="584" t="n"/>
      <c r="D2451" s="128" t="n"/>
      <c r="E2451" s="87" t="n">
        <v>10</v>
      </c>
    </row>
    <row r="2452">
      <c r="A2452" s="87" t="n">
        <v>-89</v>
      </c>
      <c r="B2452" s="79" t="n"/>
      <c r="C2452" s="584" t="n"/>
      <c r="D2452" s="128" t="n"/>
      <c r="E2452" s="87" t="n">
        <v>10</v>
      </c>
    </row>
    <row r="2453">
      <c r="A2453" s="87" t="n">
        <v>-88</v>
      </c>
      <c r="B2453" s="79" t="n"/>
      <c r="C2453" s="584" t="n"/>
      <c r="D2453" s="128" t="n"/>
      <c r="E2453" s="87" t="n">
        <v>10</v>
      </c>
    </row>
    <row r="2454">
      <c r="A2454" s="87" t="n">
        <v>-87</v>
      </c>
      <c r="B2454" s="79" t="n"/>
      <c r="C2454" s="584" t="n"/>
      <c r="D2454" s="128" t="n"/>
      <c r="E2454" s="87" t="n">
        <v>10</v>
      </c>
    </row>
    <row r="2455">
      <c r="A2455" s="87" t="n">
        <v>-86</v>
      </c>
      <c r="B2455" s="79" t="n"/>
      <c r="C2455" s="584" t="n"/>
      <c r="D2455" s="128" t="n"/>
      <c r="E2455" s="87" t="n">
        <v>10</v>
      </c>
    </row>
    <row r="2456">
      <c r="A2456" s="87" t="n">
        <v>-85</v>
      </c>
      <c r="B2456" s="79" t="n"/>
      <c r="C2456" s="584" t="n"/>
      <c r="D2456" s="128" t="n"/>
      <c r="E2456" s="87" t="n">
        <v>10</v>
      </c>
    </row>
    <row r="2457">
      <c r="A2457" s="87" t="n">
        <v>-84</v>
      </c>
      <c r="B2457" s="79" t="n"/>
      <c r="C2457" s="584" t="n"/>
      <c r="D2457" s="128" t="n"/>
      <c r="E2457" s="87" t="n">
        <v>10</v>
      </c>
    </row>
    <row r="2458">
      <c r="A2458" s="87" t="n">
        <v>-83</v>
      </c>
      <c r="B2458" s="79" t="n"/>
      <c r="C2458" s="584" t="n"/>
      <c r="D2458" s="128" t="n"/>
      <c r="E2458" s="87" t="n">
        <v>10</v>
      </c>
    </row>
    <row r="2459">
      <c r="A2459" s="87" t="n">
        <v>-82</v>
      </c>
      <c r="B2459" s="79" t="n"/>
      <c r="C2459" s="584" t="n"/>
      <c r="D2459" s="128" t="n"/>
      <c r="E2459" s="87" t="n">
        <v>10</v>
      </c>
    </row>
    <row r="2460">
      <c r="A2460" s="87" t="n">
        <v>-81</v>
      </c>
      <c r="B2460" s="79" t="n"/>
      <c r="C2460" s="584" t="n"/>
      <c r="D2460" s="128" t="n"/>
      <c r="E2460" s="87" t="n">
        <v>10</v>
      </c>
    </row>
    <row r="2461">
      <c r="A2461" s="87" t="n">
        <v>-80</v>
      </c>
      <c r="B2461" s="79" t="n"/>
      <c r="C2461" s="584" t="n"/>
      <c r="D2461" s="128" t="n"/>
      <c r="E2461" s="87" t="n">
        <v>10</v>
      </c>
    </row>
    <row r="2462">
      <c r="A2462" s="87" t="n">
        <v>-79</v>
      </c>
      <c r="B2462" s="79" t="n"/>
      <c r="C2462" s="584" t="n"/>
      <c r="D2462" s="128" t="n"/>
      <c r="E2462" s="87" t="n">
        <v>10</v>
      </c>
    </row>
    <row r="2463">
      <c r="A2463" s="87" t="n">
        <v>-78</v>
      </c>
      <c r="B2463" s="79" t="n"/>
      <c r="C2463" s="584" t="n"/>
      <c r="D2463" s="128" t="n"/>
      <c r="E2463" s="87" t="n">
        <v>10</v>
      </c>
    </row>
    <row r="2464">
      <c r="A2464" s="87" t="n">
        <v>-77</v>
      </c>
      <c r="B2464" s="79" t="n"/>
      <c r="C2464" s="584" t="n"/>
      <c r="D2464" s="128" t="n"/>
      <c r="E2464" s="87" t="n">
        <v>10</v>
      </c>
    </row>
    <row r="2465">
      <c r="A2465" s="87" t="n">
        <v>-76</v>
      </c>
      <c r="B2465" s="79" t="n"/>
      <c r="C2465" s="584" t="n"/>
      <c r="D2465" s="128" t="n"/>
      <c r="E2465" s="87" t="n">
        <v>10</v>
      </c>
    </row>
    <row r="2466">
      <c r="A2466" s="87" t="n">
        <v>-75</v>
      </c>
      <c r="B2466" s="79" t="n"/>
      <c r="C2466" s="584" t="n"/>
      <c r="D2466" s="128" t="n"/>
      <c r="E2466" s="87" t="n">
        <v>10</v>
      </c>
    </row>
    <row r="2467">
      <c r="A2467" s="87" t="n">
        <v>-74</v>
      </c>
      <c r="B2467" s="79" t="n"/>
      <c r="C2467" s="584" t="n"/>
      <c r="D2467" s="128" t="n"/>
      <c r="E2467" s="87" t="n">
        <v>10</v>
      </c>
    </row>
    <row r="2468">
      <c r="A2468" s="87" t="n">
        <v>-73</v>
      </c>
      <c r="B2468" s="79" t="n"/>
      <c r="C2468" s="584" t="n"/>
      <c r="D2468" s="128" t="n"/>
      <c r="E2468" s="87" t="n">
        <v>10</v>
      </c>
    </row>
    <row r="2469">
      <c r="A2469" s="87" t="n">
        <v>-72</v>
      </c>
      <c r="B2469" s="79" t="n"/>
      <c r="C2469" s="584" t="n"/>
      <c r="D2469" s="128" t="n"/>
      <c r="E2469" s="87" t="n">
        <v>10</v>
      </c>
    </row>
    <row r="2470">
      <c r="A2470" s="87" t="n">
        <v>-71</v>
      </c>
      <c r="B2470" s="79" t="n"/>
      <c r="C2470" s="584" t="n"/>
      <c r="D2470" s="128" t="n"/>
      <c r="E2470" s="87" t="n">
        <v>10</v>
      </c>
    </row>
    <row r="2471">
      <c r="A2471" s="87" t="n">
        <v>-70</v>
      </c>
      <c r="B2471" s="79" t="n"/>
      <c r="C2471" s="584" t="n"/>
      <c r="D2471" s="128" t="n"/>
      <c r="E2471" s="87" t="n">
        <v>10</v>
      </c>
    </row>
    <row r="2472">
      <c r="A2472" s="87" t="n">
        <v>-69</v>
      </c>
      <c r="B2472" s="79" t="n"/>
      <c r="C2472" s="584" t="n"/>
      <c r="D2472" s="128" t="n"/>
      <c r="E2472" s="87" t="n">
        <v>10</v>
      </c>
    </row>
    <row r="2473">
      <c r="A2473" s="87" t="n">
        <v>-68</v>
      </c>
      <c r="B2473" s="79" t="n"/>
      <c r="C2473" s="584" t="n"/>
      <c r="D2473" s="128" t="n"/>
      <c r="E2473" s="87" t="n">
        <v>10</v>
      </c>
    </row>
    <row r="2474">
      <c r="A2474" s="87" t="n">
        <v>-67</v>
      </c>
      <c r="B2474" s="79" t="n"/>
      <c r="C2474" s="584" t="n"/>
      <c r="D2474" s="128" t="n"/>
      <c r="E2474" s="87" t="n">
        <v>10</v>
      </c>
    </row>
    <row r="2475">
      <c r="A2475" s="87" t="n">
        <v>-66</v>
      </c>
      <c r="B2475" s="79" t="n"/>
      <c r="C2475" s="584" t="n"/>
      <c r="D2475" s="128" t="n"/>
      <c r="E2475" s="87" t="n">
        <v>10</v>
      </c>
    </row>
    <row r="2476">
      <c r="A2476" s="87" t="n">
        <v>-65</v>
      </c>
      <c r="B2476" s="79" t="n"/>
      <c r="C2476" s="584" t="n"/>
      <c r="D2476" s="128" t="n"/>
      <c r="E2476" s="87" t="n">
        <v>10</v>
      </c>
    </row>
    <row r="2477">
      <c r="A2477" s="87" t="n">
        <v>-64</v>
      </c>
      <c r="B2477" s="79" t="n"/>
      <c r="C2477" s="584" t="n"/>
      <c r="D2477" s="128" t="n"/>
      <c r="E2477" s="87" t="n">
        <v>10</v>
      </c>
    </row>
    <row r="2478">
      <c r="A2478" s="87" t="n">
        <v>-63</v>
      </c>
      <c r="B2478" s="79" t="n"/>
      <c r="C2478" s="584" t="n"/>
      <c r="D2478" s="128" t="n"/>
      <c r="E2478" s="87" t="n">
        <v>10</v>
      </c>
    </row>
    <row r="2479">
      <c r="A2479" s="87" t="n">
        <v>-62</v>
      </c>
      <c r="B2479" s="79" t="n"/>
      <c r="C2479" s="584" t="n"/>
      <c r="D2479" s="128" t="n"/>
      <c r="E2479" s="87" t="n">
        <v>10</v>
      </c>
    </row>
    <row r="2480">
      <c r="A2480" s="87" t="n">
        <v>-61</v>
      </c>
      <c r="B2480" s="79" t="n"/>
      <c r="C2480" s="584" t="n"/>
      <c r="D2480" s="128" t="n"/>
      <c r="E2480" s="87" t="n">
        <v>10</v>
      </c>
    </row>
    <row r="2481">
      <c r="A2481" s="87" t="n">
        <v>-60</v>
      </c>
      <c r="B2481" s="79" t="n"/>
      <c r="C2481" s="584" t="n"/>
      <c r="D2481" s="128" t="n"/>
      <c r="E2481" s="87" t="n">
        <v>10</v>
      </c>
    </row>
    <row r="2482">
      <c r="A2482" s="87" t="n">
        <v>-59</v>
      </c>
      <c r="B2482" s="79" t="n"/>
      <c r="C2482" s="584" t="n"/>
      <c r="D2482" s="128" t="n"/>
      <c r="E2482" s="87" t="n">
        <v>10</v>
      </c>
    </row>
    <row r="2483">
      <c r="A2483" s="87" t="n">
        <v>-58</v>
      </c>
      <c r="B2483" s="79" t="n"/>
      <c r="C2483" s="584" t="n"/>
      <c r="D2483" s="128" t="n"/>
      <c r="E2483" s="87" t="n">
        <v>10</v>
      </c>
    </row>
    <row r="2484">
      <c r="A2484" s="87" t="n">
        <v>-57</v>
      </c>
      <c r="B2484" s="79" t="n"/>
      <c r="C2484" s="584" t="n"/>
      <c r="D2484" s="128" t="n"/>
      <c r="E2484" s="87" t="n">
        <v>10</v>
      </c>
    </row>
    <row r="2485">
      <c r="A2485" s="87" t="n">
        <v>-56</v>
      </c>
      <c r="B2485" s="79" t="n"/>
      <c r="C2485" s="584" t="n"/>
      <c r="D2485" s="128" t="n"/>
      <c r="E2485" s="87" t="n">
        <v>10</v>
      </c>
    </row>
    <row r="2486">
      <c r="A2486" s="87" t="n">
        <v>-55</v>
      </c>
      <c r="B2486" s="79" t="n"/>
      <c r="C2486" s="584" t="n"/>
      <c r="D2486" s="128" t="n"/>
      <c r="E2486" s="87" t="n">
        <v>10</v>
      </c>
    </row>
    <row r="2487">
      <c r="A2487" s="87" t="n">
        <v>-54</v>
      </c>
      <c r="B2487" s="79" t="n"/>
      <c r="C2487" s="584" t="n"/>
      <c r="D2487" s="128" t="n"/>
      <c r="E2487" s="87" t="n">
        <v>10</v>
      </c>
    </row>
    <row r="2488">
      <c r="A2488" s="87" t="n">
        <v>-53</v>
      </c>
      <c r="B2488" s="79" t="n"/>
      <c r="C2488" s="584" t="n"/>
      <c r="D2488" s="128" t="n"/>
      <c r="E2488" s="87" t="n">
        <v>10</v>
      </c>
    </row>
    <row r="2489">
      <c r="A2489" s="87" t="n">
        <v>-52</v>
      </c>
      <c r="B2489" s="79" t="n"/>
      <c r="C2489" s="584" t="n"/>
      <c r="D2489" s="128" t="n"/>
      <c r="E2489" s="87" t="n">
        <v>10</v>
      </c>
    </row>
    <row r="2490">
      <c r="A2490" s="87" t="n">
        <v>-51</v>
      </c>
      <c r="B2490" s="79" t="n"/>
      <c r="C2490" s="584" t="n"/>
      <c r="D2490" s="128" t="n"/>
      <c r="E2490" s="87" t="n">
        <v>10</v>
      </c>
    </row>
    <row r="2491">
      <c r="A2491" s="87" t="n">
        <v>-50</v>
      </c>
      <c r="B2491" s="79" t="n"/>
      <c r="C2491" s="584" t="n"/>
      <c r="D2491" s="128" t="n"/>
      <c r="E2491" s="87" t="n">
        <v>10</v>
      </c>
    </row>
    <row r="2492">
      <c r="A2492" s="87" t="n">
        <v>-49</v>
      </c>
      <c r="B2492" s="79" t="n"/>
      <c r="C2492" s="584" t="n"/>
      <c r="D2492" s="128" t="n"/>
      <c r="E2492" s="87" t="n">
        <v>10</v>
      </c>
    </row>
    <row r="2493">
      <c r="A2493" s="87" t="n">
        <v>-48</v>
      </c>
      <c r="B2493" s="79" t="n"/>
      <c r="C2493" s="584" t="n"/>
      <c r="D2493" s="128" t="n"/>
      <c r="E2493" s="87" t="n">
        <v>10</v>
      </c>
    </row>
    <row r="2494">
      <c r="A2494" s="87" t="n">
        <v>-47</v>
      </c>
      <c r="B2494" s="79" t="n"/>
      <c r="C2494" s="584" t="n"/>
      <c r="D2494" s="128" t="n"/>
      <c r="E2494" s="87" t="n">
        <v>10</v>
      </c>
    </row>
    <row r="2495">
      <c r="A2495" s="87" t="n">
        <v>-46</v>
      </c>
      <c r="B2495" s="79" t="n"/>
      <c r="C2495" s="584" t="n"/>
      <c r="D2495" s="128" t="n"/>
      <c r="E2495" s="87" t="n">
        <v>10</v>
      </c>
    </row>
    <row r="2496">
      <c r="A2496" s="87" t="n">
        <v>-45</v>
      </c>
      <c r="B2496" s="79" t="n"/>
      <c r="C2496" s="584" t="n"/>
      <c r="D2496" s="128" t="n"/>
      <c r="E2496" s="87" t="n">
        <v>10</v>
      </c>
    </row>
    <row r="2497">
      <c r="A2497" s="87" t="n">
        <v>-44</v>
      </c>
      <c r="B2497" s="79" t="n"/>
      <c r="C2497" s="584" t="n"/>
      <c r="D2497" s="128" t="n"/>
      <c r="E2497" s="87" t="n">
        <v>10</v>
      </c>
    </row>
    <row r="2498">
      <c r="A2498" s="87" t="n">
        <v>-43</v>
      </c>
      <c r="B2498" s="79" t="n"/>
      <c r="C2498" s="584" t="n"/>
      <c r="D2498" s="128" t="n"/>
      <c r="E2498" s="87" t="n">
        <v>10</v>
      </c>
    </row>
    <row r="2499">
      <c r="A2499" s="87" t="n">
        <v>-42</v>
      </c>
      <c r="B2499" s="79" t="n"/>
      <c r="C2499" s="584" t="n"/>
      <c r="D2499" s="128" t="n"/>
      <c r="E2499" s="87" t="n">
        <v>10</v>
      </c>
    </row>
    <row r="2500">
      <c r="A2500" s="87" t="n">
        <v>-41</v>
      </c>
      <c r="B2500" s="79" t="n"/>
      <c r="C2500" s="584" t="n"/>
      <c r="D2500" s="128" t="n"/>
      <c r="E2500" s="87" t="n">
        <v>10</v>
      </c>
    </row>
    <row r="2501">
      <c r="A2501" s="87" t="n">
        <v>-40</v>
      </c>
      <c r="B2501" s="79" t="n"/>
      <c r="C2501" s="584" t="n"/>
      <c r="D2501" s="128" t="n"/>
      <c r="E2501" s="87" t="n">
        <v>10</v>
      </c>
    </row>
    <row r="2502">
      <c r="A2502" s="87" t="n">
        <v>-39</v>
      </c>
      <c r="B2502" s="79" t="n"/>
      <c r="C2502" s="584" t="n"/>
      <c r="D2502" s="128" t="n"/>
      <c r="E2502" s="87" t="n">
        <v>10</v>
      </c>
    </row>
    <row r="2503">
      <c r="A2503" s="87" t="n">
        <v>-38</v>
      </c>
      <c r="B2503" s="79" t="n"/>
      <c r="C2503" s="584" t="n"/>
      <c r="D2503" s="128" t="n"/>
      <c r="E2503" s="87" t="n">
        <v>10</v>
      </c>
    </row>
    <row r="2504">
      <c r="A2504" s="87" t="n">
        <v>-37</v>
      </c>
      <c r="B2504" s="79" t="n"/>
      <c r="C2504" s="584" t="n"/>
      <c r="D2504" s="128" t="n"/>
      <c r="E2504" s="87" t="n">
        <v>10</v>
      </c>
    </row>
    <row r="2505">
      <c r="A2505" s="87" t="n">
        <v>-36</v>
      </c>
      <c r="B2505" s="79" t="n"/>
      <c r="C2505" s="584" t="n"/>
      <c r="D2505" s="128" t="n"/>
      <c r="E2505" s="87" t="n">
        <v>10</v>
      </c>
    </row>
    <row r="2506">
      <c r="A2506" s="87" t="n">
        <v>-35</v>
      </c>
      <c r="B2506" s="79" t="n"/>
      <c r="C2506" s="584" t="n"/>
      <c r="D2506" s="128" t="n"/>
      <c r="E2506" s="87" t="n">
        <v>10</v>
      </c>
    </row>
    <row r="2507">
      <c r="A2507" s="87" t="n">
        <v>-34</v>
      </c>
      <c r="B2507" s="79" t="n"/>
      <c r="C2507" s="584" t="n"/>
      <c r="D2507" s="128" t="n"/>
      <c r="E2507" s="87" t="n">
        <v>10</v>
      </c>
    </row>
    <row r="2508">
      <c r="A2508" s="87" t="n">
        <v>-33</v>
      </c>
      <c r="B2508" s="79" t="n"/>
      <c r="C2508" s="584" t="n"/>
      <c r="D2508" s="128" t="n"/>
      <c r="E2508" s="87" t="n">
        <v>10</v>
      </c>
    </row>
    <row r="2509">
      <c r="A2509" s="87" t="n">
        <v>-32</v>
      </c>
      <c r="B2509" s="79" t="n"/>
      <c r="C2509" s="584" t="n"/>
      <c r="D2509" s="128" t="n"/>
      <c r="E2509" s="87" t="n">
        <v>10</v>
      </c>
    </row>
    <row r="2510">
      <c r="A2510" s="87" t="n">
        <v>-31</v>
      </c>
      <c r="B2510" s="79" t="n"/>
      <c r="C2510" s="584" t="n"/>
      <c r="D2510" s="128" t="n"/>
      <c r="E2510" s="87" t="n">
        <v>10</v>
      </c>
    </row>
    <row r="2511">
      <c r="A2511" s="87" t="n">
        <v>-30</v>
      </c>
      <c r="B2511" s="79" t="n"/>
      <c r="C2511" s="584" t="n"/>
      <c r="D2511" s="128" t="n"/>
      <c r="E2511" s="87" t="n">
        <v>10</v>
      </c>
    </row>
    <row r="2512">
      <c r="A2512" s="87" t="n">
        <v>-29</v>
      </c>
      <c r="B2512" s="79" t="n"/>
      <c r="C2512" s="584" t="n"/>
      <c r="D2512" s="128" t="n"/>
      <c r="E2512" s="87" t="n">
        <v>10</v>
      </c>
    </row>
    <row r="2513">
      <c r="A2513" s="87" t="n">
        <v>-28</v>
      </c>
      <c r="B2513" s="79" t="n"/>
      <c r="C2513" s="584" t="n"/>
      <c r="D2513" s="128" t="n"/>
      <c r="E2513" s="87" t="n">
        <v>10</v>
      </c>
    </row>
    <row r="2514">
      <c r="A2514" s="87" t="n">
        <v>-27</v>
      </c>
      <c r="B2514" s="79" t="n"/>
      <c r="C2514" s="584" t="n"/>
      <c r="D2514" s="128" t="n"/>
      <c r="E2514" s="87" t="n">
        <v>10</v>
      </c>
    </row>
    <row r="2515">
      <c r="A2515" s="87" t="n">
        <v>-26</v>
      </c>
      <c r="B2515" s="79" t="n"/>
      <c r="C2515" s="584" t="n"/>
      <c r="D2515" s="128" t="n"/>
      <c r="E2515" s="87" t="n">
        <v>10</v>
      </c>
    </row>
    <row r="2516">
      <c r="A2516" s="87" t="n">
        <v>-25</v>
      </c>
      <c r="B2516" s="79" t="n"/>
      <c r="C2516" s="584" t="n"/>
      <c r="D2516" s="128" t="n"/>
      <c r="E2516" s="87" t="n">
        <v>10</v>
      </c>
    </row>
    <row r="2517">
      <c r="A2517" s="87" t="n">
        <v>-24</v>
      </c>
      <c r="B2517" s="79" t="n"/>
      <c r="C2517" s="584" t="n"/>
      <c r="D2517" s="128" t="n"/>
      <c r="E2517" s="87" t="n">
        <v>10</v>
      </c>
    </row>
    <row r="2518">
      <c r="A2518" s="87" t="n">
        <v>-23</v>
      </c>
      <c r="B2518" s="79" t="n"/>
      <c r="C2518" s="584" t="n"/>
      <c r="D2518" s="128" t="n"/>
      <c r="E2518" s="87" t="n">
        <v>10</v>
      </c>
    </row>
    <row r="2519">
      <c r="A2519" s="87" t="n">
        <v>-22</v>
      </c>
      <c r="B2519" s="79" t="n"/>
      <c r="C2519" s="584" t="n"/>
      <c r="D2519" s="128" t="n"/>
      <c r="E2519" s="87" t="n">
        <v>10</v>
      </c>
    </row>
    <row r="2520">
      <c r="A2520" s="87" t="n">
        <v>-21</v>
      </c>
      <c r="B2520" s="79" t="n"/>
      <c r="C2520" s="584" t="n"/>
      <c r="D2520" s="128" t="n"/>
      <c r="E2520" s="87" t="n">
        <v>10</v>
      </c>
    </row>
    <row r="2521">
      <c r="A2521" s="87" t="n">
        <v>-20</v>
      </c>
      <c r="B2521" s="79" t="n"/>
      <c r="C2521" s="584" t="n"/>
      <c r="D2521" s="128" t="n"/>
      <c r="E2521" s="87" t="n">
        <v>10</v>
      </c>
    </row>
    <row r="2522">
      <c r="A2522" s="87" t="n">
        <v>-19</v>
      </c>
      <c r="B2522" s="79" t="n"/>
      <c r="C2522" s="584" t="n"/>
      <c r="D2522" s="128" t="n"/>
      <c r="E2522" s="87" t="n">
        <v>10</v>
      </c>
    </row>
    <row r="2523">
      <c r="A2523" s="87" t="n">
        <v>-18</v>
      </c>
      <c r="B2523" s="79" t="n"/>
      <c r="C2523" s="584" t="n"/>
      <c r="D2523" s="128" t="n"/>
      <c r="E2523" s="87" t="n">
        <v>10</v>
      </c>
    </row>
    <row r="2524">
      <c r="A2524" s="87" t="n">
        <v>-17</v>
      </c>
      <c r="B2524" s="79" t="n"/>
      <c r="C2524" s="584" t="n"/>
      <c r="D2524" s="128" t="n"/>
      <c r="E2524" s="87" t="n">
        <v>10</v>
      </c>
    </row>
    <row r="2525">
      <c r="A2525" s="87" t="n">
        <v>-16</v>
      </c>
      <c r="B2525" s="79" t="n"/>
      <c r="C2525" s="584" t="n"/>
      <c r="D2525" s="128" t="n"/>
      <c r="E2525" s="87" t="n">
        <v>10</v>
      </c>
    </row>
    <row r="2526">
      <c r="A2526" s="87" t="n">
        <v>-15</v>
      </c>
      <c r="B2526" s="79" t="n"/>
      <c r="C2526" s="584" t="n"/>
      <c r="D2526" s="128" t="n"/>
      <c r="E2526" s="87" t="n">
        <v>10</v>
      </c>
    </row>
    <row r="2527">
      <c r="A2527" s="87" t="n">
        <v>-14</v>
      </c>
      <c r="B2527" s="79" t="n"/>
      <c r="C2527" s="584" t="n"/>
      <c r="D2527" s="128" t="n"/>
      <c r="E2527" s="87" t="n">
        <v>10</v>
      </c>
    </row>
    <row r="2528">
      <c r="A2528" s="87" t="n">
        <v>-13</v>
      </c>
      <c r="B2528" s="79" t="n"/>
      <c r="C2528" s="584" t="n"/>
      <c r="D2528" s="128" t="n"/>
      <c r="E2528" s="87" t="n">
        <v>10</v>
      </c>
    </row>
    <row r="2529">
      <c r="A2529" s="87" t="n">
        <v>-12</v>
      </c>
      <c r="B2529" s="79" t="n"/>
      <c r="C2529" s="584" t="n"/>
      <c r="D2529" s="128" t="n"/>
      <c r="E2529" s="87" t="n">
        <v>10</v>
      </c>
    </row>
    <row r="2530">
      <c r="A2530" s="87" t="n">
        <v>-11</v>
      </c>
      <c r="B2530" s="79" t="n"/>
      <c r="C2530" s="584" t="n"/>
      <c r="D2530" s="128" t="n"/>
      <c r="E2530" s="87" t="n">
        <v>10</v>
      </c>
    </row>
    <row r="2531">
      <c r="A2531" s="87" t="n">
        <v>-10</v>
      </c>
      <c r="B2531" s="79" t="n"/>
      <c r="C2531" s="584" t="n"/>
      <c r="D2531" s="128" t="n"/>
      <c r="E2531" s="87" t="n">
        <v>10</v>
      </c>
    </row>
    <row r="2532">
      <c r="A2532" s="87" t="n">
        <v>-9</v>
      </c>
      <c r="B2532" s="79" t="n"/>
      <c r="C2532" s="584" t="n"/>
      <c r="D2532" s="128" t="n"/>
      <c r="E2532" s="87" t="n">
        <v>10</v>
      </c>
    </row>
    <row r="2533">
      <c r="A2533" s="87" t="n">
        <v>-8</v>
      </c>
      <c r="B2533" s="79" t="n"/>
      <c r="C2533" s="584" t="n"/>
      <c r="D2533" s="128" t="n"/>
      <c r="E2533" s="87" t="n">
        <v>10</v>
      </c>
    </row>
    <row r="2534">
      <c r="A2534" s="87" t="n">
        <v>-7</v>
      </c>
      <c r="B2534" s="79" t="n"/>
      <c r="C2534" s="584" t="n"/>
      <c r="D2534" s="128" t="n"/>
      <c r="E2534" s="87" t="n">
        <v>10</v>
      </c>
    </row>
    <row r="2535">
      <c r="A2535" s="87" t="n">
        <v>-6</v>
      </c>
      <c r="B2535" s="79" t="n"/>
      <c r="C2535" s="584" t="n"/>
      <c r="D2535" s="128" t="n"/>
      <c r="E2535" s="87" t="n">
        <v>10</v>
      </c>
    </row>
    <row r="2536">
      <c r="A2536" s="87" t="n">
        <v>-5</v>
      </c>
      <c r="B2536" s="79" t="n"/>
      <c r="C2536" s="584" t="n"/>
      <c r="D2536" s="128" t="n"/>
      <c r="E2536" s="87" t="n">
        <v>10</v>
      </c>
    </row>
    <row r="2537">
      <c r="A2537" s="87" t="n">
        <v>-4</v>
      </c>
      <c r="B2537" s="79" t="n"/>
      <c r="C2537" s="584" t="n"/>
      <c r="D2537" s="128" t="n"/>
      <c r="E2537" s="87" t="n">
        <v>10</v>
      </c>
    </row>
    <row r="2538">
      <c r="A2538" s="87" t="n">
        <v>-3</v>
      </c>
      <c r="B2538" s="79" t="n"/>
      <c r="C2538" s="584" t="n"/>
      <c r="D2538" s="128" t="n"/>
      <c r="E2538" s="87" t="n">
        <v>10</v>
      </c>
    </row>
    <row r="2539">
      <c r="A2539" s="87" t="n">
        <v>-2</v>
      </c>
      <c r="B2539" s="79" t="n"/>
      <c r="C2539" s="584" t="n"/>
      <c r="D2539" s="128" t="n"/>
      <c r="E2539" s="87" t="n">
        <v>10</v>
      </c>
    </row>
    <row r="2540">
      <c r="A2540" s="87" t="n">
        <v>-1</v>
      </c>
      <c r="B2540" s="79" t="n"/>
      <c r="C2540" s="584" t="n"/>
      <c r="D2540" s="128" t="n"/>
      <c r="E2540" s="87" t="n">
        <v>10</v>
      </c>
    </row>
    <row r="2541" ht="14.5" customHeight="1" s="252" thickBot="1">
      <c r="A2541" s="88" t="n">
        <v>0</v>
      </c>
      <c r="B2541" s="81" t="n"/>
      <c r="C2541" s="82" t="n"/>
      <c r="D2541" s="130" t="n"/>
      <c r="E2541" s="88" t="n">
        <v>10</v>
      </c>
    </row>
    <row r="2544" ht="14.5" customHeight="1" s="252" thickBot="1"/>
    <row r="2545" ht="14.5" customHeight="1" s="252">
      <c r="A2545" s="807" t="inlineStr">
        <is>
          <t>Input [dBm]</t>
        </is>
      </c>
      <c r="B2545" s="650" t="inlineStr">
        <is>
          <t>2442 MHz</t>
        </is>
      </c>
      <c r="C2545" s="768" t="n"/>
      <c r="D2545" s="768" t="n"/>
      <c r="E2545" s="644" t="inlineStr">
        <is>
          <t>Spec</t>
        </is>
      </c>
    </row>
    <row r="2546" ht="15" customHeight="1" s="252" thickBot="1">
      <c r="A2546" s="691" t="n"/>
      <c r="B2546" s="652" t="inlineStr">
        <is>
          <t>11ax_MCS2</t>
        </is>
      </c>
      <c r="C2546" s="875" t="n"/>
      <c r="D2546" s="875" t="n"/>
      <c r="E2546" s="691" t="n"/>
    </row>
    <row r="2547" ht="15" customHeight="1" s="252">
      <c r="A2547" s="691" t="n"/>
      <c r="B2547" s="95" t="inlineStr">
        <is>
          <t>+25 ℃</t>
        </is>
      </c>
      <c r="C2547" s="99" t="inlineStr">
        <is>
          <t>-40 ℃</t>
        </is>
      </c>
      <c r="D2547" s="114" t="inlineStr">
        <is>
          <t>+85 ℃</t>
        </is>
      </c>
      <c r="E2547" s="691" t="n"/>
    </row>
    <row r="2548" ht="15" customHeight="1" s="252" thickBot="1">
      <c r="A2548" s="691" t="n"/>
      <c r="B2548" s="103" t="inlineStr">
        <is>
          <t>3.3V</t>
        </is>
      </c>
      <c r="C2548" s="100" t="inlineStr">
        <is>
          <t>3.6V</t>
        </is>
      </c>
      <c r="D2548" s="115" t="inlineStr">
        <is>
          <t>1.8V</t>
        </is>
      </c>
      <c r="E2548" s="691" t="n"/>
    </row>
    <row r="2549" ht="14.5" customHeight="1" s="252" thickBot="1">
      <c r="A2549" s="682" t="n"/>
      <c r="B2549" s="76" t="n"/>
      <c r="C2549" s="74" t="n"/>
      <c r="D2549" s="219" t="n"/>
      <c r="E2549" s="681" t="n"/>
    </row>
    <row r="2550">
      <c r="A2550" s="612" t="inlineStr">
        <is>
          <t>Sens.
[dBm]</t>
        </is>
      </c>
      <c r="B2550" s="846">
        <f>INDEX($A$50:$A$90,MATCH(8,B2552:B2592,-1)+1,1)</f>
        <v/>
      </c>
      <c r="C2550" s="848">
        <f>INDEX($A$50:$A$90,MATCH(8,C2552:C2592,-1)+1,1)</f>
        <v/>
      </c>
      <c r="D2550" s="876">
        <f>INDEX($A$50:$A$90,MATCH(8,D2552:D2592,-1)+1,1)</f>
        <v/>
      </c>
      <c r="E2550" s="221" t="n"/>
    </row>
    <row r="2551" ht="14.5" customHeight="1" s="252" thickBot="1">
      <c r="A2551" s="691" t="n"/>
      <c r="B2551" s="849" t="n"/>
      <c r="C2551" s="851" t="n"/>
      <c r="D2551" s="877" t="n"/>
      <c r="E2551" s="221" t="n"/>
    </row>
    <row r="2552" ht="14.5" customHeight="1" s="252" thickTop="1">
      <c r="A2552" s="91" t="n">
        <v>-100</v>
      </c>
      <c r="B2552" s="77" t="n"/>
      <c r="C2552" s="73" t="n"/>
      <c r="D2552" s="127" t="n"/>
      <c r="E2552" s="87" t="n">
        <v>10</v>
      </c>
    </row>
    <row r="2553">
      <c r="A2553" s="87" t="n">
        <v>-99</v>
      </c>
      <c r="B2553" s="79" t="n"/>
      <c r="C2553" s="584" t="n"/>
      <c r="D2553" s="128" t="n"/>
      <c r="E2553" s="87" t="n">
        <v>10</v>
      </c>
    </row>
    <row r="2554">
      <c r="A2554" s="87" t="n">
        <v>-98</v>
      </c>
      <c r="B2554" s="79" t="n"/>
      <c r="C2554" s="584" t="n"/>
      <c r="D2554" s="128" t="n"/>
      <c r="E2554" s="87" t="n">
        <v>10</v>
      </c>
    </row>
    <row r="2555">
      <c r="A2555" s="87" t="n">
        <v>-97</v>
      </c>
      <c r="B2555" s="79" t="n"/>
      <c r="C2555" s="584" t="n"/>
      <c r="D2555" s="128" t="n"/>
      <c r="E2555" s="87" t="n">
        <v>10</v>
      </c>
    </row>
    <row r="2556">
      <c r="A2556" s="87" t="n">
        <v>-96</v>
      </c>
      <c r="B2556" s="79" t="n"/>
      <c r="C2556" s="584" t="n"/>
      <c r="D2556" s="128" t="n"/>
      <c r="E2556" s="87" t="n">
        <v>10</v>
      </c>
    </row>
    <row r="2557">
      <c r="A2557" s="87" t="n">
        <v>-95</v>
      </c>
      <c r="B2557" s="79" t="n"/>
      <c r="C2557" s="584" t="n"/>
      <c r="D2557" s="128" t="n"/>
      <c r="E2557" s="87" t="n">
        <v>10</v>
      </c>
    </row>
    <row r="2558">
      <c r="A2558" s="87" t="n">
        <v>-94</v>
      </c>
      <c r="B2558" s="79" t="n"/>
      <c r="C2558" s="584" t="n"/>
      <c r="D2558" s="128" t="n"/>
      <c r="E2558" s="87" t="n">
        <v>10</v>
      </c>
    </row>
    <row r="2559">
      <c r="A2559" s="87" t="n">
        <v>-93</v>
      </c>
      <c r="B2559" s="79" t="n"/>
      <c r="C2559" s="584" t="n"/>
      <c r="D2559" s="128" t="n"/>
      <c r="E2559" s="87" t="n">
        <v>10</v>
      </c>
    </row>
    <row r="2560">
      <c r="A2560" s="87" t="n">
        <v>-92</v>
      </c>
      <c r="B2560" s="79" t="n"/>
      <c r="C2560" s="584" t="n"/>
      <c r="D2560" s="128" t="n"/>
      <c r="E2560" s="87" t="n">
        <v>10</v>
      </c>
    </row>
    <row r="2561">
      <c r="A2561" s="87" t="n">
        <v>-91</v>
      </c>
      <c r="B2561" s="79" t="n"/>
      <c r="C2561" s="584" t="n"/>
      <c r="D2561" s="128" t="n"/>
      <c r="E2561" s="87" t="n">
        <v>10</v>
      </c>
    </row>
    <row r="2562">
      <c r="A2562" s="87" t="n">
        <v>-90</v>
      </c>
      <c r="B2562" s="79" t="n"/>
      <c r="C2562" s="584" t="n"/>
      <c r="D2562" s="128" t="n"/>
      <c r="E2562" s="87" t="n">
        <v>10</v>
      </c>
    </row>
    <row r="2563">
      <c r="A2563" s="87" t="n">
        <v>-89</v>
      </c>
      <c r="B2563" s="79" t="n"/>
      <c r="C2563" s="584" t="n"/>
      <c r="D2563" s="128" t="n"/>
      <c r="E2563" s="87" t="n">
        <v>10</v>
      </c>
    </row>
    <row r="2564">
      <c r="A2564" s="87" t="n">
        <v>-88</v>
      </c>
      <c r="B2564" s="79" t="n"/>
      <c r="C2564" s="584" t="n"/>
      <c r="D2564" s="128" t="n"/>
      <c r="E2564" s="87" t="n">
        <v>10</v>
      </c>
    </row>
    <row r="2565">
      <c r="A2565" s="87" t="n">
        <v>-87</v>
      </c>
      <c r="B2565" s="79" t="n"/>
      <c r="C2565" s="584" t="n"/>
      <c r="D2565" s="128" t="n"/>
      <c r="E2565" s="87" t="n">
        <v>10</v>
      </c>
    </row>
    <row r="2566">
      <c r="A2566" s="87" t="n">
        <v>-86</v>
      </c>
      <c r="B2566" s="79" t="n"/>
      <c r="C2566" s="584" t="n"/>
      <c r="D2566" s="128" t="n"/>
      <c r="E2566" s="87" t="n">
        <v>10</v>
      </c>
    </row>
    <row r="2567">
      <c r="A2567" s="87" t="n">
        <v>-85</v>
      </c>
      <c r="B2567" s="79" t="n"/>
      <c r="C2567" s="584" t="n"/>
      <c r="D2567" s="128" t="n"/>
      <c r="E2567" s="87" t="n">
        <v>10</v>
      </c>
    </row>
    <row r="2568">
      <c r="A2568" s="87" t="n">
        <v>-84</v>
      </c>
      <c r="B2568" s="79" t="n"/>
      <c r="C2568" s="584" t="n"/>
      <c r="D2568" s="128" t="n"/>
      <c r="E2568" s="87" t="n">
        <v>10</v>
      </c>
    </row>
    <row r="2569">
      <c r="A2569" s="87" t="n">
        <v>-83</v>
      </c>
      <c r="B2569" s="79" t="n"/>
      <c r="C2569" s="584" t="n"/>
      <c r="D2569" s="128" t="n"/>
      <c r="E2569" s="87" t="n">
        <v>10</v>
      </c>
    </row>
    <row r="2570">
      <c r="A2570" s="87" t="n">
        <v>-82</v>
      </c>
      <c r="B2570" s="79" t="n"/>
      <c r="C2570" s="584" t="n"/>
      <c r="D2570" s="128" t="n"/>
      <c r="E2570" s="87" t="n">
        <v>10</v>
      </c>
    </row>
    <row r="2571">
      <c r="A2571" s="87" t="n">
        <v>-81</v>
      </c>
      <c r="B2571" s="79" t="n"/>
      <c r="C2571" s="584" t="n"/>
      <c r="D2571" s="128" t="n"/>
      <c r="E2571" s="87" t="n">
        <v>10</v>
      </c>
    </row>
    <row r="2572">
      <c r="A2572" s="87" t="n">
        <v>-80</v>
      </c>
      <c r="B2572" s="79" t="n"/>
      <c r="C2572" s="584" t="n"/>
      <c r="D2572" s="128" t="n"/>
      <c r="E2572" s="87" t="n">
        <v>10</v>
      </c>
    </row>
    <row r="2573">
      <c r="A2573" s="87" t="n">
        <v>-79</v>
      </c>
      <c r="B2573" s="79" t="n"/>
      <c r="C2573" s="584" t="n"/>
      <c r="D2573" s="128" t="n"/>
      <c r="E2573" s="87" t="n">
        <v>10</v>
      </c>
    </row>
    <row r="2574">
      <c r="A2574" s="87" t="n">
        <v>-78</v>
      </c>
      <c r="B2574" s="79" t="n"/>
      <c r="C2574" s="584" t="n"/>
      <c r="D2574" s="128" t="n"/>
      <c r="E2574" s="87" t="n">
        <v>10</v>
      </c>
    </row>
    <row r="2575">
      <c r="A2575" s="87" t="n">
        <v>-77</v>
      </c>
      <c r="B2575" s="79" t="n"/>
      <c r="C2575" s="584" t="n"/>
      <c r="D2575" s="128" t="n"/>
      <c r="E2575" s="87" t="n">
        <v>10</v>
      </c>
    </row>
    <row r="2576">
      <c r="A2576" s="87" t="n">
        <v>-76</v>
      </c>
      <c r="B2576" s="79" t="n"/>
      <c r="C2576" s="584" t="n"/>
      <c r="D2576" s="128" t="n"/>
      <c r="E2576" s="87" t="n">
        <v>10</v>
      </c>
    </row>
    <row r="2577">
      <c r="A2577" s="87" t="n">
        <v>-75</v>
      </c>
      <c r="B2577" s="79" t="n"/>
      <c r="C2577" s="584" t="n"/>
      <c r="D2577" s="128" t="n"/>
      <c r="E2577" s="87" t="n">
        <v>10</v>
      </c>
    </row>
    <row r="2578">
      <c r="A2578" s="87" t="n">
        <v>-74</v>
      </c>
      <c r="B2578" s="79" t="n"/>
      <c r="C2578" s="584" t="n"/>
      <c r="D2578" s="128" t="n"/>
      <c r="E2578" s="87" t="n">
        <v>10</v>
      </c>
    </row>
    <row r="2579">
      <c r="A2579" s="87" t="n">
        <v>-73</v>
      </c>
      <c r="B2579" s="79" t="n"/>
      <c r="C2579" s="584" t="n"/>
      <c r="D2579" s="128" t="n"/>
      <c r="E2579" s="87" t="n">
        <v>10</v>
      </c>
    </row>
    <row r="2580">
      <c r="A2580" s="87" t="n">
        <v>-72</v>
      </c>
      <c r="B2580" s="79" t="n"/>
      <c r="C2580" s="584" t="n"/>
      <c r="D2580" s="128" t="n"/>
      <c r="E2580" s="87" t="n">
        <v>10</v>
      </c>
    </row>
    <row r="2581">
      <c r="A2581" s="87" t="n">
        <v>-71</v>
      </c>
      <c r="B2581" s="79" t="n"/>
      <c r="C2581" s="584" t="n"/>
      <c r="D2581" s="128" t="n"/>
      <c r="E2581" s="87" t="n">
        <v>10</v>
      </c>
    </row>
    <row r="2582">
      <c r="A2582" s="87" t="n">
        <v>-70</v>
      </c>
      <c r="B2582" s="79" t="n"/>
      <c r="C2582" s="584" t="n"/>
      <c r="D2582" s="128" t="n"/>
      <c r="E2582" s="87" t="n">
        <v>10</v>
      </c>
    </row>
    <row r="2583">
      <c r="A2583" s="87" t="n">
        <v>-69</v>
      </c>
      <c r="B2583" s="79" t="n"/>
      <c r="C2583" s="584" t="n"/>
      <c r="D2583" s="128" t="n"/>
      <c r="E2583" s="87" t="n">
        <v>10</v>
      </c>
    </row>
    <row r="2584">
      <c r="A2584" s="87" t="n">
        <v>-68</v>
      </c>
      <c r="B2584" s="79" t="n"/>
      <c r="C2584" s="584" t="n"/>
      <c r="D2584" s="128" t="n"/>
      <c r="E2584" s="87" t="n">
        <v>10</v>
      </c>
    </row>
    <row r="2585">
      <c r="A2585" s="87" t="n">
        <v>-67</v>
      </c>
      <c r="B2585" s="79" t="n"/>
      <c r="C2585" s="584" t="n"/>
      <c r="D2585" s="128" t="n"/>
      <c r="E2585" s="87" t="n">
        <v>10</v>
      </c>
    </row>
    <row r="2586">
      <c r="A2586" s="87" t="n">
        <v>-66</v>
      </c>
      <c r="B2586" s="79" t="n"/>
      <c r="C2586" s="584" t="n"/>
      <c r="D2586" s="128" t="n"/>
      <c r="E2586" s="87" t="n">
        <v>10</v>
      </c>
    </row>
    <row r="2587">
      <c r="A2587" s="87" t="n">
        <v>-65</v>
      </c>
      <c r="B2587" s="79" t="n"/>
      <c r="C2587" s="584" t="n"/>
      <c r="D2587" s="128" t="n"/>
      <c r="E2587" s="87" t="n">
        <v>10</v>
      </c>
    </row>
    <row r="2588">
      <c r="A2588" s="87" t="n">
        <v>-64</v>
      </c>
      <c r="B2588" s="79" t="n"/>
      <c r="C2588" s="584" t="n"/>
      <c r="D2588" s="128" t="n"/>
      <c r="E2588" s="87" t="n">
        <v>10</v>
      </c>
    </row>
    <row r="2589">
      <c r="A2589" s="87" t="n">
        <v>-63</v>
      </c>
      <c r="B2589" s="79" t="n"/>
      <c r="C2589" s="584" t="n"/>
      <c r="D2589" s="128" t="n"/>
      <c r="E2589" s="87" t="n">
        <v>10</v>
      </c>
    </row>
    <row r="2590">
      <c r="A2590" s="87" t="n">
        <v>-62</v>
      </c>
      <c r="B2590" s="79" t="n"/>
      <c r="C2590" s="584" t="n"/>
      <c r="D2590" s="128" t="n"/>
      <c r="E2590" s="87" t="n">
        <v>10</v>
      </c>
    </row>
    <row r="2591">
      <c r="A2591" s="87" t="n">
        <v>-61</v>
      </c>
      <c r="B2591" s="79" t="n"/>
      <c r="C2591" s="584" t="n"/>
      <c r="D2591" s="128" t="n"/>
      <c r="E2591" s="87" t="n">
        <v>10</v>
      </c>
    </row>
    <row r="2592">
      <c r="A2592" s="87" t="n">
        <v>-60</v>
      </c>
      <c r="B2592" s="79" t="n"/>
      <c r="C2592" s="584" t="n"/>
      <c r="D2592" s="128" t="n"/>
      <c r="E2592" s="87" t="n">
        <v>10</v>
      </c>
    </row>
    <row r="2593">
      <c r="A2593" s="87" t="n">
        <v>-59</v>
      </c>
      <c r="B2593" s="79" t="n"/>
      <c r="C2593" s="584" t="n"/>
      <c r="D2593" s="128" t="n"/>
      <c r="E2593" s="87" t="n">
        <v>10</v>
      </c>
    </row>
    <row r="2594">
      <c r="A2594" s="87" t="n">
        <v>-58</v>
      </c>
      <c r="B2594" s="79" t="n"/>
      <c r="C2594" s="584" t="n"/>
      <c r="D2594" s="128" t="n"/>
      <c r="E2594" s="87" t="n">
        <v>10</v>
      </c>
    </row>
    <row r="2595">
      <c r="A2595" s="87" t="n">
        <v>-57</v>
      </c>
      <c r="B2595" s="79" t="n"/>
      <c r="C2595" s="584" t="n"/>
      <c r="D2595" s="128" t="n"/>
      <c r="E2595" s="87" t="n">
        <v>10</v>
      </c>
    </row>
    <row r="2596">
      <c r="A2596" s="87" t="n">
        <v>-56</v>
      </c>
      <c r="B2596" s="79" t="n"/>
      <c r="C2596" s="584" t="n"/>
      <c r="D2596" s="128" t="n"/>
      <c r="E2596" s="87" t="n">
        <v>10</v>
      </c>
    </row>
    <row r="2597">
      <c r="A2597" s="87" t="n">
        <v>-55</v>
      </c>
      <c r="B2597" s="79" t="n"/>
      <c r="C2597" s="584" t="n"/>
      <c r="D2597" s="128" t="n"/>
      <c r="E2597" s="87" t="n">
        <v>10</v>
      </c>
    </row>
    <row r="2598">
      <c r="A2598" s="87" t="n">
        <v>-54</v>
      </c>
      <c r="B2598" s="79" t="n"/>
      <c r="C2598" s="584" t="n"/>
      <c r="D2598" s="128" t="n"/>
      <c r="E2598" s="87" t="n">
        <v>10</v>
      </c>
    </row>
    <row r="2599">
      <c r="A2599" s="87" t="n">
        <v>-53</v>
      </c>
      <c r="B2599" s="79" t="n"/>
      <c r="C2599" s="584" t="n"/>
      <c r="D2599" s="128" t="n"/>
      <c r="E2599" s="87" t="n">
        <v>10</v>
      </c>
    </row>
    <row r="2600">
      <c r="A2600" s="87" t="n">
        <v>-52</v>
      </c>
      <c r="B2600" s="79" t="n"/>
      <c r="C2600" s="584" t="n"/>
      <c r="D2600" s="128" t="n"/>
      <c r="E2600" s="87" t="n">
        <v>10</v>
      </c>
    </row>
    <row r="2601">
      <c r="A2601" s="87" t="n">
        <v>-51</v>
      </c>
      <c r="B2601" s="79" t="n"/>
      <c r="C2601" s="584" t="n"/>
      <c r="D2601" s="128" t="n"/>
      <c r="E2601" s="87" t="n">
        <v>10</v>
      </c>
    </row>
    <row r="2602">
      <c r="A2602" s="87" t="n">
        <v>-50</v>
      </c>
      <c r="B2602" s="79" t="n"/>
      <c r="C2602" s="584" t="n"/>
      <c r="D2602" s="128" t="n"/>
      <c r="E2602" s="87" t="n">
        <v>10</v>
      </c>
    </row>
    <row r="2603">
      <c r="A2603" s="87" t="n">
        <v>-49</v>
      </c>
      <c r="B2603" s="79" t="n"/>
      <c r="C2603" s="584" t="n"/>
      <c r="D2603" s="128" t="n"/>
      <c r="E2603" s="87" t="n">
        <v>10</v>
      </c>
    </row>
    <row r="2604">
      <c r="A2604" s="87" t="n">
        <v>-48</v>
      </c>
      <c r="B2604" s="79" t="n"/>
      <c r="C2604" s="584" t="n"/>
      <c r="D2604" s="128" t="n"/>
      <c r="E2604" s="87" t="n">
        <v>10</v>
      </c>
    </row>
    <row r="2605">
      <c r="A2605" s="87" t="n">
        <v>-47</v>
      </c>
      <c r="B2605" s="79" t="n"/>
      <c r="C2605" s="584" t="n"/>
      <c r="D2605" s="128" t="n"/>
      <c r="E2605" s="87" t="n">
        <v>10</v>
      </c>
    </row>
    <row r="2606">
      <c r="A2606" s="87" t="n">
        <v>-46</v>
      </c>
      <c r="B2606" s="79" t="n"/>
      <c r="C2606" s="584" t="n"/>
      <c r="D2606" s="128" t="n"/>
      <c r="E2606" s="87" t="n">
        <v>10</v>
      </c>
    </row>
    <row r="2607">
      <c r="A2607" s="87" t="n">
        <v>-45</v>
      </c>
      <c r="B2607" s="79" t="n"/>
      <c r="C2607" s="584" t="n"/>
      <c r="D2607" s="128" t="n"/>
      <c r="E2607" s="87" t="n">
        <v>10</v>
      </c>
    </row>
    <row r="2608">
      <c r="A2608" s="87" t="n">
        <v>-44</v>
      </c>
      <c r="B2608" s="79" t="n"/>
      <c r="C2608" s="584" t="n"/>
      <c r="D2608" s="128" t="n"/>
      <c r="E2608" s="87" t="n">
        <v>10</v>
      </c>
    </row>
    <row r="2609">
      <c r="A2609" s="87" t="n">
        <v>-43</v>
      </c>
      <c r="B2609" s="79" t="n"/>
      <c r="C2609" s="584" t="n"/>
      <c r="D2609" s="128" t="n"/>
      <c r="E2609" s="87" t="n">
        <v>10</v>
      </c>
    </row>
    <row r="2610">
      <c r="A2610" s="87" t="n">
        <v>-42</v>
      </c>
      <c r="B2610" s="79" t="n"/>
      <c r="C2610" s="584" t="n"/>
      <c r="D2610" s="128" t="n"/>
      <c r="E2610" s="87" t="n">
        <v>10</v>
      </c>
    </row>
    <row r="2611">
      <c r="A2611" s="87" t="n">
        <v>-41</v>
      </c>
      <c r="B2611" s="79" t="n"/>
      <c r="C2611" s="584" t="n"/>
      <c r="D2611" s="128" t="n"/>
      <c r="E2611" s="87" t="n">
        <v>10</v>
      </c>
    </row>
    <row r="2612">
      <c r="A2612" s="87" t="n">
        <v>-40</v>
      </c>
      <c r="B2612" s="79" t="n"/>
      <c r="C2612" s="584" t="n"/>
      <c r="D2612" s="128" t="n"/>
      <c r="E2612" s="87" t="n">
        <v>10</v>
      </c>
    </row>
    <row r="2613">
      <c r="A2613" s="87" t="n">
        <v>-39</v>
      </c>
      <c r="B2613" s="79" t="n"/>
      <c r="C2613" s="584" t="n"/>
      <c r="D2613" s="128" t="n"/>
      <c r="E2613" s="87" t="n">
        <v>10</v>
      </c>
    </row>
    <row r="2614">
      <c r="A2614" s="87" t="n">
        <v>-38</v>
      </c>
      <c r="B2614" s="79" t="n"/>
      <c r="C2614" s="584" t="n"/>
      <c r="D2614" s="128" t="n"/>
      <c r="E2614" s="87" t="n">
        <v>10</v>
      </c>
    </row>
    <row r="2615">
      <c r="A2615" s="87" t="n">
        <v>-37</v>
      </c>
      <c r="B2615" s="79" t="n"/>
      <c r="C2615" s="584" t="n"/>
      <c r="D2615" s="128" t="n"/>
      <c r="E2615" s="87" t="n">
        <v>10</v>
      </c>
    </row>
    <row r="2616">
      <c r="A2616" s="87" t="n">
        <v>-36</v>
      </c>
      <c r="B2616" s="79" t="n"/>
      <c r="C2616" s="584" t="n"/>
      <c r="D2616" s="128" t="n"/>
      <c r="E2616" s="87" t="n">
        <v>10</v>
      </c>
    </row>
    <row r="2617">
      <c r="A2617" s="87" t="n">
        <v>-35</v>
      </c>
      <c r="B2617" s="79" t="n"/>
      <c r="C2617" s="584" t="n"/>
      <c r="D2617" s="128" t="n"/>
      <c r="E2617" s="87" t="n">
        <v>10</v>
      </c>
    </row>
    <row r="2618">
      <c r="A2618" s="87" t="n">
        <v>-34</v>
      </c>
      <c r="B2618" s="79" t="n"/>
      <c r="C2618" s="584" t="n"/>
      <c r="D2618" s="128" t="n"/>
      <c r="E2618" s="87" t="n">
        <v>10</v>
      </c>
    </row>
    <row r="2619">
      <c r="A2619" s="87" t="n">
        <v>-33</v>
      </c>
      <c r="B2619" s="79" t="n"/>
      <c r="C2619" s="584" t="n"/>
      <c r="D2619" s="128" t="n"/>
      <c r="E2619" s="87" t="n">
        <v>10</v>
      </c>
    </row>
    <row r="2620">
      <c r="A2620" s="87" t="n">
        <v>-32</v>
      </c>
      <c r="B2620" s="79" t="n"/>
      <c r="C2620" s="584" t="n"/>
      <c r="D2620" s="128" t="n"/>
      <c r="E2620" s="87" t="n">
        <v>10</v>
      </c>
    </row>
    <row r="2621">
      <c r="A2621" s="87" t="n">
        <v>-31</v>
      </c>
      <c r="B2621" s="79" t="n"/>
      <c r="C2621" s="584" t="n"/>
      <c r="D2621" s="128" t="n"/>
      <c r="E2621" s="87" t="n">
        <v>10</v>
      </c>
    </row>
    <row r="2622">
      <c r="A2622" s="87" t="n">
        <v>-30</v>
      </c>
      <c r="B2622" s="79" t="n"/>
      <c r="C2622" s="584" t="n"/>
      <c r="D2622" s="128" t="n"/>
      <c r="E2622" s="87" t="n">
        <v>10</v>
      </c>
    </row>
    <row r="2623">
      <c r="A2623" s="87" t="n">
        <v>-29</v>
      </c>
      <c r="B2623" s="79" t="n"/>
      <c r="C2623" s="584" t="n"/>
      <c r="D2623" s="128" t="n"/>
      <c r="E2623" s="87" t="n">
        <v>10</v>
      </c>
    </row>
    <row r="2624">
      <c r="A2624" s="87" t="n">
        <v>-28</v>
      </c>
      <c r="B2624" s="79" t="n"/>
      <c r="C2624" s="584" t="n"/>
      <c r="D2624" s="128" t="n"/>
      <c r="E2624" s="87" t="n">
        <v>10</v>
      </c>
    </row>
    <row r="2625">
      <c r="A2625" s="87" t="n">
        <v>-27</v>
      </c>
      <c r="B2625" s="79" t="n"/>
      <c r="C2625" s="584" t="n"/>
      <c r="D2625" s="128" t="n"/>
      <c r="E2625" s="87" t="n">
        <v>10</v>
      </c>
    </row>
    <row r="2626">
      <c r="A2626" s="87" t="n">
        <v>-26</v>
      </c>
      <c r="B2626" s="79" t="n"/>
      <c r="C2626" s="584" t="n"/>
      <c r="D2626" s="128" t="n"/>
      <c r="E2626" s="87" t="n">
        <v>10</v>
      </c>
    </row>
    <row r="2627">
      <c r="A2627" s="87" t="n">
        <v>-25</v>
      </c>
      <c r="B2627" s="79" t="n"/>
      <c r="C2627" s="584" t="n"/>
      <c r="D2627" s="128" t="n"/>
      <c r="E2627" s="87" t="n">
        <v>10</v>
      </c>
    </row>
    <row r="2628">
      <c r="A2628" s="87" t="n">
        <v>-24</v>
      </c>
      <c r="B2628" s="79" t="n"/>
      <c r="C2628" s="584" t="n"/>
      <c r="D2628" s="128" t="n"/>
      <c r="E2628" s="87" t="n">
        <v>10</v>
      </c>
    </row>
    <row r="2629">
      <c r="A2629" s="87" t="n">
        <v>-23</v>
      </c>
      <c r="B2629" s="79" t="n"/>
      <c r="C2629" s="584" t="n"/>
      <c r="D2629" s="128" t="n"/>
      <c r="E2629" s="87" t="n">
        <v>10</v>
      </c>
    </row>
    <row r="2630">
      <c r="A2630" s="87" t="n">
        <v>-22</v>
      </c>
      <c r="B2630" s="79" t="n"/>
      <c r="C2630" s="584" t="n"/>
      <c r="D2630" s="128" t="n"/>
      <c r="E2630" s="87" t="n">
        <v>10</v>
      </c>
    </row>
    <row r="2631">
      <c r="A2631" s="87" t="n">
        <v>-21</v>
      </c>
      <c r="B2631" s="79" t="n"/>
      <c r="C2631" s="584" t="n"/>
      <c r="D2631" s="128" t="n"/>
      <c r="E2631" s="87" t="n">
        <v>10</v>
      </c>
    </row>
    <row r="2632">
      <c r="A2632" s="87" t="n">
        <v>-20</v>
      </c>
      <c r="B2632" s="79" t="n"/>
      <c r="C2632" s="584" t="n"/>
      <c r="D2632" s="128" t="n"/>
      <c r="E2632" s="87" t="n">
        <v>10</v>
      </c>
    </row>
    <row r="2633">
      <c r="A2633" s="87" t="n">
        <v>-19</v>
      </c>
      <c r="B2633" s="79" t="n"/>
      <c r="C2633" s="584" t="n"/>
      <c r="D2633" s="128" t="n"/>
      <c r="E2633" s="87" t="n">
        <v>10</v>
      </c>
    </row>
    <row r="2634">
      <c r="A2634" s="87" t="n">
        <v>-18</v>
      </c>
      <c r="B2634" s="79" t="n"/>
      <c r="C2634" s="584" t="n"/>
      <c r="D2634" s="128" t="n"/>
      <c r="E2634" s="87" t="n">
        <v>10</v>
      </c>
    </row>
    <row r="2635">
      <c r="A2635" s="87" t="n">
        <v>-17</v>
      </c>
      <c r="B2635" s="79" t="n"/>
      <c r="C2635" s="584" t="n"/>
      <c r="D2635" s="128" t="n"/>
      <c r="E2635" s="87" t="n">
        <v>10</v>
      </c>
    </row>
    <row r="2636">
      <c r="A2636" s="87" t="n">
        <v>-16</v>
      </c>
      <c r="B2636" s="79" t="n"/>
      <c r="C2636" s="584" t="n"/>
      <c r="D2636" s="128" t="n"/>
      <c r="E2636" s="87" t="n">
        <v>10</v>
      </c>
    </row>
    <row r="2637">
      <c r="A2637" s="87" t="n">
        <v>-15</v>
      </c>
      <c r="B2637" s="79" t="n"/>
      <c r="C2637" s="584" t="n"/>
      <c r="D2637" s="128" t="n"/>
      <c r="E2637" s="87" t="n">
        <v>10</v>
      </c>
    </row>
    <row r="2638">
      <c r="A2638" s="87" t="n">
        <v>-14</v>
      </c>
      <c r="B2638" s="79" t="n"/>
      <c r="C2638" s="584" t="n"/>
      <c r="D2638" s="128" t="n"/>
      <c r="E2638" s="87" t="n">
        <v>10</v>
      </c>
    </row>
    <row r="2639">
      <c r="A2639" s="87" t="n">
        <v>-13</v>
      </c>
      <c r="B2639" s="79" t="n"/>
      <c r="C2639" s="584" t="n"/>
      <c r="D2639" s="128" t="n"/>
      <c r="E2639" s="87" t="n">
        <v>10</v>
      </c>
    </row>
    <row r="2640">
      <c r="A2640" s="87" t="n">
        <v>-12</v>
      </c>
      <c r="B2640" s="79" t="n"/>
      <c r="C2640" s="584" t="n"/>
      <c r="D2640" s="128" t="n"/>
      <c r="E2640" s="87" t="n">
        <v>10</v>
      </c>
    </row>
    <row r="2641">
      <c r="A2641" s="87" t="n">
        <v>-11</v>
      </c>
      <c r="B2641" s="79" t="n"/>
      <c r="C2641" s="584" t="n"/>
      <c r="D2641" s="128" t="n"/>
      <c r="E2641" s="87" t="n">
        <v>10</v>
      </c>
    </row>
    <row r="2642">
      <c r="A2642" s="87" t="n">
        <v>-10</v>
      </c>
      <c r="B2642" s="79" t="n"/>
      <c r="C2642" s="584" t="n"/>
      <c r="D2642" s="128" t="n"/>
      <c r="E2642" s="87" t="n">
        <v>10</v>
      </c>
    </row>
    <row r="2643">
      <c r="A2643" s="87" t="n">
        <v>-9</v>
      </c>
      <c r="B2643" s="79" t="n"/>
      <c r="C2643" s="584" t="n"/>
      <c r="D2643" s="128" t="n"/>
      <c r="E2643" s="87" t="n">
        <v>10</v>
      </c>
    </row>
    <row r="2644">
      <c r="A2644" s="87" t="n">
        <v>-8</v>
      </c>
      <c r="B2644" s="79" t="n"/>
      <c r="C2644" s="584" t="n"/>
      <c r="D2644" s="128" t="n"/>
      <c r="E2644" s="87" t="n">
        <v>10</v>
      </c>
    </row>
    <row r="2645">
      <c r="A2645" s="87" t="n">
        <v>-7</v>
      </c>
      <c r="B2645" s="79" t="n"/>
      <c r="C2645" s="584" t="n"/>
      <c r="D2645" s="128" t="n"/>
      <c r="E2645" s="87" t="n">
        <v>10</v>
      </c>
    </row>
    <row r="2646">
      <c r="A2646" s="87" t="n">
        <v>-6</v>
      </c>
      <c r="B2646" s="79" t="n"/>
      <c r="C2646" s="584" t="n"/>
      <c r="D2646" s="128" t="n"/>
      <c r="E2646" s="87" t="n">
        <v>10</v>
      </c>
    </row>
    <row r="2647">
      <c r="A2647" s="87" t="n">
        <v>-5</v>
      </c>
      <c r="B2647" s="79" t="n"/>
      <c r="C2647" s="584" t="n"/>
      <c r="D2647" s="128" t="n"/>
      <c r="E2647" s="87" t="n">
        <v>10</v>
      </c>
    </row>
    <row r="2648">
      <c r="A2648" s="87" t="n">
        <v>-4</v>
      </c>
      <c r="B2648" s="79" t="n"/>
      <c r="C2648" s="584" t="n"/>
      <c r="D2648" s="128" t="n"/>
      <c r="E2648" s="87" t="n">
        <v>10</v>
      </c>
    </row>
    <row r="2649">
      <c r="A2649" s="87" t="n">
        <v>-3</v>
      </c>
      <c r="B2649" s="79" t="n"/>
      <c r="C2649" s="584" t="n"/>
      <c r="D2649" s="128" t="n"/>
      <c r="E2649" s="87" t="n">
        <v>10</v>
      </c>
    </row>
    <row r="2650">
      <c r="A2650" s="87" t="n">
        <v>-2</v>
      </c>
      <c r="B2650" s="79" t="n"/>
      <c r="C2650" s="584" t="n"/>
      <c r="D2650" s="128" t="n"/>
      <c r="E2650" s="87" t="n">
        <v>10</v>
      </c>
    </row>
    <row r="2651">
      <c r="A2651" s="87" t="n">
        <v>-1</v>
      </c>
      <c r="B2651" s="79" t="n"/>
      <c r="C2651" s="584" t="n"/>
      <c r="D2651" s="128" t="n"/>
      <c r="E2651" s="87" t="n">
        <v>10</v>
      </c>
    </row>
    <row r="2652" ht="14.5" customHeight="1" s="252" thickBot="1">
      <c r="A2652" s="88" t="n">
        <v>0</v>
      </c>
      <c r="B2652" s="81" t="n"/>
      <c r="C2652" s="82" t="n"/>
      <c r="D2652" s="130" t="n"/>
      <c r="E2652" s="88" t="n">
        <v>10</v>
      </c>
    </row>
    <row r="2655" ht="14.5" customHeight="1" s="252" thickBot="1"/>
    <row r="2656" ht="14.5" customHeight="1" s="252">
      <c r="A2656" s="807" t="inlineStr">
        <is>
          <t>Input [dBm]</t>
        </is>
      </c>
      <c r="B2656" s="650" t="inlineStr">
        <is>
          <t>2442 MHz</t>
        </is>
      </c>
      <c r="C2656" s="768" t="n"/>
      <c r="D2656" s="768" t="n"/>
      <c r="E2656" s="644" t="inlineStr">
        <is>
          <t>Spec</t>
        </is>
      </c>
    </row>
    <row r="2657" ht="15" customHeight="1" s="252" thickBot="1">
      <c r="A2657" s="691" t="n"/>
      <c r="B2657" s="652" t="inlineStr">
        <is>
          <t>11ax_MCS3</t>
        </is>
      </c>
      <c r="C2657" s="875" t="n"/>
      <c r="D2657" s="875" t="n"/>
      <c r="E2657" s="691" t="n"/>
    </row>
    <row r="2658" ht="15" customHeight="1" s="252">
      <c r="A2658" s="691" t="n"/>
      <c r="B2658" s="95" t="inlineStr">
        <is>
          <t>+25 ℃</t>
        </is>
      </c>
      <c r="C2658" s="99" t="inlineStr">
        <is>
          <t>-40 ℃</t>
        </is>
      </c>
      <c r="D2658" s="114" t="inlineStr">
        <is>
          <t>+85 ℃</t>
        </is>
      </c>
      <c r="E2658" s="691" t="n"/>
    </row>
    <row r="2659" ht="15" customHeight="1" s="252" thickBot="1">
      <c r="A2659" s="691" t="n"/>
      <c r="B2659" s="103" t="inlineStr">
        <is>
          <t>3.3V</t>
        </is>
      </c>
      <c r="C2659" s="100" t="inlineStr">
        <is>
          <t>3.6V</t>
        </is>
      </c>
      <c r="D2659" s="115" t="inlineStr">
        <is>
          <t>1.8V</t>
        </is>
      </c>
      <c r="E2659" s="691" t="n"/>
    </row>
    <row r="2660" ht="14.5" customHeight="1" s="252" thickBot="1">
      <c r="A2660" s="682" t="n"/>
      <c r="B2660" s="76" t="n"/>
      <c r="C2660" s="74" t="n"/>
      <c r="D2660" s="219" t="n"/>
      <c r="E2660" s="681" t="n"/>
    </row>
    <row r="2661">
      <c r="A2661" s="612" t="inlineStr">
        <is>
          <t>Sens.
[dBm]</t>
        </is>
      </c>
      <c r="B2661" s="846">
        <f>INDEX($A$50:$A$90,MATCH(8,B2663:B2703,-1)+1,1)</f>
        <v/>
      </c>
      <c r="C2661" s="848">
        <f>INDEX($A$50:$A$90,MATCH(8,C2663:C2703,-1)+1,1)</f>
        <v/>
      </c>
      <c r="D2661" s="876">
        <f>INDEX($A$50:$A$90,MATCH(8,D2663:D2703,-1)+1,1)</f>
        <v/>
      </c>
      <c r="E2661" s="221" t="n"/>
    </row>
    <row r="2662" ht="14.5" customHeight="1" s="252" thickBot="1">
      <c r="A2662" s="691" t="n"/>
      <c r="B2662" s="849" t="n"/>
      <c r="C2662" s="851" t="n"/>
      <c r="D2662" s="877" t="n"/>
      <c r="E2662" s="221" t="n"/>
    </row>
    <row r="2663" ht="14.5" customHeight="1" s="252" thickTop="1">
      <c r="A2663" s="91" t="n">
        <v>-100</v>
      </c>
      <c r="B2663" s="77" t="n"/>
      <c r="C2663" s="73" t="n"/>
      <c r="D2663" s="127" t="n"/>
      <c r="E2663" s="87" t="n">
        <v>10</v>
      </c>
    </row>
    <row r="2664">
      <c r="A2664" s="87" t="n">
        <v>-99</v>
      </c>
      <c r="B2664" s="79" t="n"/>
      <c r="C2664" s="584" t="n"/>
      <c r="D2664" s="128" t="n"/>
      <c r="E2664" s="87" t="n">
        <v>10</v>
      </c>
    </row>
    <row r="2665">
      <c r="A2665" s="87" t="n">
        <v>-98</v>
      </c>
      <c r="B2665" s="79" t="n"/>
      <c r="C2665" s="584" t="n"/>
      <c r="D2665" s="128" t="n"/>
      <c r="E2665" s="87" t="n">
        <v>10</v>
      </c>
    </row>
    <row r="2666">
      <c r="A2666" s="87" t="n">
        <v>-97</v>
      </c>
      <c r="B2666" s="79" t="n"/>
      <c r="C2666" s="584" t="n"/>
      <c r="D2666" s="128" t="n"/>
      <c r="E2666" s="87" t="n">
        <v>10</v>
      </c>
    </row>
    <row r="2667">
      <c r="A2667" s="87" t="n">
        <v>-96</v>
      </c>
      <c r="B2667" s="79" t="n"/>
      <c r="C2667" s="584" t="n"/>
      <c r="D2667" s="128" t="n"/>
      <c r="E2667" s="87" t="n">
        <v>10</v>
      </c>
    </row>
    <row r="2668">
      <c r="A2668" s="87" t="n">
        <v>-95</v>
      </c>
      <c r="B2668" s="79" t="n"/>
      <c r="C2668" s="584" t="n"/>
      <c r="D2668" s="128" t="n"/>
      <c r="E2668" s="87" t="n">
        <v>10</v>
      </c>
    </row>
    <row r="2669">
      <c r="A2669" s="87" t="n">
        <v>-94</v>
      </c>
      <c r="B2669" s="79" t="n"/>
      <c r="C2669" s="584" t="n"/>
      <c r="D2669" s="128" t="n"/>
      <c r="E2669" s="87" t="n">
        <v>10</v>
      </c>
    </row>
    <row r="2670">
      <c r="A2670" s="87" t="n">
        <v>-93</v>
      </c>
      <c r="B2670" s="79" t="n"/>
      <c r="C2670" s="584" t="n"/>
      <c r="D2670" s="128" t="n"/>
      <c r="E2670" s="87" t="n">
        <v>10</v>
      </c>
    </row>
    <row r="2671">
      <c r="A2671" s="87" t="n">
        <v>-92</v>
      </c>
      <c r="B2671" s="79" t="n"/>
      <c r="C2671" s="584" t="n"/>
      <c r="D2671" s="128" t="n"/>
      <c r="E2671" s="87" t="n">
        <v>10</v>
      </c>
    </row>
    <row r="2672">
      <c r="A2672" s="87" t="n">
        <v>-91</v>
      </c>
      <c r="B2672" s="79" t="n"/>
      <c r="C2672" s="584" t="n"/>
      <c r="D2672" s="128" t="n"/>
      <c r="E2672" s="87" t="n">
        <v>10</v>
      </c>
    </row>
    <row r="2673">
      <c r="A2673" s="87" t="n">
        <v>-90</v>
      </c>
      <c r="B2673" s="79" t="n"/>
      <c r="C2673" s="584" t="n"/>
      <c r="D2673" s="128" t="n"/>
      <c r="E2673" s="87" t="n">
        <v>10</v>
      </c>
    </row>
    <row r="2674">
      <c r="A2674" s="87" t="n">
        <v>-89</v>
      </c>
      <c r="B2674" s="79" t="n"/>
      <c r="C2674" s="584" t="n"/>
      <c r="D2674" s="128" t="n"/>
      <c r="E2674" s="87" t="n">
        <v>10</v>
      </c>
    </row>
    <row r="2675">
      <c r="A2675" s="87" t="n">
        <v>-88</v>
      </c>
      <c r="B2675" s="79" t="n"/>
      <c r="C2675" s="584" t="n"/>
      <c r="D2675" s="128" t="n"/>
      <c r="E2675" s="87" t="n">
        <v>10</v>
      </c>
    </row>
    <row r="2676">
      <c r="A2676" s="87" t="n">
        <v>-87</v>
      </c>
      <c r="B2676" s="79" t="n"/>
      <c r="C2676" s="584" t="n"/>
      <c r="D2676" s="128" t="n"/>
      <c r="E2676" s="87" t="n">
        <v>10</v>
      </c>
    </row>
    <row r="2677">
      <c r="A2677" s="87" t="n">
        <v>-86</v>
      </c>
      <c r="B2677" s="79" t="n"/>
      <c r="C2677" s="584" t="n"/>
      <c r="D2677" s="128" t="n"/>
      <c r="E2677" s="87" t="n">
        <v>10</v>
      </c>
    </row>
    <row r="2678">
      <c r="A2678" s="87" t="n">
        <v>-85</v>
      </c>
      <c r="B2678" s="79" t="n"/>
      <c r="C2678" s="584" t="n"/>
      <c r="D2678" s="128" t="n"/>
      <c r="E2678" s="87" t="n">
        <v>10</v>
      </c>
    </row>
    <row r="2679">
      <c r="A2679" s="87" t="n">
        <v>-84</v>
      </c>
      <c r="B2679" s="79" t="n"/>
      <c r="C2679" s="584" t="n"/>
      <c r="D2679" s="128" t="n"/>
      <c r="E2679" s="87" t="n">
        <v>10</v>
      </c>
    </row>
    <row r="2680">
      <c r="A2680" s="87" t="n">
        <v>-83</v>
      </c>
      <c r="B2680" s="79" t="n"/>
      <c r="C2680" s="584" t="n"/>
      <c r="D2680" s="128" t="n"/>
      <c r="E2680" s="87" t="n">
        <v>10</v>
      </c>
    </row>
    <row r="2681">
      <c r="A2681" s="87" t="n">
        <v>-82</v>
      </c>
      <c r="B2681" s="79" t="n"/>
      <c r="C2681" s="584" t="n"/>
      <c r="D2681" s="128" t="n"/>
      <c r="E2681" s="87" t="n">
        <v>10</v>
      </c>
    </row>
    <row r="2682">
      <c r="A2682" s="87" t="n">
        <v>-81</v>
      </c>
      <c r="B2682" s="79" t="n"/>
      <c r="C2682" s="584" t="n"/>
      <c r="D2682" s="128" t="n"/>
      <c r="E2682" s="87" t="n">
        <v>10</v>
      </c>
    </row>
    <row r="2683">
      <c r="A2683" s="87" t="n">
        <v>-80</v>
      </c>
      <c r="B2683" s="79" t="n"/>
      <c r="C2683" s="584" t="n"/>
      <c r="D2683" s="128" t="n"/>
      <c r="E2683" s="87" t="n">
        <v>10</v>
      </c>
    </row>
    <row r="2684">
      <c r="A2684" s="87" t="n">
        <v>-79</v>
      </c>
      <c r="B2684" s="79" t="n"/>
      <c r="C2684" s="584" t="n"/>
      <c r="D2684" s="128" t="n"/>
      <c r="E2684" s="87" t="n">
        <v>10</v>
      </c>
    </row>
    <row r="2685">
      <c r="A2685" s="87" t="n">
        <v>-78</v>
      </c>
      <c r="B2685" s="79" t="n"/>
      <c r="C2685" s="584" t="n"/>
      <c r="D2685" s="128" t="n"/>
      <c r="E2685" s="87" t="n">
        <v>10</v>
      </c>
    </row>
    <row r="2686">
      <c r="A2686" s="87" t="n">
        <v>-77</v>
      </c>
      <c r="B2686" s="79" t="n"/>
      <c r="C2686" s="584" t="n"/>
      <c r="D2686" s="128" t="n"/>
      <c r="E2686" s="87" t="n">
        <v>10</v>
      </c>
    </row>
    <row r="2687">
      <c r="A2687" s="87" t="n">
        <v>-76</v>
      </c>
      <c r="B2687" s="79" t="n"/>
      <c r="C2687" s="584" t="n"/>
      <c r="D2687" s="128" t="n"/>
      <c r="E2687" s="87" t="n">
        <v>10</v>
      </c>
    </row>
    <row r="2688">
      <c r="A2688" s="87" t="n">
        <v>-75</v>
      </c>
      <c r="B2688" s="79" t="n"/>
      <c r="C2688" s="584" t="n"/>
      <c r="D2688" s="128" t="n"/>
      <c r="E2688" s="87" t="n">
        <v>10</v>
      </c>
    </row>
    <row r="2689">
      <c r="A2689" s="87" t="n">
        <v>-74</v>
      </c>
      <c r="B2689" s="79" t="n"/>
      <c r="C2689" s="584" t="n"/>
      <c r="D2689" s="128" t="n"/>
      <c r="E2689" s="87" t="n">
        <v>10</v>
      </c>
    </row>
    <row r="2690">
      <c r="A2690" s="87" t="n">
        <v>-73</v>
      </c>
      <c r="B2690" s="79" t="n"/>
      <c r="C2690" s="584" t="n"/>
      <c r="D2690" s="128" t="n"/>
      <c r="E2690" s="87" t="n">
        <v>10</v>
      </c>
    </row>
    <row r="2691">
      <c r="A2691" s="87" t="n">
        <v>-72</v>
      </c>
      <c r="B2691" s="79" t="n"/>
      <c r="C2691" s="584" t="n"/>
      <c r="D2691" s="128" t="n"/>
      <c r="E2691" s="87" t="n">
        <v>10</v>
      </c>
    </row>
    <row r="2692">
      <c r="A2692" s="87" t="n">
        <v>-71</v>
      </c>
      <c r="B2692" s="79" t="n"/>
      <c r="C2692" s="584" t="n"/>
      <c r="D2692" s="128" t="n"/>
      <c r="E2692" s="87" t="n">
        <v>10</v>
      </c>
    </row>
    <row r="2693">
      <c r="A2693" s="87" t="n">
        <v>-70</v>
      </c>
      <c r="B2693" s="79" t="n"/>
      <c r="C2693" s="584" t="n"/>
      <c r="D2693" s="128" t="n"/>
      <c r="E2693" s="87" t="n">
        <v>10</v>
      </c>
    </row>
    <row r="2694">
      <c r="A2694" s="87" t="n">
        <v>-69</v>
      </c>
      <c r="B2694" s="79" t="n"/>
      <c r="C2694" s="584" t="n"/>
      <c r="D2694" s="128" t="n"/>
      <c r="E2694" s="87" t="n">
        <v>10</v>
      </c>
    </row>
    <row r="2695">
      <c r="A2695" s="87" t="n">
        <v>-68</v>
      </c>
      <c r="B2695" s="79" t="n"/>
      <c r="C2695" s="584" t="n"/>
      <c r="D2695" s="128" t="n"/>
      <c r="E2695" s="87" t="n">
        <v>10</v>
      </c>
    </row>
    <row r="2696">
      <c r="A2696" s="87" t="n">
        <v>-67</v>
      </c>
      <c r="B2696" s="79" t="n"/>
      <c r="C2696" s="584" t="n"/>
      <c r="D2696" s="128" t="n"/>
      <c r="E2696" s="87" t="n">
        <v>10</v>
      </c>
    </row>
    <row r="2697">
      <c r="A2697" s="87" t="n">
        <v>-66</v>
      </c>
      <c r="B2697" s="79" t="n"/>
      <c r="C2697" s="584" t="n"/>
      <c r="D2697" s="128" t="n"/>
      <c r="E2697" s="87" t="n">
        <v>10</v>
      </c>
    </row>
    <row r="2698">
      <c r="A2698" s="87" t="n">
        <v>-65</v>
      </c>
      <c r="B2698" s="79" t="n"/>
      <c r="C2698" s="584" t="n"/>
      <c r="D2698" s="128" t="n"/>
      <c r="E2698" s="87" t="n">
        <v>10</v>
      </c>
    </row>
    <row r="2699">
      <c r="A2699" s="87" t="n">
        <v>-64</v>
      </c>
      <c r="B2699" s="79" t="n"/>
      <c r="C2699" s="584" t="n"/>
      <c r="D2699" s="128" t="n"/>
      <c r="E2699" s="87" t="n">
        <v>10</v>
      </c>
    </row>
    <row r="2700">
      <c r="A2700" s="87" t="n">
        <v>-63</v>
      </c>
      <c r="B2700" s="79" t="n"/>
      <c r="C2700" s="584" t="n"/>
      <c r="D2700" s="128" t="n"/>
      <c r="E2700" s="87" t="n">
        <v>10</v>
      </c>
    </row>
    <row r="2701">
      <c r="A2701" s="87" t="n">
        <v>-62</v>
      </c>
      <c r="B2701" s="79" t="n"/>
      <c r="C2701" s="584" t="n"/>
      <c r="D2701" s="128" t="n"/>
      <c r="E2701" s="87" t="n">
        <v>10</v>
      </c>
    </row>
    <row r="2702">
      <c r="A2702" s="87" t="n">
        <v>-61</v>
      </c>
      <c r="B2702" s="79" t="n"/>
      <c r="C2702" s="584" t="n"/>
      <c r="D2702" s="128" t="n"/>
      <c r="E2702" s="87" t="n">
        <v>10</v>
      </c>
    </row>
    <row r="2703">
      <c r="A2703" s="87" t="n">
        <v>-60</v>
      </c>
      <c r="B2703" s="79" t="n"/>
      <c r="C2703" s="584" t="n"/>
      <c r="D2703" s="128" t="n"/>
      <c r="E2703" s="87" t="n">
        <v>10</v>
      </c>
    </row>
    <row r="2704">
      <c r="A2704" s="87" t="n">
        <v>-59</v>
      </c>
      <c r="B2704" s="79" t="n"/>
      <c r="C2704" s="584" t="n"/>
      <c r="D2704" s="128" t="n"/>
      <c r="E2704" s="87" t="n">
        <v>10</v>
      </c>
    </row>
    <row r="2705">
      <c r="A2705" s="87" t="n">
        <v>-58</v>
      </c>
      <c r="B2705" s="79" t="n"/>
      <c r="C2705" s="584" t="n"/>
      <c r="D2705" s="128" t="n"/>
      <c r="E2705" s="87" t="n">
        <v>10</v>
      </c>
    </row>
    <row r="2706">
      <c r="A2706" s="87" t="n">
        <v>-57</v>
      </c>
      <c r="B2706" s="79" t="n"/>
      <c r="C2706" s="584" t="n"/>
      <c r="D2706" s="128" t="n"/>
      <c r="E2706" s="87" t="n">
        <v>10</v>
      </c>
    </row>
    <row r="2707">
      <c r="A2707" s="87" t="n">
        <v>-56</v>
      </c>
      <c r="B2707" s="79" t="n"/>
      <c r="C2707" s="584" t="n"/>
      <c r="D2707" s="128" t="n"/>
      <c r="E2707" s="87" t="n">
        <v>10</v>
      </c>
    </row>
    <row r="2708">
      <c r="A2708" s="87" t="n">
        <v>-55</v>
      </c>
      <c r="B2708" s="79" t="n"/>
      <c r="C2708" s="584" t="n"/>
      <c r="D2708" s="128" t="n"/>
      <c r="E2708" s="87" t="n">
        <v>10</v>
      </c>
    </row>
    <row r="2709">
      <c r="A2709" s="87" t="n">
        <v>-54</v>
      </c>
      <c r="B2709" s="79" t="n"/>
      <c r="C2709" s="584" t="n"/>
      <c r="D2709" s="128" t="n"/>
      <c r="E2709" s="87" t="n">
        <v>10</v>
      </c>
    </row>
    <row r="2710">
      <c r="A2710" s="87" t="n">
        <v>-53</v>
      </c>
      <c r="B2710" s="79" t="n"/>
      <c r="C2710" s="584" t="n"/>
      <c r="D2710" s="128" t="n"/>
      <c r="E2710" s="87" t="n">
        <v>10</v>
      </c>
    </row>
    <row r="2711">
      <c r="A2711" s="87" t="n">
        <v>-52</v>
      </c>
      <c r="B2711" s="79" t="n"/>
      <c r="C2711" s="584" t="n"/>
      <c r="D2711" s="128" t="n"/>
      <c r="E2711" s="87" t="n">
        <v>10</v>
      </c>
    </row>
    <row r="2712">
      <c r="A2712" s="87" t="n">
        <v>-51</v>
      </c>
      <c r="B2712" s="79" t="n"/>
      <c r="C2712" s="584" t="n"/>
      <c r="D2712" s="128" t="n"/>
      <c r="E2712" s="87" t="n">
        <v>10</v>
      </c>
    </row>
    <row r="2713">
      <c r="A2713" s="87" t="n">
        <v>-50</v>
      </c>
      <c r="B2713" s="79" t="n"/>
      <c r="C2713" s="584" t="n"/>
      <c r="D2713" s="128" t="n"/>
      <c r="E2713" s="87" t="n">
        <v>10</v>
      </c>
    </row>
    <row r="2714">
      <c r="A2714" s="87" t="n">
        <v>-49</v>
      </c>
      <c r="B2714" s="79" t="n"/>
      <c r="C2714" s="584" t="n"/>
      <c r="D2714" s="128" t="n"/>
      <c r="E2714" s="87" t="n">
        <v>10</v>
      </c>
    </row>
    <row r="2715">
      <c r="A2715" s="87" t="n">
        <v>-48</v>
      </c>
      <c r="B2715" s="79" t="n"/>
      <c r="C2715" s="584" t="n"/>
      <c r="D2715" s="128" t="n"/>
      <c r="E2715" s="87" t="n">
        <v>10</v>
      </c>
    </row>
    <row r="2716">
      <c r="A2716" s="87" t="n">
        <v>-47</v>
      </c>
      <c r="B2716" s="79" t="n"/>
      <c r="C2716" s="584" t="n"/>
      <c r="D2716" s="128" t="n"/>
      <c r="E2716" s="87" t="n">
        <v>10</v>
      </c>
    </row>
    <row r="2717">
      <c r="A2717" s="87" t="n">
        <v>-46</v>
      </c>
      <c r="B2717" s="79" t="n"/>
      <c r="C2717" s="584" t="n"/>
      <c r="D2717" s="128" t="n"/>
      <c r="E2717" s="87" t="n">
        <v>10</v>
      </c>
    </row>
    <row r="2718">
      <c r="A2718" s="87" t="n">
        <v>-45</v>
      </c>
      <c r="B2718" s="79" t="n"/>
      <c r="C2718" s="584" t="n"/>
      <c r="D2718" s="128" t="n"/>
      <c r="E2718" s="87" t="n">
        <v>10</v>
      </c>
    </row>
    <row r="2719">
      <c r="A2719" s="87" t="n">
        <v>-44</v>
      </c>
      <c r="B2719" s="79" t="n"/>
      <c r="C2719" s="584" t="n"/>
      <c r="D2719" s="128" t="n"/>
      <c r="E2719" s="87" t="n">
        <v>10</v>
      </c>
    </row>
    <row r="2720">
      <c r="A2720" s="87" t="n">
        <v>-43</v>
      </c>
      <c r="B2720" s="79" t="n"/>
      <c r="C2720" s="584" t="n"/>
      <c r="D2720" s="128" t="n"/>
      <c r="E2720" s="87" t="n">
        <v>10</v>
      </c>
    </row>
    <row r="2721">
      <c r="A2721" s="87" t="n">
        <v>-42</v>
      </c>
      <c r="B2721" s="79" t="n"/>
      <c r="C2721" s="584" t="n"/>
      <c r="D2721" s="128" t="n"/>
      <c r="E2721" s="87" t="n">
        <v>10</v>
      </c>
    </row>
    <row r="2722">
      <c r="A2722" s="87" t="n">
        <v>-41</v>
      </c>
      <c r="B2722" s="79" t="n"/>
      <c r="C2722" s="584" t="n"/>
      <c r="D2722" s="128" t="n"/>
      <c r="E2722" s="87" t="n">
        <v>10</v>
      </c>
    </row>
    <row r="2723">
      <c r="A2723" s="87" t="n">
        <v>-40</v>
      </c>
      <c r="B2723" s="79" t="n"/>
      <c r="C2723" s="584" t="n"/>
      <c r="D2723" s="128" t="n"/>
      <c r="E2723" s="87" t="n">
        <v>10</v>
      </c>
    </row>
    <row r="2724">
      <c r="A2724" s="87" t="n">
        <v>-39</v>
      </c>
      <c r="B2724" s="79" t="n"/>
      <c r="C2724" s="584" t="n"/>
      <c r="D2724" s="128" t="n"/>
      <c r="E2724" s="87" t="n">
        <v>10</v>
      </c>
    </row>
    <row r="2725">
      <c r="A2725" s="87" t="n">
        <v>-38</v>
      </c>
      <c r="B2725" s="79" t="n"/>
      <c r="C2725" s="584" t="n"/>
      <c r="D2725" s="128" t="n"/>
      <c r="E2725" s="87" t="n">
        <v>10</v>
      </c>
    </row>
    <row r="2726">
      <c r="A2726" s="87" t="n">
        <v>-37</v>
      </c>
      <c r="B2726" s="79" t="n"/>
      <c r="C2726" s="584" t="n"/>
      <c r="D2726" s="128" t="n"/>
      <c r="E2726" s="87" t="n">
        <v>10</v>
      </c>
    </row>
    <row r="2727">
      <c r="A2727" s="87" t="n">
        <v>-36</v>
      </c>
      <c r="B2727" s="79" t="n"/>
      <c r="C2727" s="584" t="n"/>
      <c r="D2727" s="128" t="n"/>
      <c r="E2727" s="87" t="n">
        <v>10</v>
      </c>
    </row>
    <row r="2728">
      <c r="A2728" s="87" t="n">
        <v>-35</v>
      </c>
      <c r="B2728" s="79" t="n"/>
      <c r="C2728" s="584" t="n"/>
      <c r="D2728" s="128" t="n"/>
      <c r="E2728" s="87" t="n">
        <v>10</v>
      </c>
    </row>
    <row r="2729">
      <c r="A2729" s="87" t="n">
        <v>-34</v>
      </c>
      <c r="B2729" s="79" t="n"/>
      <c r="C2729" s="584" t="n"/>
      <c r="D2729" s="128" t="n"/>
      <c r="E2729" s="87" t="n">
        <v>10</v>
      </c>
    </row>
    <row r="2730">
      <c r="A2730" s="87" t="n">
        <v>-33</v>
      </c>
      <c r="B2730" s="79" t="n"/>
      <c r="C2730" s="584" t="n"/>
      <c r="D2730" s="128" t="n"/>
      <c r="E2730" s="87" t="n">
        <v>10</v>
      </c>
    </row>
    <row r="2731">
      <c r="A2731" s="87" t="n">
        <v>-32</v>
      </c>
      <c r="B2731" s="79" t="n"/>
      <c r="C2731" s="584" t="n"/>
      <c r="D2731" s="128" t="n"/>
      <c r="E2731" s="87" t="n">
        <v>10</v>
      </c>
    </row>
    <row r="2732">
      <c r="A2732" s="87" t="n">
        <v>-31</v>
      </c>
      <c r="B2732" s="79" t="n"/>
      <c r="C2732" s="584" t="n"/>
      <c r="D2732" s="128" t="n"/>
      <c r="E2732" s="87" t="n">
        <v>10</v>
      </c>
    </row>
    <row r="2733">
      <c r="A2733" s="87" t="n">
        <v>-30</v>
      </c>
      <c r="B2733" s="79" t="n"/>
      <c r="C2733" s="584" t="n"/>
      <c r="D2733" s="128" t="n"/>
      <c r="E2733" s="87" t="n">
        <v>10</v>
      </c>
    </row>
    <row r="2734">
      <c r="A2734" s="87" t="n">
        <v>-29</v>
      </c>
      <c r="B2734" s="79" t="n"/>
      <c r="C2734" s="584" t="n"/>
      <c r="D2734" s="128" t="n"/>
      <c r="E2734" s="87" t="n">
        <v>10</v>
      </c>
    </row>
    <row r="2735">
      <c r="A2735" s="87" t="n">
        <v>-28</v>
      </c>
      <c r="B2735" s="79" t="n"/>
      <c r="C2735" s="584" t="n"/>
      <c r="D2735" s="128" t="n"/>
      <c r="E2735" s="87" t="n">
        <v>10</v>
      </c>
    </row>
    <row r="2736">
      <c r="A2736" s="87" t="n">
        <v>-27</v>
      </c>
      <c r="B2736" s="79" t="n"/>
      <c r="C2736" s="584" t="n"/>
      <c r="D2736" s="128" t="n"/>
      <c r="E2736" s="87" t="n">
        <v>10</v>
      </c>
    </row>
    <row r="2737">
      <c r="A2737" s="87" t="n">
        <v>-26</v>
      </c>
      <c r="B2737" s="79" t="n"/>
      <c r="C2737" s="584" t="n"/>
      <c r="D2737" s="128" t="n"/>
      <c r="E2737" s="87" t="n">
        <v>10</v>
      </c>
    </row>
    <row r="2738">
      <c r="A2738" s="87" t="n">
        <v>-25</v>
      </c>
      <c r="B2738" s="79" t="n"/>
      <c r="C2738" s="584" t="n"/>
      <c r="D2738" s="128" t="n"/>
      <c r="E2738" s="87" t="n">
        <v>10</v>
      </c>
    </row>
    <row r="2739">
      <c r="A2739" s="87" t="n">
        <v>-24</v>
      </c>
      <c r="B2739" s="79" t="n"/>
      <c r="C2739" s="584" t="n"/>
      <c r="D2739" s="128" t="n"/>
      <c r="E2739" s="87" t="n">
        <v>10</v>
      </c>
    </row>
    <row r="2740">
      <c r="A2740" s="87" t="n">
        <v>-23</v>
      </c>
      <c r="B2740" s="79" t="n"/>
      <c r="C2740" s="584" t="n"/>
      <c r="D2740" s="128" t="n"/>
      <c r="E2740" s="87" t="n">
        <v>10</v>
      </c>
    </row>
    <row r="2741">
      <c r="A2741" s="87" t="n">
        <v>-22</v>
      </c>
      <c r="B2741" s="79" t="n"/>
      <c r="C2741" s="584" t="n"/>
      <c r="D2741" s="128" t="n"/>
      <c r="E2741" s="87" t="n">
        <v>10</v>
      </c>
    </row>
    <row r="2742">
      <c r="A2742" s="87" t="n">
        <v>-21</v>
      </c>
      <c r="B2742" s="79" t="n"/>
      <c r="C2742" s="584" t="n"/>
      <c r="D2742" s="128" t="n"/>
      <c r="E2742" s="87" t="n">
        <v>10</v>
      </c>
    </row>
    <row r="2743">
      <c r="A2743" s="87" t="n">
        <v>-20</v>
      </c>
      <c r="B2743" s="79" t="n"/>
      <c r="C2743" s="584" t="n"/>
      <c r="D2743" s="128" t="n"/>
      <c r="E2743" s="87" t="n">
        <v>10</v>
      </c>
    </row>
    <row r="2744">
      <c r="A2744" s="87" t="n">
        <v>-19</v>
      </c>
      <c r="B2744" s="79" t="n"/>
      <c r="C2744" s="584" t="n"/>
      <c r="D2744" s="128" t="n"/>
      <c r="E2744" s="87" t="n">
        <v>10</v>
      </c>
    </row>
    <row r="2745">
      <c r="A2745" s="87" t="n">
        <v>-18</v>
      </c>
      <c r="B2745" s="79" t="n"/>
      <c r="C2745" s="584" t="n"/>
      <c r="D2745" s="128" t="n"/>
      <c r="E2745" s="87" t="n">
        <v>10</v>
      </c>
    </row>
    <row r="2746">
      <c r="A2746" s="87" t="n">
        <v>-17</v>
      </c>
      <c r="B2746" s="79" t="n"/>
      <c r="C2746" s="584" t="n"/>
      <c r="D2746" s="128" t="n"/>
      <c r="E2746" s="87" t="n">
        <v>10</v>
      </c>
    </row>
    <row r="2747">
      <c r="A2747" s="87" t="n">
        <v>-16</v>
      </c>
      <c r="B2747" s="79" t="n"/>
      <c r="C2747" s="584" t="n"/>
      <c r="D2747" s="128" t="n"/>
      <c r="E2747" s="87" t="n">
        <v>10</v>
      </c>
    </row>
    <row r="2748">
      <c r="A2748" s="87" t="n">
        <v>-15</v>
      </c>
      <c r="B2748" s="79" t="n"/>
      <c r="C2748" s="584" t="n"/>
      <c r="D2748" s="128" t="n"/>
      <c r="E2748" s="87" t="n">
        <v>10</v>
      </c>
    </row>
    <row r="2749">
      <c r="A2749" s="87" t="n">
        <v>-14</v>
      </c>
      <c r="B2749" s="79" t="n"/>
      <c r="C2749" s="584" t="n"/>
      <c r="D2749" s="128" t="n"/>
      <c r="E2749" s="87" t="n">
        <v>10</v>
      </c>
    </row>
    <row r="2750">
      <c r="A2750" s="87" t="n">
        <v>-13</v>
      </c>
      <c r="B2750" s="79" t="n"/>
      <c r="C2750" s="584" t="n"/>
      <c r="D2750" s="128" t="n"/>
      <c r="E2750" s="87" t="n">
        <v>10</v>
      </c>
    </row>
    <row r="2751">
      <c r="A2751" s="87" t="n">
        <v>-12</v>
      </c>
      <c r="B2751" s="79" t="n"/>
      <c r="C2751" s="584" t="n"/>
      <c r="D2751" s="128" t="n"/>
      <c r="E2751" s="87" t="n">
        <v>10</v>
      </c>
    </row>
    <row r="2752">
      <c r="A2752" s="87" t="n">
        <v>-11</v>
      </c>
      <c r="B2752" s="79" t="n"/>
      <c r="C2752" s="584" t="n"/>
      <c r="D2752" s="128" t="n"/>
      <c r="E2752" s="87" t="n">
        <v>10</v>
      </c>
    </row>
    <row r="2753">
      <c r="A2753" s="87" t="n">
        <v>-10</v>
      </c>
      <c r="B2753" s="79" t="n"/>
      <c r="C2753" s="584" t="n"/>
      <c r="D2753" s="128" t="n"/>
      <c r="E2753" s="87" t="n">
        <v>10</v>
      </c>
    </row>
    <row r="2754">
      <c r="A2754" s="87" t="n">
        <v>-9</v>
      </c>
      <c r="B2754" s="79" t="n"/>
      <c r="C2754" s="584" t="n"/>
      <c r="D2754" s="128" t="n"/>
      <c r="E2754" s="87" t="n">
        <v>10</v>
      </c>
    </row>
    <row r="2755">
      <c r="A2755" s="87" t="n">
        <v>-8</v>
      </c>
      <c r="B2755" s="79" t="n"/>
      <c r="C2755" s="584" t="n"/>
      <c r="D2755" s="128" t="n"/>
      <c r="E2755" s="87" t="n">
        <v>10</v>
      </c>
    </row>
    <row r="2756">
      <c r="A2756" s="87" t="n">
        <v>-7</v>
      </c>
      <c r="B2756" s="79" t="n"/>
      <c r="C2756" s="584" t="n"/>
      <c r="D2756" s="128" t="n"/>
      <c r="E2756" s="87" t="n">
        <v>10</v>
      </c>
    </row>
    <row r="2757">
      <c r="A2757" s="87" t="n">
        <v>-6</v>
      </c>
      <c r="B2757" s="79" t="n"/>
      <c r="C2757" s="584" t="n"/>
      <c r="D2757" s="128" t="n"/>
      <c r="E2757" s="87" t="n">
        <v>10</v>
      </c>
    </row>
    <row r="2758">
      <c r="A2758" s="87" t="n">
        <v>-5</v>
      </c>
      <c r="B2758" s="79" t="n"/>
      <c r="C2758" s="584" t="n"/>
      <c r="D2758" s="128" t="n"/>
      <c r="E2758" s="87" t="n">
        <v>10</v>
      </c>
    </row>
    <row r="2759">
      <c r="A2759" s="87" t="n">
        <v>-4</v>
      </c>
      <c r="B2759" s="79" t="n"/>
      <c r="C2759" s="584" t="n"/>
      <c r="D2759" s="128" t="n"/>
      <c r="E2759" s="87" t="n">
        <v>10</v>
      </c>
    </row>
    <row r="2760">
      <c r="A2760" s="87" t="n">
        <v>-3</v>
      </c>
      <c r="B2760" s="79" t="n"/>
      <c r="C2760" s="584" t="n"/>
      <c r="D2760" s="128" t="n"/>
      <c r="E2760" s="87" t="n">
        <v>10</v>
      </c>
    </row>
    <row r="2761">
      <c r="A2761" s="87" t="n">
        <v>-2</v>
      </c>
      <c r="B2761" s="79" t="n"/>
      <c r="C2761" s="584" t="n"/>
      <c r="D2761" s="128" t="n"/>
      <c r="E2761" s="87" t="n">
        <v>10</v>
      </c>
    </row>
    <row r="2762">
      <c r="A2762" s="87" t="n">
        <v>-1</v>
      </c>
      <c r="B2762" s="79" t="n"/>
      <c r="C2762" s="584" t="n"/>
      <c r="D2762" s="128" t="n"/>
      <c r="E2762" s="87" t="n">
        <v>10</v>
      </c>
    </row>
    <row r="2763" ht="14.5" customHeight="1" s="252" thickBot="1">
      <c r="A2763" s="88" t="n">
        <v>0</v>
      </c>
      <c r="B2763" s="81" t="n"/>
      <c r="C2763" s="82" t="n"/>
      <c r="D2763" s="130" t="n"/>
      <c r="E2763" s="88" t="n">
        <v>10</v>
      </c>
    </row>
    <row r="2766" ht="14.5" customHeight="1" s="252" thickBot="1"/>
    <row r="2767" ht="14.5" customHeight="1" s="252">
      <c r="A2767" s="807" t="inlineStr">
        <is>
          <t>Input [dBm]</t>
        </is>
      </c>
      <c r="B2767" s="650" t="inlineStr">
        <is>
          <t>2442 MHz</t>
        </is>
      </c>
      <c r="C2767" s="768" t="n"/>
      <c r="D2767" s="768" t="n"/>
      <c r="E2767" s="644" t="inlineStr">
        <is>
          <t>Spec</t>
        </is>
      </c>
    </row>
    <row r="2768" ht="15" customHeight="1" s="252" thickBot="1">
      <c r="A2768" s="691" t="n"/>
      <c r="B2768" s="652" t="inlineStr">
        <is>
          <t>11ax_MCS4</t>
        </is>
      </c>
      <c r="C2768" s="875" t="n"/>
      <c r="D2768" s="875" t="n"/>
      <c r="E2768" s="691" t="n"/>
    </row>
    <row r="2769" ht="15" customHeight="1" s="252">
      <c r="A2769" s="691" t="n"/>
      <c r="B2769" s="95" t="inlineStr">
        <is>
          <t>+25 ℃</t>
        </is>
      </c>
      <c r="C2769" s="99" t="inlineStr">
        <is>
          <t>-40 ℃</t>
        </is>
      </c>
      <c r="D2769" s="114" t="inlineStr">
        <is>
          <t>+85 ℃</t>
        </is>
      </c>
      <c r="E2769" s="691" t="n"/>
    </row>
    <row r="2770" ht="15" customHeight="1" s="252" thickBot="1">
      <c r="A2770" s="691" t="n"/>
      <c r="B2770" s="103" t="inlineStr">
        <is>
          <t>3.3V</t>
        </is>
      </c>
      <c r="C2770" s="100" t="inlineStr">
        <is>
          <t>3.6V</t>
        </is>
      </c>
      <c r="D2770" s="115" t="inlineStr">
        <is>
          <t>1.8V</t>
        </is>
      </c>
      <c r="E2770" s="691" t="n"/>
    </row>
    <row r="2771" ht="14.5" customHeight="1" s="252" thickBot="1">
      <c r="A2771" s="682" t="n"/>
      <c r="B2771" s="76" t="n"/>
      <c r="C2771" s="74" t="n"/>
      <c r="D2771" s="219" t="n"/>
      <c r="E2771" s="681" t="n"/>
    </row>
    <row r="2772">
      <c r="A2772" s="612" t="inlineStr">
        <is>
          <t>Sens.
[dBm]</t>
        </is>
      </c>
      <c r="B2772" s="846">
        <f>INDEX($A$50:$A$90,MATCH(8,B2774:B2814,-1)+1,1)</f>
        <v/>
      </c>
      <c r="C2772" s="848">
        <f>INDEX($A$50:$A$90,MATCH(8,C2774:C2814,-1)+1,1)</f>
        <v/>
      </c>
      <c r="D2772" s="876">
        <f>INDEX($A$50:$A$90,MATCH(8,D2774:D2814,-1)+1,1)</f>
        <v/>
      </c>
      <c r="E2772" s="221" t="n"/>
    </row>
    <row r="2773" ht="14.5" customHeight="1" s="252" thickBot="1">
      <c r="A2773" s="691" t="n"/>
      <c r="B2773" s="849" t="n"/>
      <c r="C2773" s="851" t="n"/>
      <c r="D2773" s="877" t="n"/>
      <c r="E2773" s="221" t="n"/>
    </row>
    <row r="2774" ht="14.5" customHeight="1" s="252" thickTop="1">
      <c r="A2774" s="91" t="n">
        <v>-100</v>
      </c>
      <c r="B2774" s="77" t="n"/>
      <c r="C2774" s="73" t="n"/>
      <c r="D2774" s="127" t="n"/>
      <c r="E2774" s="87" t="n">
        <v>10</v>
      </c>
    </row>
    <row r="2775">
      <c r="A2775" s="87" t="n">
        <v>-99</v>
      </c>
      <c r="B2775" s="79" t="n"/>
      <c r="C2775" s="584" t="n"/>
      <c r="D2775" s="128" t="n"/>
      <c r="E2775" s="87" t="n">
        <v>10</v>
      </c>
    </row>
    <row r="2776">
      <c r="A2776" s="87" t="n">
        <v>-98</v>
      </c>
      <c r="B2776" s="79" t="n"/>
      <c r="C2776" s="584" t="n"/>
      <c r="D2776" s="128" t="n"/>
      <c r="E2776" s="87" t="n">
        <v>10</v>
      </c>
    </row>
    <row r="2777">
      <c r="A2777" s="87" t="n">
        <v>-97</v>
      </c>
      <c r="B2777" s="79" t="n"/>
      <c r="C2777" s="584" t="n"/>
      <c r="D2777" s="128" t="n"/>
      <c r="E2777" s="87" t="n">
        <v>10</v>
      </c>
    </row>
    <row r="2778">
      <c r="A2778" s="87" t="n">
        <v>-96</v>
      </c>
      <c r="B2778" s="79" t="n"/>
      <c r="C2778" s="584" t="n"/>
      <c r="D2778" s="128" t="n"/>
      <c r="E2778" s="87" t="n">
        <v>10</v>
      </c>
    </row>
    <row r="2779">
      <c r="A2779" s="87" t="n">
        <v>-95</v>
      </c>
      <c r="B2779" s="79" t="n"/>
      <c r="C2779" s="584" t="n"/>
      <c r="D2779" s="128" t="n"/>
      <c r="E2779" s="87" t="n">
        <v>10</v>
      </c>
    </row>
    <row r="2780">
      <c r="A2780" s="87" t="n">
        <v>-94</v>
      </c>
      <c r="B2780" s="79" t="n"/>
      <c r="C2780" s="584" t="n"/>
      <c r="D2780" s="128" t="n"/>
      <c r="E2780" s="87" t="n">
        <v>10</v>
      </c>
    </row>
    <row r="2781">
      <c r="A2781" s="87" t="n">
        <v>-93</v>
      </c>
      <c r="B2781" s="79" t="n"/>
      <c r="C2781" s="584" t="n"/>
      <c r="D2781" s="128" t="n"/>
      <c r="E2781" s="87" t="n">
        <v>10</v>
      </c>
    </row>
    <row r="2782">
      <c r="A2782" s="87" t="n">
        <v>-92</v>
      </c>
      <c r="B2782" s="79" t="n"/>
      <c r="C2782" s="584" t="n"/>
      <c r="D2782" s="128" t="n"/>
      <c r="E2782" s="87" t="n">
        <v>10</v>
      </c>
    </row>
    <row r="2783">
      <c r="A2783" s="87" t="n">
        <v>-91</v>
      </c>
      <c r="B2783" s="79" t="n"/>
      <c r="C2783" s="584" t="n"/>
      <c r="D2783" s="128" t="n"/>
      <c r="E2783" s="87" t="n">
        <v>10</v>
      </c>
    </row>
    <row r="2784">
      <c r="A2784" s="87" t="n">
        <v>-90</v>
      </c>
      <c r="B2784" s="79" t="n"/>
      <c r="C2784" s="584" t="n"/>
      <c r="D2784" s="128" t="n"/>
      <c r="E2784" s="87" t="n">
        <v>10</v>
      </c>
    </row>
    <row r="2785">
      <c r="A2785" s="87" t="n">
        <v>-89</v>
      </c>
      <c r="B2785" s="79" t="n"/>
      <c r="C2785" s="584" t="n"/>
      <c r="D2785" s="128" t="n"/>
      <c r="E2785" s="87" t="n">
        <v>10</v>
      </c>
    </row>
    <row r="2786">
      <c r="A2786" s="87" t="n">
        <v>-88</v>
      </c>
      <c r="B2786" s="79" t="n"/>
      <c r="C2786" s="584" t="n"/>
      <c r="D2786" s="128" t="n"/>
      <c r="E2786" s="87" t="n">
        <v>10</v>
      </c>
    </row>
    <row r="2787">
      <c r="A2787" s="87" t="n">
        <v>-87</v>
      </c>
      <c r="B2787" s="79" t="n"/>
      <c r="C2787" s="584" t="n"/>
      <c r="D2787" s="128" t="n"/>
      <c r="E2787" s="87" t="n">
        <v>10</v>
      </c>
    </row>
    <row r="2788">
      <c r="A2788" s="87" t="n">
        <v>-86</v>
      </c>
      <c r="B2788" s="79" t="n"/>
      <c r="C2788" s="584" t="n"/>
      <c r="D2788" s="128" t="n"/>
      <c r="E2788" s="87" t="n">
        <v>10</v>
      </c>
    </row>
    <row r="2789">
      <c r="A2789" s="87" t="n">
        <v>-85</v>
      </c>
      <c r="B2789" s="79" t="n"/>
      <c r="C2789" s="584" t="n"/>
      <c r="D2789" s="128" t="n"/>
      <c r="E2789" s="87" t="n">
        <v>10</v>
      </c>
    </row>
    <row r="2790">
      <c r="A2790" s="87" t="n">
        <v>-84</v>
      </c>
      <c r="B2790" s="79" t="n"/>
      <c r="C2790" s="584" t="n"/>
      <c r="D2790" s="128" t="n"/>
      <c r="E2790" s="87" t="n">
        <v>10</v>
      </c>
    </row>
    <row r="2791">
      <c r="A2791" s="87" t="n">
        <v>-83</v>
      </c>
      <c r="B2791" s="79" t="n"/>
      <c r="C2791" s="584" t="n"/>
      <c r="D2791" s="128" t="n"/>
      <c r="E2791" s="87" t="n">
        <v>10</v>
      </c>
    </row>
    <row r="2792">
      <c r="A2792" s="87" t="n">
        <v>-82</v>
      </c>
      <c r="B2792" s="79" t="n"/>
      <c r="C2792" s="584" t="n"/>
      <c r="D2792" s="128" t="n"/>
      <c r="E2792" s="87" t="n">
        <v>10</v>
      </c>
    </row>
    <row r="2793">
      <c r="A2793" s="87" t="n">
        <v>-81</v>
      </c>
      <c r="B2793" s="79" t="n"/>
      <c r="C2793" s="584" t="n"/>
      <c r="D2793" s="128" t="n"/>
      <c r="E2793" s="87" t="n">
        <v>10</v>
      </c>
    </row>
    <row r="2794">
      <c r="A2794" s="87" t="n">
        <v>-80</v>
      </c>
      <c r="B2794" s="79" t="n"/>
      <c r="C2794" s="584" t="n"/>
      <c r="D2794" s="128" t="n"/>
      <c r="E2794" s="87" t="n">
        <v>10</v>
      </c>
    </row>
    <row r="2795">
      <c r="A2795" s="87" t="n">
        <v>-79</v>
      </c>
      <c r="B2795" s="79" t="n"/>
      <c r="C2795" s="584" t="n"/>
      <c r="D2795" s="128" t="n"/>
      <c r="E2795" s="87" t="n">
        <v>10</v>
      </c>
    </row>
    <row r="2796">
      <c r="A2796" s="87" t="n">
        <v>-78</v>
      </c>
      <c r="B2796" s="79" t="n"/>
      <c r="C2796" s="584" t="n"/>
      <c r="D2796" s="128" t="n"/>
      <c r="E2796" s="87" t="n">
        <v>10</v>
      </c>
    </row>
    <row r="2797">
      <c r="A2797" s="87" t="n">
        <v>-77</v>
      </c>
      <c r="B2797" s="79" t="n"/>
      <c r="C2797" s="584" t="n"/>
      <c r="D2797" s="128" t="n"/>
      <c r="E2797" s="87" t="n">
        <v>10</v>
      </c>
    </row>
    <row r="2798">
      <c r="A2798" s="87" t="n">
        <v>-76</v>
      </c>
      <c r="B2798" s="79" t="n"/>
      <c r="C2798" s="584" t="n"/>
      <c r="D2798" s="128" t="n"/>
      <c r="E2798" s="87" t="n">
        <v>10</v>
      </c>
    </row>
    <row r="2799">
      <c r="A2799" s="87" t="n">
        <v>-75</v>
      </c>
      <c r="B2799" s="79" t="n"/>
      <c r="C2799" s="584" t="n"/>
      <c r="D2799" s="128" t="n"/>
      <c r="E2799" s="87" t="n">
        <v>10</v>
      </c>
    </row>
    <row r="2800">
      <c r="A2800" s="87" t="n">
        <v>-74</v>
      </c>
      <c r="B2800" s="79" t="n"/>
      <c r="C2800" s="584" t="n"/>
      <c r="D2800" s="128" t="n"/>
      <c r="E2800" s="87" t="n">
        <v>10</v>
      </c>
    </row>
    <row r="2801">
      <c r="A2801" s="87" t="n">
        <v>-73</v>
      </c>
      <c r="B2801" s="79" t="n"/>
      <c r="C2801" s="584" t="n"/>
      <c r="D2801" s="128" t="n"/>
      <c r="E2801" s="87" t="n">
        <v>10</v>
      </c>
    </row>
    <row r="2802">
      <c r="A2802" s="87" t="n">
        <v>-72</v>
      </c>
      <c r="B2802" s="79" t="n"/>
      <c r="C2802" s="584" t="n"/>
      <c r="D2802" s="128" t="n"/>
      <c r="E2802" s="87" t="n">
        <v>10</v>
      </c>
    </row>
    <row r="2803">
      <c r="A2803" s="87" t="n">
        <v>-71</v>
      </c>
      <c r="B2803" s="79" t="n"/>
      <c r="C2803" s="584" t="n"/>
      <c r="D2803" s="128" t="n"/>
      <c r="E2803" s="87" t="n">
        <v>10</v>
      </c>
    </row>
    <row r="2804">
      <c r="A2804" s="87" t="n">
        <v>-70</v>
      </c>
      <c r="B2804" s="79" t="n"/>
      <c r="C2804" s="584" t="n"/>
      <c r="D2804" s="128" t="n"/>
      <c r="E2804" s="87" t="n">
        <v>10</v>
      </c>
    </row>
    <row r="2805">
      <c r="A2805" s="87" t="n">
        <v>-69</v>
      </c>
      <c r="B2805" s="79" t="n"/>
      <c r="C2805" s="584" t="n"/>
      <c r="D2805" s="128" t="n"/>
      <c r="E2805" s="87" t="n">
        <v>10</v>
      </c>
    </row>
    <row r="2806">
      <c r="A2806" s="87" t="n">
        <v>-68</v>
      </c>
      <c r="B2806" s="79" t="n"/>
      <c r="C2806" s="584" t="n"/>
      <c r="D2806" s="128" t="n"/>
      <c r="E2806" s="87" t="n">
        <v>10</v>
      </c>
    </row>
    <row r="2807">
      <c r="A2807" s="87" t="n">
        <v>-67</v>
      </c>
      <c r="B2807" s="79" t="n"/>
      <c r="C2807" s="584" t="n"/>
      <c r="D2807" s="128" t="n"/>
      <c r="E2807" s="87" t="n">
        <v>10</v>
      </c>
    </row>
    <row r="2808">
      <c r="A2808" s="87" t="n">
        <v>-66</v>
      </c>
      <c r="B2808" s="79" t="n"/>
      <c r="C2808" s="584" t="n"/>
      <c r="D2808" s="128" t="n"/>
      <c r="E2808" s="87" t="n">
        <v>10</v>
      </c>
    </row>
    <row r="2809">
      <c r="A2809" s="87" t="n">
        <v>-65</v>
      </c>
      <c r="B2809" s="79" t="n"/>
      <c r="C2809" s="584" t="n"/>
      <c r="D2809" s="128" t="n"/>
      <c r="E2809" s="87" t="n">
        <v>10</v>
      </c>
    </row>
    <row r="2810">
      <c r="A2810" s="87" t="n">
        <v>-64</v>
      </c>
      <c r="B2810" s="79" t="n"/>
      <c r="C2810" s="584" t="n"/>
      <c r="D2810" s="128" t="n"/>
      <c r="E2810" s="87" t="n">
        <v>10</v>
      </c>
    </row>
    <row r="2811">
      <c r="A2811" s="87" t="n">
        <v>-63</v>
      </c>
      <c r="B2811" s="79" t="n"/>
      <c r="C2811" s="584" t="n"/>
      <c r="D2811" s="128" t="n"/>
      <c r="E2811" s="87" t="n">
        <v>10</v>
      </c>
    </row>
    <row r="2812">
      <c r="A2812" s="87" t="n">
        <v>-62</v>
      </c>
      <c r="B2812" s="79" t="n"/>
      <c r="C2812" s="584" t="n"/>
      <c r="D2812" s="128" t="n"/>
      <c r="E2812" s="87" t="n">
        <v>10</v>
      </c>
    </row>
    <row r="2813">
      <c r="A2813" s="87" t="n">
        <v>-61</v>
      </c>
      <c r="B2813" s="79" t="n"/>
      <c r="C2813" s="584" t="n"/>
      <c r="D2813" s="128" t="n"/>
      <c r="E2813" s="87" t="n">
        <v>10</v>
      </c>
    </row>
    <row r="2814">
      <c r="A2814" s="87" t="n">
        <v>-60</v>
      </c>
      <c r="B2814" s="79" t="n"/>
      <c r="C2814" s="584" t="n"/>
      <c r="D2814" s="128" t="n"/>
      <c r="E2814" s="87" t="n">
        <v>10</v>
      </c>
    </row>
    <row r="2815">
      <c r="A2815" s="87" t="n">
        <v>-59</v>
      </c>
      <c r="B2815" s="79" t="n"/>
      <c r="C2815" s="584" t="n"/>
      <c r="D2815" s="128" t="n"/>
      <c r="E2815" s="87" t="n">
        <v>10</v>
      </c>
    </row>
    <row r="2816">
      <c r="A2816" s="87" t="n">
        <v>-58</v>
      </c>
      <c r="B2816" s="79" t="n"/>
      <c r="C2816" s="584" t="n"/>
      <c r="D2816" s="128" t="n"/>
      <c r="E2816" s="87" t="n">
        <v>10</v>
      </c>
    </row>
    <row r="2817">
      <c r="A2817" s="87" t="n">
        <v>-57</v>
      </c>
      <c r="B2817" s="79" t="n"/>
      <c r="C2817" s="584" t="n"/>
      <c r="D2817" s="128" t="n"/>
      <c r="E2817" s="87" t="n">
        <v>10</v>
      </c>
    </row>
    <row r="2818">
      <c r="A2818" s="87" t="n">
        <v>-56</v>
      </c>
      <c r="B2818" s="79" t="n"/>
      <c r="C2818" s="584" t="n"/>
      <c r="D2818" s="128" t="n"/>
      <c r="E2818" s="87" t="n">
        <v>10</v>
      </c>
    </row>
    <row r="2819">
      <c r="A2819" s="87" t="n">
        <v>-55</v>
      </c>
      <c r="B2819" s="79" t="n"/>
      <c r="C2819" s="584" t="n"/>
      <c r="D2819" s="128" t="n"/>
      <c r="E2819" s="87" t="n">
        <v>10</v>
      </c>
    </row>
    <row r="2820">
      <c r="A2820" s="87" t="n">
        <v>-54</v>
      </c>
      <c r="B2820" s="79" t="n"/>
      <c r="C2820" s="584" t="n"/>
      <c r="D2820" s="128" t="n"/>
      <c r="E2820" s="87" t="n">
        <v>10</v>
      </c>
    </row>
    <row r="2821">
      <c r="A2821" s="87" t="n">
        <v>-53</v>
      </c>
      <c r="B2821" s="79" t="n"/>
      <c r="C2821" s="584" t="n"/>
      <c r="D2821" s="128" t="n"/>
      <c r="E2821" s="87" t="n">
        <v>10</v>
      </c>
    </row>
    <row r="2822">
      <c r="A2822" s="87" t="n">
        <v>-52</v>
      </c>
      <c r="B2822" s="79" t="n"/>
      <c r="C2822" s="584" t="n"/>
      <c r="D2822" s="128" t="n"/>
      <c r="E2822" s="87" t="n">
        <v>10</v>
      </c>
    </row>
    <row r="2823">
      <c r="A2823" s="87" t="n">
        <v>-51</v>
      </c>
      <c r="B2823" s="79" t="n"/>
      <c r="C2823" s="584" t="n"/>
      <c r="D2823" s="128" t="n"/>
      <c r="E2823" s="87" t="n">
        <v>10</v>
      </c>
    </row>
    <row r="2824">
      <c r="A2824" s="87" t="n">
        <v>-50</v>
      </c>
      <c r="B2824" s="79" t="n"/>
      <c r="C2824" s="584" t="n"/>
      <c r="D2824" s="128" t="n"/>
      <c r="E2824" s="87" t="n">
        <v>10</v>
      </c>
    </row>
    <row r="2825">
      <c r="A2825" s="87" t="n">
        <v>-49</v>
      </c>
      <c r="B2825" s="79" t="n"/>
      <c r="C2825" s="584" t="n"/>
      <c r="D2825" s="128" t="n"/>
      <c r="E2825" s="87" t="n">
        <v>10</v>
      </c>
    </row>
    <row r="2826">
      <c r="A2826" s="87" t="n">
        <v>-48</v>
      </c>
      <c r="B2826" s="79" t="n"/>
      <c r="C2826" s="584" t="n"/>
      <c r="D2826" s="128" t="n"/>
      <c r="E2826" s="87" t="n">
        <v>10</v>
      </c>
    </row>
    <row r="2827">
      <c r="A2827" s="87" t="n">
        <v>-47</v>
      </c>
      <c r="B2827" s="79" t="n"/>
      <c r="C2827" s="584" t="n"/>
      <c r="D2827" s="128" t="n"/>
      <c r="E2827" s="87" t="n">
        <v>10</v>
      </c>
    </row>
    <row r="2828">
      <c r="A2828" s="87" t="n">
        <v>-46</v>
      </c>
      <c r="B2828" s="79" t="n"/>
      <c r="C2828" s="584" t="n"/>
      <c r="D2828" s="128" t="n"/>
      <c r="E2828" s="87" t="n">
        <v>10</v>
      </c>
    </row>
    <row r="2829">
      <c r="A2829" s="87" t="n">
        <v>-45</v>
      </c>
      <c r="B2829" s="79" t="n"/>
      <c r="C2829" s="584" t="n"/>
      <c r="D2829" s="128" t="n"/>
      <c r="E2829" s="87" t="n">
        <v>10</v>
      </c>
    </row>
    <row r="2830">
      <c r="A2830" s="87" t="n">
        <v>-44</v>
      </c>
      <c r="B2830" s="79" t="n"/>
      <c r="C2830" s="584" t="n"/>
      <c r="D2830" s="128" t="n"/>
      <c r="E2830" s="87" t="n">
        <v>10</v>
      </c>
    </row>
    <row r="2831">
      <c r="A2831" s="87" t="n">
        <v>-43</v>
      </c>
      <c r="B2831" s="79" t="n"/>
      <c r="C2831" s="584" t="n"/>
      <c r="D2831" s="128" t="n"/>
      <c r="E2831" s="87" t="n">
        <v>10</v>
      </c>
    </row>
    <row r="2832">
      <c r="A2832" s="87" t="n">
        <v>-42</v>
      </c>
      <c r="B2832" s="79" t="n"/>
      <c r="C2832" s="584" t="n"/>
      <c r="D2832" s="128" t="n"/>
      <c r="E2832" s="87" t="n">
        <v>10</v>
      </c>
    </row>
    <row r="2833">
      <c r="A2833" s="87" t="n">
        <v>-41</v>
      </c>
      <c r="B2833" s="79" t="n"/>
      <c r="C2833" s="584" t="n"/>
      <c r="D2833" s="128" t="n"/>
      <c r="E2833" s="87" t="n">
        <v>10</v>
      </c>
    </row>
    <row r="2834">
      <c r="A2834" s="87" t="n">
        <v>-40</v>
      </c>
      <c r="B2834" s="79" t="n"/>
      <c r="C2834" s="584" t="n"/>
      <c r="D2834" s="128" t="n"/>
      <c r="E2834" s="87" t="n">
        <v>10</v>
      </c>
    </row>
    <row r="2835">
      <c r="A2835" s="87" t="n">
        <v>-39</v>
      </c>
      <c r="B2835" s="79" t="n"/>
      <c r="C2835" s="584" t="n"/>
      <c r="D2835" s="128" t="n"/>
      <c r="E2835" s="87" t="n">
        <v>10</v>
      </c>
    </row>
    <row r="2836">
      <c r="A2836" s="87" t="n">
        <v>-38</v>
      </c>
      <c r="B2836" s="79" t="n"/>
      <c r="C2836" s="584" t="n"/>
      <c r="D2836" s="128" t="n"/>
      <c r="E2836" s="87" t="n">
        <v>10</v>
      </c>
    </row>
    <row r="2837">
      <c r="A2837" s="87" t="n">
        <v>-37</v>
      </c>
      <c r="B2837" s="79" t="n"/>
      <c r="C2837" s="584" t="n"/>
      <c r="D2837" s="128" t="n"/>
      <c r="E2837" s="87" t="n">
        <v>10</v>
      </c>
    </row>
    <row r="2838">
      <c r="A2838" s="87" t="n">
        <v>-36</v>
      </c>
      <c r="B2838" s="79" t="n"/>
      <c r="C2838" s="584" t="n"/>
      <c r="D2838" s="128" t="n"/>
      <c r="E2838" s="87" t="n">
        <v>10</v>
      </c>
    </row>
    <row r="2839">
      <c r="A2839" s="87" t="n">
        <v>-35</v>
      </c>
      <c r="B2839" s="79" t="n"/>
      <c r="C2839" s="584" t="n"/>
      <c r="D2839" s="128" t="n"/>
      <c r="E2839" s="87" t="n">
        <v>10</v>
      </c>
    </row>
    <row r="2840">
      <c r="A2840" s="87" t="n">
        <v>-34</v>
      </c>
      <c r="B2840" s="79" t="n"/>
      <c r="C2840" s="584" t="n"/>
      <c r="D2840" s="128" t="n"/>
      <c r="E2840" s="87" t="n">
        <v>10</v>
      </c>
    </row>
    <row r="2841">
      <c r="A2841" s="87" t="n">
        <v>-33</v>
      </c>
      <c r="B2841" s="79" t="n"/>
      <c r="C2841" s="584" t="n"/>
      <c r="D2841" s="128" t="n"/>
      <c r="E2841" s="87" t="n">
        <v>10</v>
      </c>
    </row>
    <row r="2842">
      <c r="A2842" s="87" t="n">
        <v>-32</v>
      </c>
      <c r="B2842" s="79" t="n"/>
      <c r="C2842" s="584" t="n"/>
      <c r="D2842" s="128" t="n"/>
      <c r="E2842" s="87" t="n">
        <v>10</v>
      </c>
    </row>
    <row r="2843">
      <c r="A2843" s="87" t="n">
        <v>-31</v>
      </c>
      <c r="B2843" s="79" t="n"/>
      <c r="C2843" s="584" t="n"/>
      <c r="D2843" s="128" t="n"/>
      <c r="E2843" s="87" t="n">
        <v>10</v>
      </c>
    </row>
    <row r="2844">
      <c r="A2844" s="87" t="n">
        <v>-30</v>
      </c>
      <c r="B2844" s="79" t="n"/>
      <c r="C2844" s="584" t="n"/>
      <c r="D2844" s="128" t="n"/>
      <c r="E2844" s="87" t="n">
        <v>10</v>
      </c>
    </row>
    <row r="2845">
      <c r="A2845" s="87" t="n">
        <v>-29</v>
      </c>
      <c r="B2845" s="79" t="n"/>
      <c r="C2845" s="584" t="n"/>
      <c r="D2845" s="128" t="n"/>
      <c r="E2845" s="87" t="n">
        <v>10</v>
      </c>
    </row>
    <row r="2846">
      <c r="A2846" s="87" t="n">
        <v>-28</v>
      </c>
      <c r="B2846" s="79" t="n"/>
      <c r="C2846" s="584" t="n"/>
      <c r="D2846" s="128" t="n"/>
      <c r="E2846" s="87" t="n">
        <v>10</v>
      </c>
    </row>
    <row r="2847">
      <c r="A2847" s="87" t="n">
        <v>-27</v>
      </c>
      <c r="B2847" s="79" t="n"/>
      <c r="C2847" s="584" t="n"/>
      <c r="D2847" s="128" t="n"/>
      <c r="E2847" s="87" t="n">
        <v>10</v>
      </c>
    </row>
    <row r="2848">
      <c r="A2848" s="87" t="n">
        <v>-26</v>
      </c>
      <c r="B2848" s="79" t="n"/>
      <c r="C2848" s="584" t="n"/>
      <c r="D2848" s="128" t="n"/>
      <c r="E2848" s="87" t="n">
        <v>10</v>
      </c>
    </row>
    <row r="2849">
      <c r="A2849" s="87" t="n">
        <v>-25</v>
      </c>
      <c r="B2849" s="79" t="n"/>
      <c r="C2849" s="584" t="n"/>
      <c r="D2849" s="128" t="n"/>
      <c r="E2849" s="87" t="n">
        <v>10</v>
      </c>
    </row>
    <row r="2850">
      <c r="A2850" s="87" t="n">
        <v>-24</v>
      </c>
      <c r="B2850" s="79" t="n"/>
      <c r="C2850" s="584" t="n"/>
      <c r="D2850" s="128" t="n"/>
      <c r="E2850" s="87" t="n">
        <v>10</v>
      </c>
    </row>
    <row r="2851">
      <c r="A2851" s="87" t="n">
        <v>-23</v>
      </c>
      <c r="B2851" s="79" t="n"/>
      <c r="C2851" s="584" t="n"/>
      <c r="D2851" s="128" t="n"/>
      <c r="E2851" s="87" t="n">
        <v>10</v>
      </c>
    </row>
    <row r="2852">
      <c r="A2852" s="87" t="n">
        <v>-22</v>
      </c>
      <c r="B2852" s="79" t="n"/>
      <c r="C2852" s="584" t="n"/>
      <c r="D2852" s="128" t="n"/>
      <c r="E2852" s="87" t="n">
        <v>10</v>
      </c>
    </row>
    <row r="2853">
      <c r="A2853" s="87" t="n">
        <v>-21</v>
      </c>
      <c r="B2853" s="79" t="n"/>
      <c r="C2853" s="584" t="n"/>
      <c r="D2853" s="128" t="n"/>
      <c r="E2853" s="87" t="n">
        <v>10</v>
      </c>
    </row>
    <row r="2854">
      <c r="A2854" s="87" t="n">
        <v>-20</v>
      </c>
      <c r="B2854" s="79" t="n"/>
      <c r="C2854" s="584" t="n"/>
      <c r="D2854" s="128" t="n"/>
      <c r="E2854" s="87" t="n">
        <v>10</v>
      </c>
    </row>
    <row r="2855">
      <c r="A2855" s="87" t="n">
        <v>-19</v>
      </c>
      <c r="B2855" s="79" t="n"/>
      <c r="C2855" s="584" t="n"/>
      <c r="D2855" s="128" t="n"/>
      <c r="E2855" s="87" t="n">
        <v>10</v>
      </c>
    </row>
    <row r="2856">
      <c r="A2856" s="87" t="n">
        <v>-18</v>
      </c>
      <c r="B2856" s="79" t="n"/>
      <c r="C2856" s="584" t="n"/>
      <c r="D2856" s="128" t="n"/>
      <c r="E2856" s="87" t="n">
        <v>10</v>
      </c>
    </row>
    <row r="2857">
      <c r="A2857" s="87" t="n">
        <v>-17</v>
      </c>
      <c r="B2857" s="79" t="n"/>
      <c r="C2857" s="584" t="n"/>
      <c r="D2857" s="128" t="n"/>
      <c r="E2857" s="87" t="n">
        <v>10</v>
      </c>
    </row>
    <row r="2858">
      <c r="A2858" s="87" t="n">
        <v>-16</v>
      </c>
      <c r="B2858" s="79" t="n"/>
      <c r="C2858" s="584" t="n"/>
      <c r="D2858" s="128" t="n"/>
      <c r="E2858" s="87" t="n">
        <v>10</v>
      </c>
    </row>
    <row r="2859">
      <c r="A2859" s="87" t="n">
        <v>-15</v>
      </c>
      <c r="B2859" s="79" t="n"/>
      <c r="C2859" s="584" t="n"/>
      <c r="D2859" s="128" t="n"/>
      <c r="E2859" s="87" t="n">
        <v>10</v>
      </c>
    </row>
    <row r="2860">
      <c r="A2860" s="87" t="n">
        <v>-14</v>
      </c>
      <c r="B2860" s="79" t="n"/>
      <c r="C2860" s="584" t="n"/>
      <c r="D2860" s="128" t="n"/>
      <c r="E2860" s="87" t="n">
        <v>10</v>
      </c>
    </row>
    <row r="2861">
      <c r="A2861" s="87" t="n">
        <v>-13</v>
      </c>
      <c r="B2861" s="79" t="n"/>
      <c r="C2861" s="584" t="n"/>
      <c r="D2861" s="128" t="n"/>
      <c r="E2861" s="87" t="n">
        <v>10</v>
      </c>
    </row>
    <row r="2862">
      <c r="A2862" s="87" t="n">
        <v>-12</v>
      </c>
      <c r="B2862" s="79" t="n"/>
      <c r="C2862" s="584" t="n"/>
      <c r="D2862" s="128" t="n"/>
      <c r="E2862" s="87" t="n">
        <v>10</v>
      </c>
    </row>
    <row r="2863">
      <c r="A2863" s="87" t="n">
        <v>-11</v>
      </c>
      <c r="B2863" s="79" t="n"/>
      <c r="C2863" s="584" t="n"/>
      <c r="D2863" s="128" t="n"/>
      <c r="E2863" s="87" t="n">
        <v>10</v>
      </c>
    </row>
    <row r="2864">
      <c r="A2864" s="87" t="n">
        <v>-10</v>
      </c>
      <c r="B2864" s="79" t="n"/>
      <c r="C2864" s="584" t="n"/>
      <c r="D2864" s="128" t="n"/>
      <c r="E2864" s="87" t="n">
        <v>10</v>
      </c>
    </row>
    <row r="2865">
      <c r="A2865" s="87" t="n">
        <v>-9</v>
      </c>
      <c r="B2865" s="79" t="n"/>
      <c r="C2865" s="584" t="n"/>
      <c r="D2865" s="128" t="n"/>
      <c r="E2865" s="87" t="n">
        <v>10</v>
      </c>
    </row>
    <row r="2866">
      <c r="A2866" s="87" t="n">
        <v>-8</v>
      </c>
      <c r="B2866" s="79" t="n"/>
      <c r="C2866" s="584" t="n"/>
      <c r="D2866" s="128" t="n"/>
      <c r="E2866" s="87" t="n">
        <v>10</v>
      </c>
    </row>
    <row r="2867">
      <c r="A2867" s="87" t="n">
        <v>-7</v>
      </c>
      <c r="B2867" s="79" t="n"/>
      <c r="C2867" s="584" t="n"/>
      <c r="D2867" s="128" t="n"/>
      <c r="E2867" s="87" t="n">
        <v>10</v>
      </c>
    </row>
    <row r="2868">
      <c r="A2868" s="87" t="n">
        <v>-6</v>
      </c>
      <c r="B2868" s="79" t="n"/>
      <c r="C2868" s="584" t="n"/>
      <c r="D2868" s="128" t="n"/>
      <c r="E2868" s="87" t="n">
        <v>10</v>
      </c>
    </row>
    <row r="2869">
      <c r="A2869" s="87" t="n">
        <v>-5</v>
      </c>
      <c r="B2869" s="79" t="n"/>
      <c r="C2869" s="584" t="n"/>
      <c r="D2869" s="128" t="n"/>
      <c r="E2869" s="87" t="n">
        <v>10</v>
      </c>
    </row>
    <row r="2870">
      <c r="A2870" s="87" t="n">
        <v>-4</v>
      </c>
      <c r="B2870" s="79" t="n"/>
      <c r="C2870" s="584" t="n"/>
      <c r="D2870" s="128" t="n"/>
      <c r="E2870" s="87" t="n">
        <v>10</v>
      </c>
    </row>
    <row r="2871">
      <c r="A2871" s="87" t="n">
        <v>-3</v>
      </c>
      <c r="B2871" s="79" t="n"/>
      <c r="C2871" s="584" t="n"/>
      <c r="D2871" s="128" t="n"/>
      <c r="E2871" s="87" t="n">
        <v>10</v>
      </c>
    </row>
    <row r="2872">
      <c r="A2872" s="87" t="n">
        <v>-2</v>
      </c>
      <c r="B2872" s="79" t="n"/>
      <c r="C2872" s="584" t="n"/>
      <c r="D2872" s="128" t="n"/>
      <c r="E2872" s="87" t="n">
        <v>10</v>
      </c>
    </row>
    <row r="2873">
      <c r="A2873" s="87" t="n">
        <v>-1</v>
      </c>
      <c r="B2873" s="79" t="n"/>
      <c r="C2873" s="584" t="n"/>
      <c r="D2873" s="128" t="n"/>
      <c r="E2873" s="87" t="n">
        <v>10</v>
      </c>
    </row>
    <row r="2874" ht="14.5" customHeight="1" s="252" thickBot="1">
      <c r="A2874" s="88" t="n">
        <v>0</v>
      </c>
      <c r="B2874" s="81" t="n"/>
      <c r="C2874" s="82" t="n"/>
      <c r="D2874" s="130" t="n"/>
      <c r="E2874" s="88" t="n">
        <v>10</v>
      </c>
    </row>
    <row r="2877" ht="14.5" customHeight="1" s="252" thickBot="1"/>
    <row r="2878" ht="14.5" customHeight="1" s="252">
      <c r="A2878" s="807" t="inlineStr">
        <is>
          <t>Input [dBm]</t>
        </is>
      </c>
      <c r="B2878" s="650" t="inlineStr">
        <is>
          <t>2442 MHz</t>
        </is>
      </c>
      <c r="C2878" s="768" t="n"/>
      <c r="D2878" s="768" t="n"/>
      <c r="E2878" s="644" t="inlineStr">
        <is>
          <t>Spec</t>
        </is>
      </c>
    </row>
    <row r="2879" ht="15" customHeight="1" s="252" thickBot="1">
      <c r="A2879" s="691" t="n"/>
      <c r="B2879" s="652" t="inlineStr">
        <is>
          <t>11ax_MCS5</t>
        </is>
      </c>
      <c r="C2879" s="875" t="n"/>
      <c r="D2879" s="875" t="n"/>
      <c r="E2879" s="691" t="n"/>
    </row>
    <row r="2880" ht="15" customHeight="1" s="252">
      <c r="A2880" s="691" t="n"/>
      <c r="B2880" s="95" t="inlineStr">
        <is>
          <t>+25 ℃</t>
        </is>
      </c>
      <c r="C2880" s="99" t="inlineStr">
        <is>
          <t>-40 ℃</t>
        </is>
      </c>
      <c r="D2880" s="114" t="inlineStr">
        <is>
          <t>+85 ℃</t>
        </is>
      </c>
      <c r="E2880" s="691" t="n"/>
    </row>
    <row r="2881" ht="15" customHeight="1" s="252" thickBot="1">
      <c r="A2881" s="691" t="n"/>
      <c r="B2881" s="103" t="inlineStr">
        <is>
          <t>3.3V</t>
        </is>
      </c>
      <c r="C2881" s="100" t="inlineStr">
        <is>
          <t>3.6V</t>
        </is>
      </c>
      <c r="D2881" s="115" t="inlineStr">
        <is>
          <t>1.8V</t>
        </is>
      </c>
      <c r="E2881" s="691" t="n"/>
    </row>
    <row r="2882" ht="14.5" customHeight="1" s="252" thickBot="1">
      <c r="A2882" s="682" t="n"/>
      <c r="B2882" s="76" t="n"/>
      <c r="C2882" s="74" t="n"/>
      <c r="D2882" s="219" t="n"/>
      <c r="E2882" s="681" t="n"/>
    </row>
    <row r="2883">
      <c r="A2883" s="612" t="inlineStr">
        <is>
          <t>Sens.
[dBm]</t>
        </is>
      </c>
      <c r="B2883" s="846">
        <f>INDEX($A$50:$A$90,MATCH(8,B2885:B2925,-1)+1,1)</f>
        <v/>
      </c>
      <c r="C2883" s="848">
        <f>INDEX($A$50:$A$90,MATCH(8,C2885:C2925,-1)+1,1)</f>
        <v/>
      </c>
      <c r="D2883" s="876">
        <f>INDEX($A$50:$A$90,MATCH(8,D2885:D2925,-1)+1,1)</f>
        <v/>
      </c>
      <c r="E2883" s="221" t="n"/>
    </row>
    <row r="2884" ht="14.5" customHeight="1" s="252" thickBot="1">
      <c r="A2884" s="691" t="n"/>
      <c r="B2884" s="849" t="n"/>
      <c r="C2884" s="851" t="n"/>
      <c r="D2884" s="877" t="n"/>
      <c r="E2884" s="221" t="n"/>
    </row>
    <row r="2885" ht="14.5" customHeight="1" s="252" thickTop="1">
      <c r="A2885" s="91" t="n">
        <v>-100</v>
      </c>
      <c r="B2885" s="77" t="n"/>
      <c r="C2885" s="73" t="n"/>
      <c r="D2885" s="127" t="n"/>
      <c r="E2885" s="87" t="n">
        <v>10</v>
      </c>
    </row>
    <row r="2886">
      <c r="A2886" s="87" t="n">
        <v>-99</v>
      </c>
      <c r="B2886" s="79" t="n"/>
      <c r="C2886" s="584" t="n"/>
      <c r="D2886" s="128" t="n"/>
      <c r="E2886" s="87" t="n">
        <v>10</v>
      </c>
    </row>
    <row r="2887">
      <c r="A2887" s="87" t="n">
        <v>-98</v>
      </c>
      <c r="B2887" s="79" t="n"/>
      <c r="C2887" s="584" t="n"/>
      <c r="D2887" s="128" t="n"/>
      <c r="E2887" s="87" t="n">
        <v>10</v>
      </c>
    </row>
    <row r="2888">
      <c r="A2888" s="87" t="n">
        <v>-97</v>
      </c>
      <c r="B2888" s="79" t="n"/>
      <c r="C2888" s="584" t="n"/>
      <c r="D2888" s="128" t="n"/>
      <c r="E2888" s="87" t="n">
        <v>10</v>
      </c>
    </row>
    <row r="2889">
      <c r="A2889" s="87" t="n">
        <v>-96</v>
      </c>
      <c r="B2889" s="79" t="n"/>
      <c r="C2889" s="584" t="n"/>
      <c r="D2889" s="128" t="n"/>
      <c r="E2889" s="87" t="n">
        <v>10</v>
      </c>
    </row>
    <row r="2890">
      <c r="A2890" s="87" t="n">
        <v>-95</v>
      </c>
      <c r="B2890" s="79" t="n"/>
      <c r="C2890" s="584" t="n"/>
      <c r="D2890" s="128" t="n"/>
      <c r="E2890" s="87" t="n">
        <v>10</v>
      </c>
    </row>
    <row r="2891">
      <c r="A2891" s="87" t="n">
        <v>-94</v>
      </c>
      <c r="B2891" s="79" t="n"/>
      <c r="C2891" s="584" t="n"/>
      <c r="D2891" s="128" t="n"/>
      <c r="E2891" s="87" t="n">
        <v>10</v>
      </c>
    </row>
    <row r="2892">
      <c r="A2892" s="87" t="n">
        <v>-93</v>
      </c>
      <c r="B2892" s="79" t="n"/>
      <c r="C2892" s="584" t="n"/>
      <c r="D2892" s="128" t="n"/>
      <c r="E2892" s="87" t="n">
        <v>10</v>
      </c>
    </row>
    <row r="2893">
      <c r="A2893" s="87" t="n">
        <v>-92</v>
      </c>
      <c r="B2893" s="79" t="n"/>
      <c r="C2893" s="584" t="n"/>
      <c r="D2893" s="128" t="n"/>
      <c r="E2893" s="87" t="n">
        <v>10</v>
      </c>
    </row>
    <row r="2894">
      <c r="A2894" s="87" t="n">
        <v>-91</v>
      </c>
      <c r="B2894" s="79" t="n"/>
      <c r="C2894" s="584" t="n"/>
      <c r="D2894" s="128" t="n"/>
      <c r="E2894" s="87" t="n">
        <v>10</v>
      </c>
    </row>
    <row r="2895">
      <c r="A2895" s="87" t="n">
        <v>-90</v>
      </c>
      <c r="B2895" s="79" t="n"/>
      <c r="C2895" s="584" t="n"/>
      <c r="D2895" s="128" t="n"/>
      <c r="E2895" s="87" t="n">
        <v>10</v>
      </c>
    </row>
    <row r="2896">
      <c r="A2896" s="87" t="n">
        <v>-89</v>
      </c>
      <c r="B2896" s="79" t="n"/>
      <c r="C2896" s="584" t="n"/>
      <c r="D2896" s="128" t="n"/>
      <c r="E2896" s="87" t="n">
        <v>10</v>
      </c>
    </row>
    <row r="2897">
      <c r="A2897" s="87" t="n">
        <v>-88</v>
      </c>
      <c r="B2897" s="79" t="n"/>
      <c r="C2897" s="584" t="n"/>
      <c r="D2897" s="128" t="n"/>
      <c r="E2897" s="87" t="n">
        <v>10</v>
      </c>
    </row>
    <row r="2898">
      <c r="A2898" s="87" t="n">
        <v>-87</v>
      </c>
      <c r="B2898" s="79" t="n"/>
      <c r="C2898" s="584" t="n"/>
      <c r="D2898" s="128" t="n"/>
      <c r="E2898" s="87" t="n">
        <v>10</v>
      </c>
    </row>
    <row r="2899">
      <c r="A2899" s="87" t="n">
        <v>-86</v>
      </c>
      <c r="B2899" s="79" t="n"/>
      <c r="C2899" s="584" t="n"/>
      <c r="D2899" s="128" t="n"/>
      <c r="E2899" s="87" t="n">
        <v>10</v>
      </c>
    </row>
    <row r="2900">
      <c r="A2900" s="87" t="n">
        <v>-85</v>
      </c>
      <c r="B2900" s="79" t="n"/>
      <c r="C2900" s="584" t="n"/>
      <c r="D2900" s="128" t="n"/>
      <c r="E2900" s="87" t="n">
        <v>10</v>
      </c>
    </row>
    <row r="2901">
      <c r="A2901" s="87" t="n">
        <v>-84</v>
      </c>
      <c r="B2901" s="79" t="n"/>
      <c r="C2901" s="584" t="n"/>
      <c r="D2901" s="128" t="n"/>
      <c r="E2901" s="87" t="n">
        <v>10</v>
      </c>
    </row>
    <row r="2902">
      <c r="A2902" s="87" t="n">
        <v>-83</v>
      </c>
      <c r="B2902" s="79" t="n"/>
      <c r="C2902" s="584" t="n"/>
      <c r="D2902" s="128" t="n"/>
      <c r="E2902" s="87" t="n">
        <v>10</v>
      </c>
    </row>
    <row r="2903">
      <c r="A2903" s="87" t="n">
        <v>-82</v>
      </c>
      <c r="B2903" s="79" t="n"/>
      <c r="C2903" s="584" t="n"/>
      <c r="D2903" s="128" t="n"/>
      <c r="E2903" s="87" t="n">
        <v>10</v>
      </c>
    </row>
    <row r="2904">
      <c r="A2904" s="87" t="n">
        <v>-81</v>
      </c>
      <c r="B2904" s="79" t="n"/>
      <c r="C2904" s="584" t="n"/>
      <c r="D2904" s="128" t="n"/>
      <c r="E2904" s="87" t="n">
        <v>10</v>
      </c>
    </row>
    <row r="2905">
      <c r="A2905" s="87" t="n">
        <v>-80</v>
      </c>
      <c r="B2905" s="79" t="n"/>
      <c r="C2905" s="584" t="n"/>
      <c r="D2905" s="128" t="n"/>
      <c r="E2905" s="87" t="n">
        <v>10</v>
      </c>
    </row>
    <row r="2906">
      <c r="A2906" s="87" t="n">
        <v>-79</v>
      </c>
      <c r="B2906" s="79" t="n"/>
      <c r="C2906" s="584" t="n"/>
      <c r="D2906" s="128" t="n"/>
      <c r="E2906" s="87" t="n">
        <v>10</v>
      </c>
    </row>
    <row r="2907">
      <c r="A2907" s="87" t="n">
        <v>-78</v>
      </c>
      <c r="B2907" s="79" t="n"/>
      <c r="C2907" s="584" t="n"/>
      <c r="D2907" s="128" t="n"/>
      <c r="E2907" s="87" t="n">
        <v>10</v>
      </c>
    </row>
    <row r="2908">
      <c r="A2908" s="87" t="n">
        <v>-77</v>
      </c>
      <c r="B2908" s="79" t="n"/>
      <c r="C2908" s="584" t="n"/>
      <c r="D2908" s="128" t="n"/>
      <c r="E2908" s="87" t="n">
        <v>10</v>
      </c>
    </row>
    <row r="2909">
      <c r="A2909" s="87" t="n">
        <v>-76</v>
      </c>
      <c r="B2909" s="79" t="n"/>
      <c r="C2909" s="584" t="n"/>
      <c r="D2909" s="128" t="n"/>
      <c r="E2909" s="87" t="n">
        <v>10</v>
      </c>
    </row>
    <row r="2910">
      <c r="A2910" s="87" t="n">
        <v>-75</v>
      </c>
      <c r="B2910" s="79" t="n"/>
      <c r="C2910" s="584" t="n"/>
      <c r="D2910" s="128" t="n"/>
      <c r="E2910" s="87" t="n">
        <v>10</v>
      </c>
    </row>
    <row r="2911">
      <c r="A2911" s="87" t="n">
        <v>-74</v>
      </c>
      <c r="B2911" s="79" t="n"/>
      <c r="C2911" s="584" t="n"/>
      <c r="D2911" s="128" t="n"/>
      <c r="E2911" s="87" t="n">
        <v>10</v>
      </c>
    </row>
    <row r="2912">
      <c r="A2912" s="87" t="n">
        <v>-73</v>
      </c>
      <c r="B2912" s="79" t="n"/>
      <c r="C2912" s="584" t="n"/>
      <c r="D2912" s="128" t="n"/>
      <c r="E2912" s="87" t="n">
        <v>10</v>
      </c>
    </row>
    <row r="2913">
      <c r="A2913" s="87" t="n">
        <v>-72</v>
      </c>
      <c r="B2913" s="79" t="n"/>
      <c r="C2913" s="584" t="n"/>
      <c r="D2913" s="128" t="n"/>
      <c r="E2913" s="87" t="n">
        <v>10</v>
      </c>
    </row>
    <row r="2914">
      <c r="A2914" s="87" t="n">
        <v>-71</v>
      </c>
      <c r="B2914" s="79" t="n"/>
      <c r="C2914" s="584" t="n"/>
      <c r="D2914" s="128" t="n"/>
      <c r="E2914" s="87" t="n">
        <v>10</v>
      </c>
    </row>
    <row r="2915">
      <c r="A2915" s="87" t="n">
        <v>-70</v>
      </c>
      <c r="B2915" s="79" t="n"/>
      <c r="C2915" s="584" t="n"/>
      <c r="D2915" s="128" t="n"/>
      <c r="E2915" s="87" t="n">
        <v>10</v>
      </c>
    </row>
    <row r="2916">
      <c r="A2916" s="87" t="n">
        <v>-69</v>
      </c>
      <c r="B2916" s="79" t="n"/>
      <c r="C2916" s="584" t="n"/>
      <c r="D2916" s="128" t="n"/>
      <c r="E2916" s="87" t="n">
        <v>10</v>
      </c>
    </row>
    <row r="2917">
      <c r="A2917" s="87" t="n">
        <v>-68</v>
      </c>
      <c r="B2917" s="79" t="n"/>
      <c r="C2917" s="584" t="n"/>
      <c r="D2917" s="128" t="n"/>
      <c r="E2917" s="87" t="n">
        <v>10</v>
      </c>
    </row>
    <row r="2918">
      <c r="A2918" s="87" t="n">
        <v>-67</v>
      </c>
      <c r="B2918" s="79" t="n"/>
      <c r="C2918" s="584" t="n"/>
      <c r="D2918" s="128" t="n"/>
      <c r="E2918" s="87" t="n">
        <v>10</v>
      </c>
    </row>
    <row r="2919">
      <c r="A2919" s="87" t="n">
        <v>-66</v>
      </c>
      <c r="B2919" s="79" t="n"/>
      <c r="C2919" s="584" t="n"/>
      <c r="D2919" s="128" t="n"/>
      <c r="E2919" s="87" t="n">
        <v>10</v>
      </c>
    </row>
    <row r="2920">
      <c r="A2920" s="87" t="n">
        <v>-65</v>
      </c>
      <c r="B2920" s="79" t="n"/>
      <c r="C2920" s="584" t="n"/>
      <c r="D2920" s="128" t="n"/>
      <c r="E2920" s="87" t="n">
        <v>10</v>
      </c>
    </row>
    <row r="2921">
      <c r="A2921" s="87" t="n">
        <v>-64</v>
      </c>
      <c r="B2921" s="79" t="n"/>
      <c r="C2921" s="584" t="n"/>
      <c r="D2921" s="128" t="n"/>
      <c r="E2921" s="87" t="n">
        <v>10</v>
      </c>
    </row>
    <row r="2922">
      <c r="A2922" s="87" t="n">
        <v>-63</v>
      </c>
      <c r="B2922" s="79" t="n"/>
      <c r="C2922" s="584" t="n"/>
      <c r="D2922" s="128" t="n"/>
      <c r="E2922" s="87" t="n">
        <v>10</v>
      </c>
    </row>
    <row r="2923">
      <c r="A2923" s="87" t="n">
        <v>-62</v>
      </c>
      <c r="B2923" s="79" t="n"/>
      <c r="C2923" s="584" t="n"/>
      <c r="D2923" s="128" t="n"/>
      <c r="E2923" s="87" t="n">
        <v>10</v>
      </c>
    </row>
    <row r="2924">
      <c r="A2924" s="87" t="n">
        <v>-61</v>
      </c>
      <c r="B2924" s="79" t="n"/>
      <c r="C2924" s="584" t="n"/>
      <c r="D2924" s="128" t="n"/>
      <c r="E2924" s="87" t="n">
        <v>10</v>
      </c>
    </row>
    <row r="2925">
      <c r="A2925" s="87" t="n">
        <v>-60</v>
      </c>
      <c r="B2925" s="79" t="n"/>
      <c r="C2925" s="584" t="n"/>
      <c r="D2925" s="128" t="n"/>
      <c r="E2925" s="87" t="n">
        <v>10</v>
      </c>
    </row>
    <row r="2926">
      <c r="A2926" s="87" t="n">
        <v>-59</v>
      </c>
      <c r="B2926" s="79" t="n"/>
      <c r="C2926" s="584" t="n"/>
      <c r="D2926" s="128" t="n"/>
      <c r="E2926" s="87" t="n">
        <v>10</v>
      </c>
    </row>
    <row r="2927">
      <c r="A2927" s="87" t="n">
        <v>-58</v>
      </c>
      <c r="B2927" s="79" t="n"/>
      <c r="C2927" s="584" t="n"/>
      <c r="D2927" s="128" t="n"/>
      <c r="E2927" s="87" t="n">
        <v>10</v>
      </c>
    </row>
    <row r="2928">
      <c r="A2928" s="87" t="n">
        <v>-57</v>
      </c>
      <c r="B2928" s="79" t="n"/>
      <c r="C2928" s="584" t="n"/>
      <c r="D2928" s="128" t="n"/>
      <c r="E2928" s="87" t="n">
        <v>10</v>
      </c>
    </row>
    <row r="2929">
      <c r="A2929" s="87" t="n">
        <v>-56</v>
      </c>
      <c r="B2929" s="79" t="n"/>
      <c r="C2929" s="584" t="n"/>
      <c r="D2929" s="128" t="n"/>
      <c r="E2929" s="87" t="n">
        <v>10</v>
      </c>
    </row>
    <row r="2930">
      <c r="A2930" s="87" t="n">
        <v>-55</v>
      </c>
      <c r="B2930" s="79" t="n"/>
      <c r="C2930" s="584" t="n"/>
      <c r="D2930" s="128" t="n"/>
      <c r="E2930" s="87" t="n">
        <v>10</v>
      </c>
    </row>
    <row r="2931">
      <c r="A2931" s="87" t="n">
        <v>-54</v>
      </c>
      <c r="B2931" s="79" t="n"/>
      <c r="C2931" s="584" t="n"/>
      <c r="D2931" s="128" t="n"/>
      <c r="E2931" s="87" t="n">
        <v>10</v>
      </c>
    </row>
    <row r="2932">
      <c r="A2932" s="87" t="n">
        <v>-53</v>
      </c>
      <c r="B2932" s="79" t="n"/>
      <c r="C2932" s="584" t="n"/>
      <c r="D2932" s="128" t="n"/>
      <c r="E2932" s="87" t="n">
        <v>10</v>
      </c>
    </row>
    <row r="2933">
      <c r="A2933" s="87" t="n">
        <v>-52</v>
      </c>
      <c r="B2933" s="79" t="n"/>
      <c r="C2933" s="584" t="n"/>
      <c r="D2933" s="128" t="n"/>
      <c r="E2933" s="87" t="n">
        <v>10</v>
      </c>
    </row>
    <row r="2934">
      <c r="A2934" s="87" t="n">
        <v>-51</v>
      </c>
      <c r="B2934" s="79" t="n"/>
      <c r="C2934" s="584" t="n"/>
      <c r="D2934" s="128" t="n"/>
      <c r="E2934" s="87" t="n">
        <v>10</v>
      </c>
    </row>
    <row r="2935">
      <c r="A2935" s="87" t="n">
        <v>-50</v>
      </c>
      <c r="B2935" s="79" t="n"/>
      <c r="C2935" s="584" t="n"/>
      <c r="D2935" s="128" t="n"/>
      <c r="E2935" s="87" t="n">
        <v>10</v>
      </c>
    </row>
    <row r="2936">
      <c r="A2936" s="87" t="n">
        <v>-49</v>
      </c>
      <c r="B2936" s="79" t="n"/>
      <c r="C2936" s="584" t="n"/>
      <c r="D2936" s="128" t="n"/>
      <c r="E2936" s="87" t="n">
        <v>10</v>
      </c>
    </row>
    <row r="2937">
      <c r="A2937" s="87" t="n">
        <v>-48</v>
      </c>
      <c r="B2937" s="79" t="n"/>
      <c r="C2937" s="584" t="n"/>
      <c r="D2937" s="128" t="n"/>
      <c r="E2937" s="87" t="n">
        <v>10</v>
      </c>
    </row>
    <row r="2938">
      <c r="A2938" s="87" t="n">
        <v>-47</v>
      </c>
      <c r="B2938" s="79" t="n"/>
      <c r="C2938" s="584" t="n"/>
      <c r="D2938" s="128" t="n"/>
      <c r="E2938" s="87" t="n">
        <v>10</v>
      </c>
    </row>
    <row r="2939">
      <c r="A2939" s="87" t="n">
        <v>-46</v>
      </c>
      <c r="B2939" s="79" t="n"/>
      <c r="C2939" s="584" t="n"/>
      <c r="D2939" s="128" t="n"/>
      <c r="E2939" s="87" t="n">
        <v>10</v>
      </c>
    </row>
    <row r="2940">
      <c r="A2940" s="87" t="n">
        <v>-45</v>
      </c>
      <c r="B2940" s="79" t="n"/>
      <c r="C2940" s="584" t="n"/>
      <c r="D2940" s="128" t="n"/>
      <c r="E2940" s="87" t="n">
        <v>10</v>
      </c>
    </row>
    <row r="2941">
      <c r="A2941" s="87" t="n">
        <v>-44</v>
      </c>
      <c r="B2941" s="79" t="n"/>
      <c r="C2941" s="584" t="n"/>
      <c r="D2941" s="128" t="n"/>
      <c r="E2941" s="87" t="n">
        <v>10</v>
      </c>
    </row>
    <row r="2942">
      <c r="A2942" s="87" t="n">
        <v>-43</v>
      </c>
      <c r="B2942" s="79" t="n"/>
      <c r="C2942" s="584" t="n"/>
      <c r="D2942" s="128" t="n"/>
      <c r="E2942" s="87" t="n">
        <v>10</v>
      </c>
    </row>
    <row r="2943">
      <c r="A2943" s="87" t="n">
        <v>-42</v>
      </c>
      <c r="B2943" s="79" t="n"/>
      <c r="C2943" s="584" t="n"/>
      <c r="D2943" s="128" t="n"/>
      <c r="E2943" s="87" t="n">
        <v>10</v>
      </c>
    </row>
    <row r="2944">
      <c r="A2944" s="87" t="n">
        <v>-41</v>
      </c>
      <c r="B2944" s="79" t="n"/>
      <c r="C2944" s="584" t="n"/>
      <c r="D2944" s="128" t="n"/>
      <c r="E2944" s="87" t="n">
        <v>10</v>
      </c>
    </row>
    <row r="2945">
      <c r="A2945" s="87" t="n">
        <v>-40</v>
      </c>
      <c r="B2945" s="79" t="n"/>
      <c r="C2945" s="584" t="n"/>
      <c r="D2945" s="128" t="n"/>
      <c r="E2945" s="87" t="n">
        <v>10</v>
      </c>
    </row>
    <row r="2946">
      <c r="A2946" s="87" t="n">
        <v>-39</v>
      </c>
      <c r="B2946" s="79" t="n"/>
      <c r="C2946" s="584" t="n"/>
      <c r="D2946" s="128" t="n"/>
      <c r="E2946" s="87" t="n">
        <v>10</v>
      </c>
    </row>
    <row r="2947">
      <c r="A2947" s="87" t="n">
        <v>-38</v>
      </c>
      <c r="B2947" s="79" t="n"/>
      <c r="C2947" s="584" t="n"/>
      <c r="D2947" s="128" t="n"/>
      <c r="E2947" s="87" t="n">
        <v>10</v>
      </c>
    </row>
    <row r="2948">
      <c r="A2948" s="87" t="n">
        <v>-37</v>
      </c>
      <c r="B2948" s="79" t="n"/>
      <c r="C2948" s="584" t="n"/>
      <c r="D2948" s="128" t="n"/>
      <c r="E2948" s="87" t="n">
        <v>10</v>
      </c>
    </row>
    <row r="2949">
      <c r="A2949" s="87" t="n">
        <v>-36</v>
      </c>
      <c r="B2949" s="79" t="n"/>
      <c r="C2949" s="584" t="n"/>
      <c r="D2949" s="128" t="n"/>
      <c r="E2949" s="87" t="n">
        <v>10</v>
      </c>
    </row>
    <row r="2950">
      <c r="A2950" s="87" t="n">
        <v>-35</v>
      </c>
      <c r="B2950" s="79" t="n"/>
      <c r="C2950" s="584" t="n"/>
      <c r="D2950" s="128" t="n"/>
      <c r="E2950" s="87" t="n">
        <v>10</v>
      </c>
    </row>
    <row r="2951">
      <c r="A2951" s="87" t="n">
        <v>-34</v>
      </c>
      <c r="B2951" s="79" t="n"/>
      <c r="C2951" s="584" t="n"/>
      <c r="D2951" s="128" t="n"/>
      <c r="E2951" s="87" t="n">
        <v>10</v>
      </c>
    </row>
    <row r="2952">
      <c r="A2952" s="87" t="n">
        <v>-33</v>
      </c>
      <c r="B2952" s="79" t="n"/>
      <c r="C2952" s="584" t="n"/>
      <c r="D2952" s="128" t="n"/>
      <c r="E2952" s="87" t="n">
        <v>10</v>
      </c>
    </row>
    <row r="2953">
      <c r="A2953" s="87" t="n">
        <v>-32</v>
      </c>
      <c r="B2953" s="79" t="n"/>
      <c r="C2953" s="584" t="n"/>
      <c r="D2953" s="128" t="n"/>
      <c r="E2953" s="87" t="n">
        <v>10</v>
      </c>
    </row>
    <row r="2954">
      <c r="A2954" s="87" t="n">
        <v>-31</v>
      </c>
      <c r="B2954" s="79" t="n"/>
      <c r="C2954" s="584" t="n"/>
      <c r="D2954" s="128" t="n"/>
      <c r="E2954" s="87" t="n">
        <v>10</v>
      </c>
    </row>
    <row r="2955">
      <c r="A2955" s="87" t="n">
        <v>-30</v>
      </c>
      <c r="B2955" s="79" t="n"/>
      <c r="C2955" s="584" t="n"/>
      <c r="D2955" s="128" t="n"/>
      <c r="E2955" s="87" t="n">
        <v>10</v>
      </c>
    </row>
    <row r="2956">
      <c r="A2956" s="87" t="n">
        <v>-29</v>
      </c>
      <c r="B2956" s="79" t="n"/>
      <c r="C2956" s="584" t="n"/>
      <c r="D2956" s="128" t="n"/>
      <c r="E2956" s="87" t="n">
        <v>10</v>
      </c>
    </row>
    <row r="2957">
      <c r="A2957" s="87" t="n">
        <v>-28</v>
      </c>
      <c r="B2957" s="79" t="n"/>
      <c r="C2957" s="584" t="n"/>
      <c r="D2957" s="128" t="n"/>
      <c r="E2957" s="87" t="n">
        <v>10</v>
      </c>
    </row>
    <row r="2958">
      <c r="A2958" s="87" t="n">
        <v>-27</v>
      </c>
      <c r="B2958" s="79" t="n"/>
      <c r="C2958" s="584" t="n"/>
      <c r="D2958" s="128" t="n"/>
      <c r="E2958" s="87" t="n">
        <v>10</v>
      </c>
    </row>
    <row r="2959">
      <c r="A2959" s="87" t="n">
        <v>-26</v>
      </c>
      <c r="B2959" s="79" t="n"/>
      <c r="C2959" s="584" t="n"/>
      <c r="D2959" s="128" t="n"/>
      <c r="E2959" s="87" t="n">
        <v>10</v>
      </c>
    </row>
    <row r="2960">
      <c r="A2960" s="87" t="n">
        <v>-25</v>
      </c>
      <c r="B2960" s="79" t="n"/>
      <c r="C2960" s="584" t="n"/>
      <c r="D2960" s="128" t="n"/>
      <c r="E2960" s="87" t="n">
        <v>10</v>
      </c>
    </row>
    <row r="2961">
      <c r="A2961" s="87" t="n">
        <v>-24</v>
      </c>
      <c r="B2961" s="79" t="n"/>
      <c r="C2961" s="584" t="n"/>
      <c r="D2961" s="128" t="n"/>
      <c r="E2961" s="87" t="n">
        <v>10</v>
      </c>
    </row>
    <row r="2962">
      <c r="A2962" s="87" t="n">
        <v>-23</v>
      </c>
      <c r="B2962" s="79" t="n"/>
      <c r="C2962" s="584" t="n"/>
      <c r="D2962" s="128" t="n"/>
      <c r="E2962" s="87" t="n">
        <v>10</v>
      </c>
    </row>
    <row r="2963">
      <c r="A2963" s="87" t="n">
        <v>-22</v>
      </c>
      <c r="B2963" s="79" t="n"/>
      <c r="C2963" s="584" t="n"/>
      <c r="D2963" s="128" t="n"/>
      <c r="E2963" s="87" t="n">
        <v>10</v>
      </c>
    </row>
    <row r="2964">
      <c r="A2964" s="87" t="n">
        <v>-21</v>
      </c>
      <c r="B2964" s="79" t="n"/>
      <c r="C2964" s="584" t="n"/>
      <c r="D2964" s="128" t="n"/>
      <c r="E2964" s="87" t="n">
        <v>10</v>
      </c>
    </row>
    <row r="2965">
      <c r="A2965" s="87" t="n">
        <v>-20</v>
      </c>
      <c r="B2965" s="79" t="n"/>
      <c r="C2965" s="584" t="n"/>
      <c r="D2965" s="128" t="n"/>
      <c r="E2965" s="87" t="n">
        <v>10</v>
      </c>
    </row>
    <row r="2966">
      <c r="A2966" s="87" t="n">
        <v>-19</v>
      </c>
      <c r="B2966" s="79" t="n"/>
      <c r="C2966" s="584" t="n"/>
      <c r="D2966" s="128" t="n"/>
      <c r="E2966" s="87" t="n">
        <v>10</v>
      </c>
    </row>
    <row r="2967">
      <c r="A2967" s="87" t="n">
        <v>-18</v>
      </c>
      <c r="B2967" s="79" t="n"/>
      <c r="C2967" s="584" t="n"/>
      <c r="D2967" s="128" t="n"/>
      <c r="E2967" s="87" t="n">
        <v>10</v>
      </c>
    </row>
    <row r="2968">
      <c r="A2968" s="87" t="n">
        <v>-17</v>
      </c>
      <c r="B2968" s="79" t="n"/>
      <c r="C2968" s="584" t="n"/>
      <c r="D2968" s="128" t="n"/>
      <c r="E2968" s="87" t="n">
        <v>10</v>
      </c>
    </row>
    <row r="2969">
      <c r="A2969" s="87" t="n">
        <v>-16</v>
      </c>
      <c r="B2969" s="79" t="n"/>
      <c r="C2969" s="584" t="n"/>
      <c r="D2969" s="128" t="n"/>
      <c r="E2969" s="87" t="n">
        <v>10</v>
      </c>
    </row>
    <row r="2970">
      <c r="A2970" s="87" t="n">
        <v>-15</v>
      </c>
      <c r="B2970" s="79" t="n"/>
      <c r="C2970" s="584" t="n"/>
      <c r="D2970" s="128" t="n"/>
      <c r="E2970" s="87" t="n">
        <v>10</v>
      </c>
    </row>
    <row r="2971">
      <c r="A2971" s="87" t="n">
        <v>-14</v>
      </c>
      <c r="B2971" s="79" t="n"/>
      <c r="C2971" s="584" t="n"/>
      <c r="D2971" s="128" t="n"/>
      <c r="E2971" s="87" t="n">
        <v>10</v>
      </c>
    </row>
    <row r="2972">
      <c r="A2972" s="87" t="n">
        <v>-13</v>
      </c>
      <c r="B2972" s="79" t="n"/>
      <c r="C2972" s="584" t="n"/>
      <c r="D2972" s="128" t="n"/>
      <c r="E2972" s="87" t="n">
        <v>10</v>
      </c>
    </row>
    <row r="2973">
      <c r="A2973" s="87" t="n">
        <v>-12</v>
      </c>
      <c r="B2973" s="79" t="n"/>
      <c r="C2973" s="584" t="n"/>
      <c r="D2973" s="128" t="n"/>
      <c r="E2973" s="87" t="n">
        <v>10</v>
      </c>
    </row>
    <row r="2974">
      <c r="A2974" s="87" t="n">
        <v>-11</v>
      </c>
      <c r="B2974" s="79" t="n"/>
      <c r="C2974" s="584" t="n"/>
      <c r="D2974" s="128" t="n"/>
      <c r="E2974" s="87" t="n">
        <v>10</v>
      </c>
    </row>
    <row r="2975">
      <c r="A2975" s="87" t="n">
        <v>-10</v>
      </c>
      <c r="B2975" s="79" t="n"/>
      <c r="C2975" s="584" t="n"/>
      <c r="D2975" s="128" t="n"/>
      <c r="E2975" s="87" t="n">
        <v>10</v>
      </c>
    </row>
    <row r="2976">
      <c r="A2976" s="87" t="n">
        <v>-9</v>
      </c>
      <c r="B2976" s="79" t="n"/>
      <c r="C2976" s="584" t="n"/>
      <c r="D2976" s="128" t="n"/>
      <c r="E2976" s="87" t="n">
        <v>10</v>
      </c>
    </row>
    <row r="2977">
      <c r="A2977" s="87" t="n">
        <v>-8</v>
      </c>
      <c r="B2977" s="79" t="n"/>
      <c r="C2977" s="584" t="n"/>
      <c r="D2977" s="128" t="n"/>
      <c r="E2977" s="87" t="n">
        <v>10</v>
      </c>
    </row>
    <row r="2978">
      <c r="A2978" s="87" t="n">
        <v>-7</v>
      </c>
      <c r="B2978" s="79" t="n"/>
      <c r="C2978" s="584" t="n"/>
      <c r="D2978" s="128" t="n"/>
      <c r="E2978" s="87" t="n">
        <v>10</v>
      </c>
    </row>
    <row r="2979">
      <c r="A2979" s="87" t="n">
        <v>-6</v>
      </c>
      <c r="B2979" s="79" t="n"/>
      <c r="C2979" s="584" t="n"/>
      <c r="D2979" s="128" t="n"/>
      <c r="E2979" s="87" t="n">
        <v>10</v>
      </c>
    </row>
    <row r="2980">
      <c r="A2980" s="87" t="n">
        <v>-5</v>
      </c>
      <c r="B2980" s="79" t="n"/>
      <c r="C2980" s="584" t="n"/>
      <c r="D2980" s="128" t="n"/>
      <c r="E2980" s="87" t="n">
        <v>10</v>
      </c>
    </row>
    <row r="2981">
      <c r="A2981" s="87" t="n">
        <v>-4</v>
      </c>
      <c r="B2981" s="79" t="n"/>
      <c r="C2981" s="584" t="n"/>
      <c r="D2981" s="128" t="n"/>
      <c r="E2981" s="87" t="n">
        <v>10</v>
      </c>
    </row>
    <row r="2982">
      <c r="A2982" s="87" t="n">
        <v>-3</v>
      </c>
      <c r="B2982" s="79" t="n"/>
      <c r="C2982" s="584" t="n"/>
      <c r="D2982" s="128" t="n"/>
      <c r="E2982" s="87" t="n">
        <v>10</v>
      </c>
    </row>
    <row r="2983">
      <c r="A2983" s="87" t="n">
        <v>-2</v>
      </c>
      <c r="B2983" s="79" t="n"/>
      <c r="C2983" s="584" t="n"/>
      <c r="D2983" s="128" t="n"/>
      <c r="E2983" s="87" t="n">
        <v>10</v>
      </c>
    </row>
    <row r="2984">
      <c r="A2984" s="87" t="n">
        <v>-1</v>
      </c>
      <c r="B2984" s="79" t="n"/>
      <c r="C2984" s="584" t="n"/>
      <c r="D2984" s="128" t="n"/>
      <c r="E2984" s="87" t="n">
        <v>10</v>
      </c>
    </row>
    <row r="2985" ht="14.5" customHeight="1" s="252" thickBot="1">
      <c r="A2985" s="88" t="n">
        <v>0</v>
      </c>
      <c r="B2985" s="81" t="n"/>
      <c r="C2985" s="82" t="n"/>
      <c r="D2985" s="130" t="n"/>
      <c r="E2985" s="88" t="n">
        <v>10</v>
      </c>
    </row>
    <row r="2988" ht="14.5" customHeight="1" s="252" thickBot="1"/>
    <row r="2989" ht="14.5" customHeight="1" s="252">
      <c r="A2989" s="807" t="inlineStr">
        <is>
          <t>Input [dBm]</t>
        </is>
      </c>
      <c r="B2989" s="650" t="inlineStr">
        <is>
          <t>2442 MHz</t>
        </is>
      </c>
      <c r="C2989" s="768" t="n"/>
      <c r="D2989" s="768" t="n"/>
      <c r="E2989" s="644" t="inlineStr">
        <is>
          <t>Spec</t>
        </is>
      </c>
    </row>
    <row r="2990" ht="15" customHeight="1" s="252" thickBot="1">
      <c r="A2990" s="691" t="n"/>
      <c r="B2990" s="652" t="inlineStr">
        <is>
          <t>11ax_MCS6</t>
        </is>
      </c>
      <c r="C2990" s="875" t="n"/>
      <c r="D2990" s="875" t="n"/>
      <c r="E2990" s="691" t="n"/>
    </row>
    <row r="2991" ht="15" customHeight="1" s="252">
      <c r="A2991" s="691" t="n"/>
      <c r="B2991" s="95" t="inlineStr">
        <is>
          <t>+25 ℃</t>
        </is>
      </c>
      <c r="C2991" s="99" t="inlineStr">
        <is>
          <t>-40 ℃</t>
        </is>
      </c>
      <c r="D2991" s="114" t="inlineStr">
        <is>
          <t>+85 ℃</t>
        </is>
      </c>
      <c r="E2991" s="691" t="n"/>
    </row>
    <row r="2992" ht="15" customHeight="1" s="252" thickBot="1">
      <c r="A2992" s="691" t="n"/>
      <c r="B2992" s="103" t="inlineStr">
        <is>
          <t>3.3V</t>
        </is>
      </c>
      <c r="C2992" s="100" t="inlineStr">
        <is>
          <t>3.6V</t>
        </is>
      </c>
      <c r="D2992" s="115" t="inlineStr">
        <is>
          <t>1.8V</t>
        </is>
      </c>
      <c r="E2992" s="691" t="n"/>
    </row>
    <row r="2993" ht="14.5" customHeight="1" s="252" thickBot="1">
      <c r="A2993" s="682" t="n"/>
      <c r="B2993" s="76" t="n"/>
      <c r="C2993" s="74" t="n"/>
      <c r="D2993" s="219" t="n"/>
      <c r="E2993" s="681" t="n"/>
    </row>
    <row r="2994">
      <c r="A2994" s="612" t="inlineStr">
        <is>
          <t>Sens.
[dBm]</t>
        </is>
      </c>
      <c r="B2994" s="846">
        <f>INDEX($A$50:$A$90,MATCH(8,B2996:B3036,-1)+1,1)</f>
        <v/>
      </c>
      <c r="C2994" s="848">
        <f>INDEX($A$50:$A$90,MATCH(8,C2996:C3036,-1)+1,1)</f>
        <v/>
      </c>
      <c r="D2994" s="876">
        <f>INDEX($A$50:$A$90,MATCH(8,D2996:D3036,-1)+1,1)</f>
        <v/>
      </c>
      <c r="E2994" s="221" t="n"/>
    </row>
    <row r="2995" ht="14.5" customHeight="1" s="252" thickBot="1">
      <c r="A2995" s="691" t="n"/>
      <c r="B2995" s="849" t="n"/>
      <c r="C2995" s="851" t="n"/>
      <c r="D2995" s="877" t="n"/>
      <c r="E2995" s="221" t="n"/>
    </row>
    <row r="2996" ht="14.5" customHeight="1" s="252" thickTop="1">
      <c r="A2996" s="91" t="n">
        <v>-100</v>
      </c>
      <c r="B2996" s="77" t="n"/>
      <c r="C2996" s="73" t="n"/>
      <c r="D2996" s="127" t="n"/>
      <c r="E2996" s="87" t="n">
        <v>10</v>
      </c>
    </row>
    <row r="2997">
      <c r="A2997" s="87" t="n">
        <v>-99</v>
      </c>
      <c r="B2997" s="79" t="n"/>
      <c r="C2997" s="584" t="n"/>
      <c r="D2997" s="128" t="n"/>
      <c r="E2997" s="87" t="n">
        <v>10</v>
      </c>
    </row>
    <row r="2998">
      <c r="A2998" s="87" t="n">
        <v>-98</v>
      </c>
      <c r="B2998" s="79" t="n"/>
      <c r="C2998" s="584" t="n"/>
      <c r="D2998" s="128" t="n"/>
      <c r="E2998" s="87" t="n">
        <v>10</v>
      </c>
    </row>
    <row r="2999">
      <c r="A2999" s="87" t="n">
        <v>-97</v>
      </c>
      <c r="B2999" s="79" t="n"/>
      <c r="C2999" s="584" t="n"/>
      <c r="D2999" s="128" t="n"/>
      <c r="E2999" s="87" t="n">
        <v>10</v>
      </c>
    </row>
    <row r="3000">
      <c r="A3000" s="87" t="n">
        <v>-96</v>
      </c>
      <c r="B3000" s="79" t="n"/>
      <c r="C3000" s="584" t="n"/>
      <c r="D3000" s="128" t="n"/>
      <c r="E3000" s="87" t="n">
        <v>10</v>
      </c>
    </row>
    <row r="3001">
      <c r="A3001" s="87" t="n">
        <v>-95</v>
      </c>
      <c r="B3001" s="79" t="n"/>
      <c r="C3001" s="584" t="n"/>
      <c r="D3001" s="128" t="n"/>
      <c r="E3001" s="87" t="n">
        <v>10</v>
      </c>
    </row>
    <row r="3002">
      <c r="A3002" s="87" t="n">
        <v>-94</v>
      </c>
      <c r="B3002" s="79" t="n"/>
      <c r="C3002" s="584" t="n"/>
      <c r="D3002" s="128" t="n"/>
      <c r="E3002" s="87" t="n">
        <v>10</v>
      </c>
    </row>
    <row r="3003">
      <c r="A3003" s="87" t="n">
        <v>-93</v>
      </c>
      <c r="B3003" s="79" t="n"/>
      <c r="C3003" s="584" t="n"/>
      <c r="D3003" s="128" t="n"/>
      <c r="E3003" s="87" t="n">
        <v>10</v>
      </c>
    </row>
    <row r="3004">
      <c r="A3004" s="87" t="n">
        <v>-92</v>
      </c>
      <c r="B3004" s="79" t="n"/>
      <c r="C3004" s="584" t="n"/>
      <c r="D3004" s="128" t="n"/>
      <c r="E3004" s="87" t="n">
        <v>10</v>
      </c>
    </row>
    <row r="3005">
      <c r="A3005" s="87" t="n">
        <v>-91</v>
      </c>
      <c r="B3005" s="79" t="n"/>
      <c r="C3005" s="584" t="n"/>
      <c r="D3005" s="128" t="n"/>
      <c r="E3005" s="87" t="n">
        <v>10</v>
      </c>
    </row>
    <row r="3006">
      <c r="A3006" s="87" t="n">
        <v>-90</v>
      </c>
      <c r="B3006" s="79" t="n"/>
      <c r="C3006" s="584" t="n"/>
      <c r="D3006" s="128" t="n"/>
      <c r="E3006" s="87" t="n">
        <v>10</v>
      </c>
    </row>
    <row r="3007">
      <c r="A3007" s="87" t="n">
        <v>-89</v>
      </c>
      <c r="B3007" s="79" t="n"/>
      <c r="C3007" s="584" t="n"/>
      <c r="D3007" s="128" t="n"/>
      <c r="E3007" s="87" t="n">
        <v>10</v>
      </c>
    </row>
    <row r="3008">
      <c r="A3008" s="87" t="n">
        <v>-88</v>
      </c>
      <c r="B3008" s="79" t="n"/>
      <c r="C3008" s="584" t="n"/>
      <c r="D3008" s="128" t="n"/>
      <c r="E3008" s="87" t="n">
        <v>10</v>
      </c>
    </row>
    <row r="3009">
      <c r="A3009" s="87" t="n">
        <v>-87</v>
      </c>
      <c r="B3009" s="79" t="n"/>
      <c r="C3009" s="584" t="n"/>
      <c r="D3009" s="128" t="n"/>
      <c r="E3009" s="87" t="n">
        <v>10</v>
      </c>
    </row>
    <row r="3010">
      <c r="A3010" s="87" t="n">
        <v>-86</v>
      </c>
      <c r="B3010" s="79" t="n"/>
      <c r="C3010" s="584" t="n"/>
      <c r="D3010" s="128" t="n"/>
      <c r="E3010" s="87" t="n">
        <v>10</v>
      </c>
    </row>
    <row r="3011">
      <c r="A3011" s="87" t="n">
        <v>-85</v>
      </c>
      <c r="B3011" s="79" t="n"/>
      <c r="C3011" s="584" t="n"/>
      <c r="D3011" s="128" t="n"/>
      <c r="E3011" s="87" t="n">
        <v>10</v>
      </c>
    </row>
    <row r="3012">
      <c r="A3012" s="87" t="n">
        <v>-84</v>
      </c>
      <c r="B3012" s="79" t="n"/>
      <c r="C3012" s="584" t="n"/>
      <c r="D3012" s="128" t="n"/>
      <c r="E3012" s="87" t="n">
        <v>10</v>
      </c>
    </row>
    <row r="3013">
      <c r="A3013" s="87" t="n">
        <v>-83</v>
      </c>
      <c r="B3013" s="79" t="n"/>
      <c r="C3013" s="584" t="n"/>
      <c r="D3013" s="128" t="n"/>
      <c r="E3013" s="87" t="n">
        <v>10</v>
      </c>
    </row>
    <row r="3014">
      <c r="A3014" s="87" t="n">
        <v>-82</v>
      </c>
      <c r="B3014" s="79" t="n"/>
      <c r="C3014" s="584" t="n"/>
      <c r="D3014" s="128" t="n"/>
      <c r="E3014" s="87" t="n">
        <v>10</v>
      </c>
    </row>
    <row r="3015">
      <c r="A3015" s="87" t="n">
        <v>-81</v>
      </c>
      <c r="B3015" s="79" t="n"/>
      <c r="C3015" s="584" t="n"/>
      <c r="D3015" s="128" t="n"/>
      <c r="E3015" s="87" t="n">
        <v>10</v>
      </c>
    </row>
    <row r="3016">
      <c r="A3016" s="87" t="n">
        <v>-80</v>
      </c>
      <c r="B3016" s="79" t="n"/>
      <c r="C3016" s="584" t="n"/>
      <c r="D3016" s="128" t="n"/>
      <c r="E3016" s="87" t="n">
        <v>10</v>
      </c>
    </row>
    <row r="3017">
      <c r="A3017" s="87" t="n">
        <v>-79</v>
      </c>
      <c r="B3017" s="79" t="n"/>
      <c r="C3017" s="584" t="n"/>
      <c r="D3017" s="128" t="n"/>
      <c r="E3017" s="87" t="n">
        <v>10</v>
      </c>
    </row>
    <row r="3018">
      <c r="A3018" s="87" t="n">
        <v>-78</v>
      </c>
      <c r="B3018" s="79" t="n"/>
      <c r="C3018" s="584" t="n"/>
      <c r="D3018" s="128" t="n"/>
      <c r="E3018" s="87" t="n">
        <v>10</v>
      </c>
    </row>
    <row r="3019">
      <c r="A3019" s="87" t="n">
        <v>-77</v>
      </c>
      <c r="B3019" s="79" t="n"/>
      <c r="C3019" s="584" t="n"/>
      <c r="D3019" s="128" t="n"/>
      <c r="E3019" s="87" t="n">
        <v>10</v>
      </c>
    </row>
    <row r="3020">
      <c r="A3020" s="87" t="n">
        <v>-76</v>
      </c>
      <c r="B3020" s="79" t="n"/>
      <c r="C3020" s="584" t="n"/>
      <c r="D3020" s="128" t="n"/>
      <c r="E3020" s="87" t="n">
        <v>10</v>
      </c>
    </row>
    <row r="3021">
      <c r="A3021" s="87" t="n">
        <v>-75</v>
      </c>
      <c r="B3021" s="79" t="n"/>
      <c r="C3021" s="584" t="n"/>
      <c r="D3021" s="128" t="n"/>
      <c r="E3021" s="87" t="n">
        <v>10</v>
      </c>
    </row>
    <row r="3022">
      <c r="A3022" s="87" t="n">
        <v>-74</v>
      </c>
      <c r="B3022" s="79" t="n"/>
      <c r="C3022" s="584" t="n"/>
      <c r="D3022" s="128" t="n"/>
      <c r="E3022" s="87" t="n">
        <v>10</v>
      </c>
    </row>
    <row r="3023">
      <c r="A3023" s="87" t="n">
        <v>-73</v>
      </c>
      <c r="B3023" s="79" t="n"/>
      <c r="C3023" s="584" t="n"/>
      <c r="D3023" s="128" t="n"/>
      <c r="E3023" s="87" t="n">
        <v>10</v>
      </c>
    </row>
    <row r="3024">
      <c r="A3024" s="87" t="n">
        <v>-72</v>
      </c>
      <c r="B3024" s="79" t="n"/>
      <c r="C3024" s="584" t="n"/>
      <c r="D3024" s="128" t="n"/>
      <c r="E3024" s="87" t="n">
        <v>10</v>
      </c>
    </row>
    <row r="3025">
      <c r="A3025" s="87" t="n">
        <v>-71</v>
      </c>
      <c r="B3025" s="79" t="n"/>
      <c r="C3025" s="584" t="n"/>
      <c r="D3025" s="128" t="n"/>
      <c r="E3025" s="87" t="n">
        <v>10</v>
      </c>
    </row>
    <row r="3026">
      <c r="A3026" s="87" t="n">
        <v>-70</v>
      </c>
      <c r="B3026" s="79" t="n"/>
      <c r="C3026" s="584" t="n"/>
      <c r="D3026" s="128" t="n"/>
      <c r="E3026" s="87" t="n">
        <v>10</v>
      </c>
    </row>
    <row r="3027">
      <c r="A3027" s="87" t="n">
        <v>-69</v>
      </c>
      <c r="B3027" s="79" t="n"/>
      <c r="C3027" s="584" t="n"/>
      <c r="D3027" s="128" t="n"/>
      <c r="E3027" s="87" t="n">
        <v>10</v>
      </c>
    </row>
    <row r="3028">
      <c r="A3028" s="87" t="n">
        <v>-68</v>
      </c>
      <c r="B3028" s="79" t="n"/>
      <c r="C3028" s="584" t="n"/>
      <c r="D3028" s="128" t="n"/>
      <c r="E3028" s="87" t="n">
        <v>10</v>
      </c>
    </row>
    <row r="3029">
      <c r="A3029" s="87" t="n">
        <v>-67</v>
      </c>
      <c r="B3029" s="79" t="n"/>
      <c r="C3029" s="584" t="n"/>
      <c r="D3029" s="128" t="n"/>
      <c r="E3029" s="87" t="n">
        <v>10</v>
      </c>
    </row>
    <row r="3030">
      <c r="A3030" s="87" t="n">
        <v>-66</v>
      </c>
      <c r="B3030" s="79" t="n"/>
      <c r="C3030" s="584" t="n"/>
      <c r="D3030" s="128" t="n"/>
      <c r="E3030" s="87" t="n">
        <v>10</v>
      </c>
    </row>
    <row r="3031">
      <c r="A3031" s="87" t="n">
        <v>-65</v>
      </c>
      <c r="B3031" s="79" t="n"/>
      <c r="C3031" s="584" t="n"/>
      <c r="D3031" s="128" t="n"/>
      <c r="E3031" s="87" t="n">
        <v>10</v>
      </c>
    </row>
    <row r="3032">
      <c r="A3032" s="87" t="n">
        <v>-64</v>
      </c>
      <c r="B3032" s="79" t="n"/>
      <c r="C3032" s="584" t="n"/>
      <c r="D3032" s="128" t="n"/>
      <c r="E3032" s="87" t="n">
        <v>10</v>
      </c>
    </row>
    <row r="3033">
      <c r="A3033" s="87" t="n">
        <v>-63</v>
      </c>
      <c r="B3033" s="79" t="n"/>
      <c r="C3033" s="584" t="n"/>
      <c r="D3033" s="128" t="n"/>
      <c r="E3033" s="87" t="n">
        <v>10</v>
      </c>
    </row>
    <row r="3034">
      <c r="A3034" s="87" t="n">
        <v>-62</v>
      </c>
      <c r="B3034" s="79" t="n"/>
      <c r="C3034" s="584" t="n"/>
      <c r="D3034" s="128" t="n"/>
      <c r="E3034" s="87" t="n">
        <v>10</v>
      </c>
    </row>
    <row r="3035">
      <c r="A3035" s="87" t="n">
        <v>-61</v>
      </c>
      <c r="B3035" s="79" t="n"/>
      <c r="C3035" s="584" t="n"/>
      <c r="D3035" s="128" t="n"/>
      <c r="E3035" s="87" t="n">
        <v>10</v>
      </c>
    </row>
    <row r="3036">
      <c r="A3036" s="87" t="n">
        <v>-60</v>
      </c>
      <c r="B3036" s="79" t="n"/>
      <c r="C3036" s="584" t="n"/>
      <c r="D3036" s="128" t="n"/>
      <c r="E3036" s="87" t="n">
        <v>10</v>
      </c>
    </row>
    <row r="3037">
      <c r="A3037" s="87" t="n">
        <v>-59</v>
      </c>
      <c r="B3037" s="79" t="n"/>
      <c r="C3037" s="584" t="n"/>
      <c r="D3037" s="128" t="n"/>
      <c r="E3037" s="87" t="n">
        <v>10</v>
      </c>
    </row>
    <row r="3038">
      <c r="A3038" s="87" t="n">
        <v>-58</v>
      </c>
      <c r="B3038" s="79" t="n"/>
      <c r="C3038" s="584" t="n"/>
      <c r="D3038" s="128" t="n"/>
      <c r="E3038" s="87" t="n">
        <v>10</v>
      </c>
    </row>
    <row r="3039">
      <c r="A3039" s="87" t="n">
        <v>-57</v>
      </c>
      <c r="B3039" s="79" t="n"/>
      <c r="C3039" s="584" t="n"/>
      <c r="D3039" s="128" t="n"/>
      <c r="E3039" s="87" t="n">
        <v>10</v>
      </c>
    </row>
    <row r="3040">
      <c r="A3040" s="87" t="n">
        <v>-56</v>
      </c>
      <c r="B3040" s="79" t="n"/>
      <c r="C3040" s="584" t="n"/>
      <c r="D3040" s="128" t="n"/>
      <c r="E3040" s="87" t="n">
        <v>10</v>
      </c>
    </row>
    <row r="3041">
      <c r="A3041" s="87" t="n">
        <v>-55</v>
      </c>
      <c r="B3041" s="79" t="n"/>
      <c r="C3041" s="584" t="n"/>
      <c r="D3041" s="128" t="n"/>
      <c r="E3041" s="87" t="n">
        <v>10</v>
      </c>
    </row>
    <row r="3042">
      <c r="A3042" s="87" t="n">
        <v>-54</v>
      </c>
      <c r="B3042" s="79" t="n"/>
      <c r="C3042" s="584" t="n"/>
      <c r="D3042" s="128" t="n"/>
      <c r="E3042" s="87" t="n">
        <v>10</v>
      </c>
    </row>
    <row r="3043">
      <c r="A3043" s="87" t="n">
        <v>-53</v>
      </c>
      <c r="B3043" s="79" t="n"/>
      <c r="C3043" s="584" t="n"/>
      <c r="D3043" s="128" t="n"/>
      <c r="E3043" s="87" t="n">
        <v>10</v>
      </c>
    </row>
    <row r="3044">
      <c r="A3044" s="87" t="n">
        <v>-52</v>
      </c>
      <c r="B3044" s="79" t="n"/>
      <c r="C3044" s="584" t="n"/>
      <c r="D3044" s="128" t="n"/>
      <c r="E3044" s="87" t="n">
        <v>10</v>
      </c>
    </row>
    <row r="3045">
      <c r="A3045" s="87" t="n">
        <v>-51</v>
      </c>
      <c r="B3045" s="79" t="n"/>
      <c r="C3045" s="584" t="n"/>
      <c r="D3045" s="128" t="n"/>
      <c r="E3045" s="87" t="n">
        <v>10</v>
      </c>
    </row>
    <row r="3046">
      <c r="A3046" s="87" t="n">
        <v>-50</v>
      </c>
      <c r="B3046" s="79" t="n"/>
      <c r="C3046" s="584" t="n"/>
      <c r="D3046" s="128" t="n"/>
      <c r="E3046" s="87" t="n">
        <v>10</v>
      </c>
    </row>
    <row r="3047">
      <c r="A3047" s="87" t="n">
        <v>-49</v>
      </c>
      <c r="B3047" s="79" t="n"/>
      <c r="C3047" s="584" t="n"/>
      <c r="D3047" s="128" t="n"/>
      <c r="E3047" s="87" t="n">
        <v>10</v>
      </c>
    </row>
    <row r="3048">
      <c r="A3048" s="87" t="n">
        <v>-48</v>
      </c>
      <c r="B3048" s="79" t="n"/>
      <c r="C3048" s="584" t="n"/>
      <c r="D3048" s="128" t="n"/>
      <c r="E3048" s="87" t="n">
        <v>10</v>
      </c>
    </row>
    <row r="3049">
      <c r="A3049" s="87" t="n">
        <v>-47</v>
      </c>
      <c r="B3049" s="79" t="n"/>
      <c r="C3049" s="584" t="n"/>
      <c r="D3049" s="128" t="n"/>
      <c r="E3049" s="87" t="n">
        <v>10</v>
      </c>
    </row>
    <row r="3050">
      <c r="A3050" s="87" t="n">
        <v>-46</v>
      </c>
      <c r="B3050" s="79" t="n"/>
      <c r="C3050" s="584" t="n"/>
      <c r="D3050" s="128" t="n"/>
      <c r="E3050" s="87" t="n">
        <v>10</v>
      </c>
    </row>
    <row r="3051">
      <c r="A3051" s="87" t="n">
        <v>-45</v>
      </c>
      <c r="B3051" s="79" t="n"/>
      <c r="C3051" s="584" t="n"/>
      <c r="D3051" s="128" t="n"/>
      <c r="E3051" s="87" t="n">
        <v>10</v>
      </c>
    </row>
    <row r="3052">
      <c r="A3052" s="87" t="n">
        <v>-44</v>
      </c>
      <c r="B3052" s="79" t="n"/>
      <c r="C3052" s="584" t="n"/>
      <c r="D3052" s="128" t="n"/>
      <c r="E3052" s="87" t="n">
        <v>10</v>
      </c>
    </row>
    <row r="3053">
      <c r="A3053" s="87" t="n">
        <v>-43</v>
      </c>
      <c r="B3053" s="79" t="n"/>
      <c r="C3053" s="584" t="n"/>
      <c r="D3053" s="128" t="n"/>
      <c r="E3053" s="87" t="n">
        <v>10</v>
      </c>
    </row>
    <row r="3054">
      <c r="A3054" s="87" t="n">
        <v>-42</v>
      </c>
      <c r="B3054" s="79" t="n"/>
      <c r="C3054" s="584" t="n"/>
      <c r="D3054" s="128" t="n"/>
      <c r="E3054" s="87" t="n">
        <v>10</v>
      </c>
    </row>
    <row r="3055">
      <c r="A3055" s="87" t="n">
        <v>-41</v>
      </c>
      <c r="B3055" s="79" t="n"/>
      <c r="C3055" s="584" t="n"/>
      <c r="D3055" s="128" t="n"/>
      <c r="E3055" s="87" t="n">
        <v>10</v>
      </c>
    </row>
    <row r="3056">
      <c r="A3056" s="87" t="n">
        <v>-40</v>
      </c>
      <c r="B3056" s="79" t="n"/>
      <c r="C3056" s="584" t="n"/>
      <c r="D3056" s="128" t="n"/>
      <c r="E3056" s="87" t="n">
        <v>10</v>
      </c>
    </row>
    <row r="3057">
      <c r="A3057" s="87" t="n">
        <v>-39</v>
      </c>
      <c r="B3057" s="79" t="n"/>
      <c r="C3057" s="584" t="n"/>
      <c r="D3057" s="128" t="n"/>
      <c r="E3057" s="87" t="n">
        <v>10</v>
      </c>
    </row>
    <row r="3058">
      <c r="A3058" s="87" t="n">
        <v>-38</v>
      </c>
      <c r="B3058" s="79" t="n"/>
      <c r="C3058" s="584" t="n"/>
      <c r="D3058" s="128" t="n"/>
      <c r="E3058" s="87" t="n">
        <v>10</v>
      </c>
    </row>
    <row r="3059">
      <c r="A3059" s="87" t="n">
        <v>-37</v>
      </c>
      <c r="B3059" s="79" t="n"/>
      <c r="C3059" s="584" t="n"/>
      <c r="D3059" s="128" t="n"/>
      <c r="E3059" s="87" t="n">
        <v>10</v>
      </c>
    </row>
    <row r="3060">
      <c r="A3060" s="87" t="n">
        <v>-36</v>
      </c>
      <c r="B3060" s="79" t="n"/>
      <c r="C3060" s="584" t="n"/>
      <c r="D3060" s="128" t="n"/>
      <c r="E3060" s="87" t="n">
        <v>10</v>
      </c>
    </row>
    <row r="3061">
      <c r="A3061" s="87" t="n">
        <v>-35</v>
      </c>
      <c r="B3061" s="79" t="n"/>
      <c r="C3061" s="584" t="n"/>
      <c r="D3061" s="128" t="n"/>
      <c r="E3061" s="87" t="n">
        <v>10</v>
      </c>
    </row>
    <row r="3062">
      <c r="A3062" s="87" t="n">
        <v>-34</v>
      </c>
      <c r="B3062" s="79" t="n"/>
      <c r="C3062" s="584" t="n"/>
      <c r="D3062" s="128" t="n"/>
      <c r="E3062" s="87" t="n">
        <v>10</v>
      </c>
    </row>
    <row r="3063">
      <c r="A3063" s="87" t="n">
        <v>-33</v>
      </c>
      <c r="B3063" s="79" t="n"/>
      <c r="C3063" s="584" t="n"/>
      <c r="D3063" s="128" t="n"/>
      <c r="E3063" s="87" t="n">
        <v>10</v>
      </c>
    </row>
    <row r="3064">
      <c r="A3064" s="87" t="n">
        <v>-32</v>
      </c>
      <c r="B3064" s="79" t="n"/>
      <c r="C3064" s="584" t="n"/>
      <c r="D3064" s="128" t="n"/>
      <c r="E3064" s="87" t="n">
        <v>10</v>
      </c>
    </row>
    <row r="3065">
      <c r="A3065" s="87" t="n">
        <v>-31</v>
      </c>
      <c r="B3065" s="79" t="n"/>
      <c r="C3065" s="584" t="n"/>
      <c r="D3065" s="128" t="n"/>
      <c r="E3065" s="87" t="n">
        <v>10</v>
      </c>
    </row>
    <row r="3066">
      <c r="A3066" s="87" t="n">
        <v>-30</v>
      </c>
      <c r="B3066" s="79" t="n"/>
      <c r="C3066" s="584" t="n"/>
      <c r="D3066" s="128" t="n"/>
      <c r="E3066" s="87" t="n">
        <v>10</v>
      </c>
    </row>
    <row r="3067">
      <c r="A3067" s="87" t="n">
        <v>-29</v>
      </c>
      <c r="B3067" s="79" t="n"/>
      <c r="C3067" s="584" t="n"/>
      <c r="D3067" s="128" t="n"/>
      <c r="E3067" s="87" t="n">
        <v>10</v>
      </c>
    </row>
    <row r="3068">
      <c r="A3068" s="87" t="n">
        <v>-28</v>
      </c>
      <c r="B3068" s="79" t="n"/>
      <c r="C3068" s="584" t="n"/>
      <c r="D3068" s="128" t="n"/>
      <c r="E3068" s="87" t="n">
        <v>10</v>
      </c>
    </row>
    <row r="3069">
      <c r="A3069" s="87" t="n">
        <v>-27</v>
      </c>
      <c r="B3069" s="79" t="n"/>
      <c r="C3069" s="584" t="n"/>
      <c r="D3069" s="128" t="n"/>
      <c r="E3069" s="87" t="n">
        <v>10</v>
      </c>
    </row>
    <row r="3070">
      <c r="A3070" s="87" t="n">
        <v>-26</v>
      </c>
      <c r="B3070" s="79" t="n"/>
      <c r="C3070" s="584" t="n"/>
      <c r="D3070" s="128" t="n"/>
      <c r="E3070" s="87" t="n">
        <v>10</v>
      </c>
    </row>
    <row r="3071">
      <c r="A3071" s="87" t="n">
        <v>-25</v>
      </c>
      <c r="B3071" s="79" t="n"/>
      <c r="C3071" s="584" t="n"/>
      <c r="D3071" s="128" t="n"/>
      <c r="E3071" s="87" t="n">
        <v>10</v>
      </c>
    </row>
    <row r="3072">
      <c r="A3072" s="87" t="n">
        <v>-24</v>
      </c>
      <c r="B3072" s="79" t="n"/>
      <c r="C3072" s="584" t="n"/>
      <c r="D3072" s="128" t="n"/>
      <c r="E3072" s="87" t="n">
        <v>10</v>
      </c>
    </row>
    <row r="3073">
      <c r="A3073" s="87" t="n">
        <v>-23</v>
      </c>
      <c r="B3073" s="79" t="n"/>
      <c r="C3073" s="584" t="n"/>
      <c r="D3073" s="128" t="n"/>
      <c r="E3073" s="87" t="n">
        <v>10</v>
      </c>
    </row>
    <row r="3074">
      <c r="A3074" s="87" t="n">
        <v>-22</v>
      </c>
      <c r="B3074" s="79" t="n"/>
      <c r="C3074" s="584" t="n"/>
      <c r="D3074" s="128" t="n"/>
      <c r="E3074" s="87" t="n">
        <v>10</v>
      </c>
    </row>
    <row r="3075">
      <c r="A3075" s="87" t="n">
        <v>-21</v>
      </c>
      <c r="B3075" s="79" t="n"/>
      <c r="C3075" s="584" t="n"/>
      <c r="D3075" s="128" t="n"/>
      <c r="E3075" s="87" t="n">
        <v>10</v>
      </c>
    </row>
    <row r="3076">
      <c r="A3076" s="87" t="n">
        <v>-20</v>
      </c>
      <c r="B3076" s="79" t="n"/>
      <c r="C3076" s="584" t="n"/>
      <c r="D3076" s="128" t="n"/>
      <c r="E3076" s="87" t="n">
        <v>10</v>
      </c>
    </row>
    <row r="3077">
      <c r="A3077" s="87" t="n">
        <v>-19</v>
      </c>
      <c r="B3077" s="79" t="n"/>
      <c r="C3077" s="584" t="n"/>
      <c r="D3077" s="128" t="n"/>
      <c r="E3077" s="87" t="n">
        <v>10</v>
      </c>
    </row>
    <row r="3078">
      <c r="A3078" s="87" t="n">
        <v>-18</v>
      </c>
      <c r="B3078" s="79" t="n"/>
      <c r="C3078" s="584" t="n"/>
      <c r="D3078" s="128" t="n"/>
      <c r="E3078" s="87" t="n">
        <v>10</v>
      </c>
    </row>
    <row r="3079">
      <c r="A3079" s="87" t="n">
        <v>-17</v>
      </c>
      <c r="B3079" s="79" t="n"/>
      <c r="C3079" s="584" t="n"/>
      <c r="D3079" s="128" t="n"/>
      <c r="E3079" s="87" t="n">
        <v>10</v>
      </c>
    </row>
    <row r="3080">
      <c r="A3080" s="87" t="n">
        <v>-16</v>
      </c>
      <c r="B3080" s="79" t="n"/>
      <c r="C3080" s="584" t="n"/>
      <c r="D3080" s="128" t="n"/>
      <c r="E3080" s="87" t="n">
        <v>10</v>
      </c>
    </row>
    <row r="3081">
      <c r="A3081" s="87" t="n">
        <v>-15</v>
      </c>
      <c r="B3081" s="79" t="n"/>
      <c r="C3081" s="584" t="n"/>
      <c r="D3081" s="128" t="n"/>
      <c r="E3081" s="87" t="n">
        <v>10</v>
      </c>
    </row>
    <row r="3082">
      <c r="A3082" s="87" t="n">
        <v>-14</v>
      </c>
      <c r="B3082" s="79" t="n"/>
      <c r="C3082" s="584" t="n"/>
      <c r="D3082" s="128" t="n"/>
      <c r="E3082" s="87" t="n">
        <v>10</v>
      </c>
    </row>
    <row r="3083">
      <c r="A3083" s="87" t="n">
        <v>-13</v>
      </c>
      <c r="B3083" s="79" t="n"/>
      <c r="C3083" s="584" t="n"/>
      <c r="D3083" s="128" t="n"/>
      <c r="E3083" s="87" t="n">
        <v>10</v>
      </c>
    </row>
    <row r="3084">
      <c r="A3084" s="87" t="n">
        <v>-12</v>
      </c>
      <c r="B3084" s="79" t="n"/>
      <c r="C3084" s="584" t="n"/>
      <c r="D3084" s="128" t="n"/>
      <c r="E3084" s="87" t="n">
        <v>10</v>
      </c>
    </row>
    <row r="3085">
      <c r="A3085" s="87" t="n">
        <v>-11</v>
      </c>
      <c r="B3085" s="79" t="n"/>
      <c r="C3085" s="584" t="n"/>
      <c r="D3085" s="128" t="n"/>
      <c r="E3085" s="87" t="n">
        <v>10</v>
      </c>
    </row>
    <row r="3086">
      <c r="A3086" s="87" t="n">
        <v>-10</v>
      </c>
      <c r="B3086" s="79" t="n"/>
      <c r="C3086" s="584" t="n"/>
      <c r="D3086" s="128" t="n"/>
      <c r="E3086" s="87" t="n">
        <v>10</v>
      </c>
    </row>
    <row r="3087">
      <c r="A3087" s="87" t="n">
        <v>-9</v>
      </c>
      <c r="B3087" s="79" t="n"/>
      <c r="C3087" s="584" t="n"/>
      <c r="D3087" s="128" t="n"/>
      <c r="E3087" s="87" t="n">
        <v>10</v>
      </c>
    </row>
    <row r="3088">
      <c r="A3088" s="87" t="n">
        <v>-8</v>
      </c>
      <c r="B3088" s="79" t="n"/>
      <c r="C3088" s="584" t="n"/>
      <c r="D3088" s="128" t="n"/>
      <c r="E3088" s="87" t="n">
        <v>10</v>
      </c>
    </row>
    <row r="3089">
      <c r="A3089" s="87" t="n">
        <v>-7</v>
      </c>
      <c r="B3089" s="79" t="n"/>
      <c r="C3089" s="584" t="n"/>
      <c r="D3089" s="128" t="n"/>
      <c r="E3089" s="87" t="n">
        <v>10</v>
      </c>
    </row>
    <row r="3090">
      <c r="A3090" s="87" t="n">
        <v>-6</v>
      </c>
      <c r="B3090" s="79" t="n"/>
      <c r="C3090" s="584" t="n"/>
      <c r="D3090" s="128" t="n"/>
      <c r="E3090" s="87" t="n">
        <v>10</v>
      </c>
    </row>
    <row r="3091">
      <c r="A3091" s="87" t="n">
        <v>-5</v>
      </c>
      <c r="B3091" s="79" t="n"/>
      <c r="C3091" s="584" t="n"/>
      <c r="D3091" s="128" t="n"/>
      <c r="E3091" s="87" t="n">
        <v>10</v>
      </c>
    </row>
    <row r="3092">
      <c r="A3092" s="87" t="n">
        <v>-4</v>
      </c>
      <c r="B3092" s="79" t="n"/>
      <c r="C3092" s="584" t="n"/>
      <c r="D3092" s="128" t="n"/>
      <c r="E3092" s="87" t="n">
        <v>10</v>
      </c>
    </row>
    <row r="3093">
      <c r="A3093" s="87" t="n">
        <v>-3</v>
      </c>
      <c r="B3093" s="79" t="n"/>
      <c r="C3093" s="584" t="n"/>
      <c r="D3093" s="128" t="n"/>
      <c r="E3093" s="87" t="n">
        <v>10</v>
      </c>
    </row>
    <row r="3094">
      <c r="A3094" s="87" t="n">
        <v>-2</v>
      </c>
      <c r="B3094" s="79" t="n"/>
      <c r="C3094" s="584" t="n"/>
      <c r="D3094" s="128" t="n"/>
      <c r="E3094" s="87" t="n">
        <v>10</v>
      </c>
    </row>
    <row r="3095">
      <c r="A3095" s="87" t="n">
        <v>-1</v>
      </c>
      <c r="B3095" s="79" t="n"/>
      <c r="C3095" s="584" t="n"/>
      <c r="D3095" s="128" t="n"/>
      <c r="E3095" s="87" t="n">
        <v>10</v>
      </c>
    </row>
    <row r="3096" ht="14.5" customHeight="1" s="252" thickBot="1">
      <c r="A3096" s="88" t="n">
        <v>0</v>
      </c>
      <c r="B3096" s="81" t="n"/>
      <c r="C3096" s="82" t="n"/>
      <c r="D3096" s="130" t="n"/>
      <c r="E3096" s="88" t="n">
        <v>10</v>
      </c>
    </row>
    <row r="3099" ht="14.5" customHeight="1" s="252" thickBot="1"/>
    <row r="3100" ht="14.5" customHeight="1" s="252">
      <c r="A3100" s="807" t="inlineStr">
        <is>
          <t>Input [dBm]</t>
        </is>
      </c>
      <c r="B3100" s="650" t="inlineStr">
        <is>
          <t>2442 MHz</t>
        </is>
      </c>
      <c r="C3100" s="768" t="n"/>
      <c r="D3100" s="768" t="n"/>
      <c r="E3100" s="644" t="inlineStr">
        <is>
          <t>Spec</t>
        </is>
      </c>
    </row>
    <row r="3101" ht="15" customHeight="1" s="252" thickBot="1">
      <c r="A3101" s="691" t="n"/>
      <c r="B3101" s="652" t="inlineStr">
        <is>
          <t>11ax_MCS7</t>
        </is>
      </c>
      <c r="C3101" s="875" t="n"/>
      <c r="D3101" s="875" t="n"/>
      <c r="E3101" s="691" t="n"/>
    </row>
    <row r="3102" ht="15" customHeight="1" s="252">
      <c r="A3102" s="691" t="n"/>
      <c r="B3102" s="95" t="inlineStr">
        <is>
          <t>+25 ℃</t>
        </is>
      </c>
      <c r="C3102" s="99" t="inlineStr">
        <is>
          <t>-40 ℃</t>
        </is>
      </c>
      <c r="D3102" s="114" t="inlineStr">
        <is>
          <t>+85 ℃</t>
        </is>
      </c>
      <c r="E3102" s="691" t="n"/>
    </row>
    <row r="3103" ht="15" customHeight="1" s="252" thickBot="1">
      <c r="A3103" s="691" t="n"/>
      <c r="B3103" s="103" t="inlineStr">
        <is>
          <t>3.3V</t>
        </is>
      </c>
      <c r="C3103" s="100" t="inlineStr">
        <is>
          <t>3.6V</t>
        </is>
      </c>
      <c r="D3103" s="115" t="inlineStr">
        <is>
          <t>1.8V</t>
        </is>
      </c>
      <c r="E3103" s="691" t="n"/>
    </row>
    <row r="3104" ht="14.5" customHeight="1" s="252" thickBot="1">
      <c r="A3104" s="682" t="n"/>
      <c r="B3104" s="76" t="n"/>
      <c r="C3104" s="74" t="n"/>
      <c r="D3104" s="219" t="n"/>
      <c r="E3104" s="681" t="n"/>
    </row>
    <row r="3105">
      <c r="A3105" s="612" t="inlineStr">
        <is>
          <t>Sens.
[dBm]</t>
        </is>
      </c>
      <c r="B3105" s="846">
        <f>INDEX($A$50:$A$90,MATCH(8,B3107:B3147,-1)+1,1)</f>
        <v/>
      </c>
      <c r="C3105" s="848">
        <f>INDEX($A$50:$A$90,MATCH(8,C3107:C3147,-1)+1,1)</f>
        <v/>
      </c>
      <c r="D3105" s="876">
        <f>INDEX($A$50:$A$90,MATCH(8,D3107:D3147,-1)+1,1)</f>
        <v/>
      </c>
      <c r="E3105" s="221" t="n"/>
    </row>
    <row r="3106" ht="14.5" customHeight="1" s="252" thickBot="1">
      <c r="A3106" s="691" t="n"/>
      <c r="B3106" s="849" t="n"/>
      <c r="C3106" s="851" t="n"/>
      <c r="D3106" s="877" t="n"/>
      <c r="E3106" s="221" t="n"/>
    </row>
    <row r="3107" ht="14.5" customHeight="1" s="252" thickTop="1">
      <c r="A3107" s="91" t="n">
        <v>-100</v>
      </c>
      <c r="B3107" s="77" t="n"/>
      <c r="C3107" s="73" t="n"/>
      <c r="D3107" s="127" t="n"/>
      <c r="E3107" s="87" t="n">
        <v>10</v>
      </c>
    </row>
    <row r="3108">
      <c r="A3108" s="87" t="n">
        <v>-99</v>
      </c>
      <c r="B3108" s="79" t="n"/>
      <c r="C3108" s="584" t="n"/>
      <c r="D3108" s="128" t="n"/>
      <c r="E3108" s="87" t="n">
        <v>10</v>
      </c>
    </row>
    <row r="3109">
      <c r="A3109" s="87" t="n">
        <v>-98</v>
      </c>
      <c r="B3109" s="79" t="n"/>
      <c r="C3109" s="584" t="n"/>
      <c r="D3109" s="128" t="n"/>
      <c r="E3109" s="87" t="n">
        <v>10</v>
      </c>
    </row>
    <row r="3110">
      <c r="A3110" s="87" t="n">
        <v>-97</v>
      </c>
      <c r="B3110" s="79" t="n"/>
      <c r="C3110" s="584" t="n"/>
      <c r="D3110" s="128" t="n"/>
      <c r="E3110" s="87" t="n">
        <v>10</v>
      </c>
    </row>
    <row r="3111">
      <c r="A3111" s="87" t="n">
        <v>-96</v>
      </c>
      <c r="B3111" s="79" t="n"/>
      <c r="C3111" s="584" t="n"/>
      <c r="D3111" s="128" t="n"/>
      <c r="E3111" s="87" t="n">
        <v>10</v>
      </c>
    </row>
    <row r="3112">
      <c r="A3112" s="87" t="n">
        <v>-95</v>
      </c>
      <c r="B3112" s="79" t="n"/>
      <c r="C3112" s="584" t="n"/>
      <c r="D3112" s="128" t="n"/>
      <c r="E3112" s="87" t="n">
        <v>10</v>
      </c>
    </row>
    <row r="3113">
      <c r="A3113" s="87" t="n">
        <v>-94</v>
      </c>
      <c r="B3113" s="79" t="n"/>
      <c r="C3113" s="584" t="n"/>
      <c r="D3113" s="128" t="n"/>
      <c r="E3113" s="87" t="n">
        <v>10</v>
      </c>
    </row>
    <row r="3114">
      <c r="A3114" s="87" t="n">
        <v>-93</v>
      </c>
      <c r="B3114" s="79" t="n"/>
      <c r="C3114" s="584" t="n"/>
      <c r="D3114" s="128" t="n"/>
      <c r="E3114" s="87" t="n">
        <v>10</v>
      </c>
    </row>
    <row r="3115">
      <c r="A3115" s="87" t="n">
        <v>-92</v>
      </c>
      <c r="B3115" s="79" t="n"/>
      <c r="C3115" s="584" t="n"/>
      <c r="D3115" s="128" t="n"/>
      <c r="E3115" s="87" t="n">
        <v>10</v>
      </c>
    </row>
    <row r="3116">
      <c r="A3116" s="87" t="n">
        <v>-91</v>
      </c>
      <c r="B3116" s="79" t="n"/>
      <c r="C3116" s="584" t="n"/>
      <c r="D3116" s="128" t="n"/>
      <c r="E3116" s="87" t="n">
        <v>10</v>
      </c>
    </row>
    <row r="3117">
      <c r="A3117" s="87" t="n">
        <v>-90</v>
      </c>
      <c r="B3117" s="79" t="n"/>
      <c r="C3117" s="584" t="n"/>
      <c r="D3117" s="128" t="n"/>
      <c r="E3117" s="87" t="n">
        <v>10</v>
      </c>
    </row>
    <row r="3118">
      <c r="A3118" s="87" t="n">
        <v>-89</v>
      </c>
      <c r="B3118" s="79" t="n"/>
      <c r="C3118" s="584" t="n"/>
      <c r="D3118" s="128" t="n"/>
      <c r="E3118" s="87" t="n">
        <v>10</v>
      </c>
    </row>
    <row r="3119">
      <c r="A3119" s="87" t="n">
        <v>-88</v>
      </c>
      <c r="B3119" s="79" t="n"/>
      <c r="C3119" s="584" t="n"/>
      <c r="D3119" s="128" t="n"/>
      <c r="E3119" s="87" t="n">
        <v>10</v>
      </c>
    </row>
    <row r="3120">
      <c r="A3120" s="87" t="n">
        <v>-87</v>
      </c>
      <c r="B3120" s="79" t="n"/>
      <c r="C3120" s="584" t="n"/>
      <c r="D3120" s="128" t="n"/>
      <c r="E3120" s="87" t="n">
        <v>10</v>
      </c>
    </row>
    <row r="3121">
      <c r="A3121" s="87" t="n">
        <v>-86</v>
      </c>
      <c r="B3121" s="79" t="n"/>
      <c r="C3121" s="584" t="n"/>
      <c r="D3121" s="128" t="n"/>
      <c r="E3121" s="87" t="n">
        <v>10</v>
      </c>
    </row>
    <row r="3122">
      <c r="A3122" s="87" t="n">
        <v>-85</v>
      </c>
      <c r="B3122" s="79" t="n"/>
      <c r="C3122" s="584" t="n"/>
      <c r="D3122" s="128" t="n"/>
      <c r="E3122" s="87" t="n">
        <v>10</v>
      </c>
    </row>
    <row r="3123">
      <c r="A3123" s="87" t="n">
        <v>-84</v>
      </c>
      <c r="B3123" s="79" t="n"/>
      <c r="C3123" s="584" t="n"/>
      <c r="D3123" s="128" t="n"/>
      <c r="E3123" s="87" t="n">
        <v>10</v>
      </c>
    </row>
    <row r="3124">
      <c r="A3124" s="87" t="n">
        <v>-83</v>
      </c>
      <c r="B3124" s="79" t="n"/>
      <c r="C3124" s="584" t="n"/>
      <c r="D3124" s="128" t="n"/>
      <c r="E3124" s="87" t="n">
        <v>10</v>
      </c>
    </row>
    <row r="3125">
      <c r="A3125" s="87" t="n">
        <v>-82</v>
      </c>
      <c r="B3125" s="79" t="n"/>
      <c r="C3125" s="584" t="n"/>
      <c r="D3125" s="128" t="n"/>
      <c r="E3125" s="87" t="n">
        <v>10</v>
      </c>
    </row>
    <row r="3126">
      <c r="A3126" s="87" t="n">
        <v>-81</v>
      </c>
      <c r="B3126" s="79" t="n"/>
      <c r="C3126" s="584" t="n"/>
      <c r="D3126" s="128" t="n"/>
      <c r="E3126" s="87" t="n">
        <v>10</v>
      </c>
    </row>
    <row r="3127">
      <c r="A3127" s="87" t="n">
        <v>-80</v>
      </c>
      <c r="B3127" s="79" t="n"/>
      <c r="C3127" s="584" t="n"/>
      <c r="D3127" s="128" t="n"/>
      <c r="E3127" s="87" t="n">
        <v>10</v>
      </c>
    </row>
    <row r="3128">
      <c r="A3128" s="87" t="n">
        <v>-79</v>
      </c>
      <c r="B3128" s="79" t="n"/>
      <c r="C3128" s="584" t="n"/>
      <c r="D3128" s="128" t="n"/>
      <c r="E3128" s="87" t="n">
        <v>10</v>
      </c>
    </row>
    <row r="3129">
      <c r="A3129" s="87" t="n">
        <v>-78</v>
      </c>
      <c r="B3129" s="79" t="n"/>
      <c r="C3129" s="584" t="n"/>
      <c r="D3129" s="128" t="n"/>
      <c r="E3129" s="87" t="n">
        <v>10</v>
      </c>
    </row>
    <row r="3130">
      <c r="A3130" s="87" t="n">
        <v>-77</v>
      </c>
      <c r="B3130" s="79" t="n"/>
      <c r="C3130" s="584" t="n"/>
      <c r="D3130" s="128" t="n"/>
      <c r="E3130" s="87" t="n">
        <v>10</v>
      </c>
    </row>
    <row r="3131">
      <c r="A3131" s="87" t="n">
        <v>-76</v>
      </c>
      <c r="B3131" s="79" t="n"/>
      <c r="C3131" s="584" t="n"/>
      <c r="D3131" s="128" t="n"/>
      <c r="E3131" s="87" t="n">
        <v>10</v>
      </c>
    </row>
    <row r="3132">
      <c r="A3132" s="87" t="n">
        <v>-75</v>
      </c>
      <c r="B3132" s="79" t="n"/>
      <c r="C3132" s="584" t="n"/>
      <c r="D3132" s="128" t="n"/>
      <c r="E3132" s="87" t="n">
        <v>10</v>
      </c>
    </row>
    <row r="3133">
      <c r="A3133" s="87" t="n">
        <v>-74</v>
      </c>
      <c r="B3133" s="79" t="n"/>
      <c r="C3133" s="584" t="n"/>
      <c r="D3133" s="128" t="n"/>
      <c r="E3133" s="87" t="n">
        <v>10</v>
      </c>
    </row>
    <row r="3134">
      <c r="A3134" s="87" t="n">
        <v>-73</v>
      </c>
      <c r="B3134" s="79" t="n"/>
      <c r="C3134" s="584" t="n"/>
      <c r="D3134" s="128" t="n"/>
      <c r="E3134" s="87" t="n">
        <v>10</v>
      </c>
    </row>
    <row r="3135">
      <c r="A3135" s="87" t="n">
        <v>-72</v>
      </c>
      <c r="B3135" s="79" t="n"/>
      <c r="C3135" s="584" t="n"/>
      <c r="D3135" s="128" t="n"/>
      <c r="E3135" s="87" t="n">
        <v>10</v>
      </c>
    </row>
    <row r="3136">
      <c r="A3136" s="87" t="n">
        <v>-71</v>
      </c>
      <c r="B3136" s="79" t="n"/>
      <c r="C3136" s="584" t="n"/>
      <c r="D3136" s="128" t="n"/>
      <c r="E3136" s="87" t="n">
        <v>10</v>
      </c>
    </row>
    <row r="3137">
      <c r="A3137" s="87" t="n">
        <v>-70</v>
      </c>
      <c r="B3137" s="79" t="n"/>
      <c r="C3137" s="584" t="n"/>
      <c r="D3137" s="128" t="n"/>
      <c r="E3137" s="87" t="n">
        <v>10</v>
      </c>
    </row>
    <row r="3138">
      <c r="A3138" s="87" t="n">
        <v>-69</v>
      </c>
      <c r="B3138" s="79" t="n"/>
      <c r="C3138" s="584" t="n"/>
      <c r="D3138" s="128" t="n"/>
      <c r="E3138" s="87" t="n">
        <v>10</v>
      </c>
    </row>
    <row r="3139">
      <c r="A3139" s="87" t="n">
        <v>-68</v>
      </c>
      <c r="B3139" s="79" t="n"/>
      <c r="C3139" s="584" t="n"/>
      <c r="D3139" s="128" t="n"/>
      <c r="E3139" s="87" t="n">
        <v>10</v>
      </c>
    </row>
    <row r="3140">
      <c r="A3140" s="87" t="n">
        <v>-67</v>
      </c>
      <c r="B3140" s="79" t="n"/>
      <c r="C3140" s="584" t="n"/>
      <c r="D3140" s="128" t="n"/>
      <c r="E3140" s="87" t="n">
        <v>10</v>
      </c>
    </row>
    <row r="3141">
      <c r="A3141" s="87" t="n">
        <v>-66</v>
      </c>
      <c r="B3141" s="79" t="n"/>
      <c r="C3141" s="584" t="n"/>
      <c r="D3141" s="128" t="n"/>
      <c r="E3141" s="87" t="n">
        <v>10</v>
      </c>
    </row>
    <row r="3142">
      <c r="A3142" s="87" t="n">
        <v>-65</v>
      </c>
      <c r="B3142" s="79" t="n"/>
      <c r="C3142" s="584" t="n"/>
      <c r="D3142" s="128" t="n"/>
      <c r="E3142" s="87" t="n">
        <v>10</v>
      </c>
    </row>
    <row r="3143">
      <c r="A3143" s="87" t="n">
        <v>-64</v>
      </c>
      <c r="B3143" s="79" t="n"/>
      <c r="C3143" s="584" t="n"/>
      <c r="D3143" s="128" t="n"/>
      <c r="E3143" s="87" t="n">
        <v>10</v>
      </c>
    </row>
    <row r="3144">
      <c r="A3144" s="87" t="n">
        <v>-63</v>
      </c>
      <c r="B3144" s="79" t="n"/>
      <c r="C3144" s="584" t="n"/>
      <c r="D3144" s="128" t="n"/>
      <c r="E3144" s="87" t="n">
        <v>10</v>
      </c>
    </row>
    <row r="3145">
      <c r="A3145" s="87" t="n">
        <v>-62</v>
      </c>
      <c r="B3145" s="79" t="n"/>
      <c r="C3145" s="584" t="n"/>
      <c r="D3145" s="128" t="n"/>
      <c r="E3145" s="87" t="n">
        <v>10</v>
      </c>
    </row>
    <row r="3146">
      <c r="A3146" s="87" t="n">
        <v>-61</v>
      </c>
      <c r="B3146" s="79" t="n"/>
      <c r="C3146" s="584" t="n"/>
      <c r="D3146" s="128" t="n"/>
      <c r="E3146" s="87" t="n">
        <v>10</v>
      </c>
    </row>
    <row r="3147">
      <c r="A3147" s="87" t="n">
        <v>-60</v>
      </c>
      <c r="B3147" s="79" t="n"/>
      <c r="C3147" s="584" t="n"/>
      <c r="D3147" s="128" t="n"/>
      <c r="E3147" s="87" t="n">
        <v>10</v>
      </c>
    </row>
    <row r="3148">
      <c r="A3148" s="87" t="n">
        <v>-59</v>
      </c>
      <c r="B3148" s="79" t="n"/>
      <c r="C3148" s="584" t="n"/>
      <c r="D3148" s="128" t="n"/>
      <c r="E3148" s="87" t="n">
        <v>10</v>
      </c>
    </row>
    <row r="3149">
      <c r="A3149" s="87" t="n">
        <v>-58</v>
      </c>
      <c r="B3149" s="79" t="n"/>
      <c r="C3149" s="584" t="n"/>
      <c r="D3149" s="128" t="n"/>
      <c r="E3149" s="87" t="n">
        <v>10</v>
      </c>
    </row>
    <row r="3150">
      <c r="A3150" s="87" t="n">
        <v>-57</v>
      </c>
      <c r="B3150" s="79" t="n"/>
      <c r="C3150" s="584" t="n"/>
      <c r="D3150" s="128" t="n"/>
      <c r="E3150" s="87" t="n">
        <v>10</v>
      </c>
    </row>
    <row r="3151">
      <c r="A3151" s="87" t="n">
        <v>-56</v>
      </c>
      <c r="B3151" s="79" t="n"/>
      <c r="C3151" s="584" t="n"/>
      <c r="D3151" s="128" t="n"/>
      <c r="E3151" s="87" t="n">
        <v>10</v>
      </c>
    </row>
    <row r="3152">
      <c r="A3152" s="87" t="n">
        <v>-55</v>
      </c>
      <c r="B3152" s="79" t="n"/>
      <c r="C3152" s="584" t="n"/>
      <c r="D3152" s="128" t="n"/>
      <c r="E3152" s="87" t="n">
        <v>10</v>
      </c>
    </row>
    <row r="3153">
      <c r="A3153" s="87" t="n">
        <v>-54</v>
      </c>
      <c r="B3153" s="79" t="n"/>
      <c r="C3153" s="584" t="n"/>
      <c r="D3153" s="128" t="n"/>
      <c r="E3153" s="87" t="n">
        <v>10</v>
      </c>
    </row>
    <row r="3154">
      <c r="A3154" s="87" t="n">
        <v>-53</v>
      </c>
      <c r="B3154" s="79" t="n"/>
      <c r="C3154" s="584" t="n"/>
      <c r="D3154" s="128" t="n"/>
      <c r="E3154" s="87" t="n">
        <v>10</v>
      </c>
    </row>
    <row r="3155">
      <c r="A3155" s="87" t="n">
        <v>-52</v>
      </c>
      <c r="B3155" s="79" t="n"/>
      <c r="C3155" s="584" t="n"/>
      <c r="D3155" s="128" t="n"/>
      <c r="E3155" s="87" t="n">
        <v>10</v>
      </c>
    </row>
    <row r="3156">
      <c r="A3156" s="87" t="n">
        <v>-51</v>
      </c>
      <c r="B3156" s="79" t="n"/>
      <c r="C3156" s="584" t="n"/>
      <c r="D3156" s="128" t="n"/>
      <c r="E3156" s="87" t="n">
        <v>10</v>
      </c>
    </row>
    <row r="3157">
      <c r="A3157" s="87" t="n">
        <v>-50</v>
      </c>
      <c r="B3157" s="79" t="n"/>
      <c r="C3157" s="584" t="n"/>
      <c r="D3157" s="128" t="n"/>
      <c r="E3157" s="87" t="n">
        <v>10</v>
      </c>
    </row>
    <row r="3158">
      <c r="A3158" s="87" t="n">
        <v>-49</v>
      </c>
      <c r="B3158" s="79" t="n"/>
      <c r="C3158" s="584" t="n"/>
      <c r="D3158" s="128" t="n"/>
      <c r="E3158" s="87" t="n">
        <v>10</v>
      </c>
    </row>
    <row r="3159">
      <c r="A3159" s="87" t="n">
        <v>-48</v>
      </c>
      <c r="B3159" s="79" t="n"/>
      <c r="C3159" s="584" t="n"/>
      <c r="D3159" s="128" t="n"/>
      <c r="E3159" s="87" t="n">
        <v>10</v>
      </c>
    </row>
    <row r="3160">
      <c r="A3160" s="87" t="n">
        <v>-47</v>
      </c>
      <c r="B3160" s="79" t="n"/>
      <c r="C3160" s="584" t="n"/>
      <c r="D3160" s="128" t="n"/>
      <c r="E3160" s="87" t="n">
        <v>10</v>
      </c>
    </row>
    <row r="3161">
      <c r="A3161" s="87" t="n">
        <v>-46</v>
      </c>
      <c r="B3161" s="79" t="n"/>
      <c r="C3161" s="584" t="n"/>
      <c r="D3161" s="128" t="n"/>
      <c r="E3161" s="87" t="n">
        <v>10</v>
      </c>
    </row>
    <row r="3162">
      <c r="A3162" s="87" t="n">
        <v>-45</v>
      </c>
      <c r="B3162" s="79" t="n"/>
      <c r="C3162" s="584" t="n"/>
      <c r="D3162" s="128" t="n"/>
      <c r="E3162" s="87" t="n">
        <v>10</v>
      </c>
    </row>
    <row r="3163">
      <c r="A3163" s="87" t="n">
        <v>-44</v>
      </c>
      <c r="B3163" s="79" t="n"/>
      <c r="C3163" s="584" t="n"/>
      <c r="D3163" s="128" t="n"/>
      <c r="E3163" s="87" t="n">
        <v>10</v>
      </c>
    </row>
    <row r="3164">
      <c r="A3164" s="87" t="n">
        <v>-43</v>
      </c>
      <c r="B3164" s="79" t="n"/>
      <c r="C3164" s="584" t="n"/>
      <c r="D3164" s="128" t="n"/>
      <c r="E3164" s="87" t="n">
        <v>10</v>
      </c>
    </row>
    <row r="3165">
      <c r="A3165" s="87" t="n">
        <v>-42</v>
      </c>
      <c r="B3165" s="79" t="n"/>
      <c r="C3165" s="584" t="n"/>
      <c r="D3165" s="128" t="n"/>
      <c r="E3165" s="87" t="n">
        <v>10</v>
      </c>
    </row>
    <row r="3166">
      <c r="A3166" s="87" t="n">
        <v>-41</v>
      </c>
      <c r="B3166" s="79" t="n"/>
      <c r="C3166" s="584" t="n"/>
      <c r="D3166" s="128" t="n"/>
      <c r="E3166" s="87" t="n">
        <v>10</v>
      </c>
    </row>
    <row r="3167">
      <c r="A3167" s="87" t="n">
        <v>-40</v>
      </c>
      <c r="B3167" s="79" t="n"/>
      <c r="C3167" s="584" t="n"/>
      <c r="D3167" s="128" t="n"/>
      <c r="E3167" s="87" t="n">
        <v>10</v>
      </c>
    </row>
    <row r="3168">
      <c r="A3168" s="87" t="n">
        <v>-39</v>
      </c>
      <c r="B3168" s="79" t="n"/>
      <c r="C3168" s="584" t="n"/>
      <c r="D3168" s="128" t="n"/>
      <c r="E3168" s="87" t="n">
        <v>10</v>
      </c>
    </row>
    <row r="3169">
      <c r="A3169" s="87" t="n">
        <v>-38</v>
      </c>
      <c r="B3169" s="79" t="n"/>
      <c r="C3169" s="584" t="n"/>
      <c r="D3169" s="128" t="n"/>
      <c r="E3169" s="87" t="n">
        <v>10</v>
      </c>
    </row>
    <row r="3170">
      <c r="A3170" s="87" t="n">
        <v>-37</v>
      </c>
      <c r="B3170" s="79" t="n"/>
      <c r="C3170" s="584" t="n"/>
      <c r="D3170" s="128" t="n"/>
      <c r="E3170" s="87" t="n">
        <v>10</v>
      </c>
    </row>
    <row r="3171">
      <c r="A3171" s="87" t="n">
        <v>-36</v>
      </c>
      <c r="B3171" s="79" t="n"/>
      <c r="C3171" s="584" t="n"/>
      <c r="D3171" s="128" t="n"/>
      <c r="E3171" s="87" t="n">
        <v>10</v>
      </c>
    </row>
    <row r="3172">
      <c r="A3172" s="87" t="n">
        <v>-35</v>
      </c>
      <c r="B3172" s="79" t="n"/>
      <c r="C3172" s="584" t="n"/>
      <c r="D3172" s="128" t="n"/>
      <c r="E3172" s="87" t="n">
        <v>10</v>
      </c>
    </row>
    <row r="3173">
      <c r="A3173" s="87" t="n">
        <v>-34</v>
      </c>
      <c r="B3173" s="79" t="n"/>
      <c r="C3173" s="584" t="n"/>
      <c r="D3173" s="128" t="n"/>
      <c r="E3173" s="87" t="n">
        <v>10</v>
      </c>
    </row>
    <row r="3174">
      <c r="A3174" s="87" t="n">
        <v>-33</v>
      </c>
      <c r="B3174" s="79" t="n"/>
      <c r="C3174" s="584" t="n"/>
      <c r="D3174" s="128" t="n"/>
      <c r="E3174" s="87" t="n">
        <v>10</v>
      </c>
    </row>
    <row r="3175">
      <c r="A3175" s="87" t="n">
        <v>-32</v>
      </c>
      <c r="B3175" s="79" t="n"/>
      <c r="C3175" s="584" t="n"/>
      <c r="D3175" s="128" t="n"/>
      <c r="E3175" s="87" t="n">
        <v>10</v>
      </c>
    </row>
    <row r="3176">
      <c r="A3176" s="87" t="n">
        <v>-31</v>
      </c>
      <c r="B3176" s="79" t="n"/>
      <c r="C3176" s="584" t="n"/>
      <c r="D3176" s="128" t="n"/>
      <c r="E3176" s="87" t="n">
        <v>10</v>
      </c>
    </row>
    <row r="3177">
      <c r="A3177" s="87" t="n">
        <v>-30</v>
      </c>
      <c r="B3177" s="79" t="n"/>
      <c r="C3177" s="584" t="n"/>
      <c r="D3177" s="128" t="n"/>
      <c r="E3177" s="87" t="n">
        <v>10</v>
      </c>
    </row>
    <row r="3178">
      <c r="A3178" s="87" t="n">
        <v>-29</v>
      </c>
      <c r="B3178" s="79" t="n"/>
      <c r="C3178" s="584" t="n"/>
      <c r="D3178" s="128" t="n"/>
      <c r="E3178" s="87" t="n">
        <v>10</v>
      </c>
    </row>
    <row r="3179">
      <c r="A3179" s="87" t="n">
        <v>-28</v>
      </c>
      <c r="B3179" s="79" t="n"/>
      <c r="C3179" s="584" t="n"/>
      <c r="D3179" s="128" t="n"/>
      <c r="E3179" s="87" t="n">
        <v>10</v>
      </c>
    </row>
    <row r="3180">
      <c r="A3180" s="87" t="n">
        <v>-27</v>
      </c>
      <c r="B3180" s="79" t="n"/>
      <c r="C3180" s="584" t="n"/>
      <c r="D3180" s="128" t="n"/>
      <c r="E3180" s="87" t="n">
        <v>10</v>
      </c>
    </row>
    <row r="3181">
      <c r="A3181" s="87" t="n">
        <v>-26</v>
      </c>
      <c r="B3181" s="79" t="n"/>
      <c r="C3181" s="584" t="n"/>
      <c r="D3181" s="128" t="n"/>
      <c r="E3181" s="87" t="n">
        <v>10</v>
      </c>
    </row>
    <row r="3182">
      <c r="A3182" s="87" t="n">
        <v>-25</v>
      </c>
      <c r="B3182" s="79" t="n"/>
      <c r="C3182" s="584" t="n"/>
      <c r="D3182" s="128" t="n"/>
      <c r="E3182" s="87" t="n">
        <v>10</v>
      </c>
    </row>
    <row r="3183">
      <c r="A3183" s="87" t="n">
        <v>-24</v>
      </c>
      <c r="B3183" s="79" t="n"/>
      <c r="C3183" s="584" t="n"/>
      <c r="D3183" s="128" t="n"/>
      <c r="E3183" s="87" t="n">
        <v>10</v>
      </c>
    </row>
    <row r="3184">
      <c r="A3184" s="87" t="n">
        <v>-23</v>
      </c>
      <c r="B3184" s="79" t="n"/>
      <c r="C3184" s="584" t="n"/>
      <c r="D3184" s="128" t="n"/>
      <c r="E3184" s="87" t="n">
        <v>10</v>
      </c>
    </row>
    <row r="3185">
      <c r="A3185" s="87" t="n">
        <v>-22</v>
      </c>
      <c r="B3185" s="79" t="n"/>
      <c r="C3185" s="584" t="n"/>
      <c r="D3185" s="128" t="n"/>
      <c r="E3185" s="87" t="n">
        <v>10</v>
      </c>
    </row>
    <row r="3186">
      <c r="A3186" s="87" t="n">
        <v>-21</v>
      </c>
      <c r="B3186" s="79" t="n"/>
      <c r="C3186" s="584" t="n"/>
      <c r="D3186" s="128" t="n"/>
      <c r="E3186" s="87" t="n">
        <v>10</v>
      </c>
    </row>
    <row r="3187">
      <c r="A3187" s="87" t="n">
        <v>-20</v>
      </c>
      <c r="B3187" s="79" t="n"/>
      <c r="C3187" s="584" t="n"/>
      <c r="D3187" s="128" t="n"/>
      <c r="E3187" s="87" t="n">
        <v>10</v>
      </c>
    </row>
    <row r="3188">
      <c r="A3188" s="87" t="n">
        <v>-19</v>
      </c>
      <c r="B3188" s="79" t="n"/>
      <c r="C3188" s="584" t="n"/>
      <c r="D3188" s="128" t="n"/>
      <c r="E3188" s="87" t="n">
        <v>10</v>
      </c>
    </row>
    <row r="3189">
      <c r="A3189" s="87" t="n">
        <v>-18</v>
      </c>
      <c r="B3189" s="79" t="n"/>
      <c r="C3189" s="584" t="n"/>
      <c r="D3189" s="128" t="n"/>
      <c r="E3189" s="87" t="n">
        <v>10</v>
      </c>
    </row>
    <row r="3190">
      <c r="A3190" s="87" t="n">
        <v>-17</v>
      </c>
      <c r="B3190" s="79" t="n"/>
      <c r="C3190" s="584" t="n"/>
      <c r="D3190" s="128" t="n"/>
      <c r="E3190" s="87" t="n">
        <v>10</v>
      </c>
    </row>
    <row r="3191">
      <c r="A3191" s="87" t="n">
        <v>-16</v>
      </c>
      <c r="B3191" s="79" t="n"/>
      <c r="C3191" s="584" t="n"/>
      <c r="D3191" s="128" t="n"/>
      <c r="E3191" s="87" t="n">
        <v>10</v>
      </c>
    </row>
    <row r="3192">
      <c r="A3192" s="87" t="n">
        <v>-15</v>
      </c>
      <c r="B3192" s="79" t="n"/>
      <c r="C3192" s="584" t="n"/>
      <c r="D3192" s="128" t="n"/>
      <c r="E3192" s="87" t="n">
        <v>10</v>
      </c>
    </row>
    <row r="3193">
      <c r="A3193" s="87" t="n">
        <v>-14</v>
      </c>
      <c r="B3193" s="79" t="n"/>
      <c r="C3193" s="584" t="n"/>
      <c r="D3193" s="128" t="n"/>
      <c r="E3193" s="87" t="n">
        <v>10</v>
      </c>
    </row>
    <row r="3194">
      <c r="A3194" s="87" t="n">
        <v>-13</v>
      </c>
      <c r="B3194" s="79" t="n"/>
      <c r="C3194" s="584" t="n"/>
      <c r="D3194" s="128" t="n"/>
      <c r="E3194" s="87" t="n">
        <v>10</v>
      </c>
    </row>
    <row r="3195">
      <c r="A3195" s="87" t="n">
        <v>-12</v>
      </c>
      <c r="B3195" s="79" t="n"/>
      <c r="C3195" s="584" t="n"/>
      <c r="D3195" s="128" t="n"/>
      <c r="E3195" s="87" t="n">
        <v>10</v>
      </c>
    </row>
    <row r="3196">
      <c r="A3196" s="87" t="n">
        <v>-11</v>
      </c>
      <c r="B3196" s="79" t="n"/>
      <c r="C3196" s="584" t="n"/>
      <c r="D3196" s="128" t="n"/>
      <c r="E3196" s="87" t="n">
        <v>10</v>
      </c>
    </row>
    <row r="3197">
      <c r="A3197" s="87" t="n">
        <v>-10</v>
      </c>
      <c r="B3197" s="79" t="n"/>
      <c r="C3197" s="584" t="n"/>
      <c r="D3197" s="128" t="n"/>
      <c r="E3197" s="87" t="n">
        <v>10</v>
      </c>
    </row>
    <row r="3198">
      <c r="A3198" s="87" t="n">
        <v>-9</v>
      </c>
      <c r="B3198" s="79" t="n"/>
      <c r="C3198" s="584" t="n"/>
      <c r="D3198" s="128" t="n"/>
      <c r="E3198" s="87" t="n">
        <v>10</v>
      </c>
    </row>
    <row r="3199">
      <c r="A3199" s="87" t="n">
        <v>-8</v>
      </c>
      <c r="B3199" s="79" t="n"/>
      <c r="C3199" s="584" t="n"/>
      <c r="D3199" s="128" t="n"/>
      <c r="E3199" s="87" t="n">
        <v>10</v>
      </c>
    </row>
    <row r="3200">
      <c r="A3200" s="87" t="n">
        <v>-7</v>
      </c>
      <c r="B3200" s="79" t="n"/>
      <c r="C3200" s="584" t="n"/>
      <c r="D3200" s="128" t="n"/>
      <c r="E3200" s="87" t="n">
        <v>10</v>
      </c>
    </row>
    <row r="3201">
      <c r="A3201" s="87" t="n">
        <v>-6</v>
      </c>
      <c r="B3201" s="79" t="n"/>
      <c r="C3201" s="584" t="n"/>
      <c r="D3201" s="128" t="n"/>
      <c r="E3201" s="87" t="n">
        <v>10</v>
      </c>
    </row>
    <row r="3202">
      <c r="A3202" s="87" t="n">
        <v>-5</v>
      </c>
      <c r="B3202" s="79" t="n"/>
      <c r="C3202" s="584" t="n"/>
      <c r="D3202" s="128" t="n"/>
      <c r="E3202" s="87" t="n">
        <v>10</v>
      </c>
    </row>
    <row r="3203">
      <c r="A3203" s="87" t="n">
        <v>-4</v>
      </c>
      <c r="B3203" s="79" t="n"/>
      <c r="C3203" s="584" t="n"/>
      <c r="D3203" s="128" t="n"/>
      <c r="E3203" s="87" t="n">
        <v>10</v>
      </c>
    </row>
    <row r="3204">
      <c r="A3204" s="87" t="n">
        <v>-3</v>
      </c>
      <c r="B3204" s="79" t="n"/>
      <c r="C3204" s="584" t="n"/>
      <c r="D3204" s="128" t="n"/>
      <c r="E3204" s="87" t="n">
        <v>10</v>
      </c>
    </row>
    <row r="3205">
      <c r="A3205" s="87" t="n">
        <v>-2</v>
      </c>
      <c r="B3205" s="79" t="n"/>
      <c r="C3205" s="584" t="n"/>
      <c r="D3205" s="128" t="n"/>
      <c r="E3205" s="87" t="n">
        <v>10</v>
      </c>
    </row>
    <row r="3206">
      <c r="A3206" s="87" t="n">
        <v>-1</v>
      </c>
      <c r="B3206" s="79" t="n"/>
      <c r="C3206" s="584" t="n"/>
      <c r="D3206" s="128" t="n"/>
      <c r="E3206" s="87" t="n">
        <v>10</v>
      </c>
    </row>
    <row r="3207" ht="14.5" customHeight="1" s="252" thickBot="1">
      <c r="A3207" s="88" t="n">
        <v>0</v>
      </c>
      <c r="B3207" s="81" t="n"/>
      <c r="C3207" s="82" t="n"/>
      <c r="D3207" s="130" t="n"/>
      <c r="E3207" s="88" t="n">
        <v>10</v>
      </c>
    </row>
    <row r="3210" ht="14.5" customHeight="1" s="252" thickBot="1"/>
    <row r="3211" ht="14.5" customHeight="1" s="252">
      <c r="A3211" s="807" t="inlineStr">
        <is>
          <t>Input [dBm]</t>
        </is>
      </c>
      <c r="B3211" s="650" t="inlineStr">
        <is>
          <t>2442 MHz</t>
        </is>
      </c>
      <c r="C3211" s="768" t="n"/>
      <c r="D3211" s="768" t="n"/>
      <c r="E3211" s="644" t="inlineStr">
        <is>
          <t>Spec</t>
        </is>
      </c>
    </row>
    <row r="3212" ht="15" customHeight="1" s="252" thickBot="1">
      <c r="A3212" s="691" t="n"/>
      <c r="B3212" s="652" t="inlineStr">
        <is>
          <t>11ax_MCS8</t>
        </is>
      </c>
      <c r="C3212" s="875" t="n"/>
      <c r="D3212" s="875" t="n"/>
      <c r="E3212" s="691" t="n"/>
    </row>
    <row r="3213" ht="15" customHeight="1" s="252">
      <c r="A3213" s="691" t="n"/>
      <c r="B3213" s="95" t="inlineStr">
        <is>
          <t>+25 ℃</t>
        </is>
      </c>
      <c r="C3213" s="99" t="inlineStr">
        <is>
          <t>-40 ℃</t>
        </is>
      </c>
      <c r="D3213" s="114" t="inlineStr">
        <is>
          <t>+85 ℃</t>
        </is>
      </c>
      <c r="E3213" s="691" t="n"/>
    </row>
    <row r="3214" ht="15" customHeight="1" s="252" thickBot="1">
      <c r="A3214" s="691" t="n"/>
      <c r="B3214" s="103" t="inlineStr">
        <is>
          <t>3.3V</t>
        </is>
      </c>
      <c r="C3214" s="100" t="inlineStr">
        <is>
          <t>3.6V</t>
        </is>
      </c>
      <c r="D3214" s="115" t="inlineStr">
        <is>
          <t>1.8V</t>
        </is>
      </c>
      <c r="E3214" s="691" t="n"/>
    </row>
    <row r="3215" ht="14.5" customHeight="1" s="252" thickBot="1">
      <c r="A3215" s="682" t="n"/>
      <c r="B3215" s="76" t="n"/>
      <c r="C3215" s="74" t="n"/>
      <c r="D3215" s="219" t="n"/>
      <c r="E3215" s="681" t="n"/>
    </row>
    <row r="3216">
      <c r="A3216" s="612" t="inlineStr">
        <is>
          <t>Sens.
[dBm]</t>
        </is>
      </c>
      <c r="B3216" s="846">
        <f>INDEX($A$50:$A$90,MATCH(8,B3218:B3258,-1)+1,1)</f>
        <v/>
      </c>
      <c r="C3216" s="848">
        <f>INDEX($A$50:$A$90,MATCH(8,C3218:C3258,-1)+1,1)</f>
        <v/>
      </c>
      <c r="D3216" s="876">
        <f>INDEX($A$50:$A$90,MATCH(8,D3218:D3258,-1)+1,1)</f>
        <v/>
      </c>
      <c r="E3216" s="221" t="n"/>
    </row>
    <row r="3217" ht="14.5" customHeight="1" s="252" thickBot="1">
      <c r="A3217" s="691" t="n"/>
      <c r="B3217" s="849" t="n"/>
      <c r="C3217" s="851" t="n"/>
      <c r="D3217" s="877" t="n"/>
      <c r="E3217" s="221" t="n"/>
    </row>
    <row r="3218" ht="14.5" customHeight="1" s="252" thickTop="1">
      <c r="A3218" s="91" t="n">
        <v>-100</v>
      </c>
      <c r="B3218" s="77" t="n"/>
      <c r="C3218" s="73" t="n"/>
      <c r="D3218" s="127" t="n"/>
      <c r="E3218" s="87" t="n">
        <v>10</v>
      </c>
    </row>
    <row r="3219">
      <c r="A3219" s="87" t="n">
        <v>-99</v>
      </c>
      <c r="B3219" s="79" t="n"/>
      <c r="C3219" s="584" t="n"/>
      <c r="D3219" s="128" t="n"/>
      <c r="E3219" s="87" t="n">
        <v>10</v>
      </c>
    </row>
    <row r="3220">
      <c r="A3220" s="87" t="n">
        <v>-98</v>
      </c>
      <c r="B3220" s="79" t="n"/>
      <c r="C3220" s="584" t="n"/>
      <c r="D3220" s="128" t="n"/>
      <c r="E3220" s="87" t="n">
        <v>10</v>
      </c>
    </row>
    <row r="3221">
      <c r="A3221" s="87" t="n">
        <v>-97</v>
      </c>
      <c r="B3221" s="79" t="n"/>
      <c r="C3221" s="584" t="n"/>
      <c r="D3221" s="128" t="n"/>
      <c r="E3221" s="87" t="n">
        <v>10</v>
      </c>
    </row>
    <row r="3222">
      <c r="A3222" s="87" t="n">
        <v>-96</v>
      </c>
      <c r="B3222" s="79" t="n"/>
      <c r="C3222" s="584" t="n"/>
      <c r="D3222" s="128" t="n"/>
      <c r="E3222" s="87" t="n">
        <v>10</v>
      </c>
    </row>
    <row r="3223">
      <c r="A3223" s="87" t="n">
        <v>-95</v>
      </c>
      <c r="B3223" s="79" t="n"/>
      <c r="C3223" s="584" t="n"/>
      <c r="D3223" s="128" t="n"/>
      <c r="E3223" s="87" t="n">
        <v>10</v>
      </c>
    </row>
    <row r="3224">
      <c r="A3224" s="87" t="n">
        <v>-94</v>
      </c>
      <c r="B3224" s="79" t="n"/>
      <c r="C3224" s="584" t="n"/>
      <c r="D3224" s="128" t="n"/>
      <c r="E3224" s="87" t="n">
        <v>10</v>
      </c>
    </row>
    <row r="3225">
      <c r="A3225" s="87" t="n">
        <v>-93</v>
      </c>
      <c r="B3225" s="79" t="n"/>
      <c r="C3225" s="584" t="n"/>
      <c r="D3225" s="128" t="n"/>
      <c r="E3225" s="87" t="n">
        <v>10</v>
      </c>
    </row>
    <row r="3226">
      <c r="A3226" s="87" t="n">
        <v>-92</v>
      </c>
      <c r="B3226" s="79" t="n"/>
      <c r="C3226" s="584" t="n"/>
      <c r="D3226" s="128" t="n"/>
      <c r="E3226" s="87" t="n">
        <v>10</v>
      </c>
    </row>
    <row r="3227">
      <c r="A3227" s="87" t="n">
        <v>-91</v>
      </c>
      <c r="B3227" s="79" t="n"/>
      <c r="C3227" s="584" t="n"/>
      <c r="D3227" s="128" t="n"/>
      <c r="E3227" s="87" t="n">
        <v>10</v>
      </c>
    </row>
    <row r="3228">
      <c r="A3228" s="87" t="n">
        <v>-90</v>
      </c>
      <c r="B3228" s="79" t="n"/>
      <c r="C3228" s="584" t="n"/>
      <c r="D3228" s="128" t="n"/>
      <c r="E3228" s="87" t="n">
        <v>10</v>
      </c>
    </row>
    <row r="3229">
      <c r="A3229" s="87" t="n">
        <v>-89</v>
      </c>
      <c r="B3229" s="79" t="n"/>
      <c r="C3229" s="584" t="n"/>
      <c r="D3229" s="128" t="n"/>
      <c r="E3229" s="87" t="n">
        <v>10</v>
      </c>
    </row>
    <row r="3230">
      <c r="A3230" s="87" t="n">
        <v>-88</v>
      </c>
      <c r="B3230" s="79" t="n"/>
      <c r="C3230" s="584" t="n"/>
      <c r="D3230" s="128" t="n"/>
      <c r="E3230" s="87" t="n">
        <v>10</v>
      </c>
    </row>
    <row r="3231">
      <c r="A3231" s="87" t="n">
        <v>-87</v>
      </c>
      <c r="B3231" s="79" t="n"/>
      <c r="C3231" s="584" t="n"/>
      <c r="D3231" s="128" t="n"/>
      <c r="E3231" s="87" t="n">
        <v>10</v>
      </c>
    </row>
    <row r="3232">
      <c r="A3232" s="87" t="n">
        <v>-86</v>
      </c>
      <c r="B3232" s="79" t="n"/>
      <c r="C3232" s="584" t="n"/>
      <c r="D3232" s="128" t="n"/>
      <c r="E3232" s="87" t="n">
        <v>10</v>
      </c>
    </row>
    <row r="3233">
      <c r="A3233" s="87" t="n">
        <v>-85</v>
      </c>
      <c r="B3233" s="79" t="n"/>
      <c r="C3233" s="584" t="n"/>
      <c r="D3233" s="128" t="n"/>
      <c r="E3233" s="87" t="n">
        <v>10</v>
      </c>
    </row>
    <row r="3234">
      <c r="A3234" s="87" t="n">
        <v>-84</v>
      </c>
      <c r="B3234" s="79" t="n"/>
      <c r="C3234" s="584" t="n"/>
      <c r="D3234" s="128" t="n"/>
      <c r="E3234" s="87" t="n">
        <v>10</v>
      </c>
    </row>
    <row r="3235">
      <c r="A3235" s="87" t="n">
        <v>-83</v>
      </c>
      <c r="B3235" s="79" t="n"/>
      <c r="C3235" s="584" t="n"/>
      <c r="D3235" s="128" t="n"/>
      <c r="E3235" s="87" t="n">
        <v>10</v>
      </c>
    </row>
    <row r="3236">
      <c r="A3236" s="87" t="n">
        <v>-82</v>
      </c>
      <c r="B3236" s="79" t="n"/>
      <c r="C3236" s="584" t="n"/>
      <c r="D3236" s="128" t="n"/>
      <c r="E3236" s="87" t="n">
        <v>10</v>
      </c>
    </row>
    <row r="3237">
      <c r="A3237" s="87" t="n">
        <v>-81</v>
      </c>
      <c r="B3237" s="79" t="n"/>
      <c r="C3237" s="584" t="n"/>
      <c r="D3237" s="128" t="n"/>
      <c r="E3237" s="87" t="n">
        <v>10</v>
      </c>
    </row>
    <row r="3238">
      <c r="A3238" s="87" t="n">
        <v>-80</v>
      </c>
      <c r="B3238" s="79" t="n"/>
      <c r="C3238" s="584" t="n"/>
      <c r="D3238" s="128" t="n"/>
      <c r="E3238" s="87" t="n">
        <v>10</v>
      </c>
    </row>
    <row r="3239">
      <c r="A3239" s="87" t="n">
        <v>-79</v>
      </c>
      <c r="B3239" s="79" t="n"/>
      <c r="C3239" s="584" t="n"/>
      <c r="D3239" s="128" t="n"/>
      <c r="E3239" s="87" t="n">
        <v>10</v>
      </c>
    </row>
    <row r="3240">
      <c r="A3240" s="87" t="n">
        <v>-78</v>
      </c>
      <c r="B3240" s="79" t="n"/>
      <c r="C3240" s="584" t="n"/>
      <c r="D3240" s="128" t="n"/>
      <c r="E3240" s="87" t="n">
        <v>10</v>
      </c>
    </row>
    <row r="3241">
      <c r="A3241" s="87" t="n">
        <v>-77</v>
      </c>
      <c r="B3241" s="79" t="n"/>
      <c r="C3241" s="584" t="n"/>
      <c r="D3241" s="128" t="n"/>
      <c r="E3241" s="87" t="n">
        <v>10</v>
      </c>
    </row>
    <row r="3242">
      <c r="A3242" s="87" t="n">
        <v>-76</v>
      </c>
      <c r="B3242" s="79" t="n"/>
      <c r="C3242" s="584" t="n"/>
      <c r="D3242" s="128" t="n"/>
      <c r="E3242" s="87" t="n">
        <v>10</v>
      </c>
    </row>
    <row r="3243">
      <c r="A3243" s="87" t="n">
        <v>-75</v>
      </c>
      <c r="B3243" s="79" t="n"/>
      <c r="C3243" s="584" t="n"/>
      <c r="D3243" s="128" t="n"/>
      <c r="E3243" s="87" t="n">
        <v>10</v>
      </c>
    </row>
    <row r="3244">
      <c r="A3244" s="87" t="n">
        <v>-74</v>
      </c>
      <c r="B3244" s="79" t="n"/>
      <c r="C3244" s="584" t="n"/>
      <c r="D3244" s="128" t="n"/>
      <c r="E3244" s="87" t="n">
        <v>10</v>
      </c>
    </row>
    <row r="3245">
      <c r="A3245" s="87" t="n">
        <v>-73</v>
      </c>
      <c r="B3245" s="79" t="n"/>
      <c r="C3245" s="584" t="n"/>
      <c r="D3245" s="128" t="n"/>
      <c r="E3245" s="87" t="n">
        <v>10</v>
      </c>
    </row>
    <row r="3246">
      <c r="A3246" s="87" t="n">
        <v>-72</v>
      </c>
      <c r="B3246" s="79" t="n"/>
      <c r="C3246" s="584" t="n"/>
      <c r="D3246" s="128" t="n"/>
      <c r="E3246" s="87" t="n">
        <v>10</v>
      </c>
    </row>
    <row r="3247">
      <c r="A3247" s="87" t="n">
        <v>-71</v>
      </c>
      <c r="B3247" s="79" t="n"/>
      <c r="C3247" s="584" t="n"/>
      <c r="D3247" s="128" t="n"/>
      <c r="E3247" s="87" t="n">
        <v>10</v>
      </c>
    </row>
    <row r="3248">
      <c r="A3248" s="87" t="n">
        <v>-70</v>
      </c>
      <c r="B3248" s="79" t="n"/>
      <c r="C3248" s="584" t="n"/>
      <c r="D3248" s="128" t="n"/>
      <c r="E3248" s="87" t="n">
        <v>10</v>
      </c>
    </row>
    <row r="3249">
      <c r="A3249" s="87" t="n">
        <v>-69</v>
      </c>
      <c r="B3249" s="79" t="n"/>
      <c r="C3249" s="584" t="n"/>
      <c r="D3249" s="128" t="n"/>
      <c r="E3249" s="87" t="n">
        <v>10</v>
      </c>
    </row>
    <row r="3250">
      <c r="A3250" s="87" t="n">
        <v>-68</v>
      </c>
      <c r="B3250" s="79" t="n"/>
      <c r="C3250" s="584" t="n"/>
      <c r="D3250" s="128" t="n"/>
      <c r="E3250" s="87" t="n">
        <v>10</v>
      </c>
    </row>
    <row r="3251">
      <c r="A3251" s="87" t="n">
        <v>-67</v>
      </c>
      <c r="B3251" s="79" t="n"/>
      <c r="C3251" s="584" t="n"/>
      <c r="D3251" s="128" t="n"/>
      <c r="E3251" s="87" t="n">
        <v>10</v>
      </c>
    </row>
    <row r="3252">
      <c r="A3252" s="87" t="n">
        <v>-66</v>
      </c>
      <c r="B3252" s="79" t="n"/>
      <c r="C3252" s="584" t="n"/>
      <c r="D3252" s="128" t="n"/>
      <c r="E3252" s="87" t="n">
        <v>10</v>
      </c>
    </row>
    <row r="3253">
      <c r="A3253" s="87" t="n">
        <v>-65</v>
      </c>
      <c r="B3253" s="79" t="n"/>
      <c r="C3253" s="584" t="n"/>
      <c r="D3253" s="128" t="n"/>
      <c r="E3253" s="87" t="n">
        <v>10</v>
      </c>
    </row>
    <row r="3254">
      <c r="A3254" s="87" t="n">
        <v>-64</v>
      </c>
      <c r="B3254" s="79" t="n"/>
      <c r="C3254" s="584" t="n"/>
      <c r="D3254" s="128" t="n"/>
      <c r="E3254" s="87" t="n">
        <v>10</v>
      </c>
    </row>
    <row r="3255">
      <c r="A3255" s="87" t="n">
        <v>-63</v>
      </c>
      <c r="B3255" s="79" t="n"/>
      <c r="C3255" s="584" t="n"/>
      <c r="D3255" s="128" t="n"/>
      <c r="E3255" s="87" t="n">
        <v>10</v>
      </c>
    </row>
    <row r="3256">
      <c r="A3256" s="87" t="n">
        <v>-62</v>
      </c>
      <c r="B3256" s="79" t="n"/>
      <c r="C3256" s="584" t="n"/>
      <c r="D3256" s="128" t="n"/>
      <c r="E3256" s="87" t="n">
        <v>10</v>
      </c>
    </row>
    <row r="3257">
      <c r="A3257" s="87" t="n">
        <v>-61</v>
      </c>
      <c r="B3257" s="79" t="n"/>
      <c r="C3257" s="584" t="n"/>
      <c r="D3257" s="128" t="n"/>
      <c r="E3257" s="87" t="n">
        <v>10</v>
      </c>
    </row>
    <row r="3258">
      <c r="A3258" s="87" t="n">
        <v>-60</v>
      </c>
      <c r="B3258" s="79" t="n"/>
      <c r="C3258" s="584" t="n"/>
      <c r="D3258" s="128" t="n"/>
      <c r="E3258" s="87" t="n">
        <v>10</v>
      </c>
    </row>
    <row r="3259">
      <c r="A3259" s="87" t="n">
        <v>-59</v>
      </c>
      <c r="B3259" s="79" t="n"/>
      <c r="C3259" s="584" t="n"/>
      <c r="D3259" s="128" t="n"/>
      <c r="E3259" s="87" t="n">
        <v>10</v>
      </c>
    </row>
    <row r="3260">
      <c r="A3260" s="87" t="n">
        <v>-58</v>
      </c>
      <c r="B3260" s="79" t="n"/>
      <c r="C3260" s="584" t="n"/>
      <c r="D3260" s="128" t="n"/>
      <c r="E3260" s="87" t="n">
        <v>10</v>
      </c>
    </row>
    <row r="3261">
      <c r="A3261" s="87" t="n">
        <v>-57</v>
      </c>
      <c r="B3261" s="79" t="n"/>
      <c r="C3261" s="584" t="n"/>
      <c r="D3261" s="128" t="n"/>
      <c r="E3261" s="87" t="n">
        <v>10</v>
      </c>
    </row>
    <row r="3262">
      <c r="A3262" s="87" t="n">
        <v>-56</v>
      </c>
      <c r="B3262" s="79" t="n"/>
      <c r="C3262" s="584" t="n"/>
      <c r="D3262" s="128" t="n"/>
      <c r="E3262" s="87" t="n">
        <v>10</v>
      </c>
    </row>
    <row r="3263">
      <c r="A3263" s="87" t="n">
        <v>-55</v>
      </c>
      <c r="B3263" s="79" t="n"/>
      <c r="C3263" s="584" t="n"/>
      <c r="D3263" s="128" t="n"/>
      <c r="E3263" s="87" t="n">
        <v>10</v>
      </c>
    </row>
    <row r="3264">
      <c r="A3264" s="87" t="n">
        <v>-54</v>
      </c>
      <c r="B3264" s="79" t="n"/>
      <c r="C3264" s="584" t="n"/>
      <c r="D3264" s="128" t="n"/>
      <c r="E3264" s="87" t="n">
        <v>10</v>
      </c>
    </row>
    <row r="3265">
      <c r="A3265" s="87" t="n">
        <v>-53</v>
      </c>
      <c r="B3265" s="79" t="n"/>
      <c r="C3265" s="584" t="n"/>
      <c r="D3265" s="128" t="n"/>
      <c r="E3265" s="87" t="n">
        <v>10</v>
      </c>
    </row>
    <row r="3266">
      <c r="A3266" s="87" t="n">
        <v>-52</v>
      </c>
      <c r="B3266" s="79" t="n"/>
      <c r="C3266" s="584" t="n"/>
      <c r="D3266" s="128" t="n"/>
      <c r="E3266" s="87" t="n">
        <v>10</v>
      </c>
    </row>
    <row r="3267">
      <c r="A3267" s="87" t="n">
        <v>-51</v>
      </c>
      <c r="B3267" s="79" t="n"/>
      <c r="C3267" s="584" t="n"/>
      <c r="D3267" s="128" t="n"/>
      <c r="E3267" s="87" t="n">
        <v>10</v>
      </c>
    </row>
    <row r="3268">
      <c r="A3268" s="87" t="n">
        <v>-50</v>
      </c>
      <c r="B3268" s="79" t="n"/>
      <c r="C3268" s="584" t="n"/>
      <c r="D3268" s="128" t="n"/>
      <c r="E3268" s="87" t="n">
        <v>10</v>
      </c>
    </row>
    <row r="3269">
      <c r="A3269" s="87" t="n">
        <v>-49</v>
      </c>
      <c r="B3269" s="79" t="n"/>
      <c r="C3269" s="584" t="n"/>
      <c r="D3269" s="128" t="n"/>
      <c r="E3269" s="87" t="n">
        <v>10</v>
      </c>
    </row>
    <row r="3270">
      <c r="A3270" s="87" t="n">
        <v>-48</v>
      </c>
      <c r="B3270" s="79" t="n"/>
      <c r="C3270" s="584" t="n"/>
      <c r="D3270" s="128" t="n"/>
      <c r="E3270" s="87" t="n">
        <v>10</v>
      </c>
    </row>
    <row r="3271">
      <c r="A3271" s="87" t="n">
        <v>-47</v>
      </c>
      <c r="B3271" s="79" t="n"/>
      <c r="C3271" s="584" t="n"/>
      <c r="D3271" s="128" t="n"/>
      <c r="E3271" s="87" t="n">
        <v>10</v>
      </c>
    </row>
    <row r="3272">
      <c r="A3272" s="87" t="n">
        <v>-46</v>
      </c>
      <c r="B3272" s="79" t="n"/>
      <c r="C3272" s="584" t="n"/>
      <c r="D3272" s="128" t="n"/>
      <c r="E3272" s="87" t="n">
        <v>10</v>
      </c>
    </row>
    <row r="3273">
      <c r="A3273" s="87" t="n">
        <v>-45</v>
      </c>
      <c r="B3273" s="79" t="n"/>
      <c r="C3273" s="584" t="n"/>
      <c r="D3273" s="128" t="n"/>
      <c r="E3273" s="87" t="n">
        <v>10</v>
      </c>
    </row>
    <row r="3274">
      <c r="A3274" s="87" t="n">
        <v>-44</v>
      </c>
      <c r="B3274" s="79" t="n"/>
      <c r="C3274" s="584" t="n"/>
      <c r="D3274" s="128" t="n"/>
      <c r="E3274" s="87" t="n">
        <v>10</v>
      </c>
    </row>
    <row r="3275">
      <c r="A3275" s="87" t="n">
        <v>-43</v>
      </c>
      <c r="B3275" s="79" t="n"/>
      <c r="C3275" s="584" t="n"/>
      <c r="D3275" s="128" t="n"/>
      <c r="E3275" s="87" t="n">
        <v>10</v>
      </c>
    </row>
    <row r="3276">
      <c r="A3276" s="87" t="n">
        <v>-42</v>
      </c>
      <c r="B3276" s="79" t="n"/>
      <c r="C3276" s="584" t="n"/>
      <c r="D3276" s="128" t="n"/>
      <c r="E3276" s="87" t="n">
        <v>10</v>
      </c>
    </row>
    <row r="3277">
      <c r="A3277" s="87" t="n">
        <v>-41</v>
      </c>
      <c r="B3277" s="79" t="n"/>
      <c r="C3277" s="584" t="n"/>
      <c r="D3277" s="128" t="n"/>
      <c r="E3277" s="87" t="n">
        <v>10</v>
      </c>
    </row>
    <row r="3278">
      <c r="A3278" s="87" t="n">
        <v>-40</v>
      </c>
      <c r="B3278" s="79" t="n"/>
      <c r="C3278" s="584" t="n"/>
      <c r="D3278" s="128" t="n"/>
      <c r="E3278" s="87" t="n">
        <v>10</v>
      </c>
    </row>
    <row r="3279">
      <c r="A3279" s="87" t="n">
        <v>-39</v>
      </c>
      <c r="B3279" s="79" t="n"/>
      <c r="C3279" s="584" t="n"/>
      <c r="D3279" s="128" t="n"/>
      <c r="E3279" s="87" t="n">
        <v>10</v>
      </c>
    </row>
    <row r="3280">
      <c r="A3280" s="87" t="n">
        <v>-38</v>
      </c>
      <c r="B3280" s="79" t="n"/>
      <c r="C3280" s="584" t="n"/>
      <c r="D3280" s="128" t="n"/>
      <c r="E3280" s="87" t="n">
        <v>10</v>
      </c>
    </row>
    <row r="3281">
      <c r="A3281" s="87" t="n">
        <v>-37</v>
      </c>
      <c r="B3281" s="79" t="n"/>
      <c r="C3281" s="584" t="n"/>
      <c r="D3281" s="128" t="n"/>
      <c r="E3281" s="87" t="n">
        <v>10</v>
      </c>
    </row>
    <row r="3282">
      <c r="A3282" s="87" t="n">
        <v>-36</v>
      </c>
      <c r="B3282" s="79" t="n"/>
      <c r="C3282" s="584" t="n"/>
      <c r="D3282" s="128" t="n"/>
      <c r="E3282" s="87" t="n">
        <v>10</v>
      </c>
    </row>
    <row r="3283">
      <c r="A3283" s="87" t="n">
        <v>-35</v>
      </c>
      <c r="B3283" s="79" t="n"/>
      <c r="C3283" s="584" t="n"/>
      <c r="D3283" s="128" t="n"/>
      <c r="E3283" s="87" t="n">
        <v>10</v>
      </c>
    </row>
    <row r="3284">
      <c r="A3284" s="87" t="n">
        <v>-34</v>
      </c>
      <c r="B3284" s="79" t="n"/>
      <c r="C3284" s="584" t="n"/>
      <c r="D3284" s="128" t="n"/>
      <c r="E3284" s="87" t="n">
        <v>10</v>
      </c>
    </row>
    <row r="3285">
      <c r="A3285" s="87" t="n">
        <v>-33</v>
      </c>
      <c r="B3285" s="79" t="n"/>
      <c r="C3285" s="584" t="n"/>
      <c r="D3285" s="128" t="n"/>
      <c r="E3285" s="87" t="n">
        <v>10</v>
      </c>
    </row>
    <row r="3286">
      <c r="A3286" s="87" t="n">
        <v>-32</v>
      </c>
      <c r="B3286" s="79" t="n"/>
      <c r="C3286" s="584" t="n"/>
      <c r="D3286" s="128" t="n"/>
      <c r="E3286" s="87" t="n">
        <v>10</v>
      </c>
    </row>
    <row r="3287">
      <c r="A3287" s="87" t="n">
        <v>-31</v>
      </c>
      <c r="B3287" s="79" t="n"/>
      <c r="C3287" s="584" t="n"/>
      <c r="D3287" s="128" t="n"/>
      <c r="E3287" s="87" t="n">
        <v>10</v>
      </c>
    </row>
    <row r="3288">
      <c r="A3288" s="87" t="n">
        <v>-30</v>
      </c>
      <c r="B3288" s="79" t="n"/>
      <c r="C3288" s="584" t="n"/>
      <c r="D3288" s="128" t="n"/>
      <c r="E3288" s="87" t="n">
        <v>10</v>
      </c>
    </row>
    <row r="3289">
      <c r="A3289" s="87" t="n">
        <v>-29</v>
      </c>
      <c r="B3289" s="79" t="n"/>
      <c r="C3289" s="584" t="n"/>
      <c r="D3289" s="128" t="n"/>
      <c r="E3289" s="87" t="n">
        <v>10</v>
      </c>
    </row>
    <row r="3290">
      <c r="A3290" s="87" t="n">
        <v>-28</v>
      </c>
      <c r="B3290" s="79" t="n"/>
      <c r="C3290" s="584" t="n"/>
      <c r="D3290" s="128" t="n"/>
      <c r="E3290" s="87" t="n">
        <v>10</v>
      </c>
    </row>
    <row r="3291">
      <c r="A3291" s="87" t="n">
        <v>-27</v>
      </c>
      <c r="B3291" s="79" t="n"/>
      <c r="C3291" s="584" t="n"/>
      <c r="D3291" s="128" t="n"/>
      <c r="E3291" s="87" t="n">
        <v>10</v>
      </c>
    </row>
    <row r="3292">
      <c r="A3292" s="87" t="n">
        <v>-26</v>
      </c>
      <c r="B3292" s="79" t="n"/>
      <c r="C3292" s="584" t="n"/>
      <c r="D3292" s="128" t="n"/>
      <c r="E3292" s="87" t="n">
        <v>10</v>
      </c>
    </row>
    <row r="3293">
      <c r="A3293" s="87" t="n">
        <v>-25</v>
      </c>
      <c r="B3293" s="79" t="n"/>
      <c r="C3293" s="584" t="n"/>
      <c r="D3293" s="128" t="n"/>
      <c r="E3293" s="87" t="n">
        <v>10</v>
      </c>
    </row>
    <row r="3294">
      <c r="A3294" s="87" t="n">
        <v>-24</v>
      </c>
      <c r="B3294" s="79" t="n"/>
      <c r="C3294" s="584" t="n"/>
      <c r="D3294" s="128" t="n"/>
      <c r="E3294" s="87" t="n">
        <v>10</v>
      </c>
    </row>
    <row r="3295">
      <c r="A3295" s="87" t="n">
        <v>-23</v>
      </c>
      <c r="B3295" s="79" t="n"/>
      <c r="C3295" s="584" t="n"/>
      <c r="D3295" s="128" t="n"/>
      <c r="E3295" s="87" t="n">
        <v>10</v>
      </c>
    </row>
    <row r="3296">
      <c r="A3296" s="87" t="n">
        <v>-22</v>
      </c>
      <c r="B3296" s="79" t="n"/>
      <c r="C3296" s="584" t="n"/>
      <c r="D3296" s="128" t="n"/>
      <c r="E3296" s="87" t="n">
        <v>10</v>
      </c>
    </row>
    <row r="3297">
      <c r="A3297" s="87" t="n">
        <v>-21</v>
      </c>
      <c r="B3297" s="79" t="n"/>
      <c r="C3297" s="584" t="n"/>
      <c r="D3297" s="128" t="n"/>
      <c r="E3297" s="87" t="n">
        <v>10</v>
      </c>
    </row>
    <row r="3298">
      <c r="A3298" s="87" t="n">
        <v>-20</v>
      </c>
      <c r="B3298" s="79" t="n"/>
      <c r="C3298" s="584" t="n"/>
      <c r="D3298" s="128" t="n"/>
      <c r="E3298" s="87" t="n">
        <v>10</v>
      </c>
    </row>
    <row r="3299">
      <c r="A3299" s="87" t="n">
        <v>-19</v>
      </c>
      <c r="B3299" s="79" t="n"/>
      <c r="C3299" s="584" t="n"/>
      <c r="D3299" s="128" t="n"/>
      <c r="E3299" s="87" t="n">
        <v>10</v>
      </c>
    </row>
    <row r="3300">
      <c r="A3300" s="87" t="n">
        <v>-18</v>
      </c>
      <c r="B3300" s="79" t="n"/>
      <c r="C3300" s="584" t="n"/>
      <c r="D3300" s="128" t="n"/>
      <c r="E3300" s="87" t="n">
        <v>10</v>
      </c>
    </row>
    <row r="3301">
      <c r="A3301" s="87" t="n">
        <v>-17</v>
      </c>
      <c r="B3301" s="79" t="n"/>
      <c r="C3301" s="584" t="n"/>
      <c r="D3301" s="128" t="n"/>
      <c r="E3301" s="87" t="n">
        <v>10</v>
      </c>
    </row>
    <row r="3302">
      <c r="A3302" s="87" t="n">
        <v>-16</v>
      </c>
      <c r="B3302" s="79" t="n"/>
      <c r="C3302" s="584" t="n"/>
      <c r="D3302" s="128" t="n"/>
      <c r="E3302" s="87" t="n">
        <v>10</v>
      </c>
    </row>
    <row r="3303">
      <c r="A3303" s="87" t="n">
        <v>-15</v>
      </c>
      <c r="B3303" s="79" t="n"/>
      <c r="C3303" s="584" t="n"/>
      <c r="D3303" s="128" t="n"/>
      <c r="E3303" s="87" t="n">
        <v>10</v>
      </c>
    </row>
    <row r="3304">
      <c r="A3304" s="87" t="n">
        <v>-14</v>
      </c>
      <c r="B3304" s="79" t="n"/>
      <c r="C3304" s="584" t="n"/>
      <c r="D3304" s="128" t="n"/>
      <c r="E3304" s="87" t="n">
        <v>10</v>
      </c>
    </row>
    <row r="3305">
      <c r="A3305" s="87" t="n">
        <v>-13</v>
      </c>
      <c r="B3305" s="79" t="n"/>
      <c r="C3305" s="584" t="n"/>
      <c r="D3305" s="128" t="n"/>
      <c r="E3305" s="87" t="n">
        <v>10</v>
      </c>
    </row>
    <row r="3306">
      <c r="A3306" s="87" t="n">
        <v>-12</v>
      </c>
      <c r="B3306" s="79" t="n"/>
      <c r="C3306" s="584" t="n"/>
      <c r="D3306" s="128" t="n"/>
      <c r="E3306" s="87" t="n">
        <v>10</v>
      </c>
    </row>
    <row r="3307">
      <c r="A3307" s="87" t="n">
        <v>-11</v>
      </c>
      <c r="B3307" s="79" t="n"/>
      <c r="C3307" s="584" t="n"/>
      <c r="D3307" s="128" t="n"/>
      <c r="E3307" s="87" t="n">
        <v>10</v>
      </c>
    </row>
    <row r="3308">
      <c r="A3308" s="87" t="n">
        <v>-10</v>
      </c>
      <c r="B3308" s="79" t="n"/>
      <c r="C3308" s="584" t="n"/>
      <c r="D3308" s="128" t="n"/>
      <c r="E3308" s="87" t="n">
        <v>10</v>
      </c>
    </row>
    <row r="3309">
      <c r="A3309" s="87" t="n">
        <v>-9</v>
      </c>
      <c r="B3309" s="79" t="n"/>
      <c r="C3309" s="584" t="n"/>
      <c r="D3309" s="128" t="n"/>
      <c r="E3309" s="87" t="n">
        <v>10</v>
      </c>
    </row>
    <row r="3310">
      <c r="A3310" s="87" t="n">
        <v>-8</v>
      </c>
      <c r="B3310" s="79" t="n"/>
      <c r="C3310" s="584" t="n"/>
      <c r="D3310" s="128" t="n"/>
      <c r="E3310" s="87" t="n">
        <v>10</v>
      </c>
    </row>
    <row r="3311">
      <c r="A3311" s="87" t="n">
        <v>-7</v>
      </c>
      <c r="B3311" s="79" t="n"/>
      <c r="C3311" s="584" t="n"/>
      <c r="D3311" s="128" t="n"/>
      <c r="E3311" s="87" t="n">
        <v>10</v>
      </c>
    </row>
    <row r="3312">
      <c r="A3312" s="87" t="n">
        <v>-6</v>
      </c>
      <c r="B3312" s="79" t="n"/>
      <c r="C3312" s="584" t="n"/>
      <c r="D3312" s="128" t="n"/>
      <c r="E3312" s="87" t="n">
        <v>10</v>
      </c>
    </row>
    <row r="3313">
      <c r="A3313" s="87" t="n">
        <v>-5</v>
      </c>
      <c r="B3313" s="79" t="n"/>
      <c r="C3313" s="584" t="n"/>
      <c r="D3313" s="128" t="n"/>
      <c r="E3313" s="87" t="n">
        <v>10</v>
      </c>
    </row>
    <row r="3314">
      <c r="A3314" s="87" t="n">
        <v>-4</v>
      </c>
      <c r="B3314" s="79" t="n"/>
      <c r="C3314" s="584" t="n"/>
      <c r="D3314" s="128" t="n"/>
      <c r="E3314" s="87" t="n">
        <v>10</v>
      </c>
    </row>
    <row r="3315">
      <c r="A3315" s="87" t="n">
        <v>-3</v>
      </c>
      <c r="B3315" s="79" t="n"/>
      <c r="C3315" s="584" t="n"/>
      <c r="D3315" s="128" t="n"/>
      <c r="E3315" s="87" t="n">
        <v>10</v>
      </c>
    </row>
    <row r="3316">
      <c r="A3316" s="87" t="n">
        <v>-2</v>
      </c>
      <c r="B3316" s="79" t="n"/>
      <c r="C3316" s="584" t="n"/>
      <c r="D3316" s="128" t="n"/>
      <c r="E3316" s="87" t="n">
        <v>10</v>
      </c>
    </row>
    <row r="3317">
      <c r="A3317" s="87" t="n">
        <v>-1</v>
      </c>
      <c r="B3317" s="79" t="n"/>
      <c r="C3317" s="584" t="n"/>
      <c r="D3317" s="128" t="n"/>
      <c r="E3317" s="87" t="n">
        <v>10</v>
      </c>
    </row>
    <row r="3318" ht="14.5" customHeight="1" s="252" thickBot="1">
      <c r="A3318" s="88" t="n">
        <v>0</v>
      </c>
      <c r="B3318" s="81" t="n"/>
      <c r="C3318" s="82" t="n"/>
      <c r="D3318" s="130" t="n"/>
      <c r="E3318" s="88" t="n">
        <v>10</v>
      </c>
    </row>
    <row r="3321" ht="14.5" customHeight="1" s="252" thickBot="1"/>
    <row r="3322" ht="14.5" customHeight="1" s="252">
      <c r="A3322" s="807" t="inlineStr">
        <is>
          <t>Input [dBm]</t>
        </is>
      </c>
      <c r="B3322" s="650" t="inlineStr">
        <is>
          <t>2442 MHz</t>
        </is>
      </c>
      <c r="C3322" s="768" t="n"/>
      <c r="D3322" s="768" t="n"/>
      <c r="E3322" s="644" t="inlineStr">
        <is>
          <t>Spec</t>
        </is>
      </c>
    </row>
    <row r="3323" ht="15" customHeight="1" s="252" thickBot="1">
      <c r="A3323" s="691" t="n"/>
      <c r="B3323" s="652" t="inlineStr">
        <is>
          <t>11ax_MCS9</t>
        </is>
      </c>
      <c r="C3323" s="875" t="n"/>
      <c r="D3323" s="875" t="n"/>
      <c r="E3323" s="691" t="n"/>
    </row>
    <row r="3324" ht="15" customHeight="1" s="252">
      <c r="A3324" s="691" t="n"/>
      <c r="B3324" s="95" t="inlineStr">
        <is>
          <t>+25 ℃</t>
        </is>
      </c>
      <c r="C3324" s="99" t="inlineStr">
        <is>
          <t>-40 ℃</t>
        </is>
      </c>
      <c r="D3324" s="114" t="inlineStr">
        <is>
          <t>+85 ℃</t>
        </is>
      </c>
      <c r="E3324" s="691" t="n"/>
    </row>
    <row r="3325" ht="15" customHeight="1" s="252" thickBot="1">
      <c r="A3325" s="691" t="n"/>
      <c r="B3325" s="103" t="inlineStr">
        <is>
          <t>3.3V</t>
        </is>
      </c>
      <c r="C3325" s="100" t="inlineStr">
        <is>
          <t>3.6V</t>
        </is>
      </c>
      <c r="D3325" s="115" t="inlineStr">
        <is>
          <t>1.8V</t>
        </is>
      </c>
      <c r="E3325" s="691" t="n"/>
    </row>
    <row r="3326" ht="14.5" customHeight="1" s="252" thickBot="1">
      <c r="A3326" s="682" t="n"/>
      <c r="B3326" s="76" t="n"/>
      <c r="C3326" s="74" t="n"/>
      <c r="D3326" s="219" t="n"/>
      <c r="E3326" s="681" t="n"/>
    </row>
    <row r="3327">
      <c r="A3327" s="612" t="inlineStr">
        <is>
          <t>Sens.
[dBm]</t>
        </is>
      </c>
      <c r="B3327" s="846">
        <f>INDEX($A$50:$A$90,MATCH(8,B3329:B3369,-1)+1,1)</f>
        <v/>
      </c>
      <c r="C3327" s="848">
        <f>INDEX($A$50:$A$90,MATCH(8,C3329:C3369,-1)+1,1)</f>
        <v/>
      </c>
      <c r="D3327" s="876">
        <f>INDEX($A$50:$A$90,MATCH(8,D3329:D3369,-1)+1,1)</f>
        <v/>
      </c>
      <c r="E3327" s="221" t="n"/>
    </row>
    <row r="3328" ht="14.5" customHeight="1" s="252" thickBot="1">
      <c r="A3328" s="691" t="n"/>
      <c r="B3328" s="849" t="n"/>
      <c r="C3328" s="851" t="n"/>
      <c r="D3328" s="877" t="n"/>
      <c r="E3328" s="221" t="n"/>
    </row>
    <row r="3329" ht="14.5" customHeight="1" s="252" thickTop="1">
      <c r="A3329" s="91" t="n">
        <v>-100</v>
      </c>
      <c r="B3329" s="77" t="n"/>
      <c r="C3329" s="73" t="n"/>
      <c r="D3329" s="127" t="n"/>
      <c r="E3329" s="87" t="n">
        <v>10</v>
      </c>
    </row>
    <row r="3330">
      <c r="A3330" s="87" t="n">
        <v>-99</v>
      </c>
      <c r="B3330" s="79" t="n"/>
      <c r="C3330" s="584" t="n"/>
      <c r="D3330" s="128" t="n"/>
      <c r="E3330" s="87" t="n">
        <v>10</v>
      </c>
    </row>
    <row r="3331">
      <c r="A3331" s="87" t="n">
        <v>-98</v>
      </c>
      <c r="B3331" s="79" t="n"/>
      <c r="C3331" s="584" t="n"/>
      <c r="D3331" s="128" t="n"/>
      <c r="E3331" s="87" t="n">
        <v>10</v>
      </c>
    </row>
    <row r="3332">
      <c r="A3332" s="87" t="n">
        <v>-97</v>
      </c>
      <c r="B3332" s="79" t="n"/>
      <c r="C3332" s="584" t="n"/>
      <c r="D3332" s="128" t="n"/>
      <c r="E3332" s="87" t="n">
        <v>10</v>
      </c>
    </row>
    <row r="3333">
      <c r="A3333" s="87" t="n">
        <v>-96</v>
      </c>
      <c r="B3333" s="79" t="n"/>
      <c r="C3333" s="584" t="n"/>
      <c r="D3333" s="128" t="n"/>
      <c r="E3333" s="87" t="n">
        <v>10</v>
      </c>
    </row>
    <row r="3334">
      <c r="A3334" s="87" t="n">
        <v>-95</v>
      </c>
      <c r="B3334" s="79" t="n"/>
      <c r="C3334" s="584" t="n"/>
      <c r="D3334" s="128" t="n"/>
      <c r="E3334" s="87" t="n">
        <v>10</v>
      </c>
    </row>
    <row r="3335">
      <c r="A3335" s="87" t="n">
        <v>-94</v>
      </c>
      <c r="B3335" s="79" t="n"/>
      <c r="C3335" s="584" t="n"/>
      <c r="D3335" s="128" t="n"/>
      <c r="E3335" s="87" t="n">
        <v>10</v>
      </c>
    </row>
    <row r="3336">
      <c r="A3336" s="87" t="n">
        <v>-93</v>
      </c>
      <c r="B3336" s="79" t="n"/>
      <c r="C3336" s="584" t="n"/>
      <c r="D3336" s="128" t="n"/>
      <c r="E3336" s="87" t="n">
        <v>10</v>
      </c>
    </row>
    <row r="3337">
      <c r="A3337" s="87" t="n">
        <v>-92</v>
      </c>
      <c r="B3337" s="79" t="n"/>
      <c r="C3337" s="584" t="n"/>
      <c r="D3337" s="128" t="n"/>
      <c r="E3337" s="87" t="n">
        <v>10</v>
      </c>
    </row>
    <row r="3338">
      <c r="A3338" s="87" t="n">
        <v>-91</v>
      </c>
      <c r="B3338" s="79" t="n"/>
      <c r="C3338" s="584" t="n"/>
      <c r="D3338" s="128" t="n"/>
      <c r="E3338" s="87" t="n">
        <v>10</v>
      </c>
    </row>
    <row r="3339">
      <c r="A3339" s="87" t="n">
        <v>-90</v>
      </c>
      <c r="B3339" s="79" t="n"/>
      <c r="C3339" s="584" t="n"/>
      <c r="D3339" s="128" t="n"/>
      <c r="E3339" s="87" t="n">
        <v>10</v>
      </c>
    </row>
    <row r="3340">
      <c r="A3340" s="87" t="n">
        <v>-89</v>
      </c>
      <c r="B3340" s="79" t="n"/>
      <c r="C3340" s="584" t="n"/>
      <c r="D3340" s="128" t="n"/>
      <c r="E3340" s="87" t="n">
        <v>10</v>
      </c>
    </row>
    <row r="3341">
      <c r="A3341" s="87" t="n">
        <v>-88</v>
      </c>
      <c r="B3341" s="79" t="n"/>
      <c r="C3341" s="584" t="n"/>
      <c r="D3341" s="128" t="n"/>
      <c r="E3341" s="87" t="n">
        <v>10</v>
      </c>
    </row>
    <row r="3342">
      <c r="A3342" s="87" t="n">
        <v>-87</v>
      </c>
      <c r="B3342" s="79" t="n"/>
      <c r="C3342" s="584" t="n"/>
      <c r="D3342" s="128" t="n"/>
      <c r="E3342" s="87" t="n">
        <v>10</v>
      </c>
    </row>
    <row r="3343">
      <c r="A3343" s="87" t="n">
        <v>-86</v>
      </c>
      <c r="B3343" s="79" t="n"/>
      <c r="C3343" s="584" t="n"/>
      <c r="D3343" s="128" t="n"/>
      <c r="E3343" s="87" t="n">
        <v>10</v>
      </c>
    </row>
    <row r="3344">
      <c r="A3344" s="87" t="n">
        <v>-85</v>
      </c>
      <c r="B3344" s="79" t="n"/>
      <c r="C3344" s="584" t="n"/>
      <c r="D3344" s="128" t="n"/>
      <c r="E3344" s="87" t="n">
        <v>10</v>
      </c>
    </row>
    <row r="3345">
      <c r="A3345" s="87" t="n">
        <v>-84</v>
      </c>
      <c r="B3345" s="79" t="n"/>
      <c r="C3345" s="584" t="n"/>
      <c r="D3345" s="128" t="n"/>
      <c r="E3345" s="87" t="n">
        <v>10</v>
      </c>
    </row>
    <row r="3346">
      <c r="A3346" s="87" t="n">
        <v>-83</v>
      </c>
      <c r="B3346" s="79" t="n"/>
      <c r="C3346" s="584" t="n"/>
      <c r="D3346" s="128" t="n"/>
      <c r="E3346" s="87" t="n">
        <v>10</v>
      </c>
    </row>
    <row r="3347">
      <c r="A3347" s="87" t="n">
        <v>-82</v>
      </c>
      <c r="B3347" s="79" t="n"/>
      <c r="C3347" s="584" t="n"/>
      <c r="D3347" s="128" t="n"/>
      <c r="E3347" s="87" t="n">
        <v>10</v>
      </c>
    </row>
    <row r="3348">
      <c r="A3348" s="87" t="n">
        <v>-81</v>
      </c>
      <c r="B3348" s="79" t="n"/>
      <c r="C3348" s="584" t="n"/>
      <c r="D3348" s="128" t="n"/>
      <c r="E3348" s="87" t="n">
        <v>10</v>
      </c>
    </row>
    <row r="3349">
      <c r="A3349" s="87" t="n">
        <v>-80</v>
      </c>
      <c r="B3349" s="79" t="n"/>
      <c r="C3349" s="584" t="n"/>
      <c r="D3349" s="128" t="n"/>
      <c r="E3349" s="87" t="n">
        <v>10</v>
      </c>
    </row>
    <row r="3350">
      <c r="A3350" s="87" t="n">
        <v>-79</v>
      </c>
      <c r="B3350" s="79" t="n"/>
      <c r="C3350" s="584" t="n"/>
      <c r="D3350" s="128" t="n"/>
      <c r="E3350" s="87" t="n">
        <v>10</v>
      </c>
    </row>
    <row r="3351">
      <c r="A3351" s="87" t="n">
        <v>-78</v>
      </c>
      <c r="B3351" s="79" t="n"/>
      <c r="C3351" s="584" t="n"/>
      <c r="D3351" s="128" t="n"/>
      <c r="E3351" s="87" t="n">
        <v>10</v>
      </c>
    </row>
    <row r="3352">
      <c r="A3352" s="87" t="n">
        <v>-77</v>
      </c>
      <c r="B3352" s="79" t="n"/>
      <c r="C3352" s="584" t="n"/>
      <c r="D3352" s="128" t="n"/>
      <c r="E3352" s="87" t="n">
        <v>10</v>
      </c>
    </row>
    <row r="3353">
      <c r="A3353" s="87" t="n">
        <v>-76</v>
      </c>
      <c r="B3353" s="79" t="n"/>
      <c r="C3353" s="584" t="n"/>
      <c r="D3353" s="128" t="n"/>
      <c r="E3353" s="87" t="n">
        <v>10</v>
      </c>
    </row>
    <row r="3354">
      <c r="A3354" s="87" t="n">
        <v>-75</v>
      </c>
      <c r="B3354" s="79" t="n"/>
      <c r="C3354" s="584" t="n"/>
      <c r="D3354" s="128" t="n"/>
      <c r="E3354" s="87" t="n">
        <v>10</v>
      </c>
    </row>
    <row r="3355">
      <c r="A3355" s="87" t="n">
        <v>-74</v>
      </c>
      <c r="B3355" s="79" t="n"/>
      <c r="C3355" s="584" t="n"/>
      <c r="D3355" s="128" t="n"/>
      <c r="E3355" s="87" t="n">
        <v>10</v>
      </c>
    </row>
    <row r="3356">
      <c r="A3356" s="87" t="n">
        <v>-73</v>
      </c>
      <c r="B3356" s="79" t="n"/>
      <c r="C3356" s="584" t="n"/>
      <c r="D3356" s="128" t="n"/>
      <c r="E3356" s="87" t="n">
        <v>10</v>
      </c>
    </row>
    <row r="3357">
      <c r="A3357" s="87" t="n">
        <v>-72</v>
      </c>
      <c r="B3357" s="79" t="n"/>
      <c r="C3357" s="584" t="n"/>
      <c r="D3357" s="128" t="n"/>
      <c r="E3357" s="87" t="n">
        <v>10</v>
      </c>
    </row>
    <row r="3358">
      <c r="A3358" s="87" t="n">
        <v>-71</v>
      </c>
      <c r="B3358" s="79" t="n"/>
      <c r="C3358" s="584" t="n"/>
      <c r="D3358" s="128" t="n"/>
      <c r="E3358" s="87" t="n">
        <v>10</v>
      </c>
    </row>
    <row r="3359">
      <c r="A3359" s="87" t="n">
        <v>-70</v>
      </c>
      <c r="B3359" s="79" t="n"/>
      <c r="C3359" s="584" t="n"/>
      <c r="D3359" s="128" t="n"/>
      <c r="E3359" s="87" t="n">
        <v>10</v>
      </c>
    </row>
    <row r="3360">
      <c r="A3360" s="87" t="n">
        <v>-69</v>
      </c>
      <c r="B3360" s="79" t="n"/>
      <c r="C3360" s="584" t="n"/>
      <c r="D3360" s="128" t="n"/>
      <c r="E3360" s="87" t="n">
        <v>10</v>
      </c>
    </row>
    <row r="3361">
      <c r="A3361" s="87" t="n">
        <v>-68</v>
      </c>
      <c r="B3361" s="79" t="n"/>
      <c r="C3361" s="584" t="n"/>
      <c r="D3361" s="128" t="n"/>
      <c r="E3361" s="87" t="n">
        <v>10</v>
      </c>
    </row>
    <row r="3362">
      <c r="A3362" s="87" t="n">
        <v>-67</v>
      </c>
      <c r="B3362" s="79" t="n"/>
      <c r="C3362" s="584" t="n"/>
      <c r="D3362" s="128" t="n"/>
      <c r="E3362" s="87" t="n">
        <v>10</v>
      </c>
    </row>
    <row r="3363">
      <c r="A3363" s="87" t="n">
        <v>-66</v>
      </c>
      <c r="B3363" s="79" t="n"/>
      <c r="C3363" s="584" t="n"/>
      <c r="D3363" s="128" t="n"/>
      <c r="E3363" s="87" t="n">
        <v>10</v>
      </c>
    </row>
    <row r="3364">
      <c r="A3364" s="87" t="n">
        <v>-65</v>
      </c>
      <c r="B3364" s="79" t="n"/>
      <c r="C3364" s="584" t="n"/>
      <c r="D3364" s="128" t="n"/>
      <c r="E3364" s="87" t="n">
        <v>10</v>
      </c>
    </row>
    <row r="3365">
      <c r="A3365" s="87" t="n">
        <v>-64</v>
      </c>
      <c r="B3365" s="79" t="n"/>
      <c r="C3365" s="584" t="n"/>
      <c r="D3365" s="128" t="n"/>
      <c r="E3365" s="87" t="n">
        <v>10</v>
      </c>
    </row>
    <row r="3366">
      <c r="A3366" s="87" t="n">
        <v>-63</v>
      </c>
      <c r="B3366" s="79" t="n"/>
      <c r="C3366" s="584" t="n"/>
      <c r="D3366" s="128" t="n"/>
      <c r="E3366" s="87" t="n">
        <v>10</v>
      </c>
    </row>
    <row r="3367">
      <c r="A3367" s="87" t="n">
        <v>-62</v>
      </c>
      <c r="B3367" s="79" t="n"/>
      <c r="C3367" s="584" t="n"/>
      <c r="D3367" s="128" t="n"/>
      <c r="E3367" s="87" t="n">
        <v>10</v>
      </c>
    </row>
    <row r="3368">
      <c r="A3368" s="87" t="n">
        <v>-61</v>
      </c>
      <c r="B3368" s="79" t="n"/>
      <c r="C3368" s="584" t="n"/>
      <c r="D3368" s="128" t="n"/>
      <c r="E3368" s="87" t="n">
        <v>10</v>
      </c>
    </row>
    <row r="3369">
      <c r="A3369" s="87" t="n">
        <v>-60</v>
      </c>
      <c r="B3369" s="79" t="n"/>
      <c r="C3369" s="584" t="n"/>
      <c r="D3369" s="128" t="n"/>
      <c r="E3369" s="87" t="n">
        <v>10</v>
      </c>
    </row>
    <row r="3370">
      <c r="A3370" s="87" t="n">
        <v>-59</v>
      </c>
      <c r="B3370" s="79" t="n"/>
      <c r="C3370" s="584" t="n"/>
      <c r="D3370" s="128" t="n"/>
      <c r="E3370" s="87" t="n">
        <v>10</v>
      </c>
    </row>
    <row r="3371">
      <c r="A3371" s="87" t="n">
        <v>-58</v>
      </c>
      <c r="B3371" s="79" t="n"/>
      <c r="C3371" s="584" t="n"/>
      <c r="D3371" s="128" t="n"/>
      <c r="E3371" s="87" t="n">
        <v>10</v>
      </c>
    </row>
    <row r="3372">
      <c r="A3372" s="87" t="n">
        <v>-57</v>
      </c>
      <c r="B3372" s="79" t="n"/>
      <c r="C3372" s="584" t="n"/>
      <c r="D3372" s="128" t="n"/>
      <c r="E3372" s="87" t="n">
        <v>10</v>
      </c>
    </row>
    <row r="3373">
      <c r="A3373" s="87" t="n">
        <v>-56</v>
      </c>
      <c r="B3373" s="79" t="n"/>
      <c r="C3373" s="584" t="n"/>
      <c r="D3373" s="128" t="n"/>
      <c r="E3373" s="87" t="n">
        <v>10</v>
      </c>
    </row>
    <row r="3374">
      <c r="A3374" s="87" t="n">
        <v>-55</v>
      </c>
      <c r="B3374" s="79" t="n"/>
      <c r="C3374" s="584" t="n"/>
      <c r="D3374" s="128" t="n"/>
      <c r="E3374" s="87" t="n">
        <v>10</v>
      </c>
    </row>
    <row r="3375">
      <c r="A3375" s="87" t="n">
        <v>-54</v>
      </c>
      <c r="B3375" s="79" t="n"/>
      <c r="C3375" s="584" t="n"/>
      <c r="D3375" s="128" t="n"/>
      <c r="E3375" s="87" t="n">
        <v>10</v>
      </c>
    </row>
    <row r="3376">
      <c r="A3376" s="87" t="n">
        <v>-53</v>
      </c>
      <c r="B3376" s="79" t="n"/>
      <c r="C3376" s="584" t="n"/>
      <c r="D3376" s="128" t="n"/>
      <c r="E3376" s="87" t="n">
        <v>10</v>
      </c>
    </row>
    <row r="3377">
      <c r="A3377" s="87" t="n">
        <v>-52</v>
      </c>
      <c r="B3377" s="79" t="n"/>
      <c r="C3377" s="584" t="n"/>
      <c r="D3377" s="128" t="n"/>
      <c r="E3377" s="87" t="n">
        <v>10</v>
      </c>
    </row>
    <row r="3378">
      <c r="A3378" s="87" t="n">
        <v>-51</v>
      </c>
      <c r="B3378" s="79" t="n"/>
      <c r="C3378" s="584" t="n"/>
      <c r="D3378" s="128" t="n"/>
      <c r="E3378" s="87" t="n">
        <v>10</v>
      </c>
    </row>
    <row r="3379">
      <c r="A3379" s="87" t="n">
        <v>-50</v>
      </c>
      <c r="B3379" s="79" t="n"/>
      <c r="C3379" s="584" t="n"/>
      <c r="D3379" s="128" t="n"/>
      <c r="E3379" s="87" t="n">
        <v>10</v>
      </c>
    </row>
    <row r="3380">
      <c r="A3380" s="87" t="n">
        <v>-49</v>
      </c>
      <c r="B3380" s="79" t="n"/>
      <c r="C3380" s="584" t="n"/>
      <c r="D3380" s="128" t="n"/>
      <c r="E3380" s="87" t="n">
        <v>10</v>
      </c>
    </row>
    <row r="3381">
      <c r="A3381" s="87" t="n">
        <v>-48</v>
      </c>
      <c r="B3381" s="79" t="n"/>
      <c r="C3381" s="584" t="n"/>
      <c r="D3381" s="128" t="n"/>
      <c r="E3381" s="87" t="n">
        <v>10</v>
      </c>
    </row>
    <row r="3382">
      <c r="A3382" s="87" t="n">
        <v>-47</v>
      </c>
      <c r="B3382" s="79" t="n"/>
      <c r="C3382" s="584" t="n"/>
      <c r="D3382" s="128" t="n"/>
      <c r="E3382" s="87" t="n">
        <v>10</v>
      </c>
    </row>
    <row r="3383">
      <c r="A3383" s="87" t="n">
        <v>-46</v>
      </c>
      <c r="B3383" s="79" t="n"/>
      <c r="C3383" s="584" t="n"/>
      <c r="D3383" s="128" t="n"/>
      <c r="E3383" s="87" t="n">
        <v>10</v>
      </c>
    </row>
    <row r="3384">
      <c r="A3384" s="87" t="n">
        <v>-45</v>
      </c>
      <c r="B3384" s="79" t="n"/>
      <c r="C3384" s="584" t="n"/>
      <c r="D3384" s="128" t="n"/>
      <c r="E3384" s="87" t="n">
        <v>10</v>
      </c>
    </row>
    <row r="3385">
      <c r="A3385" s="87" t="n">
        <v>-44</v>
      </c>
      <c r="B3385" s="79" t="n"/>
      <c r="C3385" s="584" t="n"/>
      <c r="D3385" s="128" t="n"/>
      <c r="E3385" s="87" t="n">
        <v>10</v>
      </c>
    </row>
    <row r="3386">
      <c r="A3386" s="87" t="n">
        <v>-43</v>
      </c>
      <c r="B3386" s="79" t="n"/>
      <c r="C3386" s="584" t="n"/>
      <c r="D3386" s="128" t="n"/>
      <c r="E3386" s="87" t="n">
        <v>10</v>
      </c>
    </row>
    <row r="3387">
      <c r="A3387" s="87" t="n">
        <v>-42</v>
      </c>
      <c r="B3387" s="79" t="n"/>
      <c r="C3387" s="584" t="n"/>
      <c r="D3387" s="128" t="n"/>
      <c r="E3387" s="87" t="n">
        <v>10</v>
      </c>
    </row>
    <row r="3388">
      <c r="A3388" s="87" t="n">
        <v>-41</v>
      </c>
      <c r="B3388" s="79" t="n"/>
      <c r="C3388" s="584" t="n"/>
      <c r="D3388" s="128" t="n"/>
      <c r="E3388" s="87" t="n">
        <v>10</v>
      </c>
    </row>
    <row r="3389">
      <c r="A3389" s="87" t="n">
        <v>-40</v>
      </c>
      <c r="B3389" s="79" t="n"/>
      <c r="C3389" s="584" t="n"/>
      <c r="D3389" s="128" t="n"/>
      <c r="E3389" s="87" t="n">
        <v>10</v>
      </c>
    </row>
    <row r="3390">
      <c r="A3390" s="87" t="n">
        <v>-39</v>
      </c>
      <c r="B3390" s="79" t="n"/>
      <c r="C3390" s="584" t="n"/>
      <c r="D3390" s="128" t="n"/>
      <c r="E3390" s="87" t="n">
        <v>10</v>
      </c>
    </row>
    <row r="3391">
      <c r="A3391" s="87" t="n">
        <v>-38</v>
      </c>
      <c r="B3391" s="79" t="n"/>
      <c r="C3391" s="584" t="n"/>
      <c r="D3391" s="128" t="n"/>
      <c r="E3391" s="87" t="n">
        <v>10</v>
      </c>
    </row>
    <row r="3392">
      <c r="A3392" s="87" t="n">
        <v>-37</v>
      </c>
      <c r="B3392" s="79" t="n"/>
      <c r="C3392" s="584" t="n"/>
      <c r="D3392" s="128" t="n"/>
      <c r="E3392" s="87" t="n">
        <v>10</v>
      </c>
    </row>
    <row r="3393">
      <c r="A3393" s="87" t="n">
        <v>-36</v>
      </c>
      <c r="B3393" s="79" t="n"/>
      <c r="C3393" s="584" t="n"/>
      <c r="D3393" s="128" t="n"/>
      <c r="E3393" s="87" t="n">
        <v>10</v>
      </c>
    </row>
    <row r="3394">
      <c r="A3394" s="87" t="n">
        <v>-35</v>
      </c>
      <c r="B3394" s="79" t="n"/>
      <c r="C3394" s="584" t="n"/>
      <c r="D3394" s="128" t="n"/>
      <c r="E3394" s="87" t="n">
        <v>10</v>
      </c>
    </row>
    <row r="3395">
      <c r="A3395" s="87" t="n">
        <v>-34</v>
      </c>
      <c r="B3395" s="79" t="n"/>
      <c r="C3395" s="584" t="n"/>
      <c r="D3395" s="128" t="n"/>
      <c r="E3395" s="87" t="n">
        <v>10</v>
      </c>
    </row>
    <row r="3396">
      <c r="A3396" s="87" t="n">
        <v>-33</v>
      </c>
      <c r="B3396" s="79" t="n"/>
      <c r="C3396" s="584" t="n"/>
      <c r="D3396" s="128" t="n"/>
      <c r="E3396" s="87" t="n">
        <v>10</v>
      </c>
    </row>
    <row r="3397">
      <c r="A3397" s="87" t="n">
        <v>-32</v>
      </c>
      <c r="B3397" s="79" t="n"/>
      <c r="C3397" s="584" t="n"/>
      <c r="D3397" s="128" t="n"/>
      <c r="E3397" s="87" t="n">
        <v>10</v>
      </c>
    </row>
    <row r="3398">
      <c r="A3398" s="87" t="n">
        <v>-31</v>
      </c>
      <c r="B3398" s="79" t="n"/>
      <c r="C3398" s="584" t="n"/>
      <c r="D3398" s="128" t="n"/>
      <c r="E3398" s="87" t="n">
        <v>10</v>
      </c>
    </row>
    <row r="3399">
      <c r="A3399" s="87" t="n">
        <v>-30</v>
      </c>
      <c r="B3399" s="79" t="n"/>
      <c r="C3399" s="584" t="n"/>
      <c r="D3399" s="128" t="n"/>
      <c r="E3399" s="87" t="n">
        <v>10</v>
      </c>
    </row>
    <row r="3400">
      <c r="A3400" s="87" t="n">
        <v>-29</v>
      </c>
      <c r="B3400" s="79" t="n"/>
      <c r="C3400" s="584" t="n"/>
      <c r="D3400" s="128" t="n"/>
      <c r="E3400" s="87" t="n">
        <v>10</v>
      </c>
    </row>
    <row r="3401">
      <c r="A3401" s="87" t="n">
        <v>-28</v>
      </c>
      <c r="B3401" s="79" t="n"/>
      <c r="C3401" s="584" t="n"/>
      <c r="D3401" s="128" t="n"/>
      <c r="E3401" s="87" t="n">
        <v>10</v>
      </c>
    </row>
    <row r="3402">
      <c r="A3402" s="87" t="n">
        <v>-27</v>
      </c>
      <c r="B3402" s="79" t="n"/>
      <c r="C3402" s="584" t="n"/>
      <c r="D3402" s="128" t="n"/>
      <c r="E3402" s="87" t="n">
        <v>10</v>
      </c>
    </row>
    <row r="3403">
      <c r="A3403" s="87" t="n">
        <v>-26</v>
      </c>
      <c r="B3403" s="79" t="n"/>
      <c r="C3403" s="584" t="n"/>
      <c r="D3403" s="128" t="n"/>
      <c r="E3403" s="87" t="n">
        <v>10</v>
      </c>
    </row>
    <row r="3404">
      <c r="A3404" s="87" t="n">
        <v>-25</v>
      </c>
      <c r="B3404" s="79" t="n"/>
      <c r="C3404" s="584" t="n"/>
      <c r="D3404" s="128" t="n"/>
      <c r="E3404" s="87" t="n">
        <v>10</v>
      </c>
    </row>
    <row r="3405">
      <c r="A3405" s="87" t="n">
        <v>-24</v>
      </c>
      <c r="B3405" s="79" t="n"/>
      <c r="C3405" s="584" t="n"/>
      <c r="D3405" s="128" t="n"/>
      <c r="E3405" s="87" t="n">
        <v>10</v>
      </c>
    </row>
    <row r="3406">
      <c r="A3406" s="87" t="n">
        <v>-23</v>
      </c>
      <c r="B3406" s="79" t="n"/>
      <c r="C3406" s="584" t="n"/>
      <c r="D3406" s="128" t="n"/>
      <c r="E3406" s="87" t="n">
        <v>10</v>
      </c>
    </row>
    <row r="3407">
      <c r="A3407" s="87" t="n">
        <v>-22</v>
      </c>
      <c r="B3407" s="79" t="n"/>
      <c r="C3407" s="584" t="n"/>
      <c r="D3407" s="128" t="n"/>
      <c r="E3407" s="87" t="n">
        <v>10</v>
      </c>
    </row>
    <row r="3408">
      <c r="A3408" s="87" t="n">
        <v>-21</v>
      </c>
      <c r="B3408" s="79" t="n"/>
      <c r="C3408" s="584" t="n"/>
      <c r="D3408" s="128" t="n"/>
      <c r="E3408" s="87" t="n">
        <v>10</v>
      </c>
    </row>
    <row r="3409">
      <c r="A3409" s="87" t="n">
        <v>-20</v>
      </c>
      <c r="B3409" s="79" t="n"/>
      <c r="C3409" s="584" t="n"/>
      <c r="D3409" s="128" t="n"/>
      <c r="E3409" s="87" t="n">
        <v>10</v>
      </c>
    </row>
    <row r="3410">
      <c r="A3410" s="87" t="n">
        <v>-19</v>
      </c>
      <c r="B3410" s="79" t="n"/>
      <c r="C3410" s="584" t="n"/>
      <c r="D3410" s="128" t="n"/>
      <c r="E3410" s="87" t="n">
        <v>10</v>
      </c>
    </row>
    <row r="3411">
      <c r="A3411" s="87" t="n">
        <v>-18</v>
      </c>
      <c r="B3411" s="79" t="n"/>
      <c r="C3411" s="584" t="n"/>
      <c r="D3411" s="128" t="n"/>
      <c r="E3411" s="87" t="n">
        <v>10</v>
      </c>
    </row>
    <row r="3412">
      <c r="A3412" s="87" t="n">
        <v>-17</v>
      </c>
      <c r="B3412" s="79" t="n"/>
      <c r="C3412" s="584" t="n"/>
      <c r="D3412" s="128" t="n"/>
      <c r="E3412" s="87" t="n">
        <v>10</v>
      </c>
    </row>
    <row r="3413">
      <c r="A3413" s="87" t="n">
        <v>-16</v>
      </c>
      <c r="B3413" s="79" t="n"/>
      <c r="C3413" s="584" t="n"/>
      <c r="D3413" s="128" t="n"/>
      <c r="E3413" s="87" t="n">
        <v>10</v>
      </c>
    </row>
    <row r="3414">
      <c r="A3414" s="87" t="n">
        <v>-15</v>
      </c>
      <c r="B3414" s="79" t="n"/>
      <c r="C3414" s="584" t="n"/>
      <c r="D3414" s="128" t="n"/>
      <c r="E3414" s="87" t="n">
        <v>10</v>
      </c>
    </row>
    <row r="3415">
      <c r="A3415" s="87" t="n">
        <v>-14</v>
      </c>
      <c r="B3415" s="79" t="n"/>
      <c r="C3415" s="584" t="n"/>
      <c r="D3415" s="128" t="n"/>
      <c r="E3415" s="87" t="n">
        <v>10</v>
      </c>
    </row>
    <row r="3416">
      <c r="A3416" s="87" t="n">
        <v>-13</v>
      </c>
      <c r="B3416" s="79" t="n"/>
      <c r="C3416" s="584" t="n"/>
      <c r="D3416" s="128" t="n"/>
      <c r="E3416" s="87" t="n">
        <v>10</v>
      </c>
    </row>
    <row r="3417">
      <c r="A3417" s="87" t="n">
        <v>-12</v>
      </c>
      <c r="B3417" s="79" t="n"/>
      <c r="C3417" s="584" t="n"/>
      <c r="D3417" s="128" t="n"/>
      <c r="E3417" s="87" t="n">
        <v>10</v>
      </c>
    </row>
    <row r="3418">
      <c r="A3418" s="87" t="n">
        <v>-11</v>
      </c>
      <c r="B3418" s="79" t="n"/>
      <c r="C3418" s="584" t="n"/>
      <c r="D3418" s="128" t="n"/>
      <c r="E3418" s="87" t="n">
        <v>10</v>
      </c>
    </row>
    <row r="3419">
      <c r="A3419" s="87" t="n">
        <v>-10</v>
      </c>
      <c r="B3419" s="79" t="n"/>
      <c r="C3419" s="584" t="n"/>
      <c r="D3419" s="128" t="n"/>
      <c r="E3419" s="87" t="n">
        <v>10</v>
      </c>
    </row>
    <row r="3420">
      <c r="A3420" s="87" t="n">
        <v>-9</v>
      </c>
      <c r="B3420" s="79" t="n"/>
      <c r="C3420" s="584" t="n"/>
      <c r="D3420" s="128" t="n"/>
      <c r="E3420" s="87" t="n">
        <v>10</v>
      </c>
    </row>
    <row r="3421">
      <c r="A3421" s="87" t="n">
        <v>-8</v>
      </c>
      <c r="B3421" s="79" t="n"/>
      <c r="C3421" s="584" t="n"/>
      <c r="D3421" s="128" t="n"/>
      <c r="E3421" s="87" t="n">
        <v>10</v>
      </c>
    </row>
    <row r="3422">
      <c r="A3422" s="87" t="n">
        <v>-7</v>
      </c>
      <c r="B3422" s="79" t="n"/>
      <c r="C3422" s="584" t="n"/>
      <c r="D3422" s="128" t="n"/>
      <c r="E3422" s="87" t="n">
        <v>10</v>
      </c>
    </row>
    <row r="3423">
      <c r="A3423" s="87" t="n">
        <v>-6</v>
      </c>
      <c r="B3423" s="79" t="n"/>
      <c r="C3423" s="584" t="n"/>
      <c r="D3423" s="128" t="n"/>
      <c r="E3423" s="87" t="n">
        <v>10</v>
      </c>
    </row>
    <row r="3424">
      <c r="A3424" s="87" t="n">
        <v>-5</v>
      </c>
      <c r="B3424" s="79" t="n"/>
      <c r="C3424" s="584" t="n"/>
      <c r="D3424" s="128" t="n"/>
      <c r="E3424" s="87" t="n">
        <v>10</v>
      </c>
    </row>
    <row r="3425">
      <c r="A3425" s="87" t="n">
        <v>-4</v>
      </c>
      <c r="B3425" s="79" t="n"/>
      <c r="C3425" s="584" t="n"/>
      <c r="D3425" s="128" t="n"/>
      <c r="E3425" s="87" t="n">
        <v>10</v>
      </c>
    </row>
    <row r="3426">
      <c r="A3426" s="87" t="n">
        <v>-3</v>
      </c>
      <c r="B3426" s="79" t="n"/>
      <c r="C3426" s="584" t="n"/>
      <c r="D3426" s="128" t="n"/>
      <c r="E3426" s="87" t="n">
        <v>10</v>
      </c>
    </row>
    <row r="3427">
      <c r="A3427" s="87" t="n">
        <v>-2</v>
      </c>
      <c r="B3427" s="79" t="n"/>
      <c r="C3427" s="584" t="n"/>
      <c r="D3427" s="128" t="n"/>
      <c r="E3427" s="87" t="n">
        <v>10</v>
      </c>
    </row>
    <row r="3428">
      <c r="A3428" s="87" t="n">
        <v>-1</v>
      </c>
      <c r="B3428" s="79" t="n"/>
      <c r="C3428" s="584" t="n"/>
      <c r="D3428" s="128" t="n"/>
      <c r="E3428" s="87" t="n">
        <v>10</v>
      </c>
    </row>
    <row r="3429" ht="14.5" customHeight="1" s="252" thickBot="1">
      <c r="A3429" s="88" t="n">
        <v>0</v>
      </c>
      <c r="B3429" s="81" t="n"/>
      <c r="C3429" s="82" t="n"/>
      <c r="D3429" s="130" t="n"/>
      <c r="E3429" s="88" t="n">
        <v>10</v>
      </c>
    </row>
  </sheetData>
  <mergeCells count="241">
    <mergeCell ref="C996:C997"/>
    <mergeCell ref="D2883:D2884"/>
    <mergeCell ref="A426:A427"/>
    <mergeCell ref="B1546:D1546"/>
    <mergeCell ref="B1879:D1879"/>
    <mergeCell ref="C426:C427"/>
    <mergeCell ref="B769:D769"/>
    <mergeCell ref="D1218:D1219"/>
    <mergeCell ref="B170:D170"/>
    <mergeCell ref="A3216:A3217"/>
    <mergeCell ref="A2883:A2884"/>
    <mergeCell ref="A2328:A2329"/>
    <mergeCell ref="B1658:D1658"/>
    <mergeCell ref="C2328:C2329"/>
    <mergeCell ref="B1325:D1325"/>
    <mergeCell ref="E1990:E1994"/>
    <mergeCell ref="E169:E173"/>
    <mergeCell ref="B44:D44"/>
    <mergeCell ref="A1657:A1661"/>
    <mergeCell ref="B1768:D1768"/>
    <mergeCell ref="B3105:B3106"/>
    <mergeCell ref="C663:C664"/>
    <mergeCell ref="D2550:D2551"/>
    <mergeCell ref="B1436:D1436"/>
    <mergeCell ref="C2106:C2107"/>
    <mergeCell ref="A1:Z1"/>
    <mergeCell ref="B2989:D2989"/>
    <mergeCell ref="A2550:A2551"/>
    <mergeCell ref="A1324:A1328"/>
    <mergeCell ref="B2661:B2662"/>
    <mergeCell ref="B1551:B1552"/>
    <mergeCell ref="B2768:D2768"/>
    <mergeCell ref="D1551:D1552"/>
    <mergeCell ref="C300:C301"/>
    <mergeCell ref="C2883:C2884"/>
    <mergeCell ref="A2217:A2218"/>
    <mergeCell ref="C1773:C1774"/>
    <mergeCell ref="B426:B427"/>
    <mergeCell ref="D426:D427"/>
    <mergeCell ref="A421:A425"/>
    <mergeCell ref="B1213:D1213"/>
    <mergeCell ref="B2879:D2879"/>
    <mergeCell ref="B2439:B2440"/>
    <mergeCell ref="A2434:A2438"/>
    <mergeCell ref="A3211:A3215"/>
    <mergeCell ref="E3100:E3104"/>
    <mergeCell ref="A2323:A2327"/>
    <mergeCell ref="E1213:E1217"/>
    <mergeCell ref="A769:A773"/>
    <mergeCell ref="B880:D880"/>
    <mergeCell ref="A3327:A3328"/>
    <mergeCell ref="C174:C175"/>
    <mergeCell ref="A2656:A2660"/>
    <mergeCell ref="A1768:A1772"/>
    <mergeCell ref="A2545:A2549"/>
    <mergeCell ref="A1662:A1663"/>
    <mergeCell ref="E2212:E2216"/>
    <mergeCell ref="B2767:D2767"/>
    <mergeCell ref="C1662:C1663"/>
    <mergeCell ref="E1546:E1550"/>
    <mergeCell ref="A658:A662"/>
    <mergeCell ref="B43:D43"/>
    <mergeCell ref="A2661:A2662"/>
    <mergeCell ref="D1107:D1108"/>
    <mergeCell ref="E1879:E1883"/>
    <mergeCell ref="E2656:E2660"/>
    <mergeCell ref="E1768:E1772"/>
    <mergeCell ref="A1102:A1106"/>
    <mergeCell ref="A48:A49"/>
    <mergeCell ref="E658:E662"/>
    <mergeCell ref="B881:D881"/>
    <mergeCell ref="A1551:A1552"/>
    <mergeCell ref="E295:E299"/>
    <mergeCell ref="C2661:C2662"/>
    <mergeCell ref="B2434:D2434"/>
    <mergeCell ref="A2878:A2882"/>
    <mergeCell ref="B2106:B2107"/>
    <mergeCell ref="B2217:B2218"/>
    <mergeCell ref="B3327:B3328"/>
    <mergeCell ref="B3101:D3101"/>
    <mergeCell ref="D2217:D2218"/>
    <mergeCell ref="D1329:D1330"/>
    <mergeCell ref="B1991:D1991"/>
    <mergeCell ref="A3322:A3326"/>
    <mergeCell ref="B1880:D1880"/>
    <mergeCell ref="C2994:C2995"/>
    <mergeCell ref="B422:D422"/>
    <mergeCell ref="B2656:D2656"/>
    <mergeCell ref="A885:A886"/>
    <mergeCell ref="A1329:A1330"/>
    <mergeCell ref="D1995:D1996"/>
    <mergeCell ref="B658:D658"/>
    <mergeCell ref="E547:E551"/>
    <mergeCell ref="B2435:D2435"/>
    <mergeCell ref="B1547:D1547"/>
    <mergeCell ref="C1884:C1885"/>
    <mergeCell ref="D2439:D2440"/>
    <mergeCell ref="A1546:A1550"/>
    <mergeCell ref="C1440:C1441"/>
    <mergeCell ref="C552:C553"/>
    <mergeCell ref="D3327:D3328"/>
    <mergeCell ref="B2883:B2884"/>
    <mergeCell ref="D2772:D2773"/>
    <mergeCell ref="D1662:D1663"/>
    <mergeCell ref="B1218:B1219"/>
    <mergeCell ref="B296:D296"/>
    <mergeCell ref="B174:B175"/>
    <mergeCell ref="B2878:D2878"/>
    <mergeCell ref="E2767:E2771"/>
    <mergeCell ref="A1990:A1994"/>
    <mergeCell ref="B1769:D1769"/>
    <mergeCell ref="E1657:E1661"/>
    <mergeCell ref="A1213:A1217"/>
    <mergeCell ref="B659:D659"/>
    <mergeCell ref="A169:A173"/>
    <mergeCell ref="B2657:D2657"/>
    <mergeCell ref="D2661:D2662"/>
    <mergeCell ref="B295:D295"/>
    <mergeCell ref="B1103:D1103"/>
    <mergeCell ref="E2434:E2438"/>
    <mergeCell ref="B3216:B3217"/>
    <mergeCell ref="B2328:B2329"/>
    <mergeCell ref="B991:D991"/>
    <mergeCell ref="D3216:D3217"/>
    <mergeCell ref="D2328:D2329"/>
    <mergeCell ref="D3105:D3106"/>
    <mergeCell ref="E991:E995"/>
    <mergeCell ref="B2102:D2102"/>
    <mergeCell ref="A300:A301"/>
    <mergeCell ref="C2550:C2551"/>
    <mergeCell ref="B2212:D2212"/>
    <mergeCell ref="A1773:A1774"/>
    <mergeCell ref="B2546:D2546"/>
    <mergeCell ref="B3323:D3323"/>
    <mergeCell ref="B1440:B1441"/>
    <mergeCell ref="B2550:B2551"/>
    <mergeCell ref="B552:B553"/>
    <mergeCell ref="A3100:A3104"/>
    <mergeCell ref="D552:D553"/>
    <mergeCell ref="C2439:C2440"/>
    <mergeCell ref="C1551:C1552"/>
    <mergeCell ref="A880:A884"/>
    <mergeCell ref="A1218:A1219"/>
    <mergeCell ref="A1995:A1996"/>
    <mergeCell ref="B1324:D1324"/>
    <mergeCell ref="C1995:C1996"/>
    <mergeCell ref="D300:D301"/>
    <mergeCell ref="B1107:B1108"/>
    <mergeCell ref="B1884:B1885"/>
    <mergeCell ref="D1773:D1774"/>
    <mergeCell ref="B996:B997"/>
    <mergeCell ref="D1884:D1885"/>
    <mergeCell ref="D996:D997"/>
    <mergeCell ref="B770:D770"/>
    <mergeCell ref="E2545:E2549"/>
    <mergeCell ref="A174:A175"/>
    <mergeCell ref="A2439:A2440"/>
    <mergeCell ref="A2212:A2216"/>
    <mergeCell ref="C3216:C3217"/>
    <mergeCell ref="E2989:E2993"/>
    <mergeCell ref="B2323:D2323"/>
    <mergeCell ref="D885:D886"/>
    <mergeCell ref="A3105:A3106"/>
    <mergeCell ref="A1879:A1883"/>
    <mergeCell ref="A295:A299"/>
    <mergeCell ref="C3105:C3106"/>
    <mergeCell ref="E1435:E1439"/>
    <mergeCell ref="B1990:D1990"/>
    <mergeCell ref="B2213:D2213"/>
    <mergeCell ref="A2772:A2773"/>
    <mergeCell ref="C2772:C2773"/>
    <mergeCell ref="A774:A775"/>
    <mergeCell ref="C774:C775"/>
    <mergeCell ref="A1107:A1108"/>
    <mergeCell ref="A2101:A2105"/>
    <mergeCell ref="C1107:C1108"/>
    <mergeCell ref="B2994:B2995"/>
    <mergeCell ref="C48:C49"/>
    <mergeCell ref="B1657:D1657"/>
    <mergeCell ref="E880:E884"/>
    <mergeCell ref="E2878:E2882"/>
    <mergeCell ref="A2994:A2995"/>
    <mergeCell ref="B2545:D2545"/>
    <mergeCell ref="A2106:A2107"/>
    <mergeCell ref="B1435:D1435"/>
    <mergeCell ref="E1324:E1328"/>
    <mergeCell ref="E2101:E2105"/>
    <mergeCell ref="A547:A551"/>
    <mergeCell ref="B1995:B1996"/>
    <mergeCell ref="B548:D548"/>
    <mergeCell ref="C2217:C2218"/>
    <mergeCell ref="C1329:C1330"/>
    <mergeCell ref="A663:A664"/>
    <mergeCell ref="A1440:A1441"/>
    <mergeCell ref="A552:A553"/>
    <mergeCell ref="D174:D175"/>
    <mergeCell ref="B547:D547"/>
    <mergeCell ref="B2772:B2773"/>
    <mergeCell ref="B1662:B1663"/>
    <mergeCell ref="B774:B775"/>
    <mergeCell ref="A2767:A2771"/>
    <mergeCell ref="D774:D775"/>
    <mergeCell ref="E3211:E3215"/>
    <mergeCell ref="E2323:E2327"/>
    <mergeCell ref="D1440:D1441"/>
    <mergeCell ref="C3327:C3328"/>
    <mergeCell ref="B2990:D2990"/>
    <mergeCell ref="B48:B49"/>
    <mergeCell ref="B992:D992"/>
    <mergeCell ref="D48:D49"/>
    <mergeCell ref="B3322:D3322"/>
    <mergeCell ref="A43:A47"/>
    <mergeCell ref="A991:A995"/>
    <mergeCell ref="C885:C886"/>
    <mergeCell ref="E1102:E1106"/>
    <mergeCell ref="B169:D169"/>
    <mergeCell ref="E43:E47"/>
    <mergeCell ref="B1329:B1330"/>
    <mergeCell ref="E421:E425"/>
    <mergeCell ref="D2994:D2995"/>
    <mergeCell ref="D2106:D2107"/>
    <mergeCell ref="B2101:D2101"/>
    <mergeCell ref="B3211:D3211"/>
    <mergeCell ref="B300:B301"/>
    <mergeCell ref="E769:E773"/>
    <mergeCell ref="B663:B664"/>
    <mergeCell ref="B1773:B1774"/>
    <mergeCell ref="B3212:D3212"/>
    <mergeCell ref="B2324:D2324"/>
    <mergeCell ref="D663:D664"/>
    <mergeCell ref="B1214:D1214"/>
    <mergeCell ref="E3322:E3326"/>
    <mergeCell ref="A2989:A2993"/>
    <mergeCell ref="A1884:A1885"/>
    <mergeCell ref="B3100:D3100"/>
    <mergeCell ref="B1102:D1102"/>
    <mergeCell ref="C1218:C1219"/>
    <mergeCell ref="B421:D421"/>
    <mergeCell ref="B885:B886"/>
    <mergeCell ref="A996:A997"/>
    <mergeCell ref="A1435:A1439"/>
  </mergeCells>
  <conditionalFormatting sqref="B50:E165">
    <cfRule type="cellIs" priority="88" operator="greaterThan" dxfId="0">
      <formula>10</formula>
    </cfRule>
    <cfRule type="cellIs" priority="89" operator="greaterThan" dxfId="2">
      <formula>0</formula>
    </cfRule>
    <cfRule type="cellIs" priority="90" operator="equal" dxfId="1">
      <formula>0</formula>
    </cfRule>
  </conditionalFormatting>
  <conditionalFormatting sqref="B176:E291">
    <cfRule type="cellIs" priority="87" operator="equal" dxfId="1">
      <formula>0</formula>
    </cfRule>
    <cfRule type="cellIs" priority="86" operator="greaterThan" dxfId="2">
      <formula>0</formula>
    </cfRule>
    <cfRule type="cellIs" priority="85" operator="greaterThan" dxfId="0">
      <formula>10</formula>
    </cfRule>
  </conditionalFormatting>
  <conditionalFormatting sqref="B302:E417">
    <cfRule type="cellIs" priority="83" operator="greaterThan" dxfId="2">
      <formula>0</formula>
    </cfRule>
    <cfRule type="cellIs" priority="84" operator="equal" dxfId="1">
      <formula>0</formula>
    </cfRule>
    <cfRule type="cellIs" priority="82" operator="greaterThan" dxfId="0">
      <formula>10</formula>
    </cfRule>
  </conditionalFormatting>
  <conditionalFormatting sqref="B428:E543">
    <cfRule type="cellIs" priority="79" operator="greaterThan" dxfId="0">
      <formula>10</formula>
    </cfRule>
    <cfRule type="cellIs" priority="81" operator="equal" dxfId="1">
      <formula>0</formula>
    </cfRule>
    <cfRule type="cellIs" priority="80" operator="greaterThan" dxfId="2">
      <formula>0</formula>
    </cfRule>
  </conditionalFormatting>
  <conditionalFormatting sqref="B554:E654">
    <cfRule type="cellIs" priority="78" operator="equal" dxfId="1">
      <formula>0</formula>
    </cfRule>
    <cfRule type="cellIs" priority="77" operator="greaterThan" dxfId="2">
      <formula>0</formula>
    </cfRule>
    <cfRule type="cellIs" priority="76" operator="greaterThan" dxfId="0">
      <formula>10</formula>
    </cfRule>
  </conditionalFormatting>
  <conditionalFormatting sqref="B665:E765">
    <cfRule type="cellIs" priority="75" operator="equal" dxfId="1">
      <formula>0</formula>
    </cfRule>
    <cfRule type="cellIs" priority="74" operator="greaterThan" dxfId="2">
      <formula>0</formula>
    </cfRule>
    <cfRule type="cellIs" priority="73" operator="greaterThan" dxfId="0">
      <formula>10</formula>
    </cfRule>
  </conditionalFormatting>
  <conditionalFormatting sqref="B776:E876">
    <cfRule type="cellIs" priority="72" operator="equal" dxfId="1">
      <formula>0</formula>
    </cfRule>
    <cfRule type="cellIs" priority="71" operator="greaterThan" dxfId="2">
      <formula>0</formula>
    </cfRule>
    <cfRule type="cellIs" priority="70" operator="greaterThan" dxfId="0">
      <formula>10</formula>
    </cfRule>
  </conditionalFormatting>
  <conditionalFormatting sqref="B887:E987">
    <cfRule type="cellIs" priority="68" operator="greaterThan" dxfId="2">
      <formula>0</formula>
    </cfRule>
    <cfRule type="cellIs" priority="69" operator="equal" dxfId="1">
      <formula>0</formula>
    </cfRule>
    <cfRule type="cellIs" priority="67" operator="greaterThan" dxfId="0">
      <formula>10</formula>
    </cfRule>
  </conditionalFormatting>
  <conditionalFormatting sqref="B998:E1098">
    <cfRule type="cellIs" priority="66" operator="equal" dxfId="1">
      <formula>0</formula>
    </cfRule>
    <cfRule type="cellIs" priority="65" operator="greaterThan" dxfId="2">
      <formula>0</formula>
    </cfRule>
    <cfRule type="cellIs" priority="64" operator="greaterThan" dxfId="0">
      <formula>10</formula>
    </cfRule>
  </conditionalFormatting>
  <conditionalFormatting sqref="B1109:E1209">
    <cfRule type="cellIs" priority="63" operator="equal" dxfId="1">
      <formula>0</formula>
    </cfRule>
    <cfRule type="cellIs" priority="62" operator="greaterThan" dxfId="2">
      <formula>0</formula>
    </cfRule>
    <cfRule type="cellIs" priority="61" operator="greaterThan" dxfId="0">
      <formula>10</formula>
    </cfRule>
  </conditionalFormatting>
  <conditionalFormatting sqref="B1220:E1320">
    <cfRule type="cellIs" priority="60" operator="equal" dxfId="1">
      <formula>0</formula>
    </cfRule>
    <cfRule type="cellIs" priority="59" operator="greaterThan" dxfId="2">
      <formula>0</formula>
    </cfRule>
    <cfRule type="cellIs" priority="58" operator="greaterThan" dxfId="0">
      <formula>10</formula>
    </cfRule>
  </conditionalFormatting>
  <conditionalFormatting sqref="B1331:E1431">
    <cfRule type="cellIs" priority="57" operator="equal" dxfId="1">
      <formula>0</formula>
    </cfRule>
    <cfRule type="cellIs" priority="56" operator="greaterThan" dxfId="2">
      <formula>0</formula>
    </cfRule>
    <cfRule type="cellIs" priority="55" operator="greaterThan" dxfId="0">
      <formula>10</formula>
    </cfRule>
  </conditionalFormatting>
  <conditionalFormatting sqref="B1442:E1542">
    <cfRule type="cellIs" priority="54" operator="equal" dxfId="1">
      <formula>0</formula>
    </cfRule>
    <cfRule type="cellIs" priority="53" operator="greaterThan" dxfId="2">
      <formula>0</formula>
    </cfRule>
    <cfRule type="cellIs" priority="52" operator="greaterThan" dxfId="0">
      <formula>10</formula>
    </cfRule>
  </conditionalFormatting>
  <conditionalFormatting sqref="B1553:E1653">
    <cfRule type="cellIs" priority="50" operator="greaterThan" dxfId="2">
      <formula>0</formula>
    </cfRule>
    <cfRule type="cellIs" priority="49" operator="greaterThan" dxfId="0">
      <formula>10</formula>
    </cfRule>
    <cfRule type="cellIs" priority="51" operator="equal" dxfId="1">
      <formula>0</formula>
    </cfRule>
  </conditionalFormatting>
  <conditionalFormatting sqref="B1664:E1764">
    <cfRule type="cellIs" priority="46" operator="greaterThan" dxfId="0">
      <formula>10</formula>
    </cfRule>
    <cfRule type="cellIs" priority="47" operator="greaterThan" dxfId="2">
      <formula>0</formula>
    </cfRule>
    <cfRule type="cellIs" priority="48" operator="equal" dxfId="1">
      <formula>0</formula>
    </cfRule>
  </conditionalFormatting>
  <conditionalFormatting sqref="B1775:E1875">
    <cfRule type="cellIs" priority="43" operator="greaterThan" dxfId="0">
      <formula>10</formula>
    </cfRule>
    <cfRule type="cellIs" priority="45" operator="equal" dxfId="1">
      <formula>0</formula>
    </cfRule>
    <cfRule type="cellIs" priority="44" operator="greaterThan" dxfId="2">
      <formula>0</formula>
    </cfRule>
  </conditionalFormatting>
  <conditionalFormatting sqref="B1886:E1986">
    <cfRule type="cellIs" priority="42" operator="equal" dxfId="1">
      <formula>0</formula>
    </cfRule>
    <cfRule type="cellIs" priority="41" operator="greaterThan" dxfId="2">
      <formula>0</formula>
    </cfRule>
    <cfRule type="cellIs" priority="40" operator="greaterThan" dxfId="0">
      <formula>10</formula>
    </cfRule>
  </conditionalFormatting>
  <conditionalFormatting sqref="B1997:E2097">
    <cfRule type="cellIs" priority="38" operator="greaterThan" dxfId="2">
      <formula>0</formula>
    </cfRule>
    <cfRule type="cellIs" priority="39" operator="equal" dxfId="1">
      <formula>0</formula>
    </cfRule>
    <cfRule type="cellIs" priority="37" operator="greaterThan" dxfId="0">
      <formula>10</formula>
    </cfRule>
  </conditionalFormatting>
  <conditionalFormatting sqref="B2108:E2208">
    <cfRule type="cellIs" priority="35" operator="greaterThan" dxfId="2">
      <formula>0</formula>
    </cfRule>
    <cfRule type="cellIs" priority="36" operator="equal" dxfId="1">
      <formula>0</formula>
    </cfRule>
    <cfRule type="cellIs" priority="34" operator="greaterThan" dxfId="0">
      <formula>10</formula>
    </cfRule>
  </conditionalFormatting>
  <conditionalFormatting sqref="B2219:E2319">
    <cfRule type="cellIs" priority="33" operator="equal" dxfId="1">
      <formula>0</formula>
    </cfRule>
    <cfRule type="cellIs" priority="32" operator="greaterThan" dxfId="2">
      <formula>0</formula>
    </cfRule>
    <cfRule type="cellIs" priority="31" operator="greaterThan" dxfId="0">
      <formula>10</formula>
    </cfRule>
  </conditionalFormatting>
  <conditionalFormatting sqref="B2330:E2430">
    <cfRule type="cellIs" priority="30" operator="equal" dxfId="1">
      <formula>0</formula>
    </cfRule>
    <cfRule type="cellIs" priority="29" operator="greaterThan" dxfId="2">
      <formula>0</formula>
    </cfRule>
    <cfRule type="cellIs" priority="28" operator="greaterThan" dxfId="0">
      <formula>10</formula>
    </cfRule>
  </conditionalFormatting>
  <conditionalFormatting sqref="B2441:E2541">
    <cfRule type="cellIs" priority="27" operator="equal" dxfId="1">
      <formula>0</formula>
    </cfRule>
    <cfRule type="cellIs" priority="26" operator="greaterThan" dxfId="2">
      <formula>0</formula>
    </cfRule>
    <cfRule type="cellIs" priority="25" operator="greaterThan" dxfId="0">
      <formula>10</formula>
    </cfRule>
  </conditionalFormatting>
  <conditionalFormatting sqref="B2552:E2652">
    <cfRule type="cellIs" priority="23" operator="greaterThan" dxfId="2">
      <formula>0</formula>
    </cfRule>
    <cfRule type="cellIs" priority="24" operator="equal" dxfId="1">
      <formula>0</formula>
    </cfRule>
    <cfRule type="cellIs" priority="22" operator="greaterThan" dxfId="0">
      <formula>10</formula>
    </cfRule>
  </conditionalFormatting>
  <conditionalFormatting sqref="B2663:E2763">
    <cfRule type="cellIs" priority="21" operator="equal" dxfId="1">
      <formula>0</formula>
    </cfRule>
    <cfRule type="cellIs" priority="20" operator="greaterThan" dxfId="2">
      <formula>0</formula>
    </cfRule>
    <cfRule type="cellIs" priority="19" operator="greaterThan" dxfId="0">
      <formula>10</formula>
    </cfRule>
  </conditionalFormatting>
  <conditionalFormatting sqref="B2774:E2874">
    <cfRule type="cellIs" priority="18" operator="equal" dxfId="1">
      <formula>0</formula>
    </cfRule>
    <cfRule type="cellIs" priority="17" operator="greaterThan" dxfId="2">
      <formula>0</formula>
    </cfRule>
    <cfRule type="cellIs" priority="16" operator="greaterThan" dxfId="0">
      <formula>10</formula>
    </cfRule>
  </conditionalFormatting>
  <conditionalFormatting sqref="B2885:E2985">
    <cfRule type="cellIs" priority="15" operator="equal" dxfId="1">
      <formula>0</formula>
    </cfRule>
    <cfRule type="cellIs" priority="14" operator="greaterThan" dxfId="2">
      <formula>0</formula>
    </cfRule>
    <cfRule type="cellIs" priority="13" operator="greaterThan" dxfId="0">
      <formula>10</formula>
    </cfRule>
  </conditionalFormatting>
  <conditionalFormatting sqref="B2996:E3096">
    <cfRule type="cellIs" priority="12" operator="equal" dxfId="1">
      <formula>0</formula>
    </cfRule>
    <cfRule type="cellIs" priority="11" operator="greaterThan" dxfId="2">
      <formula>0</formula>
    </cfRule>
    <cfRule type="cellIs" priority="10" operator="greaterThan" dxfId="0">
      <formula>10</formula>
    </cfRule>
  </conditionalFormatting>
  <conditionalFormatting sqref="B3107:E3207">
    <cfRule type="cellIs" priority="9" operator="equal" dxfId="1">
      <formula>0</formula>
    </cfRule>
    <cfRule type="cellIs" priority="8" operator="greaterThan" dxfId="2">
      <formula>0</formula>
    </cfRule>
    <cfRule type="cellIs" priority="7" operator="greaterThan" dxfId="0">
      <formula>10</formula>
    </cfRule>
  </conditionalFormatting>
  <conditionalFormatting sqref="B3218:E3318">
    <cfRule type="cellIs" priority="6" operator="equal" dxfId="1">
      <formula>0</formula>
    </cfRule>
    <cfRule type="cellIs" priority="5" operator="greaterThan" dxfId="2">
      <formula>0</formula>
    </cfRule>
    <cfRule type="cellIs" priority="4" operator="greaterThan" dxfId="0">
      <formula>10</formula>
    </cfRule>
  </conditionalFormatting>
  <conditionalFormatting sqref="B3329:E3429">
    <cfRule type="cellIs" priority="2" operator="greaterThan" dxfId="2">
      <formula>0</formula>
    </cfRule>
    <cfRule type="cellIs" priority="3" operator="equal" dxfId="1">
      <formula>0</formula>
    </cfRule>
    <cfRule type="cellIs" priority="1" operator="greaterThan" dxfId="0">
      <formula>10</formula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Dialog</dc:creator>
  <dcterms:created xsi:type="dcterms:W3CDTF">2021-11-29T05:08:36Z</dcterms:created>
  <dcterms:modified xsi:type="dcterms:W3CDTF">2024-12-16T03:49:15Z</dcterms:modified>
  <cp:lastModifiedBy>Ellen Park</cp:lastModifiedBy>
</cp:coreProperties>
</file>