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820" activeTab="3"/>
  </bookViews>
  <sheets>
    <sheet name="wuliangye" sheetId="1" r:id="rId1"/>
    <sheet name="kweichow moutai" sheetId="2" r:id="rId2"/>
    <sheet name="luzhou laojiao" sheetId="3" r:id="rId3"/>
    <sheet name="Jinhui Liquor" sheetId="4" r:id="rId4"/>
  </sheets>
  <calcPr calcId="144525"/>
</workbook>
</file>

<file path=xl/sharedStrings.xml><?xml version="1.0" encoding="utf-8"?>
<sst xmlns="http://schemas.openxmlformats.org/spreadsheetml/2006/main" count="76" uniqueCount="19">
  <si>
    <t>Date</t>
  </si>
  <si>
    <t>Bearish</t>
  </si>
  <si>
    <t>Bullish</t>
  </si>
  <si>
    <t>Total</t>
  </si>
  <si>
    <t>Bullish-Bearish</t>
  </si>
  <si>
    <t>BSI</t>
  </si>
  <si>
    <t>DIS</t>
  </si>
  <si>
    <t>Investor Intelligence</t>
  </si>
  <si>
    <t>The Maximum Price</t>
  </si>
  <si>
    <t>The Mininum Price</t>
  </si>
  <si>
    <t>Closing Data of Previous Day</t>
  </si>
  <si>
    <t>Turnover Rate</t>
  </si>
  <si>
    <t>Turnover</t>
  </si>
  <si>
    <t>Stock Amplitude</t>
  </si>
  <si>
    <t>Closing Price</t>
  </si>
  <si>
    <t>Yield Rate</t>
  </si>
  <si>
    <t>t1</t>
  </si>
  <si>
    <t>t2</t>
  </si>
  <si>
    <t>SI</t>
  </si>
</sst>
</file>

<file path=xl/styles.xml><?xml version="1.0" encoding="utf-8"?>
<styleSheet xmlns="http://schemas.openxmlformats.org/spreadsheetml/2006/main">
  <numFmts count="6">
    <numFmt numFmtId="176" formatCode="0.0000%"/>
    <numFmt numFmtId="177" formatCode="0.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7" fontId="0" fillId="0" borderId="0" xfId="9" applyNumberFormat="1">
      <alignment vertical="center"/>
    </xf>
    <xf numFmtId="176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7"/>
  <sheetViews>
    <sheetView workbookViewId="0">
      <selection activeCell="E1" sqref="E1"/>
    </sheetView>
  </sheetViews>
  <sheetFormatPr defaultColWidth="9.23076923076923" defaultRowHeight="16.8"/>
  <cols>
    <col min="1" max="1" width="14.413461538461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43633</v>
      </c>
      <c r="B2" s="1">
        <v>54</v>
      </c>
      <c r="C2" s="1">
        <v>29</v>
      </c>
      <c r="D2" s="1">
        <v>83</v>
      </c>
      <c r="E2" s="1">
        <f t="shared" ref="E2:E65" si="0">(C2-B2)/D2</f>
        <v>-0.301204819277108</v>
      </c>
      <c r="F2" s="1">
        <v>-0.606135804</v>
      </c>
      <c r="G2" s="1">
        <v>0.698795181</v>
      </c>
      <c r="H2" s="1">
        <v>-0.301204819</v>
      </c>
      <c r="I2" s="1">
        <v>106.24</v>
      </c>
      <c r="J2" s="1">
        <v>102.11</v>
      </c>
      <c r="K2" s="1">
        <v>104.96</v>
      </c>
      <c r="L2" s="1">
        <v>0.7919</v>
      </c>
      <c r="M2" s="1">
        <v>30060892</v>
      </c>
      <c r="N2" s="3">
        <v>0.039348</v>
      </c>
      <c r="O2" s="1">
        <v>103.7</v>
      </c>
      <c r="P2" s="3">
        <v>-0.012005</v>
      </c>
      <c r="Q2" s="1">
        <f t="shared" ref="Q2:Q65" si="1">0.965*H2+0.971*F2+0.581*G2-0.08*L2+0.03*N2</f>
        <v>-0.535392075858</v>
      </c>
      <c r="R2" s="1">
        <f t="shared" ref="R2:R65" si="2">0.044*H2+0.047*F2-0.074*G2+0.906*L2+0.913*N2</f>
        <v>0.659933885782</v>
      </c>
      <c r="S2" s="1">
        <f t="shared" ref="S2:S65" si="3">0.444*Q2+0.333*R2</f>
        <v>-0.017956097715546</v>
      </c>
    </row>
    <row r="3" spans="1:19">
      <c r="A3" s="2">
        <v>43634</v>
      </c>
      <c r="B3" s="1">
        <v>46</v>
      </c>
      <c r="C3" s="1">
        <v>43</v>
      </c>
      <c r="D3" s="1">
        <v>89</v>
      </c>
      <c r="E3" s="1">
        <f t="shared" si="0"/>
        <v>-0.0337078651685393</v>
      </c>
      <c r="F3" s="1">
        <v>-0.065957968</v>
      </c>
      <c r="G3" s="1">
        <v>0.966292135</v>
      </c>
      <c r="H3" s="1">
        <v>-0.033707865</v>
      </c>
      <c r="I3" s="1">
        <v>105.13</v>
      </c>
      <c r="J3" s="1">
        <v>102.2</v>
      </c>
      <c r="K3" s="1">
        <v>103.7</v>
      </c>
      <c r="L3" s="1">
        <v>0.613</v>
      </c>
      <c r="M3" s="1">
        <v>23270902</v>
      </c>
      <c r="N3" s="3">
        <v>0.028255</v>
      </c>
      <c r="O3" s="1">
        <v>104.08</v>
      </c>
      <c r="P3" s="3">
        <v>0.003664</v>
      </c>
      <c r="Q3" s="1">
        <f t="shared" si="1"/>
        <v>0.416650103782</v>
      </c>
      <c r="R3" s="1">
        <f t="shared" si="2"/>
        <v>0.505086026454</v>
      </c>
      <c r="S3" s="1">
        <f t="shared" si="3"/>
        <v>0.35318629288839</v>
      </c>
    </row>
    <row r="4" spans="1:19">
      <c r="A4" s="2">
        <v>43635</v>
      </c>
      <c r="B4" s="1">
        <v>36</v>
      </c>
      <c r="C4" s="1">
        <v>27</v>
      </c>
      <c r="D4" s="1">
        <v>63</v>
      </c>
      <c r="E4" s="1">
        <f t="shared" si="0"/>
        <v>-0.142857142857143</v>
      </c>
      <c r="F4" s="1">
        <v>-0.278713402</v>
      </c>
      <c r="G4" s="1">
        <v>0.857142857</v>
      </c>
      <c r="H4" s="1">
        <v>-0.142857143</v>
      </c>
      <c r="I4" s="1">
        <v>108.2</v>
      </c>
      <c r="J4" s="1">
        <v>105.86</v>
      </c>
      <c r="K4" s="1">
        <v>104.08</v>
      </c>
      <c r="L4" s="1">
        <v>0.9965</v>
      </c>
      <c r="M4" s="1">
        <v>37826025</v>
      </c>
      <c r="N4" s="3">
        <v>0.022483</v>
      </c>
      <c r="O4" s="1">
        <v>105.9</v>
      </c>
      <c r="P4" s="3">
        <v>0.017487</v>
      </c>
      <c r="Q4" s="1">
        <f t="shared" si="1"/>
        <v>0.01046663358</v>
      </c>
      <c r="R4" s="1">
        <f t="shared" si="2"/>
        <v>0.840542163396</v>
      </c>
      <c r="S4" s="1">
        <f t="shared" si="3"/>
        <v>0.284547725720388</v>
      </c>
    </row>
    <row r="5" spans="1:19">
      <c r="A5" s="2">
        <v>43636</v>
      </c>
      <c r="B5" s="1">
        <v>80</v>
      </c>
      <c r="C5" s="1">
        <v>66</v>
      </c>
      <c r="D5" s="1">
        <v>146</v>
      </c>
      <c r="E5" s="1">
        <f t="shared" si="0"/>
        <v>-0.0958904109589041</v>
      </c>
      <c r="F5" s="1">
        <v>-0.189756535</v>
      </c>
      <c r="G5" s="1">
        <v>0.904109589</v>
      </c>
      <c r="H5" s="1">
        <v>-0.095890411</v>
      </c>
      <c r="I5" s="1">
        <v>113.1</v>
      </c>
      <c r="J5" s="1">
        <v>105.33</v>
      </c>
      <c r="K5" s="1">
        <v>105.9</v>
      </c>
      <c r="L5" s="1">
        <v>1.6626</v>
      </c>
      <c r="M5" s="1">
        <v>63113288</v>
      </c>
      <c r="N5" s="3">
        <v>0.073371</v>
      </c>
      <c r="O5" s="1">
        <v>112.97</v>
      </c>
      <c r="P5" s="3">
        <v>0.066761</v>
      </c>
      <c r="Q5" s="1">
        <f t="shared" si="1"/>
        <v>0.117692959109</v>
      </c>
      <c r="R5" s="1">
        <f t="shared" si="2"/>
        <v>1.493261478185</v>
      </c>
      <c r="S5" s="1">
        <f t="shared" si="3"/>
        <v>0.549511746080001</v>
      </c>
    </row>
    <row r="6" spans="1:19">
      <c r="A6" s="2">
        <v>43637</v>
      </c>
      <c r="B6" s="1">
        <v>9</v>
      </c>
      <c r="C6" s="1">
        <v>11</v>
      </c>
      <c r="D6" s="1">
        <v>20</v>
      </c>
      <c r="E6" s="1">
        <f t="shared" si="0"/>
        <v>0.1</v>
      </c>
      <c r="F6" s="1">
        <v>0.182321557</v>
      </c>
      <c r="G6" s="1">
        <v>0.9</v>
      </c>
      <c r="H6" s="1">
        <v>0.1</v>
      </c>
      <c r="I6" s="1">
        <v>113.88</v>
      </c>
      <c r="J6" s="1">
        <v>111.2</v>
      </c>
      <c r="K6" s="1">
        <v>112.97</v>
      </c>
      <c r="L6" s="1">
        <v>1.1301</v>
      </c>
      <c r="M6" s="1">
        <v>42898624</v>
      </c>
      <c r="N6" s="3">
        <v>0.023723</v>
      </c>
      <c r="O6" s="1">
        <v>112.98</v>
      </c>
      <c r="P6" s="3">
        <v>8.9e-5</v>
      </c>
      <c r="Q6" s="1">
        <f t="shared" si="1"/>
        <v>0.706737921847</v>
      </c>
      <c r="R6" s="1">
        <f t="shared" si="2"/>
        <v>0.991898812179</v>
      </c>
      <c r="S6" s="1">
        <f t="shared" si="3"/>
        <v>0.644093941755675</v>
      </c>
    </row>
    <row r="7" spans="1:19">
      <c r="A7" s="2">
        <v>43640</v>
      </c>
      <c r="B7" s="1">
        <v>34</v>
      </c>
      <c r="C7" s="1">
        <v>16</v>
      </c>
      <c r="D7" s="1">
        <v>50</v>
      </c>
      <c r="E7" s="1">
        <f t="shared" si="0"/>
        <v>-0.36</v>
      </c>
      <c r="F7" s="1">
        <v>-0.722134717</v>
      </c>
      <c r="G7" s="1">
        <v>0.64</v>
      </c>
      <c r="H7" s="1">
        <v>-0.36</v>
      </c>
      <c r="I7" s="1">
        <v>117.4</v>
      </c>
      <c r="J7" s="1">
        <v>112.01</v>
      </c>
      <c r="K7" s="1">
        <v>112.98</v>
      </c>
      <c r="L7" s="1">
        <v>1.1276</v>
      </c>
      <c r="M7" s="1">
        <v>42801426</v>
      </c>
      <c r="N7" s="3">
        <v>0.047708</v>
      </c>
      <c r="O7" s="1">
        <v>115.06</v>
      </c>
      <c r="P7" s="3">
        <v>0.01841</v>
      </c>
      <c r="Q7" s="1">
        <f t="shared" si="1"/>
        <v>-0.765529570207</v>
      </c>
      <c r="R7" s="1">
        <f t="shared" si="2"/>
        <v>0.968022672301</v>
      </c>
      <c r="S7" s="1">
        <f t="shared" si="3"/>
        <v>-0.017543579295675</v>
      </c>
    </row>
    <row r="8" spans="1:19">
      <c r="A8" s="2">
        <v>43641</v>
      </c>
      <c r="B8" s="1">
        <v>40</v>
      </c>
      <c r="C8" s="1">
        <v>18</v>
      </c>
      <c r="D8" s="1">
        <v>58</v>
      </c>
      <c r="E8" s="1">
        <f t="shared" si="0"/>
        <v>-0.379310344827586</v>
      </c>
      <c r="F8" s="1">
        <v>-0.769133088</v>
      </c>
      <c r="G8" s="1">
        <v>0.620689655</v>
      </c>
      <c r="H8" s="1">
        <v>-0.379310345</v>
      </c>
      <c r="I8" s="1">
        <v>116.57</v>
      </c>
      <c r="J8" s="1">
        <v>112</v>
      </c>
      <c r="K8" s="1">
        <v>115.06</v>
      </c>
      <c r="L8" s="1">
        <v>1.0211</v>
      </c>
      <c r="M8" s="1">
        <v>38759654</v>
      </c>
      <c r="N8" s="3">
        <v>0.039718</v>
      </c>
      <c r="O8" s="1">
        <v>114.9</v>
      </c>
      <c r="P8" s="3">
        <v>-0.001391</v>
      </c>
      <c r="Q8" s="1">
        <f t="shared" si="1"/>
        <v>-0.832738481818</v>
      </c>
      <c r="R8" s="1">
        <f t="shared" si="2"/>
        <v>0.862609189214</v>
      </c>
      <c r="S8" s="1">
        <f t="shared" si="3"/>
        <v>-0.08248702591893</v>
      </c>
    </row>
    <row r="9" spans="1:19">
      <c r="A9" s="2">
        <v>43642</v>
      </c>
      <c r="B9" s="1">
        <v>60</v>
      </c>
      <c r="C9" s="1">
        <v>24</v>
      </c>
      <c r="D9" s="1">
        <v>84</v>
      </c>
      <c r="E9" s="1">
        <f t="shared" si="0"/>
        <v>-0.428571428571429</v>
      </c>
      <c r="F9" s="1">
        <v>-0.891998039</v>
      </c>
      <c r="G9" s="1">
        <v>0.571428571</v>
      </c>
      <c r="H9" s="1">
        <v>-0.428571429</v>
      </c>
      <c r="I9" s="1">
        <v>114.84</v>
      </c>
      <c r="J9" s="1">
        <v>113.19</v>
      </c>
      <c r="K9" s="1">
        <v>114.9</v>
      </c>
      <c r="L9" s="1">
        <v>0.5352</v>
      </c>
      <c r="M9" s="1">
        <v>20314890</v>
      </c>
      <c r="N9" s="3">
        <v>0.01436</v>
      </c>
      <c r="O9" s="1">
        <v>113.82</v>
      </c>
      <c r="P9" s="3">
        <v>-0.009399</v>
      </c>
      <c r="Q9" s="1">
        <f t="shared" si="1"/>
        <v>-0.990086725103</v>
      </c>
      <c r="R9" s="1">
        <f t="shared" si="2"/>
        <v>0.394935115037</v>
      </c>
      <c r="S9" s="1">
        <f t="shared" si="3"/>
        <v>-0.308085112638411</v>
      </c>
    </row>
    <row r="10" spans="1:19">
      <c r="A10" s="2">
        <v>43643</v>
      </c>
      <c r="B10" s="1">
        <v>24</v>
      </c>
      <c r="C10" s="1">
        <v>15</v>
      </c>
      <c r="D10" s="1">
        <v>39</v>
      </c>
      <c r="E10" s="1">
        <f t="shared" si="0"/>
        <v>-0.230769230769231</v>
      </c>
      <c r="F10" s="1">
        <v>-0.446287103</v>
      </c>
      <c r="G10" s="1">
        <v>0.769230769</v>
      </c>
      <c r="H10" s="1">
        <v>-0.230769231</v>
      </c>
      <c r="I10" s="1">
        <v>118.47</v>
      </c>
      <c r="J10" s="1">
        <v>114.51</v>
      </c>
      <c r="K10" s="1">
        <v>113.82</v>
      </c>
      <c r="L10" s="1">
        <v>1.1774</v>
      </c>
      <c r="M10" s="1">
        <v>44692926</v>
      </c>
      <c r="N10" s="3">
        <v>0.034792</v>
      </c>
      <c r="O10" s="1">
        <v>117.3</v>
      </c>
      <c r="P10" s="3">
        <v>0.030575</v>
      </c>
      <c r="Q10" s="1">
        <f t="shared" si="1"/>
        <v>-0.302262248139</v>
      </c>
      <c r="R10" s="1">
        <f t="shared" si="2"/>
        <v>1.010437079089</v>
      </c>
      <c r="S10" s="1">
        <f t="shared" si="3"/>
        <v>0.202271109162921</v>
      </c>
    </row>
    <row r="11" spans="1:19">
      <c r="A11" s="2">
        <v>43644</v>
      </c>
      <c r="B11" s="1">
        <v>27</v>
      </c>
      <c r="C11" s="1">
        <v>23</v>
      </c>
      <c r="D11" s="1">
        <v>50</v>
      </c>
      <c r="E11" s="1">
        <f t="shared" si="0"/>
        <v>-0.08</v>
      </c>
      <c r="F11" s="1">
        <v>-0.15415068</v>
      </c>
      <c r="G11" s="1">
        <v>0.92</v>
      </c>
      <c r="H11" s="1">
        <v>-0.08</v>
      </c>
      <c r="I11" s="1">
        <v>118.34</v>
      </c>
      <c r="J11" s="1">
        <v>115.88</v>
      </c>
      <c r="K11" s="1">
        <v>117.3</v>
      </c>
      <c r="L11" s="1">
        <v>0.7122</v>
      </c>
      <c r="M11" s="1">
        <v>27036146</v>
      </c>
      <c r="N11" s="3">
        <v>0.020972</v>
      </c>
      <c r="O11" s="1">
        <v>117.95</v>
      </c>
      <c r="P11" s="3">
        <v>0.005541</v>
      </c>
      <c r="Q11" s="1">
        <f t="shared" si="1"/>
        <v>0.25129284972</v>
      </c>
      <c r="R11" s="1">
        <f t="shared" si="2"/>
        <v>0.58555555404</v>
      </c>
      <c r="S11" s="1">
        <f t="shared" si="3"/>
        <v>0.306564024771</v>
      </c>
    </row>
    <row r="12" spans="1:19">
      <c r="A12" s="2">
        <v>43647</v>
      </c>
      <c r="B12" s="1">
        <v>23</v>
      </c>
      <c r="C12" s="1">
        <v>23</v>
      </c>
      <c r="D12" s="1">
        <v>46</v>
      </c>
      <c r="E12" s="1">
        <f t="shared" si="0"/>
        <v>0</v>
      </c>
      <c r="F12" s="1">
        <v>0</v>
      </c>
      <c r="G12" s="1">
        <v>1</v>
      </c>
      <c r="H12" s="1">
        <v>0</v>
      </c>
      <c r="I12" s="1">
        <v>126</v>
      </c>
      <c r="J12" s="1">
        <v>121.05</v>
      </c>
      <c r="K12" s="1">
        <v>117.95</v>
      </c>
      <c r="L12" s="1">
        <v>1.264</v>
      </c>
      <c r="M12" s="1">
        <v>47980942</v>
      </c>
      <c r="N12" s="3">
        <v>0.041967</v>
      </c>
      <c r="O12" s="1">
        <v>126</v>
      </c>
      <c r="P12" s="3">
        <v>0.068249</v>
      </c>
      <c r="Q12" s="1">
        <f t="shared" si="1"/>
        <v>0.48113901</v>
      </c>
      <c r="R12" s="1">
        <f t="shared" si="2"/>
        <v>1.109499871</v>
      </c>
      <c r="S12" s="1">
        <f t="shared" si="3"/>
        <v>0.583089177483</v>
      </c>
    </row>
    <row r="13" spans="1:19">
      <c r="A13" s="2">
        <v>43648</v>
      </c>
      <c r="B13" s="1">
        <v>29</v>
      </c>
      <c r="C13" s="1">
        <v>21</v>
      </c>
      <c r="D13" s="1">
        <v>50</v>
      </c>
      <c r="E13" s="1">
        <f t="shared" si="0"/>
        <v>-0.16</v>
      </c>
      <c r="F13" s="1">
        <v>-0.310154928</v>
      </c>
      <c r="G13" s="1">
        <v>0.84</v>
      </c>
      <c r="H13" s="1">
        <v>-0.16</v>
      </c>
      <c r="I13" s="1">
        <v>128</v>
      </c>
      <c r="J13" s="1">
        <v>124.61</v>
      </c>
      <c r="K13" s="1">
        <v>126</v>
      </c>
      <c r="L13" s="1">
        <v>1.0088</v>
      </c>
      <c r="M13" s="1">
        <v>38293861</v>
      </c>
      <c r="N13" s="3">
        <v>0.026905</v>
      </c>
      <c r="O13" s="1">
        <v>128</v>
      </c>
      <c r="P13" s="3">
        <v>0.015873</v>
      </c>
      <c r="Q13" s="1">
        <f t="shared" si="1"/>
        <v>-0.0474172850880001</v>
      </c>
      <c r="R13" s="1">
        <f t="shared" si="2"/>
        <v>0.854759783384</v>
      </c>
      <c r="S13" s="1">
        <f t="shared" si="3"/>
        <v>0.2635817332878</v>
      </c>
    </row>
    <row r="14" spans="1:19">
      <c r="A14" s="2">
        <v>43649</v>
      </c>
      <c r="B14" s="1">
        <v>33</v>
      </c>
      <c r="C14" s="1">
        <v>17</v>
      </c>
      <c r="D14" s="1">
        <v>50</v>
      </c>
      <c r="E14" s="1">
        <f t="shared" si="0"/>
        <v>-0.32</v>
      </c>
      <c r="F14" s="1">
        <v>-0.635988767</v>
      </c>
      <c r="G14" s="1">
        <v>0.68</v>
      </c>
      <c r="H14" s="1">
        <v>-0.32</v>
      </c>
      <c r="I14" s="1">
        <v>130.29</v>
      </c>
      <c r="J14" s="1">
        <v>122.14</v>
      </c>
      <c r="K14" s="1">
        <v>128</v>
      </c>
      <c r="L14" s="1">
        <v>1.8821</v>
      </c>
      <c r="M14" s="1">
        <v>71443386</v>
      </c>
      <c r="N14" s="3">
        <v>0.063672</v>
      </c>
      <c r="O14" s="1">
        <v>123.91</v>
      </c>
      <c r="P14" s="3">
        <v>-0.031953</v>
      </c>
      <c r="Q14" s="1">
        <f t="shared" si="1"/>
        <v>-0.679922932757</v>
      </c>
      <c r="R14" s="1">
        <f t="shared" si="2"/>
        <v>1.669023663951</v>
      </c>
      <c r="S14" s="1">
        <f t="shared" si="3"/>
        <v>0.253899097951575</v>
      </c>
    </row>
    <row r="15" spans="1:19">
      <c r="A15" s="2">
        <v>43650</v>
      </c>
      <c r="B15" s="1">
        <v>35</v>
      </c>
      <c r="C15" s="1">
        <v>16</v>
      </c>
      <c r="D15" s="1">
        <v>51</v>
      </c>
      <c r="E15" s="1">
        <f t="shared" si="0"/>
        <v>-0.372549019607843</v>
      </c>
      <c r="F15" s="1">
        <v>-0.750305594</v>
      </c>
      <c r="G15" s="1">
        <v>0.62745098</v>
      </c>
      <c r="H15" s="1">
        <v>-0.37254902</v>
      </c>
      <c r="I15" s="1">
        <v>124.86</v>
      </c>
      <c r="J15" s="1">
        <v>120.28</v>
      </c>
      <c r="K15" s="1">
        <v>123.91</v>
      </c>
      <c r="L15" s="1">
        <v>1.2728</v>
      </c>
      <c r="M15" s="1">
        <v>48313464</v>
      </c>
      <c r="N15" s="3">
        <v>0.036962</v>
      </c>
      <c r="O15" s="1">
        <v>123.09</v>
      </c>
      <c r="P15" s="3">
        <v>-0.006618</v>
      </c>
      <c r="Q15" s="1">
        <f t="shared" si="1"/>
        <v>-0.824222656694</v>
      </c>
      <c r="R15" s="1">
        <f t="shared" si="2"/>
        <v>1.088815213682</v>
      </c>
      <c r="S15" s="1">
        <f t="shared" si="3"/>
        <v>-0.00337939341603</v>
      </c>
    </row>
    <row r="16" spans="1:19">
      <c r="A16" s="2">
        <v>43651</v>
      </c>
      <c r="B16" s="1">
        <v>18</v>
      </c>
      <c r="C16" s="1">
        <v>11</v>
      </c>
      <c r="D16" s="1">
        <v>29</v>
      </c>
      <c r="E16" s="1">
        <f t="shared" si="0"/>
        <v>-0.241379310344828</v>
      </c>
      <c r="F16" s="1">
        <v>-0.459532329</v>
      </c>
      <c r="G16" s="1">
        <v>0.75862069</v>
      </c>
      <c r="H16" s="1">
        <v>-0.24137931</v>
      </c>
      <c r="I16" s="1">
        <v>130.18</v>
      </c>
      <c r="J16" s="1">
        <v>123</v>
      </c>
      <c r="K16" s="1">
        <v>123.09</v>
      </c>
      <c r="L16" s="1">
        <v>1.4827</v>
      </c>
      <c r="M16" s="1">
        <v>56284313</v>
      </c>
      <c r="N16" s="3">
        <v>0.058331</v>
      </c>
      <c r="O16" s="1">
        <v>129.81</v>
      </c>
      <c r="P16" s="3">
        <v>0.054594</v>
      </c>
      <c r="Q16" s="1">
        <f t="shared" si="1"/>
        <v>-0.355244374719</v>
      </c>
      <c r="R16" s="1">
        <f t="shared" si="2"/>
        <v>1.308225762837</v>
      </c>
      <c r="S16" s="1">
        <f t="shared" si="3"/>
        <v>0.277910676649485</v>
      </c>
    </row>
    <row r="17" spans="1:19">
      <c r="A17" s="2">
        <v>43654</v>
      </c>
      <c r="B17" s="1">
        <v>21</v>
      </c>
      <c r="C17" s="1">
        <v>22</v>
      </c>
      <c r="D17" s="1">
        <v>43</v>
      </c>
      <c r="E17" s="1">
        <f t="shared" si="0"/>
        <v>0.0232558139534884</v>
      </c>
      <c r="F17" s="1">
        <v>0.044451763</v>
      </c>
      <c r="G17" s="1">
        <v>0.976744186</v>
      </c>
      <c r="H17" s="1">
        <v>0.023255814</v>
      </c>
      <c r="I17" s="1">
        <v>129.8</v>
      </c>
      <c r="J17" s="1">
        <v>124.5</v>
      </c>
      <c r="K17" s="1">
        <v>129.81</v>
      </c>
      <c r="L17" s="1">
        <v>1.228</v>
      </c>
      <c r="M17" s="1">
        <v>46616192</v>
      </c>
      <c r="N17" s="3">
        <v>0.040829</v>
      </c>
      <c r="O17" s="1">
        <v>127.03</v>
      </c>
      <c r="P17" s="3">
        <v>-0.021416</v>
      </c>
      <c r="Q17" s="1">
        <f t="shared" si="1"/>
        <v>0.536077764449</v>
      </c>
      <c r="R17" s="1">
        <f t="shared" si="2"/>
        <v>1.080678295913</v>
      </c>
      <c r="S17" s="1">
        <f t="shared" si="3"/>
        <v>0.597884399954385</v>
      </c>
    </row>
    <row r="18" spans="1:19">
      <c r="A18" s="2">
        <v>43655</v>
      </c>
      <c r="B18" s="1">
        <v>35</v>
      </c>
      <c r="C18" s="1">
        <v>20</v>
      </c>
      <c r="D18" s="1">
        <v>55</v>
      </c>
      <c r="E18" s="1">
        <f t="shared" si="0"/>
        <v>-0.272727272727273</v>
      </c>
      <c r="F18" s="1">
        <v>-0.538996501</v>
      </c>
      <c r="G18" s="1">
        <v>0.727272727</v>
      </c>
      <c r="H18" s="1">
        <v>-0.272727273</v>
      </c>
      <c r="I18" s="1">
        <v>128.8</v>
      </c>
      <c r="J18" s="1">
        <v>124.5</v>
      </c>
      <c r="K18" s="1">
        <v>127.03</v>
      </c>
      <c r="L18" s="1">
        <v>0.9685</v>
      </c>
      <c r="M18" s="1">
        <v>36763638</v>
      </c>
      <c r="N18" s="3">
        <v>0.03385</v>
      </c>
      <c r="O18" s="1">
        <v>126</v>
      </c>
      <c r="P18" s="3">
        <v>-0.008108</v>
      </c>
      <c r="Q18" s="1">
        <f t="shared" si="1"/>
        <v>-0.440466466529</v>
      </c>
      <c r="R18" s="1">
        <f t="shared" si="2"/>
        <v>0.817215032643</v>
      </c>
      <c r="S18" s="1">
        <f t="shared" si="3"/>
        <v>0.076565494731243</v>
      </c>
    </row>
    <row r="19" spans="1:19">
      <c r="A19" s="2">
        <v>43656</v>
      </c>
      <c r="B19" s="1">
        <v>22</v>
      </c>
      <c r="C19" s="1">
        <v>28</v>
      </c>
      <c r="D19" s="1">
        <v>50</v>
      </c>
      <c r="E19" s="1">
        <f t="shared" si="0"/>
        <v>0.12</v>
      </c>
      <c r="F19" s="1">
        <v>0.231801614</v>
      </c>
      <c r="G19" s="1">
        <v>0.88</v>
      </c>
      <c r="H19" s="1">
        <v>0.12</v>
      </c>
      <c r="I19" s="1">
        <v>127.44</v>
      </c>
      <c r="J19" s="1">
        <v>125.4</v>
      </c>
      <c r="K19" s="1">
        <v>126</v>
      </c>
      <c r="L19" s="1">
        <v>0.6491</v>
      </c>
      <c r="M19" s="1">
        <v>24640005</v>
      </c>
      <c r="N19" s="3">
        <v>0.01619</v>
      </c>
      <c r="O19" s="1">
        <v>126.43</v>
      </c>
      <c r="P19" s="3">
        <v>0.003413</v>
      </c>
      <c r="Q19" s="1">
        <f t="shared" si="1"/>
        <v>0.800717067194</v>
      </c>
      <c r="R19" s="1">
        <f t="shared" si="2"/>
        <v>0.553920745858</v>
      </c>
      <c r="S19" s="1">
        <f t="shared" si="3"/>
        <v>0.53997398620485</v>
      </c>
    </row>
    <row r="20" spans="1:19">
      <c r="A20" s="2">
        <v>43657</v>
      </c>
      <c r="B20" s="1">
        <v>26</v>
      </c>
      <c r="C20" s="1">
        <v>24</v>
      </c>
      <c r="D20" s="1">
        <v>50</v>
      </c>
      <c r="E20" s="1">
        <f t="shared" si="0"/>
        <v>-0.04</v>
      </c>
      <c r="F20" s="1">
        <v>-0.076961041</v>
      </c>
      <c r="G20" s="1">
        <v>0.96</v>
      </c>
      <c r="H20" s="1">
        <v>-0.04</v>
      </c>
      <c r="I20" s="1">
        <v>127.92</v>
      </c>
      <c r="J20" s="1">
        <v>122.83</v>
      </c>
      <c r="K20" s="1">
        <v>126.43</v>
      </c>
      <c r="L20" s="1">
        <v>1.1091</v>
      </c>
      <c r="M20" s="1">
        <v>42100356</v>
      </c>
      <c r="N20" s="3">
        <v>0.040259</v>
      </c>
      <c r="O20" s="1">
        <v>123.5</v>
      </c>
      <c r="P20" s="3">
        <v>-0.023175</v>
      </c>
      <c r="Q20" s="1">
        <f t="shared" si="1"/>
        <v>0.356910599189</v>
      </c>
      <c r="R20" s="1">
        <f t="shared" si="2"/>
        <v>0.965183898073</v>
      </c>
      <c r="S20" s="1">
        <f t="shared" si="3"/>
        <v>0.479874544098225</v>
      </c>
    </row>
    <row r="21" spans="1:19">
      <c r="A21" s="2">
        <v>43658</v>
      </c>
      <c r="B21" s="1">
        <v>20</v>
      </c>
      <c r="C21" s="1">
        <v>16</v>
      </c>
      <c r="D21" s="1">
        <v>36</v>
      </c>
      <c r="E21" s="1">
        <f t="shared" si="0"/>
        <v>-0.111111111111111</v>
      </c>
      <c r="F21" s="1">
        <v>-0.211309094</v>
      </c>
      <c r="G21" s="1">
        <v>0.888888889</v>
      </c>
      <c r="H21" s="1">
        <v>-0.111111111</v>
      </c>
      <c r="I21" s="1">
        <v>126.53</v>
      </c>
      <c r="J21" s="1">
        <v>122.9</v>
      </c>
      <c r="K21" s="1">
        <v>123.5</v>
      </c>
      <c r="L21" s="1">
        <v>0.8813</v>
      </c>
      <c r="M21" s="1">
        <v>33453302</v>
      </c>
      <c r="N21" s="3">
        <v>0.029393</v>
      </c>
      <c r="O21" s="1">
        <v>125.58</v>
      </c>
      <c r="P21" s="3">
        <v>0.016842</v>
      </c>
      <c r="Q21" s="1">
        <f t="shared" si="1"/>
        <v>0.13441888212</v>
      </c>
      <c r="R21" s="1">
        <f t="shared" si="2"/>
        <v>0.744695414912</v>
      </c>
      <c r="S21" s="1">
        <f t="shared" si="3"/>
        <v>0.307665556826976</v>
      </c>
    </row>
    <row r="22" spans="1:19">
      <c r="A22" s="2">
        <v>43661</v>
      </c>
      <c r="B22" s="1">
        <v>30</v>
      </c>
      <c r="C22" s="1">
        <v>32</v>
      </c>
      <c r="D22" s="1">
        <v>62</v>
      </c>
      <c r="E22" s="1">
        <f t="shared" si="0"/>
        <v>0.032258064516129</v>
      </c>
      <c r="F22" s="1">
        <v>0.062520357</v>
      </c>
      <c r="G22" s="1">
        <v>0.967741935</v>
      </c>
      <c r="H22" s="1">
        <v>0.032258065</v>
      </c>
      <c r="I22" s="1">
        <v>125.46</v>
      </c>
      <c r="J22" s="1">
        <v>121.5</v>
      </c>
      <c r="K22" s="1">
        <v>125.58</v>
      </c>
      <c r="L22" s="1">
        <v>0.7755</v>
      </c>
      <c r="M22" s="1">
        <v>29438667</v>
      </c>
      <c r="N22" s="3">
        <v>0.031534</v>
      </c>
      <c r="O22" s="1">
        <v>125.09</v>
      </c>
      <c r="P22" s="3">
        <v>-0.003902</v>
      </c>
      <c r="Q22" s="1">
        <f t="shared" si="1"/>
        <v>0.593000383607</v>
      </c>
      <c r="R22" s="1">
        <f t="shared" si="2"/>
        <v>0.664138450449</v>
      </c>
      <c r="S22" s="1">
        <f t="shared" si="3"/>
        <v>0.484450274321025</v>
      </c>
    </row>
    <row r="23" spans="1:19">
      <c r="A23" s="2">
        <v>43662</v>
      </c>
      <c r="B23" s="1">
        <v>34</v>
      </c>
      <c r="C23" s="1">
        <v>28</v>
      </c>
      <c r="D23" s="1">
        <v>62</v>
      </c>
      <c r="E23" s="1">
        <f t="shared" si="0"/>
        <v>-0.0967741935483871</v>
      </c>
      <c r="F23" s="1">
        <v>-0.188052232</v>
      </c>
      <c r="G23" s="1">
        <v>0.903225806</v>
      </c>
      <c r="H23" s="1">
        <v>-0.096774194</v>
      </c>
      <c r="I23" s="1">
        <v>126</v>
      </c>
      <c r="J23" s="1">
        <v>123.19</v>
      </c>
      <c r="K23" s="1">
        <v>125.09</v>
      </c>
      <c r="L23" s="1">
        <v>0.6054</v>
      </c>
      <c r="M23" s="1">
        <v>22980004</v>
      </c>
      <c r="N23" s="3">
        <v>0.022464</v>
      </c>
      <c r="O23" s="1">
        <v>123.58</v>
      </c>
      <c r="P23" s="3">
        <v>-0.012071</v>
      </c>
      <c r="Q23" s="1">
        <f t="shared" si="1"/>
        <v>0.201030298804</v>
      </c>
      <c r="R23" s="1">
        <f t="shared" si="2"/>
        <v>0.489066802916</v>
      </c>
      <c r="S23" s="1">
        <f t="shared" si="3"/>
        <v>0.252116698040004</v>
      </c>
    </row>
    <row r="24" spans="1:19">
      <c r="A24" s="2">
        <v>43663</v>
      </c>
      <c r="B24" s="1">
        <v>35</v>
      </c>
      <c r="C24" s="1">
        <v>17</v>
      </c>
      <c r="D24" s="1">
        <v>52</v>
      </c>
      <c r="E24" s="1">
        <f t="shared" si="0"/>
        <v>-0.346153846153846</v>
      </c>
      <c r="F24" s="1">
        <v>-0.693147181</v>
      </c>
      <c r="G24" s="1">
        <v>0.653846154</v>
      </c>
      <c r="H24" s="1">
        <v>-0.346153846</v>
      </c>
      <c r="I24" s="1">
        <v>124.74</v>
      </c>
      <c r="J24" s="1">
        <v>122.5</v>
      </c>
      <c r="K24" s="1">
        <v>123.58</v>
      </c>
      <c r="L24" s="1">
        <v>0.5228</v>
      </c>
      <c r="M24" s="1">
        <v>19844862</v>
      </c>
      <c r="N24" s="3">
        <v>0.018126</v>
      </c>
      <c r="O24" s="1">
        <v>123.6</v>
      </c>
      <c r="P24" s="3">
        <v>0.000162</v>
      </c>
      <c r="Q24" s="1">
        <f t="shared" si="1"/>
        <v>-0.668479978667</v>
      </c>
      <c r="R24" s="1">
        <f t="shared" si="2"/>
        <v>0.394012535873</v>
      </c>
      <c r="S24" s="1">
        <f t="shared" si="3"/>
        <v>-0.165598936082439</v>
      </c>
    </row>
    <row r="25" spans="1:19">
      <c r="A25" s="2">
        <v>43664</v>
      </c>
      <c r="B25" s="1">
        <v>25</v>
      </c>
      <c r="C25" s="1">
        <v>33</v>
      </c>
      <c r="D25" s="1">
        <v>58</v>
      </c>
      <c r="E25" s="1">
        <f t="shared" si="0"/>
        <v>0.137931034482759</v>
      </c>
      <c r="F25" s="1">
        <v>0.268263987</v>
      </c>
      <c r="G25" s="1">
        <v>0.862068966</v>
      </c>
      <c r="H25" s="1">
        <v>0.137931034</v>
      </c>
      <c r="I25" s="1">
        <v>124.25</v>
      </c>
      <c r="J25" s="1">
        <v>121</v>
      </c>
      <c r="K25" s="1">
        <v>123.6</v>
      </c>
      <c r="L25" s="1">
        <v>0.7366</v>
      </c>
      <c r="M25" s="1">
        <v>27961769</v>
      </c>
      <c r="N25" s="3">
        <v>0.026294</v>
      </c>
      <c r="O25" s="1">
        <v>121</v>
      </c>
      <c r="P25" s="3">
        <v>-0.021036</v>
      </c>
      <c r="Q25" s="1">
        <f t="shared" si="1"/>
        <v>0.836310668433</v>
      </c>
      <c r="R25" s="1">
        <f t="shared" si="2"/>
        <v>0.646250291401</v>
      </c>
      <c r="S25" s="1">
        <f t="shared" si="3"/>
        <v>0.586523283820785</v>
      </c>
    </row>
    <row r="26" spans="1:19">
      <c r="A26" s="2">
        <v>43665</v>
      </c>
      <c r="B26" s="1">
        <v>37</v>
      </c>
      <c r="C26" s="1">
        <v>41</v>
      </c>
      <c r="D26" s="1">
        <v>78</v>
      </c>
      <c r="E26" s="1">
        <f t="shared" si="0"/>
        <v>0.0512820512820513</v>
      </c>
      <c r="F26" s="1">
        <v>0.100083459</v>
      </c>
      <c r="G26" s="1">
        <v>0.948717949</v>
      </c>
      <c r="H26" s="1">
        <v>0.051282051</v>
      </c>
      <c r="I26" s="1">
        <v>123.88</v>
      </c>
      <c r="J26" s="1">
        <v>121.1</v>
      </c>
      <c r="K26" s="1">
        <v>121</v>
      </c>
      <c r="L26" s="1">
        <v>0.6281</v>
      </c>
      <c r="M26" s="1">
        <v>23843334</v>
      </c>
      <c r="N26" s="3">
        <v>0.022975</v>
      </c>
      <c r="O26" s="1">
        <v>122.14</v>
      </c>
      <c r="P26" s="3">
        <v>0.009421</v>
      </c>
      <c r="Q26" s="1">
        <f t="shared" si="1"/>
        <v>0.648314596273</v>
      </c>
      <c r="R26" s="1">
        <f t="shared" si="2"/>
        <v>0.526789979591</v>
      </c>
      <c r="S26" s="1">
        <f t="shared" si="3"/>
        <v>0.463272743949015</v>
      </c>
    </row>
    <row r="27" spans="1:19">
      <c r="A27" s="2">
        <v>43668</v>
      </c>
      <c r="B27" s="1">
        <v>39</v>
      </c>
      <c r="C27" s="1">
        <v>19</v>
      </c>
      <c r="D27" s="1">
        <v>58</v>
      </c>
      <c r="E27" s="1">
        <f t="shared" si="0"/>
        <v>-0.344827586206897</v>
      </c>
      <c r="F27" s="1">
        <v>-0.693147181</v>
      </c>
      <c r="G27" s="1">
        <v>0.655172414</v>
      </c>
      <c r="H27" s="1">
        <v>-0.344827586</v>
      </c>
      <c r="I27" s="1">
        <v>123.78</v>
      </c>
      <c r="J27" s="1">
        <v>121.33</v>
      </c>
      <c r="K27" s="1">
        <v>122.14</v>
      </c>
      <c r="L27" s="1">
        <v>0.604</v>
      </c>
      <c r="M27" s="1">
        <v>22928970</v>
      </c>
      <c r="N27" s="3">
        <v>0.020059</v>
      </c>
      <c r="O27" s="1">
        <v>123.45</v>
      </c>
      <c r="P27" s="3">
        <v>0.010725</v>
      </c>
      <c r="Q27" s="1">
        <f t="shared" si="1"/>
        <v>-0.672867590707</v>
      </c>
      <c r="R27" s="1">
        <f t="shared" si="2"/>
        <v>0.469304777073</v>
      </c>
      <c r="S27" s="1">
        <f t="shared" si="3"/>
        <v>-0.142474719508599</v>
      </c>
    </row>
    <row r="28" spans="1:19">
      <c r="A28" s="2">
        <v>43669</v>
      </c>
      <c r="B28" s="1">
        <v>33</v>
      </c>
      <c r="C28" s="1">
        <v>25</v>
      </c>
      <c r="D28" s="1">
        <v>58</v>
      </c>
      <c r="E28" s="1">
        <f t="shared" si="0"/>
        <v>-0.137931034482759</v>
      </c>
      <c r="F28" s="1">
        <v>-0.268263987</v>
      </c>
      <c r="G28" s="1">
        <v>0.862068966</v>
      </c>
      <c r="H28" s="1">
        <v>-0.137931034</v>
      </c>
      <c r="I28" s="1">
        <v>123.78</v>
      </c>
      <c r="J28" s="1">
        <v>118.68</v>
      </c>
      <c r="K28" s="1">
        <v>123.45</v>
      </c>
      <c r="L28" s="1">
        <v>1.1242</v>
      </c>
      <c r="M28" s="1">
        <v>42676139</v>
      </c>
      <c r="N28" s="3">
        <v>0.041312</v>
      </c>
      <c r="O28" s="1">
        <v>120.05</v>
      </c>
      <c r="P28" s="3">
        <v>-0.027542</v>
      </c>
      <c r="Q28" s="1">
        <f t="shared" si="1"/>
        <v>0.018577650059</v>
      </c>
      <c r="R28" s="1">
        <f t="shared" si="2"/>
        <v>0.973772579631</v>
      </c>
      <c r="S28" s="1">
        <f t="shared" si="3"/>
        <v>0.332514745643319</v>
      </c>
    </row>
    <row r="29" spans="1:19">
      <c r="A29" s="2">
        <v>43670</v>
      </c>
      <c r="B29" s="1">
        <v>39</v>
      </c>
      <c r="C29" s="1">
        <v>36</v>
      </c>
      <c r="D29" s="1">
        <v>75</v>
      </c>
      <c r="E29" s="1">
        <f t="shared" si="0"/>
        <v>-0.04</v>
      </c>
      <c r="F29" s="1">
        <v>-0.077961541</v>
      </c>
      <c r="G29" s="1">
        <v>0.96</v>
      </c>
      <c r="H29" s="1">
        <v>-0.04</v>
      </c>
      <c r="I29" s="1">
        <v>121.13</v>
      </c>
      <c r="J29" s="1">
        <v>119</v>
      </c>
      <c r="K29" s="1">
        <v>120.05</v>
      </c>
      <c r="L29" s="1">
        <v>0.745</v>
      </c>
      <c r="M29" s="1">
        <v>28278572</v>
      </c>
      <c r="N29" s="3">
        <v>0.017743</v>
      </c>
      <c r="O29" s="1">
        <v>119.5</v>
      </c>
      <c r="P29" s="3">
        <v>-0.004581</v>
      </c>
      <c r="Q29" s="1">
        <f t="shared" si="1"/>
        <v>0.384391633689</v>
      </c>
      <c r="R29" s="1">
        <f t="shared" si="2"/>
        <v>0.614705166573</v>
      </c>
      <c r="S29" s="1">
        <f t="shared" si="3"/>
        <v>0.375366705826725</v>
      </c>
    </row>
    <row r="30" spans="1:19">
      <c r="A30" s="2">
        <v>43671</v>
      </c>
      <c r="B30" s="1">
        <v>38</v>
      </c>
      <c r="C30" s="1">
        <v>33</v>
      </c>
      <c r="D30" s="1">
        <v>71</v>
      </c>
      <c r="E30" s="1">
        <f t="shared" si="0"/>
        <v>-0.0704225352112676</v>
      </c>
      <c r="F30" s="1">
        <v>-0.137201122</v>
      </c>
      <c r="G30" s="1">
        <v>0.929577465</v>
      </c>
      <c r="H30" s="1">
        <v>-0.070422535</v>
      </c>
      <c r="I30" s="1">
        <v>121.77</v>
      </c>
      <c r="J30" s="1">
        <v>116.2</v>
      </c>
      <c r="K30" s="1">
        <v>119.5</v>
      </c>
      <c r="L30" s="1">
        <v>1.1585</v>
      </c>
      <c r="M30" s="1">
        <v>43975274</v>
      </c>
      <c r="N30" s="3">
        <v>0.046611</v>
      </c>
      <c r="O30" s="1">
        <v>121.68</v>
      </c>
      <c r="P30" s="3">
        <v>0.018243</v>
      </c>
      <c r="Q30" s="1">
        <f t="shared" si="1"/>
        <v>0.247622801428</v>
      </c>
      <c r="R30" s="1">
        <f t="shared" si="2"/>
        <v>1.013821066316</v>
      </c>
      <c r="S30" s="1">
        <f t="shared" si="3"/>
        <v>0.44754693891726</v>
      </c>
    </row>
    <row r="31" spans="1:19">
      <c r="A31" s="2">
        <v>43672</v>
      </c>
      <c r="B31" s="1">
        <v>30</v>
      </c>
      <c r="C31" s="1">
        <v>18</v>
      </c>
      <c r="D31" s="1">
        <v>48</v>
      </c>
      <c r="E31" s="1">
        <f t="shared" si="0"/>
        <v>-0.25</v>
      </c>
      <c r="F31" s="1">
        <v>-0.489548225</v>
      </c>
      <c r="G31" s="1">
        <v>0.75</v>
      </c>
      <c r="H31" s="1">
        <v>-0.25</v>
      </c>
      <c r="I31" s="1">
        <v>122.5</v>
      </c>
      <c r="J31" s="1">
        <v>120.5</v>
      </c>
      <c r="K31" s="1">
        <v>121.68</v>
      </c>
      <c r="L31" s="1">
        <v>0.6197</v>
      </c>
      <c r="M31" s="1">
        <v>23523112</v>
      </c>
      <c r="N31" s="3">
        <v>0.016437</v>
      </c>
      <c r="O31" s="1">
        <v>121.25</v>
      </c>
      <c r="P31" s="3">
        <v>-0.003534</v>
      </c>
      <c r="Q31" s="1">
        <f t="shared" si="1"/>
        <v>-0.329934216475</v>
      </c>
      <c r="R31" s="1">
        <f t="shared" si="2"/>
        <v>0.486946414425</v>
      </c>
      <c r="S31" s="1">
        <f t="shared" si="3"/>
        <v>0.015662363888625</v>
      </c>
    </row>
    <row r="32" spans="1:19">
      <c r="A32" s="2">
        <v>43675</v>
      </c>
      <c r="B32" s="1">
        <v>76</v>
      </c>
      <c r="C32" s="1">
        <v>32</v>
      </c>
      <c r="D32" s="1">
        <v>108</v>
      </c>
      <c r="E32" s="1">
        <f t="shared" si="0"/>
        <v>-0.407407407407407</v>
      </c>
      <c r="F32" s="1">
        <v>-0.84729786</v>
      </c>
      <c r="G32" s="1">
        <v>0.592592593</v>
      </c>
      <c r="H32" s="1">
        <v>-0.407407407</v>
      </c>
      <c r="I32" s="1">
        <v>124.18</v>
      </c>
      <c r="J32" s="1">
        <v>120.93</v>
      </c>
      <c r="K32" s="1">
        <v>121.25</v>
      </c>
      <c r="L32" s="1">
        <v>0.9379</v>
      </c>
      <c r="M32" s="1">
        <v>35604106</v>
      </c>
      <c r="N32" s="3">
        <v>0.026804</v>
      </c>
      <c r="O32" s="1">
        <v>123.75</v>
      </c>
      <c r="P32" s="3">
        <v>0.020619</v>
      </c>
      <c r="Q32" s="1">
        <f t="shared" si="1"/>
        <v>-0.945805953282</v>
      </c>
      <c r="R32" s="1">
        <f t="shared" si="2"/>
        <v>0.77260867479</v>
      </c>
      <c r="S32" s="1">
        <f t="shared" si="3"/>
        <v>-0.162659154552138</v>
      </c>
    </row>
    <row r="33" spans="1:19">
      <c r="A33" s="2">
        <v>43676</v>
      </c>
      <c r="B33" s="1">
        <v>47</v>
      </c>
      <c r="C33" s="1">
        <v>39</v>
      </c>
      <c r="D33" s="1">
        <v>86</v>
      </c>
      <c r="E33" s="1">
        <f t="shared" si="0"/>
        <v>-0.0930232558139535</v>
      </c>
      <c r="F33" s="1">
        <v>-0.182321557</v>
      </c>
      <c r="G33" s="1">
        <v>0.906976744</v>
      </c>
      <c r="H33" s="1">
        <v>-0.093023256</v>
      </c>
      <c r="I33" s="1">
        <v>124.68</v>
      </c>
      <c r="J33" s="1">
        <v>122.5</v>
      </c>
      <c r="K33" s="1">
        <v>123.75</v>
      </c>
      <c r="L33" s="1">
        <v>0.6295</v>
      </c>
      <c r="M33" s="1">
        <v>23894477</v>
      </c>
      <c r="N33" s="3">
        <v>0.017616</v>
      </c>
      <c r="O33" s="1">
        <v>122.9</v>
      </c>
      <c r="P33" s="3">
        <v>-0.006869</v>
      </c>
      <c r="Q33" s="1">
        <f t="shared" si="1"/>
        <v>0.210320294377</v>
      </c>
      <c r="R33" s="1">
        <f t="shared" si="2"/>
        <v>0.506631992501</v>
      </c>
      <c r="S33" s="1">
        <f t="shared" si="3"/>
        <v>0.262090664206221</v>
      </c>
    </row>
    <row r="34" spans="1:19">
      <c r="A34" s="2">
        <v>43677</v>
      </c>
      <c r="B34" s="1">
        <v>36</v>
      </c>
      <c r="C34" s="1">
        <v>25</v>
      </c>
      <c r="D34" s="1">
        <v>61</v>
      </c>
      <c r="E34" s="1">
        <f t="shared" si="0"/>
        <v>-0.180327868852459</v>
      </c>
      <c r="F34" s="1">
        <v>-0.352821375</v>
      </c>
      <c r="G34" s="1">
        <v>0.819672131</v>
      </c>
      <c r="H34" s="1">
        <v>-0.180327869</v>
      </c>
      <c r="I34" s="1">
        <v>123.1</v>
      </c>
      <c r="J34" s="1">
        <v>120.28</v>
      </c>
      <c r="K34" s="1">
        <v>122.9</v>
      </c>
      <c r="L34" s="1">
        <v>0.6393</v>
      </c>
      <c r="M34" s="1">
        <v>24268263</v>
      </c>
      <c r="N34" s="3">
        <v>0.022945</v>
      </c>
      <c r="O34" s="1">
        <v>120.71</v>
      </c>
      <c r="P34" s="3">
        <v>-0.017819</v>
      </c>
      <c r="Q34" s="1">
        <f t="shared" si="1"/>
        <v>-0.090832090599</v>
      </c>
      <c r="R34" s="1">
        <f t="shared" si="2"/>
        <v>0.514981816445</v>
      </c>
      <c r="S34" s="1">
        <f t="shared" si="3"/>
        <v>0.131159496650229</v>
      </c>
    </row>
    <row r="35" spans="1:19">
      <c r="A35" s="2">
        <v>43678</v>
      </c>
      <c r="B35" s="1">
        <v>37</v>
      </c>
      <c r="C35" s="1">
        <v>31</v>
      </c>
      <c r="D35" s="1">
        <v>68</v>
      </c>
      <c r="E35" s="1">
        <f t="shared" si="0"/>
        <v>-0.0882352941176471</v>
      </c>
      <c r="F35" s="1">
        <v>-0.171850257</v>
      </c>
      <c r="G35" s="1">
        <v>0.911764706</v>
      </c>
      <c r="H35" s="1">
        <v>-0.088235294</v>
      </c>
      <c r="I35" s="1">
        <v>121.32</v>
      </c>
      <c r="J35" s="1">
        <v>118.13</v>
      </c>
      <c r="K35" s="1">
        <v>120.71</v>
      </c>
      <c r="L35" s="1">
        <v>0.6869</v>
      </c>
      <c r="M35" s="1">
        <v>26073594</v>
      </c>
      <c r="N35" s="3">
        <v>0.026427</v>
      </c>
      <c r="O35" s="1">
        <v>119.03</v>
      </c>
      <c r="P35" s="3">
        <v>-0.013918</v>
      </c>
      <c r="Q35" s="1">
        <f t="shared" si="1"/>
        <v>0.223562445929</v>
      </c>
      <c r="R35" s="1">
        <f t="shared" si="2"/>
        <v>0.567029347741</v>
      </c>
      <c r="S35" s="1">
        <f t="shared" si="3"/>
        <v>0.288082498790229</v>
      </c>
    </row>
    <row r="36" spans="1:19">
      <c r="A36" s="2">
        <v>43679</v>
      </c>
      <c r="B36" s="1">
        <v>24</v>
      </c>
      <c r="C36" s="1">
        <v>21</v>
      </c>
      <c r="D36" s="1">
        <v>45</v>
      </c>
      <c r="E36" s="1">
        <f t="shared" si="0"/>
        <v>-0.0666666666666667</v>
      </c>
      <c r="F36" s="1">
        <v>-0.127833372</v>
      </c>
      <c r="G36" s="1">
        <v>0.933333333</v>
      </c>
      <c r="H36" s="1">
        <v>-0.066666667</v>
      </c>
      <c r="I36" s="1">
        <v>118.65</v>
      </c>
      <c r="J36" s="1">
        <v>116.02</v>
      </c>
      <c r="K36" s="1">
        <v>119.03</v>
      </c>
      <c r="L36" s="1">
        <v>0.7113</v>
      </c>
      <c r="M36" s="1">
        <v>27001114</v>
      </c>
      <c r="N36" s="3">
        <v>0.022095</v>
      </c>
      <c r="O36" s="1">
        <v>118.12</v>
      </c>
      <c r="P36" s="3">
        <v>-0.007645</v>
      </c>
      <c r="Q36" s="1">
        <f t="shared" si="1"/>
        <v>0.297565978606</v>
      </c>
      <c r="R36" s="1">
        <f t="shared" si="2"/>
        <v>0.586602366526</v>
      </c>
      <c r="S36" s="1">
        <f t="shared" si="3"/>
        <v>0.327457882554222</v>
      </c>
    </row>
    <row r="37" spans="1:19">
      <c r="A37" s="2">
        <v>43682</v>
      </c>
      <c r="B37" s="1">
        <v>36</v>
      </c>
      <c r="C37" s="1">
        <v>31</v>
      </c>
      <c r="D37" s="1">
        <v>67</v>
      </c>
      <c r="E37" s="1">
        <f t="shared" si="0"/>
        <v>-0.0746268656716418</v>
      </c>
      <c r="F37" s="1">
        <v>-0.14518201</v>
      </c>
      <c r="G37" s="1">
        <v>0.925373134</v>
      </c>
      <c r="H37" s="1">
        <v>-0.074626866</v>
      </c>
      <c r="I37" s="1">
        <v>119.39</v>
      </c>
      <c r="J37" s="1">
        <v>116.22</v>
      </c>
      <c r="K37" s="1">
        <v>118.12</v>
      </c>
      <c r="L37" s="1">
        <v>0.7111</v>
      </c>
      <c r="M37" s="1">
        <v>26994647</v>
      </c>
      <c r="N37" s="3">
        <v>0.026837</v>
      </c>
      <c r="O37" s="1">
        <v>116.95</v>
      </c>
      <c r="P37" s="3">
        <v>-0.009905</v>
      </c>
      <c r="Q37" s="1">
        <f t="shared" si="1"/>
        <v>0.268572243454</v>
      </c>
      <c r="R37" s="1">
        <f t="shared" si="2"/>
        <v>0.59017403251</v>
      </c>
      <c r="S37" s="1">
        <f t="shared" si="3"/>
        <v>0.315774028919406</v>
      </c>
    </row>
    <row r="38" spans="1:19">
      <c r="A38" s="2">
        <v>43683</v>
      </c>
      <c r="B38" s="1">
        <v>40</v>
      </c>
      <c r="C38" s="1">
        <v>49</v>
      </c>
      <c r="D38" s="1">
        <v>89</v>
      </c>
      <c r="E38" s="1">
        <f t="shared" si="0"/>
        <v>0.101123595505618</v>
      </c>
      <c r="F38" s="1">
        <v>0.198450939</v>
      </c>
      <c r="G38" s="1">
        <v>0.898876404</v>
      </c>
      <c r="H38" s="1">
        <v>0.101123596</v>
      </c>
      <c r="I38" s="1">
        <v>121.8</v>
      </c>
      <c r="J38" s="1">
        <v>114.3</v>
      </c>
      <c r="K38" s="1">
        <v>116.95</v>
      </c>
      <c r="L38" s="1">
        <v>1.4044</v>
      </c>
      <c r="M38" s="1">
        <v>53310230</v>
      </c>
      <c r="N38" s="3">
        <v>0.06413</v>
      </c>
      <c r="O38" s="1">
        <v>121.28</v>
      </c>
      <c r="P38" s="3">
        <v>0.037024</v>
      </c>
      <c r="Q38" s="1">
        <f t="shared" si="1"/>
        <v>0.702099222633</v>
      </c>
      <c r="R38" s="1">
        <f t="shared" si="2"/>
        <v>1.278196868461</v>
      </c>
      <c r="S38" s="1">
        <f t="shared" si="3"/>
        <v>0.737371612046565</v>
      </c>
    </row>
    <row r="39" spans="1:19">
      <c r="A39" s="2">
        <v>43684</v>
      </c>
      <c r="B39" s="1">
        <v>61</v>
      </c>
      <c r="C39" s="1">
        <v>37</v>
      </c>
      <c r="D39" s="1">
        <v>98</v>
      </c>
      <c r="E39" s="1">
        <f t="shared" si="0"/>
        <v>-0.244897959183673</v>
      </c>
      <c r="F39" s="1">
        <v>-0.489548225</v>
      </c>
      <c r="G39" s="1">
        <v>0.755102041</v>
      </c>
      <c r="H39" s="1">
        <v>-0.244897959</v>
      </c>
      <c r="I39" s="1">
        <v>121.85</v>
      </c>
      <c r="J39" s="1">
        <v>118.86</v>
      </c>
      <c r="K39" s="1">
        <v>121.28</v>
      </c>
      <c r="L39" s="1">
        <v>0.6767</v>
      </c>
      <c r="M39" s="1">
        <v>25685751</v>
      </c>
      <c r="N39" s="3">
        <v>0.024654</v>
      </c>
      <c r="O39" s="1">
        <v>118.88</v>
      </c>
      <c r="P39" s="3">
        <v>-0.019789</v>
      </c>
      <c r="Q39" s="1">
        <f t="shared" si="1"/>
        <v>-0.326359951089</v>
      </c>
      <c r="R39" s="1">
        <f t="shared" si="2"/>
        <v>0.545937474195</v>
      </c>
      <c r="S39" s="1">
        <f t="shared" si="3"/>
        <v>0.036893360623419</v>
      </c>
    </row>
    <row r="40" spans="1:19">
      <c r="A40" s="2">
        <v>43685</v>
      </c>
      <c r="B40" s="1">
        <v>28</v>
      </c>
      <c r="C40" s="1">
        <v>24</v>
      </c>
      <c r="D40" s="1">
        <v>52</v>
      </c>
      <c r="E40" s="1">
        <f t="shared" si="0"/>
        <v>-0.0769230769230769</v>
      </c>
      <c r="F40" s="1">
        <v>-0.148420005</v>
      </c>
      <c r="G40" s="1">
        <v>0.923076923</v>
      </c>
      <c r="H40" s="1">
        <v>-0.076923077</v>
      </c>
      <c r="I40" s="1">
        <v>121.61</v>
      </c>
      <c r="J40" s="1">
        <v>119.26</v>
      </c>
      <c r="K40" s="1">
        <v>118.88</v>
      </c>
      <c r="L40" s="1">
        <v>0.6643</v>
      </c>
      <c r="M40" s="1">
        <v>25217971</v>
      </c>
      <c r="N40" s="3">
        <v>0.019768</v>
      </c>
      <c r="O40" s="1">
        <v>120.52</v>
      </c>
      <c r="P40" s="3">
        <v>0.013795</v>
      </c>
      <c r="Q40" s="1">
        <f t="shared" si="1"/>
        <v>0.265410138103</v>
      </c>
      <c r="R40" s="1">
        <f t="shared" si="2"/>
        <v>0.541235936075</v>
      </c>
      <c r="S40" s="1">
        <f t="shared" si="3"/>
        <v>0.298073668030707</v>
      </c>
    </row>
    <row r="41" spans="1:19">
      <c r="A41" s="2">
        <v>43686</v>
      </c>
      <c r="B41" s="1">
        <v>44</v>
      </c>
      <c r="C41" s="1">
        <v>21</v>
      </c>
      <c r="D41" s="1">
        <v>65</v>
      </c>
      <c r="E41" s="1">
        <f t="shared" si="0"/>
        <v>-0.353846153846154</v>
      </c>
      <c r="F41" s="1">
        <v>-0.715620036</v>
      </c>
      <c r="G41" s="1">
        <v>0.646153846</v>
      </c>
      <c r="H41" s="1">
        <v>-0.353846154</v>
      </c>
      <c r="I41" s="1">
        <v>121.98</v>
      </c>
      <c r="J41" s="1">
        <v>117.5</v>
      </c>
      <c r="K41" s="1">
        <v>120.52</v>
      </c>
      <c r="L41" s="1">
        <v>0.7328</v>
      </c>
      <c r="M41" s="1">
        <v>27818507</v>
      </c>
      <c r="N41" s="3">
        <v>0.037172</v>
      </c>
      <c r="O41" s="1">
        <v>118.02</v>
      </c>
      <c r="P41" s="3">
        <v>-0.020743</v>
      </c>
      <c r="Q41" s="1">
        <f t="shared" si="1"/>
        <v>-0.71842204904</v>
      </c>
      <c r="R41" s="1">
        <f t="shared" si="2"/>
        <v>0.600836078928</v>
      </c>
      <c r="S41" s="1">
        <f t="shared" si="3"/>
        <v>-0.118900975490736</v>
      </c>
    </row>
    <row r="42" spans="1:19">
      <c r="A42" s="2">
        <v>43689</v>
      </c>
      <c r="B42" s="1">
        <v>35</v>
      </c>
      <c r="C42" s="1">
        <v>35</v>
      </c>
      <c r="D42" s="1">
        <v>70</v>
      </c>
      <c r="E42" s="1">
        <f t="shared" si="0"/>
        <v>0</v>
      </c>
      <c r="F42" s="1">
        <v>0</v>
      </c>
      <c r="G42" s="1">
        <v>1</v>
      </c>
      <c r="H42" s="1">
        <v>0</v>
      </c>
      <c r="I42" s="1">
        <v>123.2</v>
      </c>
      <c r="J42" s="1">
        <v>119.01</v>
      </c>
      <c r="K42" s="1">
        <v>118.02</v>
      </c>
      <c r="L42" s="1">
        <v>1.0416</v>
      </c>
      <c r="M42" s="1">
        <v>39537008</v>
      </c>
      <c r="N42" s="3">
        <v>0.035502</v>
      </c>
      <c r="O42" s="1">
        <v>122.84</v>
      </c>
      <c r="P42" s="3">
        <v>0.040841</v>
      </c>
      <c r="Q42" s="1">
        <f t="shared" si="1"/>
        <v>0.49873706</v>
      </c>
      <c r="R42" s="1">
        <f t="shared" si="2"/>
        <v>0.902102926</v>
      </c>
      <c r="S42" s="1">
        <f t="shared" si="3"/>
        <v>0.521839528998</v>
      </c>
    </row>
    <row r="43" spans="1:19">
      <c r="A43" s="2">
        <v>43690</v>
      </c>
      <c r="B43" s="1">
        <v>36</v>
      </c>
      <c r="C43" s="1">
        <v>29</v>
      </c>
      <c r="D43" s="1">
        <v>65</v>
      </c>
      <c r="E43" s="1">
        <f t="shared" si="0"/>
        <v>-0.107692307692308</v>
      </c>
      <c r="F43" s="1">
        <v>-0.209720531</v>
      </c>
      <c r="G43" s="1">
        <v>0.892307692</v>
      </c>
      <c r="H43" s="1">
        <v>-0.107692308</v>
      </c>
      <c r="I43" s="1">
        <v>123</v>
      </c>
      <c r="J43" s="1">
        <v>121.38</v>
      </c>
      <c r="K43" s="1">
        <v>122.84</v>
      </c>
      <c r="L43" s="1">
        <v>0.5055</v>
      </c>
      <c r="M43" s="1">
        <v>19187436</v>
      </c>
      <c r="N43" s="3">
        <v>0.013188</v>
      </c>
      <c r="O43" s="1">
        <v>122.3</v>
      </c>
      <c r="P43" s="3">
        <v>-0.004396</v>
      </c>
      <c r="Q43" s="1">
        <f t="shared" si="1"/>
        <v>0.170824696231</v>
      </c>
      <c r="R43" s="1">
        <f t="shared" si="2"/>
        <v>0.389397548283</v>
      </c>
      <c r="S43" s="1">
        <f t="shared" si="3"/>
        <v>0.205515548704803</v>
      </c>
    </row>
    <row r="44" spans="1:19">
      <c r="A44" s="2">
        <v>43691</v>
      </c>
      <c r="B44" s="1">
        <v>55</v>
      </c>
      <c r="C44" s="1">
        <v>37</v>
      </c>
      <c r="D44" s="1">
        <v>92</v>
      </c>
      <c r="E44" s="1">
        <f t="shared" si="0"/>
        <v>-0.195652173913043</v>
      </c>
      <c r="F44" s="1">
        <v>-0.387765531</v>
      </c>
      <c r="G44" s="1">
        <v>0.804347826</v>
      </c>
      <c r="H44" s="1">
        <v>-0.195652174</v>
      </c>
      <c r="I44" s="1">
        <v>127</v>
      </c>
      <c r="J44" s="1">
        <v>123.51</v>
      </c>
      <c r="K44" s="1">
        <v>122.3</v>
      </c>
      <c r="L44" s="1">
        <v>1.0966</v>
      </c>
      <c r="M44" s="1">
        <v>41626948</v>
      </c>
      <c r="N44" s="3">
        <v>0.028536</v>
      </c>
      <c r="O44" s="1">
        <v>125.85</v>
      </c>
      <c r="P44" s="3">
        <v>0.029027</v>
      </c>
      <c r="Q44" s="1">
        <f t="shared" si="1"/>
        <v>-0.184870511605</v>
      </c>
      <c r="R44" s="1">
        <f t="shared" si="2"/>
        <v>0.933217553263</v>
      </c>
      <c r="S44" s="1">
        <f t="shared" si="3"/>
        <v>0.228678938083959</v>
      </c>
    </row>
    <row r="45" spans="1:19">
      <c r="A45" s="2">
        <v>43692</v>
      </c>
      <c r="B45" s="1">
        <v>71</v>
      </c>
      <c r="C45" s="1">
        <v>68</v>
      </c>
      <c r="D45" s="1">
        <v>139</v>
      </c>
      <c r="E45" s="1">
        <f t="shared" si="0"/>
        <v>-0.0215827338129496</v>
      </c>
      <c r="F45" s="1">
        <v>-0.042559614</v>
      </c>
      <c r="G45" s="1">
        <v>0.978417266</v>
      </c>
      <c r="H45" s="1">
        <v>-0.021582734</v>
      </c>
      <c r="I45" s="1">
        <v>126.44</v>
      </c>
      <c r="J45" s="1">
        <v>123.51</v>
      </c>
      <c r="K45" s="1">
        <v>125.85</v>
      </c>
      <c r="L45" s="1">
        <v>0.6507</v>
      </c>
      <c r="M45" s="1">
        <v>24699937</v>
      </c>
      <c r="N45" s="3">
        <v>0.023282</v>
      </c>
      <c r="O45" s="1">
        <v>125.98</v>
      </c>
      <c r="P45" s="3">
        <v>0.001033</v>
      </c>
      <c r="Q45" s="1">
        <f t="shared" si="1"/>
        <v>0.454950168042</v>
      </c>
      <c r="R45" s="1">
        <f t="shared" si="2"/>
        <v>0.535437846162</v>
      </c>
      <c r="S45" s="1">
        <f t="shared" si="3"/>
        <v>0.380298677382594</v>
      </c>
    </row>
    <row r="46" spans="1:19">
      <c r="A46" s="2">
        <v>43693</v>
      </c>
      <c r="B46" s="1">
        <v>24</v>
      </c>
      <c r="C46" s="1">
        <v>16</v>
      </c>
      <c r="D46" s="1">
        <v>40</v>
      </c>
      <c r="E46" s="1">
        <f t="shared" si="0"/>
        <v>-0.2</v>
      </c>
      <c r="F46" s="1">
        <v>-0.385662481</v>
      </c>
      <c r="G46" s="1">
        <v>0.8</v>
      </c>
      <c r="H46" s="1">
        <v>-0.2</v>
      </c>
      <c r="I46" s="1">
        <v>129</v>
      </c>
      <c r="J46" s="1">
        <v>125.4</v>
      </c>
      <c r="K46" s="1">
        <v>125.98</v>
      </c>
      <c r="L46" s="1">
        <v>0.8224</v>
      </c>
      <c r="M46" s="1">
        <v>31217017</v>
      </c>
      <c r="N46" s="3">
        <v>0.028576</v>
      </c>
      <c r="O46" s="1">
        <v>126.3</v>
      </c>
      <c r="P46" s="3">
        <v>0.00254</v>
      </c>
      <c r="Q46" s="1">
        <f t="shared" si="1"/>
        <v>-0.167612989051</v>
      </c>
      <c r="R46" s="1">
        <f t="shared" si="2"/>
        <v>0.685058151393</v>
      </c>
      <c r="S46" s="1">
        <f t="shared" si="3"/>
        <v>0.153704197275225</v>
      </c>
    </row>
    <row r="47" spans="1:19">
      <c r="A47" s="2">
        <v>43696</v>
      </c>
      <c r="B47" s="1">
        <v>76</v>
      </c>
      <c r="C47" s="1">
        <v>32</v>
      </c>
      <c r="D47" s="1">
        <v>108</v>
      </c>
      <c r="E47" s="1">
        <f t="shared" si="0"/>
        <v>-0.407407407407407</v>
      </c>
      <c r="F47" s="1">
        <v>-0.84729786</v>
      </c>
      <c r="G47" s="1">
        <v>0.592592593</v>
      </c>
      <c r="H47" s="1">
        <v>-0.407407407</v>
      </c>
      <c r="I47" s="1">
        <v>128.81</v>
      </c>
      <c r="J47" s="1">
        <v>125.73</v>
      </c>
      <c r="K47" s="1">
        <v>126.3</v>
      </c>
      <c r="L47" s="1">
        <v>0.8239</v>
      </c>
      <c r="M47" s="1">
        <v>31274691</v>
      </c>
      <c r="N47" s="3">
        <v>0.024386</v>
      </c>
      <c r="O47" s="1">
        <v>127.9</v>
      </c>
      <c r="P47" s="3">
        <v>0.012668</v>
      </c>
      <c r="Q47" s="1">
        <f t="shared" si="1"/>
        <v>-0.936758493282</v>
      </c>
      <c r="R47" s="1">
        <f t="shared" si="2"/>
        <v>0.66711704079</v>
      </c>
      <c r="S47" s="1">
        <f t="shared" si="3"/>
        <v>-0.193770796434138</v>
      </c>
    </row>
    <row r="48" spans="1:19">
      <c r="A48" s="2">
        <v>43697</v>
      </c>
      <c r="B48" s="1">
        <v>67</v>
      </c>
      <c r="C48" s="1">
        <v>47</v>
      </c>
      <c r="D48" s="1">
        <v>114</v>
      </c>
      <c r="E48" s="1">
        <f t="shared" si="0"/>
        <v>-0.175438596491228</v>
      </c>
      <c r="F48" s="1">
        <v>-0.348306694</v>
      </c>
      <c r="G48" s="1">
        <v>0.824561404</v>
      </c>
      <c r="H48" s="1">
        <v>-0.175438596</v>
      </c>
      <c r="I48" s="1">
        <v>130.22</v>
      </c>
      <c r="J48" s="1">
        <v>127.7</v>
      </c>
      <c r="K48" s="1">
        <v>127.9</v>
      </c>
      <c r="L48" s="1">
        <v>0.8077</v>
      </c>
      <c r="M48" s="1">
        <v>30661661</v>
      </c>
      <c r="N48" s="3">
        <v>0.019703</v>
      </c>
      <c r="O48" s="1">
        <v>129.59</v>
      </c>
      <c r="P48" s="3">
        <v>0.013213</v>
      </c>
      <c r="Q48" s="1">
        <f t="shared" si="1"/>
        <v>-0.09245877929</v>
      </c>
      <c r="R48" s="1">
        <f t="shared" si="2"/>
        <v>0.664657782262</v>
      </c>
      <c r="S48" s="1">
        <f t="shared" si="3"/>
        <v>0.180279343488486</v>
      </c>
    </row>
    <row r="49" spans="1:19">
      <c r="A49" s="2">
        <v>43698</v>
      </c>
      <c r="B49" s="1">
        <v>48</v>
      </c>
      <c r="C49" s="1">
        <v>36</v>
      </c>
      <c r="D49" s="1">
        <v>84</v>
      </c>
      <c r="E49" s="1">
        <f t="shared" si="0"/>
        <v>-0.142857142857143</v>
      </c>
      <c r="F49" s="1">
        <v>-0.280902385</v>
      </c>
      <c r="G49" s="1">
        <v>0.857142857</v>
      </c>
      <c r="H49" s="1">
        <v>-0.142857143</v>
      </c>
      <c r="I49" s="1">
        <v>129.88</v>
      </c>
      <c r="J49" s="1">
        <v>127.6</v>
      </c>
      <c r="K49" s="1">
        <v>129.59</v>
      </c>
      <c r="L49" s="1">
        <v>0.6135</v>
      </c>
      <c r="M49" s="1">
        <v>23290010</v>
      </c>
      <c r="N49" s="3">
        <v>0.017594</v>
      </c>
      <c r="O49" s="1">
        <v>127.85</v>
      </c>
      <c r="P49" s="3">
        <v>-0.013427</v>
      </c>
      <c r="Q49" s="1">
        <f t="shared" si="1"/>
        <v>0.0388344610870001</v>
      </c>
      <c r="R49" s="1">
        <f t="shared" si="2"/>
        <v>0.488977624195</v>
      </c>
      <c r="S49" s="1">
        <f t="shared" si="3"/>
        <v>0.180072049579563</v>
      </c>
    </row>
    <row r="50" spans="1:19">
      <c r="A50" s="2">
        <v>43699</v>
      </c>
      <c r="B50" s="1">
        <v>31</v>
      </c>
      <c r="C50" s="1">
        <v>21</v>
      </c>
      <c r="D50" s="1">
        <v>52</v>
      </c>
      <c r="E50" s="1">
        <f t="shared" si="0"/>
        <v>-0.192307692307692</v>
      </c>
      <c r="F50" s="1">
        <v>-0.374693449</v>
      </c>
      <c r="G50" s="1">
        <v>0.807692308</v>
      </c>
      <c r="H50" s="1">
        <v>-0.192307692</v>
      </c>
      <c r="I50" s="1">
        <v>131</v>
      </c>
      <c r="J50" s="1">
        <v>127.86</v>
      </c>
      <c r="K50" s="1">
        <v>127.85</v>
      </c>
      <c r="L50" s="1">
        <v>0.7958</v>
      </c>
      <c r="M50" s="1">
        <v>30208688</v>
      </c>
      <c r="N50" s="3">
        <v>0.02456</v>
      </c>
      <c r="O50" s="1">
        <v>130.5</v>
      </c>
      <c r="P50" s="3">
        <v>0.020727</v>
      </c>
      <c r="Q50" s="1">
        <f t="shared" si="1"/>
        <v>-0.143062230811</v>
      </c>
      <c r="R50" s="1">
        <f t="shared" si="2"/>
        <v>0.657576718657</v>
      </c>
      <c r="S50" s="1">
        <f t="shared" si="3"/>
        <v>0.155453416832697</v>
      </c>
    </row>
    <row r="51" spans="1:19">
      <c r="A51" s="2">
        <v>43700</v>
      </c>
      <c r="B51" s="1">
        <v>15</v>
      </c>
      <c r="C51" s="1">
        <v>30</v>
      </c>
      <c r="D51" s="1">
        <v>45</v>
      </c>
      <c r="E51" s="1">
        <f t="shared" si="0"/>
        <v>0.333333333333333</v>
      </c>
      <c r="F51" s="1">
        <v>0.661398482</v>
      </c>
      <c r="G51" s="1">
        <v>0.666666667</v>
      </c>
      <c r="H51" s="1">
        <v>0.333333333</v>
      </c>
      <c r="I51" s="1">
        <v>131.68</v>
      </c>
      <c r="J51" s="1">
        <v>129.18</v>
      </c>
      <c r="K51" s="1">
        <v>130.5</v>
      </c>
      <c r="L51" s="1">
        <v>0.8448</v>
      </c>
      <c r="M51" s="1">
        <v>32066729</v>
      </c>
      <c r="N51" s="3">
        <v>0.019157</v>
      </c>
      <c r="O51" s="1">
        <v>130.1</v>
      </c>
      <c r="P51" s="3">
        <v>-0.003065</v>
      </c>
      <c r="Q51" s="1">
        <f t="shared" si="1"/>
        <v>1.284208635894</v>
      </c>
      <c r="R51" s="1">
        <f t="shared" si="2"/>
        <v>0.779298202948</v>
      </c>
      <c r="S51" s="1">
        <f t="shared" si="3"/>
        <v>0.82969493591862</v>
      </c>
    </row>
    <row r="52" spans="1:19">
      <c r="A52" s="2">
        <v>43703</v>
      </c>
      <c r="B52" s="1">
        <v>29</v>
      </c>
      <c r="C52" s="1">
        <v>35</v>
      </c>
      <c r="D52" s="1">
        <v>64</v>
      </c>
      <c r="E52" s="1">
        <f t="shared" si="0"/>
        <v>0.09375</v>
      </c>
      <c r="F52" s="1">
        <v>0.182321557</v>
      </c>
      <c r="G52" s="1">
        <v>0.90625</v>
      </c>
      <c r="H52" s="1">
        <v>0.09375</v>
      </c>
      <c r="I52" s="1">
        <v>129</v>
      </c>
      <c r="J52" s="1">
        <v>126.6</v>
      </c>
      <c r="K52" s="1">
        <v>130.1</v>
      </c>
      <c r="L52" s="1">
        <v>0.7461</v>
      </c>
      <c r="M52" s="1">
        <v>28321987</v>
      </c>
      <c r="N52" s="3">
        <v>0.018447</v>
      </c>
      <c r="O52" s="1">
        <v>127.42</v>
      </c>
      <c r="P52" s="3">
        <v>-0.0206</v>
      </c>
      <c r="Q52" s="1">
        <f t="shared" si="1"/>
        <v>0.734899641847</v>
      </c>
      <c r="R52" s="1">
        <f t="shared" si="2"/>
        <v>0.638440324179</v>
      </c>
      <c r="S52" s="1">
        <f t="shared" si="3"/>
        <v>0.538896068931675</v>
      </c>
    </row>
    <row r="53" spans="1:19">
      <c r="A53" s="2">
        <v>43704</v>
      </c>
      <c r="B53" s="1">
        <v>34</v>
      </c>
      <c r="C53" s="1">
        <v>37</v>
      </c>
      <c r="D53" s="1">
        <v>71</v>
      </c>
      <c r="E53" s="1">
        <f t="shared" si="0"/>
        <v>0.0422535211267606</v>
      </c>
      <c r="F53" s="1">
        <v>0.082238098</v>
      </c>
      <c r="G53" s="1">
        <v>0.957746479</v>
      </c>
      <c r="H53" s="1">
        <v>0.042253521</v>
      </c>
      <c r="I53" s="1">
        <v>133.28</v>
      </c>
      <c r="J53" s="1">
        <v>128.45</v>
      </c>
      <c r="K53" s="1">
        <v>127.42</v>
      </c>
      <c r="L53" s="1">
        <v>1.0002</v>
      </c>
      <c r="M53" s="1">
        <v>37967088</v>
      </c>
      <c r="N53" s="3">
        <v>0.037906</v>
      </c>
      <c r="O53" s="1">
        <v>132.38</v>
      </c>
      <c r="P53" s="3">
        <v>0.038926</v>
      </c>
      <c r="Q53" s="1">
        <f t="shared" si="1"/>
        <v>0.598199725222</v>
      </c>
      <c r="R53" s="1">
        <f t="shared" si="2"/>
        <v>0.875640484084</v>
      </c>
      <c r="S53" s="1">
        <f t="shared" si="3"/>
        <v>0.55718895919854</v>
      </c>
    </row>
    <row r="54" spans="1:19">
      <c r="A54" s="2">
        <v>43705</v>
      </c>
      <c r="B54" s="1">
        <v>48</v>
      </c>
      <c r="C54" s="1">
        <v>31</v>
      </c>
      <c r="D54" s="1">
        <v>79</v>
      </c>
      <c r="E54" s="1">
        <f t="shared" si="0"/>
        <v>-0.215189873417722</v>
      </c>
      <c r="F54" s="1">
        <v>-0.426084395</v>
      </c>
      <c r="G54" s="1">
        <v>0.784810127</v>
      </c>
      <c r="H54" s="1">
        <v>-0.215189873</v>
      </c>
      <c r="I54" s="1">
        <v>136.55</v>
      </c>
      <c r="J54" s="1">
        <v>131.7</v>
      </c>
      <c r="K54" s="1">
        <v>132.38</v>
      </c>
      <c r="L54" s="1">
        <v>0.9056</v>
      </c>
      <c r="M54" s="1">
        <v>34376375</v>
      </c>
      <c r="N54" s="3">
        <v>0.036637</v>
      </c>
      <c r="O54" s="1">
        <v>133.92</v>
      </c>
      <c r="P54" s="3">
        <v>0.011633</v>
      </c>
      <c r="Q54" s="1">
        <f t="shared" si="1"/>
        <v>-0.236760381203</v>
      </c>
      <c r="R54" s="1">
        <f t="shared" si="2"/>
        <v>0.766352910625</v>
      </c>
      <c r="S54" s="1">
        <f t="shared" si="3"/>
        <v>0.150073909983993</v>
      </c>
    </row>
    <row r="55" spans="1:19">
      <c r="A55" s="2">
        <v>43706</v>
      </c>
      <c r="B55" s="1">
        <v>53</v>
      </c>
      <c r="C55" s="1">
        <v>38</v>
      </c>
      <c r="D55" s="1">
        <v>91</v>
      </c>
      <c r="E55" s="1">
        <f t="shared" si="0"/>
        <v>-0.164835164835165</v>
      </c>
      <c r="F55" s="1">
        <v>-0.3254224</v>
      </c>
      <c r="G55" s="1">
        <v>0.835164835</v>
      </c>
      <c r="H55" s="1">
        <v>-0.164835165</v>
      </c>
      <c r="I55" s="1">
        <v>137.74</v>
      </c>
      <c r="J55" s="1">
        <v>133.72</v>
      </c>
      <c r="K55" s="1">
        <v>133.92</v>
      </c>
      <c r="L55" s="1">
        <v>0.8332</v>
      </c>
      <c r="M55" s="1">
        <v>31629032</v>
      </c>
      <c r="N55" s="3">
        <v>0.030018</v>
      </c>
      <c r="O55" s="1">
        <v>137</v>
      </c>
      <c r="P55" s="3">
        <v>0.022999</v>
      </c>
      <c r="Q55" s="1">
        <f t="shared" si="1"/>
        <v>-0.05557577549</v>
      </c>
      <c r="R55" s="1">
        <f t="shared" si="2"/>
        <v>0.69793583615</v>
      </c>
      <c r="S55" s="1">
        <f t="shared" si="3"/>
        <v>0.20773698912039</v>
      </c>
    </row>
    <row r="56" spans="1:19">
      <c r="A56" s="2">
        <v>43707</v>
      </c>
      <c r="B56" s="1">
        <v>27</v>
      </c>
      <c r="C56" s="1">
        <v>20</v>
      </c>
      <c r="D56" s="1">
        <v>47</v>
      </c>
      <c r="E56" s="1">
        <f t="shared" si="0"/>
        <v>-0.148936170212766</v>
      </c>
      <c r="F56" s="1">
        <v>-0.287682072</v>
      </c>
      <c r="G56" s="1">
        <v>0.85106383</v>
      </c>
      <c r="H56" s="1">
        <v>-0.14893617</v>
      </c>
      <c r="I56" s="1">
        <v>143.1</v>
      </c>
      <c r="J56" s="1">
        <v>138.03</v>
      </c>
      <c r="K56" s="1">
        <v>137</v>
      </c>
      <c r="L56" s="1">
        <v>1.1612</v>
      </c>
      <c r="M56" s="1">
        <v>44079767</v>
      </c>
      <c r="N56" s="3">
        <v>0.037007</v>
      </c>
      <c r="O56" s="1">
        <v>141.5</v>
      </c>
      <c r="P56" s="3">
        <v>0.032847</v>
      </c>
      <c r="Q56" s="1">
        <f t="shared" si="1"/>
        <v>-0.0203804007320001</v>
      </c>
      <c r="R56" s="1">
        <f t="shared" si="2"/>
        <v>1.002781618716</v>
      </c>
      <c r="S56" s="1">
        <f t="shared" si="3"/>
        <v>0.32487738110742</v>
      </c>
    </row>
    <row r="57" spans="1:19">
      <c r="A57" s="2">
        <v>43710</v>
      </c>
      <c r="B57" s="1">
        <v>68</v>
      </c>
      <c r="C57" s="1">
        <v>41</v>
      </c>
      <c r="D57" s="1">
        <v>109</v>
      </c>
      <c r="E57" s="1">
        <f t="shared" si="0"/>
        <v>-0.247706422018349</v>
      </c>
      <c r="F57" s="1">
        <v>-0.496436886</v>
      </c>
      <c r="G57" s="1">
        <v>0.752293578</v>
      </c>
      <c r="H57" s="1">
        <v>-0.247706422</v>
      </c>
      <c r="I57" s="1">
        <v>142.55</v>
      </c>
      <c r="J57" s="1">
        <v>138.1</v>
      </c>
      <c r="K57" s="1">
        <v>141.5</v>
      </c>
      <c r="L57" s="1">
        <v>0.8691</v>
      </c>
      <c r="M57" s="1">
        <v>32990052</v>
      </c>
      <c r="N57" s="3">
        <v>0.031449</v>
      </c>
      <c r="O57" s="1">
        <v>141.89</v>
      </c>
      <c r="P57" s="3">
        <v>0.002756</v>
      </c>
      <c r="Q57" s="1">
        <f t="shared" si="1"/>
        <v>-0.352578874718</v>
      </c>
      <c r="R57" s="1">
        <f t="shared" si="2"/>
        <v>0.726216196018</v>
      </c>
      <c r="S57" s="1">
        <f t="shared" si="3"/>
        <v>0.085284972899202</v>
      </c>
    </row>
    <row r="58" spans="1:19">
      <c r="A58" s="2">
        <v>43711</v>
      </c>
      <c r="B58" s="1">
        <v>39</v>
      </c>
      <c r="C58" s="1">
        <v>37</v>
      </c>
      <c r="D58" s="1">
        <v>76</v>
      </c>
      <c r="E58" s="1">
        <f t="shared" si="0"/>
        <v>-0.0263157894736842</v>
      </c>
      <c r="F58" s="1">
        <v>-0.051293294</v>
      </c>
      <c r="G58" s="1">
        <v>0.973684211</v>
      </c>
      <c r="H58" s="1">
        <v>-0.026315789</v>
      </c>
      <c r="I58" s="1">
        <v>142.79</v>
      </c>
      <c r="J58" s="1">
        <v>139.4</v>
      </c>
      <c r="K58" s="1">
        <v>141.89</v>
      </c>
      <c r="L58" s="1">
        <v>0.7238</v>
      </c>
      <c r="M58" s="1">
        <v>27475366</v>
      </c>
      <c r="N58" s="3">
        <v>0.023892</v>
      </c>
      <c r="O58" s="1">
        <v>141.5</v>
      </c>
      <c r="P58" s="3">
        <v>-0.002749</v>
      </c>
      <c r="Q58" s="1">
        <f t="shared" si="1"/>
        <v>0.433322761732</v>
      </c>
      <c r="R58" s="1">
        <f t="shared" si="2"/>
        <v>0.601954884852</v>
      </c>
      <c r="S58" s="1">
        <f t="shared" si="3"/>
        <v>0.392846282864724</v>
      </c>
    </row>
    <row r="59" spans="1:19">
      <c r="A59" s="2">
        <v>43712</v>
      </c>
      <c r="B59" s="1">
        <v>11</v>
      </c>
      <c r="C59" s="1">
        <v>9</v>
      </c>
      <c r="D59" s="1">
        <v>20</v>
      </c>
      <c r="E59" s="1">
        <f t="shared" si="0"/>
        <v>-0.1</v>
      </c>
      <c r="F59" s="1">
        <v>-0.182321557</v>
      </c>
      <c r="G59" s="1">
        <v>0.9</v>
      </c>
      <c r="H59" s="1">
        <v>-0.1</v>
      </c>
      <c r="I59" s="1">
        <v>141</v>
      </c>
      <c r="J59" s="1">
        <v>137.5</v>
      </c>
      <c r="K59" s="1">
        <v>141.5</v>
      </c>
      <c r="L59" s="1">
        <v>1.0025</v>
      </c>
      <c r="M59" s="1">
        <v>38055567</v>
      </c>
      <c r="N59" s="3">
        <v>0.024735</v>
      </c>
      <c r="O59" s="1">
        <v>138.31</v>
      </c>
      <c r="P59" s="3">
        <v>-0.022544</v>
      </c>
      <c r="Q59" s="1">
        <f t="shared" si="1"/>
        <v>0.169907818153</v>
      </c>
      <c r="R59" s="1">
        <f t="shared" si="2"/>
        <v>0.851278941821</v>
      </c>
      <c r="S59" s="1">
        <f t="shared" si="3"/>
        <v>0.358914958886325</v>
      </c>
    </row>
    <row r="60" spans="1:19">
      <c r="A60" s="2">
        <v>43713</v>
      </c>
      <c r="B60" s="1">
        <v>32</v>
      </c>
      <c r="C60" s="1">
        <v>17</v>
      </c>
      <c r="D60" s="1">
        <v>49</v>
      </c>
      <c r="E60" s="1">
        <f t="shared" si="0"/>
        <v>-0.306122448979592</v>
      </c>
      <c r="F60" s="1">
        <v>-0.606135804</v>
      </c>
      <c r="G60" s="1">
        <v>0.693877551</v>
      </c>
      <c r="H60" s="1">
        <v>-0.306122449</v>
      </c>
      <c r="I60" s="1">
        <v>140.24</v>
      </c>
      <c r="J60" s="1">
        <v>137.8</v>
      </c>
      <c r="K60" s="1">
        <v>138.31</v>
      </c>
      <c r="L60" s="1">
        <v>0.791</v>
      </c>
      <c r="M60" s="1">
        <v>30024701</v>
      </c>
      <c r="N60" s="3">
        <v>0.017642</v>
      </c>
      <c r="O60" s="1">
        <v>138.9</v>
      </c>
      <c r="P60" s="3">
        <v>0.004266</v>
      </c>
      <c r="Q60" s="1">
        <f t="shared" si="1"/>
        <v>-0.543573911838</v>
      </c>
      <c r="R60" s="1">
        <f t="shared" si="2"/>
        <v>0.639448436682</v>
      </c>
      <c r="S60" s="1">
        <f t="shared" si="3"/>
        <v>-0.0284104874409661</v>
      </c>
    </row>
    <row r="61" spans="1:19">
      <c r="A61" s="2">
        <v>43714</v>
      </c>
      <c r="B61" s="1">
        <v>18</v>
      </c>
      <c r="C61" s="1">
        <v>3</v>
      </c>
      <c r="D61" s="1">
        <v>21</v>
      </c>
      <c r="E61" s="1">
        <f t="shared" si="0"/>
        <v>-0.714285714285714</v>
      </c>
      <c r="F61" s="1">
        <v>-1.558144618</v>
      </c>
      <c r="G61" s="1">
        <v>0.285714286</v>
      </c>
      <c r="H61" s="1">
        <v>-0.714285714</v>
      </c>
      <c r="I61" s="1">
        <v>140.1</v>
      </c>
      <c r="J61" s="1">
        <v>137.22</v>
      </c>
      <c r="K61" s="1">
        <v>138.9</v>
      </c>
      <c r="L61" s="1">
        <v>0.7359</v>
      </c>
      <c r="M61" s="1">
        <v>27932773</v>
      </c>
      <c r="N61" s="3">
        <v>0.020734</v>
      </c>
      <c r="O61" s="1">
        <v>140.01</v>
      </c>
      <c r="P61" s="3">
        <v>0.007991</v>
      </c>
      <c r="Q61" s="1">
        <f t="shared" si="1"/>
        <v>-2.094494117922</v>
      </c>
      <c r="R61" s="1">
        <f t="shared" si="2"/>
        <v>0.559851316374</v>
      </c>
      <c r="S61" s="1">
        <f t="shared" si="3"/>
        <v>-0.743524900004826</v>
      </c>
    </row>
    <row r="62" spans="1:19">
      <c r="A62" s="2">
        <v>43717</v>
      </c>
      <c r="B62" s="1">
        <v>31</v>
      </c>
      <c r="C62" s="1">
        <v>31</v>
      </c>
      <c r="D62" s="1">
        <v>62</v>
      </c>
      <c r="E62" s="1">
        <f t="shared" si="0"/>
        <v>0</v>
      </c>
      <c r="F62" s="1">
        <v>0</v>
      </c>
      <c r="G62" s="1">
        <v>1</v>
      </c>
      <c r="H62" s="1">
        <v>0</v>
      </c>
      <c r="I62" s="1">
        <v>140.73</v>
      </c>
      <c r="J62" s="1">
        <v>138.6</v>
      </c>
      <c r="K62" s="1">
        <v>140.01</v>
      </c>
      <c r="L62" s="1">
        <v>0.5925</v>
      </c>
      <c r="M62" s="1">
        <v>22490260</v>
      </c>
      <c r="N62" s="3">
        <v>0.015213</v>
      </c>
      <c r="O62" s="1">
        <v>139.2</v>
      </c>
      <c r="P62" s="3">
        <v>-0.005785</v>
      </c>
      <c r="Q62" s="1">
        <f t="shared" si="1"/>
        <v>0.53405639</v>
      </c>
      <c r="R62" s="1">
        <f t="shared" si="2"/>
        <v>0.476694469</v>
      </c>
      <c r="S62" s="1">
        <f t="shared" si="3"/>
        <v>0.395860295337</v>
      </c>
    </row>
    <row r="63" spans="1:19">
      <c r="A63" s="2">
        <v>43718</v>
      </c>
      <c r="B63" s="1">
        <v>33</v>
      </c>
      <c r="C63" s="1">
        <v>34</v>
      </c>
      <c r="D63" s="1">
        <v>67</v>
      </c>
      <c r="E63" s="1">
        <f t="shared" si="0"/>
        <v>0.0149253731343284</v>
      </c>
      <c r="F63" s="1">
        <v>0.028987537</v>
      </c>
      <c r="G63" s="1">
        <v>0.985074627</v>
      </c>
      <c r="H63" s="1">
        <v>0.014925373</v>
      </c>
      <c r="I63" s="1">
        <v>138.5</v>
      </c>
      <c r="J63" s="1">
        <v>136.21</v>
      </c>
      <c r="K63" s="1">
        <v>139.2</v>
      </c>
      <c r="L63" s="1">
        <v>0.6529</v>
      </c>
      <c r="M63" s="1">
        <v>24783638</v>
      </c>
      <c r="N63" s="3">
        <v>0.016451</v>
      </c>
      <c r="O63" s="1">
        <v>137.25</v>
      </c>
      <c r="P63" s="3">
        <v>-0.014009</v>
      </c>
      <c r="Q63" s="1">
        <f t="shared" si="1"/>
        <v>0.563139771659</v>
      </c>
      <c r="R63" s="1">
        <f t="shared" si="2"/>
        <v>0.535670771253</v>
      </c>
      <c r="S63" s="1">
        <f t="shared" si="3"/>
        <v>0.428412425443845</v>
      </c>
    </row>
    <row r="64" spans="1:19">
      <c r="A64" s="2">
        <v>43719</v>
      </c>
      <c r="B64" s="1">
        <v>38</v>
      </c>
      <c r="C64" s="1">
        <v>27</v>
      </c>
      <c r="D64" s="1">
        <v>65</v>
      </c>
      <c r="E64" s="1">
        <f t="shared" si="0"/>
        <v>-0.169230769230769</v>
      </c>
      <c r="F64" s="1">
        <v>-0.331357136</v>
      </c>
      <c r="G64" s="1">
        <v>0.830769231</v>
      </c>
      <c r="H64" s="1">
        <v>-0.169230769</v>
      </c>
      <c r="I64" s="1">
        <v>135.6</v>
      </c>
      <c r="J64" s="1">
        <v>128.68</v>
      </c>
      <c r="K64" s="1">
        <v>137.25</v>
      </c>
      <c r="L64" s="1">
        <v>1.8501</v>
      </c>
      <c r="M64" s="1">
        <v>70230982</v>
      </c>
      <c r="N64" s="3">
        <v>0.050419</v>
      </c>
      <c r="O64" s="1">
        <v>129.26</v>
      </c>
      <c r="P64" s="3">
        <v>-0.058215</v>
      </c>
      <c r="Q64" s="1">
        <f t="shared" si="1"/>
        <v>-0.14887397793</v>
      </c>
      <c r="R64" s="1">
        <f t="shared" si="2"/>
        <v>1.637726284678</v>
      </c>
      <c r="S64" s="1">
        <f t="shared" si="3"/>
        <v>0.479262806596854</v>
      </c>
    </row>
    <row r="65" spans="1:19">
      <c r="A65" s="2">
        <v>43720</v>
      </c>
      <c r="B65" s="1">
        <v>56</v>
      </c>
      <c r="C65" s="1">
        <v>36</v>
      </c>
      <c r="D65" s="1">
        <v>92</v>
      </c>
      <c r="E65" s="1">
        <f t="shared" si="0"/>
        <v>-0.217391304347826</v>
      </c>
      <c r="F65" s="1">
        <v>-0.432133355</v>
      </c>
      <c r="G65" s="1">
        <v>0.782608696</v>
      </c>
      <c r="H65" s="1">
        <v>-0.217391304</v>
      </c>
      <c r="I65" s="1">
        <v>132.14</v>
      </c>
      <c r="J65" s="1">
        <v>127.5</v>
      </c>
      <c r="K65" s="1">
        <v>129.26</v>
      </c>
      <c r="L65" s="1">
        <v>1.0874</v>
      </c>
      <c r="M65" s="1">
        <v>41275448</v>
      </c>
      <c r="N65" s="3">
        <v>0.035897</v>
      </c>
      <c r="O65" s="1">
        <v>131.55</v>
      </c>
      <c r="P65" s="3">
        <v>0.017716</v>
      </c>
      <c r="Q65" s="1">
        <f t="shared" si="1"/>
        <v>-0.260603533689</v>
      </c>
      <c r="R65" s="1">
        <f t="shared" si="2"/>
        <v>0.930169832435</v>
      </c>
      <c r="S65" s="1">
        <f t="shared" si="3"/>
        <v>0.194038585242939</v>
      </c>
    </row>
    <row r="66" spans="1:19">
      <c r="A66" s="2">
        <v>43724</v>
      </c>
      <c r="B66" s="1">
        <v>41</v>
      </c>
      <c r="C66" s="1">
        <v>23</v>
      </c>
      <c r="D66" s="1">
        <v>64</v>
      </c>
      <c r="E66" s="1">
        <f t="shared" ref="E66:E129" si="4">(C66-B66)/D66</f>
        <v>-0.28125</v>
      </c>
      <c r="F66" s="1">
        <v>-0.559615788</v>
      </c>
      <c r="G66" s="1">
        <v>0.71875</v>
      </c>
      <c r="H66" s="1">
        <v>-0.28125</v>
      </c>
      <c r="I66" s="1">
        <v>131.8</v>
      </c>
      <c r="J66" s="1">
        <v>129.1</v>
      </c>
      <c r="K66" s="1">
        <v>131.55</v>
      </c>
      <c r="L66" s="1">
        <v>0.6273</v>
      </c>
      <c r="M66" s="1">
        <v>23810803</v>
      </c>
      <c r="N66" s="3">
        <v>0.020525</v>
      </c>
      <c r="O66" s="1">
        <v>130.92</v>
      </c>
      <c r="P66" s="3">
        <v>-0.004789</v>
      </c>
      <c r="Q66" s="1">
        <f t="shared" ref="Q66:Q129" si="5">0.965*H66+0.971*F66+0.581*G66-0.08*L66+0.03*N66</f>
        <v>-0.446767680148</v>
      </c>
      <c r="R66" s="1">
        <f t="shared" ref="R66:R129" si="6">0.044*H66+0.047*F66-0.074*G66+0.906*L66+0.913*N66</f>
        <v>0.495208682964</v>
      </c>
      <c r="S66" s="1">
        <f t="shared" ref="S66:S129" si="7">0.444*Q66+0.333*R66</f>
        <v>-0.0334603585586999</v>
      </c>
    </row>
    <row r="67" spans="1:19">
      <c r="A67" s="2">
        <v>43725</v>
      </c>
      <c r="B67" s="1">
        <v>61</v>
      </c>
      <c r="C67" s="1">
        <v>35</v>
      </c>
      <c r="D67" s="1">
        <v>96</v>
      </c>
      <c r="E67" s="1">
        <f t="shared" si="4"/>
        <v>-0.270833333333333</v>
      </c>
      <c r="F67" s="1">
        <v>-0.543615447</v>
      </c>
      <c r="G67" s="1">
        <v>0.729166667</v>
      </c>
      <c r="H67" s="1">
        <v>-0.270833333</v>
      </c>
      <c r="I67" s="1">
        <v>133.74</v>
      </c>
      <c r="J67" s="1">
        <v>129.58</v>
      </c>
      <c r="K67" s="1">
        <v>130.92</v>
      </c>
      <c r="L67" s="1">
        <v>0.6793</v>
      </c>
      <c r="M67" s="1">
        <v>25786137</v>
      </c>
      <c r="N67" s="3">
        <v>0.031775</v>
      </c>
      <c r="O67" s="1">
        <v>131.54</v>
      </c>
      <c r="P67" s="3">
        <v>0.004736</v>
      </c>
      <c r="Q67" s="1">
        <f t="shared" si="5"/>
        <v>-0.418949681855</v>
      </c>
      <c r="R67" s="1">
        <f t="shared" si="6"/>
        <v>0.553031448981</v>
      </c>
      <c r="S67" s="1">
        <f t="shared" si="7"/>
        <v>-0.00185418623294697</v>
      </c>
    </row>
    <row r="68" spans="1:19">
      <c r="A68" s="2">
        <v>43726</v>
      </c>
      <c r="B68" s="1">
        <v>57</v>
      </c>
      <c r="C68" s="1">
        <v>23</v>
      </c>
      <c r="D68" s="1">
        <v>80</v>
      </c>
      <c r="E68" s="1">
        <f t="shared" si="4"/>
        <v>-0.425</v>
      </c>
      <c r="F68" s="1">
        <v>-0.88238918</v>
      </c>
      <c r="G68" s="1">
        <v>0.575</v>
      </c>
      <c r="H68" s="1">
        <v>-0.425</v>
      </c>
      <c r="I68" s="1">
        <v>135.92</v>
      </c>
      <c r="J68" s="1">
        <v>132.01</v>
      </c>
      <c r="K68" s="1">
        <v>131.54</v>
      </c>
      <c r="L68" s="1">
        <v>0.9587</v>
      </c>
      <c r="M68" s="1">
        <v>36393551</v>
      </c>
      <c r="N68" s="3">
        <v>0.029725</v>
      </c>
      <c r="O68" s="1">
        <v>135.56</v>
      </c>
      <c r="P68" s="3">
        <v>0.030561</v>
      </c>
      <c r="Q68" s="1">
        <f t="shared" si="5"/>
        <v>-1.00865414378</v>
      </c>
      <c r="R68" s="1">
        <f t="shared" si="6"/>
        <v>0.79299883354</v>
      </c>
      <c r="S68" s="1">
        <f t="shared" si="7"/>
        <v>-0.1837738282695</v>
      </c>
    </row>
    <row r="69" spans="1:19">
      <c r="A69" s="2">
        <v>43727</v>
      </c>
      <c r="B69" s="1">
        <v>22</v>
      </c>
      <c r="C69" s="1">
        <v>21</v>
      </c>
      <c r="D69" s="1">
        <v>43</v>
      </c>
      <c r="E69" s="1">
        <f t="shared" si="4"/>
        <v>-0.0232558139534884</v>
      </c>
      <c r="F69" s="1">
        <v>-0.044451763</v>
      </c>
      <c r="G69" s="1">
        <v>0.976744186</v>
      </c>
      <c r="H69" s="1">
        <v>-0.023255814</v>
      </c>
      <c r="I69" s="1">
        <v>136.25</v>
      </c>
      <c r="J69" s="1">
        <v>133.71</v>
      </c>
      <c r="K69" s="1">
        <v>135.56</v>
      </c>
      <c r="L69" s="1">
        <v>0.4796</v>
      </c>
      <c r="M69" s="1">
        <v>18204494</v>
      </c>
      <c r="N69" s="3">
        <v>0.018737</v>
      </c>
      <c r="O69" s="1">
        <v>134.92</v>
      </c>
      <c r="P69" s="3">
        <v>-0.004721</v>
      </c>
      <c r="Q69" s="1">
        <f t="shared" si="5"/>
        <v>0.464077959683</v>
      </c>
      <c r="R69" s="1">
        <f t="shared" si="6"/>
        <v>0.376232922559</v>
      </c>
      <c r="S69" s="1">
        <f t="shared" si="7"/>
        <v>0.331336177311399</v>
      </c>
    </row>
    <row r="70" spans="1:19">
      <c r="A70" s="2">
        <v>43728</v>
      </c>
      <c r="B70" s="1">
        <v>20</v>
      </c>
      <c r="C70" s="1">
        <v>8</v>
      </c>
      <c r="D70" s="1">
        <v>28</v>
      </c>
      <c r="E70" s="1">
        <f t="shared" si="4"/>
        <v>-0.428571428571429</v>
      </c>
      <c r="F70" s="1">
        <v>-0.84729786</v>
      </c>
      <c r="G70" s="1">
        <v>0.571428571</v>
      </c>
      <c r="H70" s="1">
        <v>-0.428571429</v>
      </c>
      <c r="I70" s="1">
        <v>137.52</v>
      </c>
      <c r="J70" s="1">
        <v>135.5</v>
      </c>
      <c r="K70" s="1">
        <v>134.92</v>
      </c>
      <c r="L70" s="1">
        <v>0.6794</v>
      </c>
      <c r="M70" s="1">
        <v>25790534</v>
      </c>
      <c r="N70" s="3">
        <v>0.014972</v>
      </c>
      <c r="O70" s="1">
        <v>136.84</v>
      </c>
      <c r="P70" s="3">
        <v>0.014231</v>
      </c>
      <c r="Q70" s="1">
        <f t="shared" si="5"/>
        <v>-0.958200491294</v>
      </c>
      <c r="R70" s="1">
        <f t="shared" si="6"/>
        <v>0.52823997945</v>
      </c>
      <c r="S70" s="1">
        <f t="shared" si="7"/>
        <v>-0.249537104977686</v>
      </c>
    </row>
    <row r="71" spans="1:19">
      <c r="A71" s="2">
        <v>43731</v>
      </c>
      <c r="B71" s="1">
        <v>38</v>
      </c>
      <c r="C71" s="1">
        <v>32</v>
      </c>
      <c r="D71" s="1">
        <v>70</v>
      </c>
      <c r="E71" s="1">
        <f t="shared" si="4"/>
        <v>-0.0857142857142857</v>
      </c>
      <c r="F71" s="1">
        <v>-0.167054085</v>
      </c>
      <c r="G71" s="1">
        <v>0.914285714</v>
      </c>
      <c r="H71" s="1">
        <v>-0.085714286</v>
      </c>
      <c r="I71" s="1">
        <v>136.72</v>
      </c>
      <c r="J71" s="1">
        <v>132</v>
      </c>
      <c r="K71" s="1">
        <v>136.84</v>
      </c>
      <c r="L71" s="1">
        <v>0.5521</v>
      </c>
      <c r="M71" s="1">
        <v>20957318</v>
      </c>
      <c r="N71" s="3">
        <v>0.034493</v>
      </c>
      <c r="O71" s="1">
        <v>134.85</v>
      </c>
      <c r="P71" s="3">
        <v>-0.014543</v>
      </c>
      <c r="Q71" s="1">
        <f t="shared" si="5"/>
        <v>0.243142987309</v>
      </c>
      <c r="R71" s="1">
        <f t="shared" si="6"/>
        <v>0.452414595585</v>
      </c>
      <c r="S71" s="1">
        <f t="shared" si="7"/>
        <v>0.258609546695001</v>
      </c>
    </row>
    <row r="72" spans="1:19">
      <c r="A72" s="2">
        <v>43732</v>
      </c>
      <c r="B72" s="1">
        <v>46</v>
      </c>
      <c r="C72" s="1">
        <v>34</v>
      </c>
      <c r="D72" s="1">
        <v>80</v>
      </c>
      <c r="E72" s="1">
        <f t="shared" si="4"/>
        <v>-0.15</v>
      </c>
      <c r="F72" s="1">
        <v>-0.29479954</v>
      </c>
      <c r="G72" s="1">
        <v>0.85</v>
      </c>
      <c r="H72" s="1">
        <v>-0.15</v>
      </c>
      <c r="I72" s="1">
        <v>137.72</v>
      </c>
      <c r="J72" s="1">
        <v>134.25</v>
      </c>
      <c r="K72" s="1">
        <v>134.85</v>
      </c>
      <c r="L72" s="1">
        <v>0.7078</v>
      </c>
      <c r="M72" s="1">
        <v>26869373</v>
      </c>
      <c r="N72" s="3">
        <v>0.025732</v>
      </c>
      <c r="O72" s="1">
        <v>136.51</v>
      </c>
      <c r="P72" s="3">
        <v>0.01231</v>
      </c>
      <c r="Q72" s="1">
        <f t="shared" si="5"/>
        <v>0.00699760665999992</v>
      </c>
      <c r="R72" s="1">
        <f t="shared" si="6"/>
        <v>0.58140453762</v>
      </c>
      <c r="S72" s="1">
        <f t="shared" si="7"/>
        <v>0.1967146483845</v>
      </c>
    </row>
    <row r="73" spans="1:19">
      <c r="A73" s="2">
        <v>43733</v>
      </c>
      <c r="B73" s="1">
        <v>50</v>
      </c>
      <c r="C73" s="1">
        <v>42</v>
      </c>
      <c r="D73" s="1">
        <v>92</v>
      </c>
      <c r="E73" s="1">
        <f t="shared" si="4"/>
        <v>-0.0869565217391304</v>
      </c>
      <c r="F73" s="1">
        <v>-0.170625517</v>
      </c>
      <c r="G73" s="1">
        <v>0.913043478</v>
      </c>
      <c r="H73" s="1">
        <v>-0.086956522</v>
      </c>
      <c r="I73" s="1">
        <v>137.88</v>
      </c>
      <c r="J73" s="1">
        <v>134.66</v>
      </c>
      <c r="K73" s="1">
        <v>136.51</v>
      </c>
      <c r="L73" s="1">
        <v>0.4996</v>
      </c>
      <c r="M73" s="1">
        <v>18963438</v>
      </c>
      <c r="N73" s="3">
        <v>0.023588</v>
      </c>
      <c r="O73" s="1">
        <v>136.54</v>
      </c>
      <c r="P73" s="3">
        <v>0.00022</v>
      </c>
      <c r="Q73" s="1">
        <f t="shared" si="5"/>
        <v>0.241627479981</v>
      </c>
      <c r="R73" s="1">
        <f t="shared" si="6"/>
        <v>0.394762740361</v>
      </c>
      <c r="S73" s="1">
        <f t="shared" si="7"/>
        <v>0.238738593651777</v>
      </c>
    </row>
    <row r="74" spans="1:19">
      <c r="A74" s="2">
        <v>43734</v>
      </c>
      <c r="B74" s="1">
        <v>54</v>
      </c>
      <c r="C74" s="1">
        <v>48</v>
      </c>
      <c r="D74" s="1">
        <v>102</v>
      </c>
      <c r="E74" s="1">
        <f t="shared" si="4"/>
        <v>-0.0588235294117647</v>
      </c>
      <c r="F74" s="1">
        <v>-0.115512887</v>
      </c>
      <c r="G74" s="1">
        <v>0.941176471</v>
      </c>
      <c r="H74" s="1">
        <v>-0.058823529</v>
      </c>
      <c r="I74" s="1">
        <v>137.62</v>
      </c>
      <c r="J74" s="1">
        <v>133.35</v>
      </c>
      <c r="K74" s="1">
        <v>136.54</v>
      </c>
      <c r="L74" s="1">
        <v>0.578</v>
      </c>
      <c r="M74" s="1">
        <v>21939303</v>
      </c>
      <c r="N74" s="3">
        <v>0.031273</v>
      </c>
      <c r="O74" s="1">
        <v>134.1</v>
      </c>
      <c r="P74" s="3">
        <v>-0.01787</v>
      </c>
      <c r="Q74" s="1">
        <f t="shared" si="5"/>
        <v>0.332594000889</v>
      </c>
      <c r="R74" s="1">
        <f t="shared" si="6"/>
        <v>0.474555849181</v>
      </c>
      <c r="S74" s="1">
        <f t="shared" si="7"/>
        <v>0.305698834171989</v>
      </c>
    </row>
    <row r="75" spans="1:19">
      <c r="A75" s="2">
        <v>43735</v>
      </c>
      <c r="B75" s="1">
        <v>48</v>
      </c>
      <c r="C75" s="1">
        <v>36</v>
      </c>
      <c r="D75" s="1">
        <v>84</v>
      </c>
      <c r="E75" s="1">
        <f t="shared" si="4"/>
        <v>-0.142857142857143</v>
      </c>
      <c r="F75" s="1">
        <v>-0.280902385</v>
      </c>
      <c r="G75" s="1">
        <v>0.857142857</v>
      </c>
      <c r="H75" s="1">
        <v>-0.142857143</v>
      </c>
      <c r="I75" s="1">
        <v>135.3</v>
      </c>
      <c r="J75" s="1">
        <v>132.2</v>
      </c>
      <c r="K75" s="1">
        <v>134.1</v>
      </c>
      <c r="L75" s="1">
        <v>0.4392</v>
      </c>
      <c r="M75" s="1">
        <v>16671138</v>
      </c>
      <c r="N75" s="3">
        <v>0.023117</v>
      </c>
      <c r="O75" s="1">
        <v>133.8</v>
      </c>
      <c r="P75" s="3">
        <v>-0.002237</v>
      </c>
      <c r="Q75" s="1">
        <f t="shared" si="5"/>
        <v>0.0529441510870001</v>
      </c>
      <c r="R75" s="1">
        <f t="shared" si="6"/>
        <v>0.336104323195</v>
      </c>
      <c r="S75" s="1">
        <f t="shared" si="7"/>
        <v>0.135429942706563</v>
      </c>
    </row>
    <row r="76" spans="1:19">
      <c r="A76" s="2">
        <v>43738</v>
      </c>
      <c r="B76" s="1">
        <v>57</v>
      </c>
      <c r="C76" s="1">
        <v>44</v>
      </c>
      <c r="D76" s="1">
        <v>101</v>
      </c>
      <c r="E76" s="1">
        <f t="shared" si="4"/>
        <v>-0.128712871287129</v>
      </c>
      <c r="F76" s="1">
        <v>-0.253780521</v>
      </c>
      <c r="G76" s="1">
        <v>0.871287129</v>
      </c>
      <c r="H76" s="1">
        <v>-0.128712871</v>
      </c>
      <c r="I76" s="1">
        <v>133.95</v>
      </c>
      <c r="J76" s="1">
        <v>129.5</v>
      </c>
      <c r="K76" s="1">
        <v>133.8</v>
      </c>
      <c r="L76" s="1">
        <v>0.6993</v>
      </c>
      <c r="M76" s="1">
        <v>26543399</v>
      </c>
      <c r="N76" s="3">
        <v>0.033259</v>
      </c>
      <c r="O76" s="1">
        <v>129.8</v>
      </c>
      <c r="P76" s="3">
        <v>-0.029895</v>
      </c>
      <c r="Q76" s="1">
        <f t="shared" si="5"/>
        <v>0.080642785543</v>
      </c>
      <c r="R76" s="1">
        <f t="shared" si="6"/>
        <v>0.581864968643</v>
      </c>
      <c r="S76" s="1">
        <f t="shared" si="7"/>
        <v>0.229566431339211</v>
      </c>
    </row>
    <row r="77" spans="1:19">
      <c r="A77" s="2">
        <v>43746</v>
      </c>
      <c r="B77" s="1">
        <v>52</v>
      </c>
      <c r="C77" s="1">
        <v>42</v>
      </c>
      <c r="D77" s="1">
        <v>94</v>
      </c>
      <c r="E77" s="1">
        <f t="shared" si="4"/>
        <v>-0.106382978723404</v>
      </c>
      <c r="F77" s="1">
        <v>-0.209091798</v>
      </c>
      <c r="G77" s="1">
        <v>0.893617021</v>
      </c>
      <c r="H77" s="1">
        <v>-0.106382979</v>
      </c>
      <c r="I77" s="1">
        <v>134.57</v>
      </c>
      <c r="J77" s="1">
        <v>129.8</v>
      </c>
      <c r="K77" s="1">
        <v>129.8</v>
      </c>
      <c r="L77" s="1">
        <v>0.5977</v>
      </c>
      <c r="M77" s="1">
        <v>22689638</v>
      </c>
      <c r="N77" s="3">
        <v>0.036749</v>
      </c>
      <c r="O77" s="1">
        <v>132.76</v>
      </c>
      <c r="P77" s="3">
        <v>0.022804</v>
      </c>
      <c r="Q77" s="1">
        <f t="shared" si="5"/>
        <v>0.166790248608</v>
      </c>
      <c r="R77" s="1">
        <f t="shared" si="6"/>
        <v>0.494432211864</v>
      </c>
      <c r="S77" s="1">
        <f t="shared" si="7"/>
        <v>0.238700796932664</v>
      </c>
    </row>
    <row r="78" spans="1:19">
      <c r="A78" s="2">
        <v>43747</v>
      </c>
      <c r="B78" s="1">
        <v>42</v>
      </c>
      <c r="C78" s="1">
        <v>34</v>
      </c>
      <c r="D78" s="1">
        <v>76</v>
      </c>
      <c r="E78" s="1">
        <f t="shared" si="4"/>
        <v>-0.105263157894737</v>
      </c>
      <c r="F78" s="1">
        <v>-0.205852054</v>
      </c>
      <c r="G78" s="1">
        <v>0.894736842</v>
      </c>
      <c r="H78" s="1">
        <v>-0.105263158</v>
      </c>
      <c r="I78" s="1">
        <v>133.09</v>
      </c>
      <c r="J78" s="1">
        <v>130.7</v>
      </c>
      <c r="K78" s="1">
        <v>132.76</v>
      </c>
      <c r="L78" s="1">
        <v>0.4448</v>
      </c>
      <c r="M78" s="1">
        <v>16882911</v>
      </c>
      <c r="N78" s="3">
        <v>0.018002</v>
      </c>
      <c r="O78" s="1">
        <v>131.81</v>
      </c>
      <c r="P78" s="3">
        <v>-0.007156</v>
      </c>
      <c r="Q78" s="1">
        <f t="shared" si="5"/>
        <v>0.183336873298</v>
      </c>
      <c r="R78" s="1">
        <f t="shared" si="6"/>
        <v>0.338907474202</v>
      </c>
      <c r="S78" s="1">
        <f t="shared" si="7"/>
        <v>0.194257760653578</v>
      </c>
    </row>
    <row r="79" spans="1:19">
      <c r="A79" s="2">
        <v>43748</v>
      </c>
      <c r="B79" s="1">
        <v>44</v>
      </c>
      <c r="C79" s="1">
        <v>33</v>
      </c>
      <c r="D79" s="1">
        <v>77</v>
      </c>
      <c r="E79" s="1">
        <f t="shared" si="4"/>
        <v>-0.142857142857143</v>
      </c>
      <c r="F79" s="1">
        <v>-0.280301965</v>
      </c>
      <c r="G79" s="1">
        <v>0.857142857</v>
      </c>
      <c r="H79" s="1">
        <v>-0.142857143</v>
      </c>
      <c r="I79" s="1">
        <v>131.65</v>
      </c>
      <c r="J79" s="1">
        <v>126.08</v>
      </c>
      <c r="K79" s="1">
        <v>131.81</v>
      </c>
      <c r="L79" s="1">
        <v>0.7731</v>
      </c>
      <c r="M79" s="1">
        <v>29345896</v>
      </c>
      <c r="N79" s="3">
        <v>0.042258</v>
      </c>
      <c r="O79" s="1">
        <v>130.99</v>
      </c>
      <c r="P79" s="3">
        <v>-0.006221</v>
      </c>
      <c r="Q79" s="1">
        <f t="shared" si="5"/>
        <v>0.027389388907</v>
      </c>
      <c r="R79" s="1">
        <f t="shared" si="6"/>
        <v>0.656121675935</v>
      </c>
      <c r="S79" s="1">
        <f t="shared" si="7"/>
        <v>0.230649406761063</v>
      </c>
    </row>
    <row r="80" spans="1:19">
      <c r="A80" s="2">
        <v>43749</v>
      </c>
      <c r="B80" s="1">
        <v>42</v>
      </c>
      <c r="C80" s="1">
        <v>31</v>
      </c>
      <c r="D80" s="1">
        <v>73</v>
      </c>
      <c r="E80" s="1">
        <f t="shared" si="4"/>
        <v>-0.150684931506849</v>
      </c>
      <c r="F80" s="1">
        <v>-0.295464213</v>
      </c>
      <c r="G80" s="1">
        <v>0.849315068</v>
      </c>
      <c r="H80" s="1">
        <v>-0.150684932</v>
      </c>
      <c r="I80" s="1">
        <v>132.65</v>
      </c>
      <c r="J80" s="1">
        <v>129</v>
      </c>
      <c r="K80" s="1">
        <v>130.99</v>
      </c>
      <c r="L80" s="1">
        <v>0.5972</v>
      </c>
      <c r="M80" s="1">
        <v>22670709</v>
      </c>
      <c r="N80" s="3">
        <v>0.027865</v>
      </c>
      <c r="O80" s="1">
        <v>131.25</v>
      </c>
      <c r="P80" s="3">
        <v>0.001985</v>
      </c>
      <c r="Q80" s="1">
        <f t="shared" si="5"/>
        <v>0.014205294305</v>
      </c>
      <c r="R80" s="1">
        <f t="shared" si="6"/>
        <v>0.483137674949</v>
      </c>
      <c r="S80" s="1">
        <f t="shared" si="7"/>
        <v>0.167191996429437</v>
      </c>
    </row>
    <row r="81" spans="1:19">
      <c r="A81" s="2">
        <v>43752</v>
      </c>
      <c r="B81" s="1">
        <v>50</v>
      </c>
      <c r="C81" s="1">
        <v>47</v>
      </c>
      <c r="D81" s="1">
        <v>97</v>
      </c>
      <c r="E81" s="1">
        <f t="shared" si="4"/>
        <v>-0.0309278350515464</v>
      </c>
      <c r="F81" s="1">
        <v>-0.060624622</v>
      </c>
      <c r="G81" s="1">
        <v>0.969072165</v>
      </c>
      <c r="H81" s="1">
        <v>-0.030927835</v>
      </c>
      <c r="I81" s="1">
        <v>133.5</v>
      </c>
      <c r="J81" s="1">
        <v>130.3</v>
      </c>
      <c r="K81" s="1">
        <v>131.25</v>
      </c>
      <c r="L81" s="1">
        <v>0.5543</v>
      </c>
      <c r="M81" s="1">
        <v>21041065</v>
      </c>
      <c r="N81" s="3">
        <v>0.024381</v>
      </c>
      <c r="O81" s="1">
        <v>130.86</v>
      </c>
      <c r="P81" s="3">
        <v>-0.002971</v>
      </c>
      <c r="Q81" s="1">
        <f t="shared" si="5"/>
        <v>0.430706489128</v>
      </c>
      <c r="R81" s="1">
        <f t="shared" si="6"/>
        <v>0.448534130816</v>
      </c>
      <c r="S81" s="1">
        <f t="shared" si="7"/>
        <v>0.34059554673456</v>
      </c>
    </row>
    <row r="82" spans="1:19">
      <c r="A82" s="2">
        <v>43753</v>
      </c>
      <c r="B82" s="1">
        <v>56</v>
      </c>
      <c r="C82" s="1">
        <v>63</v>
      </c>
      <c r="D82" s="1">
        <v>119</v>
      </c>
      <c r="E82" s="1">
        <f t="shared" si="4"/>
        <v>0.0588235294117647</v>
      </c>
      <c r="F82" s="1">
        <v>0.115831816</v>
      </c>
      <c r="G82" s="1">
        <v>0.941176471</v>
      </c>
      <c r="H82" s="1">
        <v>0.058823529</v>
      </c>
      <c r="I82" s="1">
        <v>133.53</v>
      </c>
      <c r="J82" s="1">
        <v>130</v>
      </c>
      <c r="K82" s="1">
        <v>130.86</v>
      </c>
      <c r="L82" s="1">
        <v>0.7241</v>
      </c>
      <c r="M82" s="1">
        <v>27487661</v>
      </c>
      <c r="N82" s="3">
        <v>0.026975</v>
      </c>
      <c r="O82" s="1">
        <v>132.69</v>
      </c>
      <c r="P82" s="3">
        <v>0.013984</v>
      </c>
      <c r="Q82" s="1">
        <f t="shared" si="5"/>
        <v>0.658942178472</v>
      </c>
      <c r="R82" s="1">
        <f t="shared" si="6"/>
        <v>0.619048046774</v>
      </c>
      <c r="S82" s="1">
        <f t="shared" si="7"/>
        <v>0.49871332681731</v>
      </c>
    </row>
    <row r="83" spans="1:19">
      <c r="A83" s="2">
        <v>43754</v>
      </c>
      <c r="B83" s="1">
        <v>41</v>
      </c>
      <c r="C83" s="1">
        <v>38</v>
      </c>
      <c r="D83" s="1">
        <v>79</v>
      </c>
      <c r="E83" s="1">
        <f t="shared" si="4"/>
        <v>-0.0379746835443038</v>
      </c>
      <c r="F83" s="1">
        <v>-0.074107972</v>
      </c>
      <c r="G83" s="1">
        <v>0.962025316</v>
      </c>
      <c r="H83" s="1">
        <v>-0.037974684</v>
      </c>
      <c r="I83" s="1">
        <v>131.25</v>
      </c>
      <c r="J83" s="1">
        <v>128.74</v>
      </c>
      <c r="K83" s="1">
        <v>132.69</v>
      </c>
      <c r="L83" s="1">
        <v>0.7228</v>
      </c>
      <c r="M83" s="1">
        <v>27437116</v>
      </c>
      <c r="N83" s="3">
        <v>0.018916</v>
      </c>
      <c r="O83" s="1">
        <v>130.13</v>
      </c>
      <c r="P83" s="3">
        <v>-0.019293</v>
      </c>
      <c r="Q83" s="1">
        <f t="shared" si="5"/>
        <v>0.393075777724</v>
      </c>
      <c r="R83" s="1">
        <f t="shared" si="6"/>
        <v>0.595783273836</v>
      </c>
      <c r="S83" s="1">
        <f t="shared" si="7"/>
        <v>0.372921475496844</v>
      </c>
    </row>
    <row r="84" spans="1:19">
      <c r="A84" s="2">
        <v>43755</v>
      </c>
      <c r="B84" s="1">
        <v>39</v>
      </c>
      <c r="C84" s="1">
        <v>24</v>
      </c>
      <c r="D84" s="1">
        <v>63</v>
      </c>
      <c r="E84" s="1">
        <f t="shared" si="4"/>
        <v>-0.238095238095238</v>
      </c>
      <c r="F84" s="1">
        <v>-0.470003629</v>
      </c>
      <c r="G84" s="1">
        <v>0.761904762</v>
      </c>
      <c r="H84" s="1">
        <v>-0.238095238</v>
      </c>
      <c r="I84" s="1">
        <v>131.13</v>
      </c>
      <c r="J84" s="1">
        <v>129.75</v>
      </c>
      <c r="K84" s="1">
        <v>130.13</v>
      </c>
      <c r="L84" s="1">
        <v>0.3887</v>
      </c>
      <c r="M84" s="1">
        <v>14755560</v>
      </c>
      <c r="N84" s="3">
        <v>0.010605</v>
      </c>
      <c r="O84" s="1">
        <v>130.3</v>
      </c>
      <c r="P84" s="3">
        <v>0.001306</v>
      </c>
      <c r="Q84" s="1">
        <f t="shared" si="5"/>
        <v>-0.274246611707</v>
      </c>
      <c r="R84" s="1">
        <f t="shared" si="6"/>
        <v>0.272897251577</v>
      </c>
      <c r="S84" s="1">
        <f t="shared" si="7"/>
        <v>-0.030890710822767</v>
      </c>
    </row>
    <row r="85" spans="1:19">
      <c r="A85" s="2">
        <v>43756</v>
      </c>
      <c r="B85" s="1">
        <v>35</v>
      </c>
      <c r="C85" s="1">
        <v>40</v>
      </c>
      <c r="D85" s="1">
        <v>75</v>
      </c>
      <c r="E85" s="1">
        <f t="shared" si="4"/>
        <v>0.0666666666666667</v>
      </c>
      <c r="F85" s="1">
        <v>0.130053128</v>
      </c>
      <c r="G85" s="1">
        <v>0.933333333</v>
      </c>
      <c r="H85" s="1">
        <v>0.066666667</v>
      </c>
      <c r="I85" s="1">
        <v>129.98</v>
      </c>
      <c r="J85" s="1">
        <v>126.67</v>
      </c>
      <c r="K85" s="1">
        <v>130.3</v>
      </c>
      <c r="L85" s="1">
        <v>0.8571</v>
      </c>
      <c r="M85" s="1">
        <v>32536856</v>
      </c>
      <c r="N85" s="3">
        <v>0.025403</v>
      </c>
      <c r="O85" s="1">
        <v>127.3</v>
      </c>
      <c r="P85" s="3">
        <v>-0.023024</v>
      </c>
      <c r="Q85" s="1">
        <f t="shared" si="5"/>
        <v>0.665075677416</v>
      </c>
      <c r="R85" s="1">
        <f t="shared" si="6"/>
        <v>0.739704702722</v>
      </c>
      <c r="S85" s="1">
        <f t="shared" si="7"/>
        <v>0.54161526677913</v>
      </c>
    </row>
    <row r="86" spans="1:19">
      <c r="A86" s="2">
        <v>43759</v>
      </c>
      <c r="B86" s="1">
        <v>42</v>
      </c>
      <c r="C86" s="1">
        <v>38</v>
      </c>
      <c r="D86" s="1">
        <v>80</v>
      </c>
      <c r="E86" s="1">
        <f t="shared" si="4"/>
        <v>-0.05</v>
      </c>
      <c r="F86" s="1">
        <v>-0.09763847</v>
      </c>
      <c r="G86" s="1">
        <v>0.95</v>
      </c>
      <c r="H86" s="1">
        <v>-0.05</v>
      </c>
      <c r="I86" s="1">
        <v>128.5</v>
      </c>
      <c r="J86" s="1">
        <v>126.13</v>
      </c>
      <c r="K86" s="1">
        <v>127.3</v>
      </c>
      <c r="L86" s="1">
        <v>0.4363</v>
      </c>
      <c r="M86" s="1">
        <v>16563683</v>
      </c>
      <c r="N86" s="3">
        <v>0.018617</v>
      </c>
      <c r="O86" s="1">
        <v>128.12</v>
      </c>
      <c r="P86" s="3">
        <v>0.006441</v>
      </c>
      <c r="Q86" s="1">
        <f t="shared" si="5"/>
        <v>0.37454755563</v>
      </c>
      <c r="R86" s="1">
        <f t="shared" si="6"/>
        <v>0.33519611291</v>
      </c>
      <c r="S86" s="1">
        <f t="shared" si="7"/>
        <v>0.27791942029875</v>
      </c>
    </row>
    <row r="87" spans="1:19">
      <c r="A87" s="2">
        <v>43760</v>
      </c>
      <c r="B87" s="1">
        <v>62</v>
      </c>
      <c r="C87" s="1">
        <v>52</v>
      </c>
      <c r="D87" s="1">
        <v>114</v>
      </c>
      <c r="E87" s="1">
        <f t="shared" si="4"/>
        <v>-0.087719298245614</v>
      </c>
      <c r="F87" s="1">
        <v>-0.172842813</v>
      </c>
      <c r="G87" s="1">
        <v>0.912280702</v>
      </c>
      <c r="H87" s="1">
        <v>-0.087719298</v>
      </c>
      <c r="I87" s="1">
        <v>129.38</v>
      </c>
      <c r="J87" s="1">
        <v>128</v>
      </c>
      <c r="K87" s="1">
        <v>128.12</v>
      </c>
      <c r="L87" s="1">
        <v>0.3805</v>
      </c>
      <c r="M87" s="1">
        <v>14442132</v>
      </c>
      <c r="N87" s="3">
        <v>0.010771</v>
      </c>
      <c r="O87" s="1">
        <v>129</v>
      </c>
      <c r="P87" s="3">
        <v>0.006869</v>
      </c>
      <c r="Q87" s="1">
        <f t="shared" si="5"/>
        <v>0.247438723869</v>
      </c>
      <c r="R87" s="1">
        <f t="shared" si="6"/>
        <v>0.275074889729</v>
      </c>
      <c r="S87" s="1">
        <f t="shared" si="7"/>
        <v>0.201462731677593</v>
      </c>
    </row>
    <row r="88" spans="1:19">
      <c r="A88" s="2">
        <v>43761</v>
      </c>
      <c r="B88" s="1">
        <v>62</v>
      </c>
      <c r="C88" s="1">
        <v>51</v>
      </c>
      <c r="D88" s="1">
        <v>113</v>
      </c>
      <c r="E88" s="1">
        <f t="shared" si="4"/>
        <v>-0.0973451327433628</v>
      </c>
      <c r="F88" s="1">
        <v>-0.191891008</v>
      </c>
      <c r="G88" s="1">
        <v>0.902654867</v>
      </c>
      <c r="H88" s="1">
        <v>-0.097345133</v>
      </c>
      <c r="I88" s="1">
        <v>130.08</v>
      </c>
      <c r="J88" s="1">
        <v>127.02</v>
      </c>
      <c r="K88" s="1">
        <v>129</v>
      </c>
      <c r="L88" s="1">
        <v>0.5053</v>
      </c>
      <c r="M88" s="1">
        <v>19181167</v>
      </c>
      <c r="N88" s="3">
        <v>0.023721</v>
      </c>
      <c r="O88" s="1">
        <v>127.32</v>
      </c>
      <c r="P88" s="3">
        <v>-0.013023</v>
      </c>
      <c r="Q88" s="1">
        <f t="shared" si="5"/>
        <v>0.204465885614</v>
      </c>
      <c r="R88" s="1">
        <f t="shared" si="6"/>
        <v>0.399360549614</v>
      </c>
      <c r="S88" s="1">
        <f t="shared" si="7"/>
        <v>0.223769916234078</v>
      </c>
    </row>
    <row r="89" spans="1:19">
      <c r="A89" s="2">
        <v>43762</v>
      </c>
      <c r="B89" s="1">
        <v>117</v>
      </c>
      <c r="C89" s="1">
        <v>82</v>
      </c>
      <c r="D89" s="1">
        <v>199</v>
      </c>
      <c r="E89" s="1">
        <f t="shared" si="4"/>
        <v>-0.175879396984925</v>
      </c>
      <c r="F89" s="1">
        <v>-0.351844017</v>
      </c>
      <c r="G89" s="1">
        <v>0.824120603</v>
      </c>
      <c r="H89" s="1">
        <v>-0.175879397</v>
      </c>
      <c r="I89" s="1">
        <v>128.2</v>
      </c>
      <c r="J89" s="1">
        <v>124.25</v>
      </c>
      <c r="K89" s="1">
        <v>127.32</v>
      </c>
      <c r="L89" s="1">
        <v>0.7129</v>
      </c>
      <c r="M89" s="1">
        <v>27060582</v>
      </c>
      <c r="N89" s="3">
        <v>0.031024</v>
      </c>
      <c r="O89" s="1">
        <v>124.53</v>
      </c>
      <c r="P89" s="3">
        <v>-0.021913</v>
      </c>
      <c r="Q89" s="1">
        <f t="shared" si="5"/>
        <v>-0.088651368269</v>
      </c>
      <c r="R89" s="1">
        <f t="shared" si="6"/>
        <v>0.588952025111</v>
      </c>
      <c r="S89" s="1">
        <f t="shared" si="7"/>
        <v>0.156759816850527</v>
      </c>
    </row>
    <row r="90" spans="1:19">
      <c r="A90" s="2">
        <v>43763</v>
      </c>
      <c r="B90" s="1">
        <v>54</v>
      </c>
      <c r="C90" s="1">
        <v>54</v>
      </c>
      <c r="D90" s="1">
        <v>108</v>
      </c>
      <c r="E90" s="1">
        <f t="shared" si="4"/>
        <v>0</v>
      </c>
      <c r="F90" s="1">
        <v>0</v>
      </c>
      <c r="G90" s="1">
        <v>1</v>
      </c>
      <c r="H90" s="1">
        <v>0</v>
      </c>
      <c r="I90" s="1">
        <v>128.5</v>
      </c>
      <c r="J90" s="1">
        <v>124.42</v>
      </c>
      <c r="K90" s="1">
        <v>124.53</v>
      </c>
      <c r="L90" s="1">
        <v>0.6793</v>
      </c>
      <c r="M90" s="1">
        <v>25785280</v>
      </c>
      <c r="N90" s="3">
        <v>0.032763</v>
      </c>
      <c r="O90" s="1">
        <v>128.2</v>
      </c>
      <c r="P90" s="3">
        <v>0.029471</v>
      </c>
      <c r="Q90" s="1">
        <f t="shared" si="5"/>
        <v>0.52763889</v>
      </c>
      <c r="R90" s="1">
        <f t="shared" si="6"/>
        <v>0.571358419</v>
      </c>
      <c r="S90" s="1">
        <f t="shared" si="7"/>
        <v>0.424534020687</v>
      </c>
    </row>
    <row r="91" spans="1:19">
      <c r="A91" s="2">
        <v>43766</v>
      </c>
      <c r="B91" s="1">
        <v>176</v>
      </c>
      <c r="C91" s="1">
        <v>118</v>
      </c>
      <c r="D91" s="1">
        <v>294</v>
      </c>
      <c r="E91" s="1">
        <f t="shared" si="4"/>
        <v>-0.197278911564626</v>
      </c>
      <c r="F91" s="1">
        <v>-0.397026239</v>
      </c>
      <c r="G91" s="1">
        <v>0.802721088</v>
      </c>
      <c r="H91" s="1">
        <v>-0.197278912</v>
      </c>
      <c r="I91" s="1">
        <v>130.8</v>
      </c>
      <c r="J91" s="1">
        <v>127.28</v>
      </c>
      <c r="K91" s="1">
        <v>128.2</v>
      </c>
      <c r="L91" s="1">
        <v>0.6227</v>
      </c>
      <c r="M91" s="1">
        <v>23636430</v>
      </c>
      <c r="N91" s="3">
        <v>0.027457</v>
      </c>
      <c r="O91" s="1">
        <v>130.05</v>
      </c>
      <c r="P91" s="3">
        <v>0.014431</v>
      </c>
      <c r="Q91" s="1">
        <f t="shared" si="5"/>
        <v>-0.158497966021</v>
      </c>
      <c r="R91" s="1">
        <f t="shared" si="6"/>
        <v>0.502492575127</v>
      </c>
      <c r="S91" s="1">
        <f t="shared" si="7"/>
        <v>0.096956930603967</v>
      </c>
    </row>
    <row r="92" spans="1:19">
      <c r="A92" s="2">
        <v>43767</v>
      </c>
      <c r="B92" s="1">
        <v>82</v>
      </c>
      <c r="C92" s="1">
        <v>72</v>
      </c>
      <c r="D92" s="1">
        <v>154</v>
      </c>
      <c r="E92" s="1">
        <f t="shared" si="4"/>
        <v>-0.0649350649350649</v>
      </c>
      <c r="F92" s="1">
        <v>-0.128381167</v>
      </c>
      <c r="G92" s="1">
        <v>0.935064935</v>
      </c>
      <c r="H92" s="1">
        <v>-0.064935065</v>
      </c>
      <c r="I92" s="1">
        <v>132.65</v>
      </c>
      <c r="J92" s="1">
        <v>130.26</v>
      </c>
      <c r="K92" s="1">
        <v>130.05</v>
      </c>
      <c r="L92" s="1">
        <v>0.5656</v>
      </c>
      <c r="M92" s="1">
        <v>21468578</v>
      </c>
      <c r="N92" s="3">
        <v>0.018378</v>
      </c>
      <c r="O92" s="1">
        <v>131.5</v>
      </c>
      <c r="P92" s="3">
        <v>0.01115</v>
      </c>
      <c r="Q92" s="1">
        <f t="shared" si="5"/>
        <v>0.311255616353</v>
      </c>
      <c r="R92" s="1">
        <f t="shared" si="6"/>
        <v>0.451126851101</v>
      </c>
      <c r="S92" s="1">
        <f t="shared" si="7"/>
        <v>0.288422735077365</v>
      </c>
    </row>
    <row r="93" spans="1:19">
      <c r="A93" s="2">
        <v>43768</v>
      </c>
      <c r="B93" s="1">
        <v>102</v>
      </c>
      <c r="C93" s="1">
        <v>62</v>
      </c>
      <c r="D93" s="1">
        <v>164</v>
      </c>
      <c r="E93" s="1">
        <f t="shared" si="4"/>
        <v>-0.24390243902439</v>
      </c>
      <c r="F93" s="1">
        <v>-0.491594262</v>
      </c>
      <c r="G93" s="1">
        <v>0.756097561</v>
      </c>
      <c r="H93" s="1">
        <v>-0.243902439</v>
      </c>
      <c r="I93" s="1">
        <v>131.87</v>
      </c>
      <c r="J93" s="1">
        <v>129.58</v>
      </c>
      <c r="K93" s="1">
        <v>131.5</v>
      </c>
      <c r="L93" s="1">
        <v>0.3499</v>
      </c>
      <c r="M93" s="1">
        <v>13281604</v>
      </c>
      <c r="N93" s="3">
        <v>0.017414</v>
      </c>
      <c r="O93" s="1">
        <v>130.95</v>
      </c>
      <c r="P93" s="3">
        <v>-0.004183</v>
      </c>
      <c r="Q93" s="1">
        <f t="shared" si="5"/>
        <v>-0.300880779096</v>
      </c>
      <c r="R93" s="1">
        <f t="shared" si="6"/>
        <v>0.243120524856</v>
      </c>
      <c r="S93" s="1">
        <f t="shared" si="7"/>
        <v>-0.052631931141576</v>
      </c>
    </row>
    <row r="94" spans="1:19">
      <c r="A94" s="2">
        <v>43769</v>
      </c>
      <c r="B94" s="1">
        <v>61</v>
      </c>
      <c r="C94" s="1">
        <v>44</v>
      </c>
      <c r="D94" s="1">
        <v>105</v>
      </c>
      <c r="E94" s="1">
        <f t="shared" si="4"/>
        <v>-0.161904761904762</v>
      </c>
      <c r="F94" s="1">
        <v>-0.320471895</v>
      </c>
      <c r="G94" s="1">
        <v>0.838095238</v>
      </c>
      <c r="H94" s="1">
        <v>-0.161904762</v>
      </c>
      <c r="I94" s="1">
        <v>136</v>
      </c>
      <c r="J94" s="1">
        <v>131.71</v>
      </c>
      <c r="K94" s="1">
        <v>130.95</v>
      </c>
      <c r="L94" s="1">
        <v>0.878</v>
      </c>
      <c r="M94" s="1">
        <v>33327198</v>
      </c>
      <c r="N94" s="3">
        <v>0.032761</v>
      </c>
      <c r="O94" s="1">
        <v>132.08</v>
      </c>
      <c r="P94" s="3">
        <v>0.008629</v>
      </c>
      <c r="Q94" s="1">
        <f t="shared" si="5"/>
        <v>-0.0497401420970001</v>
      </c>
      <c r="R94" s="1">
        <f t="shared" si="6"/>
        <v>0.741173756795</v>
      </c>
      <c r="S94" s="1">
        <f t="shared" si="7"/>
        <v>0.224726237921667</v>
      </c>
    </row>
    <row r="95" spans="1:19">
      <c r="A95" s="2">
        <v>43770</v>
      </c>
      <c r="B95" s="1">
        <v>44</v>
      </c>
      <c r="C95" s="1">
        <v>19</v>
      </c>
      <c r="D95" s="1">
        <v>63</v>
      </c>
      <c r="E95" s="1">
        <f t="shared" si="4"/>
        <v>-0.396825396825397</v>
      </c>
      <c r="F95" s="1">
        <v>-0.810930216</v>
      </c>
      <c r="G95" s="1">
        <v>0.603174603</v>
      </c>
      <c r="H95" s="1">
        <v>-0.396825397</v>
      </c>
      <c r="I95" s="1">
        <v>134.18</v>
      </c>
      <c r="J95" s="1">
        <v>131.85</v>
      </c>
      <c r="K95" s="1">
        <v>132.08</v>
      </c>
      <c r="L95" s="1">
        <v>0.5895</v>
      </c>
      <c r="M95" s="1">
        <v>22376828</v>
      </c>
      <c r="N95" s="3">
        <v>0.017641</v>
      </c>
      <c r="O95" s="1">
        <v>133.7</v>
      </c>
      <c r="P95" s="3">
        <v>0.012265</v>
      </c>
      <c r="Q95" s="1">
        <f t="shared" si="5"/>
        <v>-0.866536073498</v>
      </c>
      <c r="R95" s="1">
        <f t="shared" si="6"/>
        <v>0.449984274758</v>
      </c>
      <c r="S95" s="1">
        <f t="shared" si="7"/>
        <v>-0.234897253138698</v>
      </c>
    </row>
    <row r="96" spans="1:19">
      <c r="A96" s="2">
        <v>43773</v>
      </c>
      <c r="B96" s="1">
        <v>45</v>
      </c>
      <c r="C96" s="1">
        <v>26</v>
      </c>
      <c r="D96" s="1">
        <v>71</v>
      </c>
      <c r="E96" s="1">
        <f t="shared" si="4"/>
        <v>-0.267605633802817</v>
      </c>
      <c r="F96" s="1">
        <v>-0.53280453</v>
      </c>
      <c r="G96" s="1">
        <v>0.732394366</v>
      </c>
      <c r="H96" s="1">
        <v>-0.267605634</v>
      </c>
      <c r="I96" s="1">
        <v>135.85</v>
      </c>
      <c r="J96" s="1">
        <v>133.84</v>
      </c>
      <c r="K96" s="1">
        <v>133.7</v>
      </c>
      <c r="L96" s="1">
        <v>0.5808</v>
      </c>
      <c r="M96" s="1">
        <v>22047279</v>
      </c>
      <c r="N96" s="3">
        <v>0.015034</v>
      </c>
      <c r="O96" s="1">
        <v>133.99</v>
      </c>
      <c r="P96" s="3">
        <v>0.002169</v>
      </c>
      <c r="Q96" s="1">
        <f t="shared" si="5"/>
        <v>-0.396084488794</v>
      </c>
      <c r="R96" s="1">
        <f t="shared" si="6"/>
        <v>0.44891719811</v>
      </c>
      <c r="S96" s="1">
        <f t="shared" si="7"/>
        <v>-0.026372086053906</v>
      </c>
    </row>
    <row r="97" spans="1:19">
      <c r="A97" s="2">
        <v>43774</v>
      </c>
      <c r="B97" s="1">
        <v>70</v>
      </c>
      <c r="C97" s="1">
        <v>43</v>
      </c>
      <c r="D97" s="1">
        <v>113</v>
      </c>
      <c r="E97" s="1">
        <f t="shared" si="4"/>
        <v>-0.238938053097345</v>
      </c>
      <c r="F97" s="1">
        <v>-0.478490243</v>
      </c>
      <c r="G97" s="1">
        <v>0.761061947</v>
      </c>
      <c r="H97" s="1">
        <v>-0.238938053</v>
      </c>
      <c r="I97" s="1">
        <v>135.28</v>
      </c>
      <c r="J97" s="1">
        <v>133.55</v>
      </c>
      <c r="K97" s="1">
        <v>133.99</v>
      </c>
      <c r="L97" s="1">
        <v>0.4319</v>
      </c>
      <c r="M97" s="1">
        <v>16396464</v>
      </c>
      <c r="N97" s="3">
        <v>0.012911</v>
      </c>
      <c r="O97" s="1">
        <v>134.28</v>
      </c>
      <c r="P97" s="3">
        <v>0.002164</v>
      </c>
      <c r="Q97" s="1">
        <f t="shared" si="5"/>
        <v>-0.287176925891</v>
      </c>
      <c r="R97" s="1">
        <f t="shared" si="6"/>
        <v>0.313768243169</v>
      </c>
      <c r="S97" s="1">
        <f t="shared" si="7"/>
        <v>-0.023021730120327</v>
      </c>
    </row>
    <row r="98" spans="1:19">
      <c r="A98" s="2">
        <v>43775</v>
      </c>
      <c r="B98" s="1">
        <v>47</v>
      </c>
      <c r="C98" s="1">
        <v>41</v>
      </c>
      <c r="D98" s="1">
        <v>88</v>
      </c>
      <c r="E98" s="1">
        <f t="shared" si="4"/>
        <v>-0.0681818181818182</v>
      </c>
      <c r="F98" s="1">
        <v>-0.133531393</v>
      </c>
      <c r="G98" s="1">
        <v>0.931818182</v>
      </c>
      <c r="H98" s="1">
        <v>-0.068181818</v>
      </c>
      <c r="I98" s="1">
        <v>134.98</v>
      </c>
      <c r="J98" s="1">
        <v>132.51</v>
      </c>
      <c r="K98" s="1">
        <v>134.28</v>
      </c>
      <c r="L98" s="1">
        <v>0.503</v>
      </c>
      <c r="M98" s="1">
        <v>19092258</v>
      </c>
      <c r="N98" s="3">
        <v>0.018394</v>
      </c>
      <c r="O98" s="1">
        <v>132.63</v>
      </c>
      <c r="P98" s="3">
        <v>-0.012288</v>
      </c>
      <c r="Q98" s="1">
        <f t="shared" si="5"/>
        <v>0.306243746769</v>
      </c>
      <c r="R98" s="1">
        <f t="shared" si="6"/>
        <v>0.394281201069</v>
      </c>
      <c r="S98" s="1">
        <f t="shared" si="7"/>
        <v>0.267267863521413</v>
      </c>
    </row>
    <row r="99" spans="1:19">
      <c r="A99" s="2">
        <v>43776</v>
      </c>
      <c r="B99" s="1">
        <v>73</v>
      </c>
      <c r="C99" s="1">
        <v>49</v>
      </c>
      <c r="D99" s="1">
        <v>122</v>
      </c>
      <c r="E99" s="1">
        <f t="shared" si="4"/>
        <v>-0.19672131147541</v>
      </c>
      <c r="F99" s="1">
        <v>-0.392042088</v>
      </c>
      <c r="G99" s="1">
        <v>0.803278689</v>
      </c>
      <c r="H99" s="1">
        <v>-0.196721311</v>
      </c>
      <c r="I99" s="1">
        <v>133.49</v>
      </c>
      <c r="J99" s="1">
        <v>132.12</v>
      </c>
      <c r="K99" s="1">
        <v>132.63</v>
      </c>
      <c r="L99" s="1">
        <v>0.274</v>
      </c>
      <c r="M99" s="1">
        <v>10399280</v>
      </c>
      <c r="N99" s="3">
        <v>0.010329</v>
      </c>
      <c r="O99" s="1">
        <v>133.17</v>
      </c>
      <c r="P99" s="3">
        <v>0.004071</v>
      </c>
      <c r="Q99" s="1">
        <f t="shared" si="5"/>
        <v>-0.125414144254</v>
      </c>
      <c r="R99" s="1">
        <f t="shared" si="6"/>
        <v>0.171150038194</v>
      </c>
      <c r="S99" s="1">
        <f t="shared" si="7"/>
        <v>0.00130908266982601</v>
      </c>
    </row>
    <row r="100" spans="1:19">
      <c r="A100" s="2">
        <v>43777</v>
      </c>
      <c r="B100" s="1">
        <v>27</v>
      </c>
      <c r="C100" s="1">
        <v>25</v>
      </c>
      <c r="D100" s="1">
        <v>52</v>
      </c>
      <c r="E100" s="1">
        <f t="shared" si="4"/>
        <v>-0.0384615384615385</v>
      </c>
      <c r="F100" s="1">
        <v>-0.074107972</v>
      </c>
      <c r="G100" s="1">
        <v>0.961538462</v>
      </c>
      <c r="H100" s="1">
        <v>-0.038461538</v>
      </c>
      <c r="I100" s="1">
        <v>136.63</v>
      </c>
      <c r="J100" s="1">
        <v>134</v>
      </c>
      <c r="K100" s="1">
        <v>133.17</v>
      </c>
      <c r="L100" s="1">
        <v>0.7619</v>
      </c>
      <c r="M100" s="1">
        <v>28921955</v>
      </c>
      <c r="N100" s="3">
        <v>0.019749</v>
      </c>
      <c r="O100" s="1">
        <v>134.59</v>
      </c>
      <c r="P100" s="3">
        <v>0.010663</v>
      </c>
      <c r="Q100" s="1">
        <f t="shared" si="5"/>
        <v>0.38922009144</v>
      </c>
      <c r="R100" s="1">
        <f t="shared" si="6"/>
        <v>0.631983008456</v>
      </c>
      <c r="S100" s="1">
        <f t="shared" si="7"/>
        <v>0.383264062415208</v>
      </c>
    </row>
    <row r="101" spans="1:19">
      <c r="A101" s="2">
        <v>43780</v>
      </c>
      <c r="B101" s="1">
        <v>41</v>
      </c>
      <c r="C101" s="1">
        <v>37</v>
      </c>
      <c r="D101" s="1">
        <v>78</v>
      </c>
      <c r="E101" s="1">
        <f t="shared" si="4"/>
        <v>-0.0512820512820513</v>
      </c>
      <c r="F101" s="1">
        <v>-0.100083459</v>
      </c>
      <c r="G101" s="1">
        <v>0.948717949</v>
      </c>
      <c r="H101" s="1">
        <v>-0.051282051</v>
      </c>
      <c r="I101" s="1">
        <v>134.88</v>
      </c>
      <c r="J101" s="1">
        <v>132</v>
      </c>
      <c r="K101" s="1">
        <v>134.59</v>
      </c>
      <c r="L101" s="1">
        <v>0.5736</v>
      </c>
      <c r="M101" s="1">
        <v>21772694</v>
      </c>
      <c r="N101" s="3">
        <v>0.021398</v>
      </c>
      <c r="O101" s="1">
        <v>132.72</v>
      </c>
      <c r="P101" s="3">
        <v>-0.013894</v>
      </c>
      <c r="Q101" s="1">
        <f t="shared" si="5"/>
        <v>0.359290850465</v>
      </c>
      <c r="R101" s="1">
        <f t="shared" si="6"/>
        <v>0.462052512957</v>
      </c>
      <c r="S101" s="1">
        <f t="shared" si="7"/>
        <v>0.313388624421141</v>
      </c>
    </row>
    <row r="102" spans="1:19">
      <c r="A102" s="2">
        <v>43781</v>
      </c>
      <c r="B102" s="1">
        <v>45</v>
      </c>
      <c r="C102" s="1">
        <v>22</v>
      </c>
      <c r="D102" s="1">
        <v>67</v>
      </c>
      <c r="E102" s="1">
        <f t="shared" si="4"/>
        <v>-0.343283582089552</v>
      </c>
      <c r="F102" s="1">
        <v>-0.693147181</v>
      </c>
      <c r="G102" s="1">
        <v>0.656716418</v>
      </c>
      <c r="H102" s="1">
        <v>-0.343283582</v>
      </c>
      <c r="I102" s="1">
        <v>133.85</v>
      </c>
      <c r="J102" s="1">
        <v>132.19</v>
      </c>
      <c r="K102" s="1">
        <v>132.72</v>
      </c>
      <c r="L102" s="1">
        <v>0.4219</v>
      </c>
      <c r="M102" s="1">
        <v>16013871</v>
      </c>
      <c r="N102" s="3">
        <v>0.012508</v>
      </c>
      <c r="O102" s="1">
        <v>133.37</v>
      </c>
      <c r="P102" s="3">
        <v>0.004898</v>
      </c>
      <c r="Q102" s="1">
        <f t="shared" si="5"/>
        <v>-0.656139090523</v>
      </c>
      <c r="R102" s="1">
        <f t="shared" si="6"/>
        <v>0.297381793953</v>
      </c>
      <c r="S102" s="1">
        <f t="shared" si="7"/>
        <v>-0.192297618805863</v>
      </c>
    </row>
    <row r="103" spans="1:19">
      <c r="A103" s="2">
        <v>43782</v>
      </c>
      <c r="B103" s="1">
        <v>33</v>
      </c>
      <c r="C103" s="1">
        <v>33</v>
      </c>
      <c r="D103" s="1">
        <v>66</v>
      </c>
      <c r="E103" s="1">
        <f t="shared" si="4"/>
        <v>0</v>
      </c>
      <c r="F103" s="1">
        <v>0</v>
      </c>
      <c r="G103" s="1">
        <v>1</v>
      </c>
      <c r="H103" s="1">
        <v>0</v>
      </c>
      <c r="I103" s="1">
        <v>135.28</v>
      </c>
      <c r="J103" s="1">
        <v>132.68</v>
      </c>
      <c r="K103" s="1">
        <v>133.37</v>
      </c>
      <c r="L103" s="1">
        <v>0.4784</v>
      </c>
      <c r="M103" s="1">
        <v>18158898</v>
      </c>
      <c r="N103" s="3">
        <v>0.019495</v>
      </c>
      <c r="O103" s="1">
        <v>134.62</v>
      </c>
      <c r="P103" s="3">
        <v>0.009372</v>
      </c>
      <c r="Q103" s="1">
        <f t="shared" si="5"/>
        <v>0.54331285</v>
      </c>
      <c r="R103" s="1">
        <f t="shared" si="6"/>
        <v>0.377229335</v>
      </c>
      <c r="S103" s="1">
        <f t="shared" si="7"/>
        <v>0.366848273955</v>
      </c>
    </row>
    <row r="104" spans="1:19">
      <c r="A104" s="2">
        <v>43783</v>
      </c>
      <c r="B104" s="1">
        <v>43</v>
      </c>
      <c r="C104" s="1">
        <v>29</v>
      </c>
      <c r="D104" s="1">
        <v>72</v>
      </c>
      <c r="E104" s="1">
        <f t="shared" si="4"/>
        <v>-0.194444444444444</v>
      </c>
      <c r="F104" s="1">
        <v>-0.382992252</v>
      </c>
      <c r="G104" s="1">
        <v>0.805555556</v>
      </c>
      <c r="H104" s="1">
        <v>-0.194444444</v>
      </c>
      <c r="I104" s="1">
        <v>135.5</v>
      </c>
      <c r="J104" s="1">
        <v>133.68</v>
      </c>
      <c r="K104" s="1">
        <v>134.62</v>
      </c>
      <c r="L104" s="1">
        <v>0.4933</v>
      </c>
      <c r="M104" s="1">
        <v>18723881</v>
      </c>
      <c r="N104" s="3">
        <v>0.01352</v>
      </c>
      <c r="O104" s="1">
        <v>134.55</v>
      </c>
      <c r="P104" s="3">
        <v>-0.00052</v>
      </c>
      <c r="Q104" s="1">
        <f t="shared" si="5"/>
        <v>-0.130554987116</v>
      </c>
      <c r="R104" s="1">
        <f t="shared" si="6"/>
        <v>0.373106257476</v>
      </c>
      <c r="S104" s="1">
        <f t="shared" si="7"/>
        <v>0.0662779694600041</v>
      </c>
    </row>
    <row r="105" spans="1:19">
      <c r="A105" s="2">
        <v>43784</v>
      </c>
      <c r="B105" s="1">
        <v>31</v>
      </c>
      <c r="C105" s="1">
        <v>19</v>
      </c>
      <c r="D105" s="1">
        <v>50</v>
      </c>
      <c r="E105" s="1">
        <f t="shared" si="4"/>
        <v>-0.24</v>
      </c>
      <c r="F105" s="1">
        <v>-0.470003629</v>
      </c>
      <c r="G105" s="1">
        <v>0.76</v>
      </c>
      <c r="H105" s="1">
        <v>-0.24</v>
      </c>
      <c r="I105" s="1">
        <v>134.98</v>
      </c>
      <c r="J105" s="1">
        <v>133</v>
      </c>
      <c r="K105" s="1">
        <v>134.55</v>
      </c>
      <c r="L105" s="1">
        <v>0.3442</v>
      </c>
      <c r="M105" s="1">
        <v>13065315</v>
      </c>
      <c r="N105" s="3">
        <v>0.014716</v>
      </c>
      <c r="O105" s="1">
        <v>133.33</v>
      </c>
      <c r="P105" s="3">
        <v>-0.009067</v>
      </c>
      <c r="Q105" s="1">
        <f t="shared" si="5"/>
        <v>-0.273508043759</v>
      </c>
      <c r="R105" s="1">
        <f t="shared" si="6"/>
        <v>0.236390737437</v>
      </c>
      <c r="S105" s="1">
        <f t="shared" si="7"/>
        <v>-0.042719455862475</v>
      </c>
    </row>
    <row r="106" spans="1:19">
      <c r="A106" s="2">
        <v>43787</v>
      </c>
      <c r="B106" s="1">
        <v>44</v>
      </c>
      <c r="C106" s="1">
        <v>35</v>
      </c>
      <c r="D106" s="1">
        <v>79</v>
      </c>
      <c r="E106" s="1">
        <f t="shared" si="4"/>
        <v>-0.113924050632911</v>
      </c>
      <c r="F106" s="1">
        <v>-0.223143551</v>
      </c>
      <c r="G106" s="1">
        <v>0.886075949</v>
      </c>
      <c r="H106" s="1">
        <v>-0.113924051</v>
      </c>
      <c r="I106" s="1">
        <v>134.09</v>
      </c>
      <c r="J106" s="1">
        <v>132.5</v>
      </c>
      <c r="K106" s="1">
        <v>133.33</v>
      </c>
      <c r="L106" s="1">
        <v>0.3547</v>
      </c>
      <c r="M106" s="1">
        <v>13464186</v>
      </c>
      <c r="N106" s="3">
        <v>0.011925</v>
      </c>
      <c r="O106" s="1">
        <v>133</v>
      </c>
      <c r="P106" s="3">
        <v>-0.002475</v>
      </c>
      <c r="Q106" s="1">
        <f t="shared" si="5"/>
        <v>0.160182779133</v>
      </c>
      <c r="R106" s="1">
        <f t="shared" si="6"/>
        <v>0.251175699633</v>
      </c>
      <c r="S106" s="1">
        <f t="shared" si="7"/>
        <v>0.154762661912841</v>
      </c>
    </row>
    <row r="107" spans="1:19">
      <c r="A107" s="2">
        <v>43788</v>
      </c>
      <c r="B107" s="1">
        <v>38</v>
      </c>
      <c r="C107" s="1">
        <v>37</v>
      </c>
      <c r="D107" s="1">
        <v>75</v>
      </c>
      <c r="E107" s="1">
        <f t="shared" si="4"/>
        <v>-0.0133333333333333</v>
      </c>
      <c r="F107" s="1">
        <v>-0.025975486</v>
      </c>
      <c r="G107" s="1">
        <v>0.986666667</v>
      </c>
      <c r="H107" s="1">
        <v>-0.013333333</v>
      </c>
      <c r="I107" s="1">
        <v>133.7</v>
      </c>
      <c r="J107" s="1">
        <v>132.57</v>
      </c>
      <c r="K107" s="1">
        <v>133</v>
      </c>
      <c r="L107" s="1">
        <v>0.4102</v>
      </c>
      <c r="M107" s="1">
        <v>15571662</v>
      </c>
      <c r="N107" s="3">
        <v>0.008496</v>
      </c>
      <c r="O107" s="1">
        <v>133.5</v>
      </c>
      <c r="P107" s="3">
        <v>0.003759</v>
      </c>
      <c r="Q107" s="1">
        <f t="shared" si="5"/>
        <v>0.502603350276</v>
      </c>
      <c r="R107" s="1">
        <f t="shared" si="6"/>
        <v>0.304577200148</v>
      </c>
      <c r="S107" s="1">
        <f t="shared" si="7"/>
        <v>0.324580095171828</v>
      </c>
    </row>
    <row r="108" spans="1:19">
      <c r="A108" s="2">
        <v>43789</v>
      </c>
      <c r="B108" s="1">
        <v>40</v>
      </c>
      <c r="C108" s="1">
        <v>31</v>
      </c>
      <c r="D108" s="1">
        <v>71</v>
      </c>
      <c r="E108" s="1">
        <f t="shared" si="4"/>
        <v>-0.126760563380282</v>
      </c>
      <c r="F108" s="1">
        <v>-0.247836164</v>
      </c>
      <c r="G108" s="1">
        <v>0.873239437</v>
      </c>
      <c r="H108" s="1">
        <v>-0.126760563</v>
      </c>
      <c r="I108" s="1">
        <v>135.56</v>
      </c>
      <c r="J108" s="1">
        <v>132.8</v>
      </c>
      <c r="K108" s="1">
        <v>133.5</v>
      </c>
      <c r="L108" s="1">
        <v>0.5535</v>
      </c>
      <c r="M108" s="1">
        <v>21008904</v>
      </c>
      <c r="N108" s="3">
        <v>0.020674</v>
      </c>
      <c r="O108" s="1">
        <v>134</v>
      </c>
      <c r="P108" s="3">
        <v>0.003745</v>
      </c>
      <c r="Q108" s="1">
        <f t="shared" si="5"/>
        <v>0.100719474358</v>
      </c>
      <c r="R108" s="1">
        <f t="shared" si="6"/>
        <v>0.438500879182</v>
      </c>
      <c r="S108" s="1">
        <f t="shared" si="7"/>
        <v>0.190740239382558</v>
      </c>
    </row>
    <row r="109" spans="1:19">
      <c r="A109" s="2">
        <v>43790</v>
      </c>
      <c r="B109" s="1">
        <v>47</v>
      </c>
      <c r="C109" s="1">
        <v>35</v>
      </c>
      <c r="D109" s="1">
        <v>82</v>
      </c>
      <c r="E109" s="1">
        <f t="shared" si="4"/>
        <v>-0.146341463414634</v>
      </c>
      <c r="F109" s="1">
        <v>-0.287682072</v>
      </c>
      <c r="G109" s="1">
        <v>0.853658537</v>
      </c>
      <c r="H109" s="1">
        <v>-0.146341463</v>
      </c>
      <c r="I109" s="1">
        <v>134.25</v>
      </c>
      <c r="J109" s="1">
        <v>132.91</v>
      </c>
      <c r="K109" s="1">
        <v>134</v>
      </c>
      <c r="L109" s="1">
        <v>0.3376</v>
      </c>
      <c r="M109" s="1">
        <v>12816526</v>
      </c>
      <c r="N109" s="3">
        <v>0.01</v>
      </c>
      <c r="O109" s="1">
        <v>133.66</v>
      </c>
      <c r="P109" s="3">
        <v>-0.002537</v>
      </c>
      <c r="Q109" s="1">
        <f t="shared" si="5"/>
        <v>0.04870880629</v>
      </c>
      <c r="R109" s="1">
        <f t="shared" si="6"/>
        <v>0.231864786506</v>
      </c>
      <c r="S109" s="1">
        <f t="shared" si="7"/>
        <v>0.098837683899258</v>
      </c>
    </row>
    <row r="110" spans="1:19">
      <c r="A110" s="2">
        <v>43791</v>
      </c>
      <c r="B110" s="1">
        <v>28</v>
      </c>
      <c r="C110" s="1">
        <v>12</v>
      </c>
      <c r="D110" s="1">
        <v>40</v>
      </c>
      <c r="E110" s="1">
        <f t="shared" si="4"/>
        <v>-0.4</v>
      </c>
      <c r="F110" s="1">
        <v>-0.802346473</v>
      </c>
      <c r="G110" s="1">
        <v>0.6</v>
      </c>
      <c r="H110" s="1">
        <v>-0.4</v>
      </c>
      <c r="I110" s="1">
        <v>134.07</v>
      </c>
      <c r="J110" s="1">
        <v>128.05</v>
      </c>
      <c r="K110" s="1">
        <v>133.66</v>
      </c>
      <c r="L110" s="1">
        <v>0.7458</v>
      </c>
      <c r="M110" s="1">
        <v>28311900</v>
      </c>
      <c r="N110" s="3">
        <v>0.04504</v>
      </c>
      <c r="O110" s="1">
        <v>128.97</v>
      </c>
      <c r="P110" s="3">
        <v>-0.035089</v>
      </c>
      <c r="Q110" s="1">
        <f t="shared" si="5"/>
        <v>-0.874791225283</v>
      </c>
      <c r="R110" s="1">
        <f t="shared" si="6"/>
        <v>0.617106035769</v>
      </c>
      <c r="S110" s="1">
        <f t="shared" si="7"/>
        <v>-0.182910994114575</v>
      </c>
    </row>
    <row r="111" spans="1:19">
      <c r="A111" s="2">
        <v>43794</v>
      </c>
      <c r="B111" s="1">
        <v>38</v>
      </c>
      <c r="C111" s="1">
        <v>26</v>
      </c>
      <c r="D111" s="1">
        <v>64</v>
      </c>
      <c r="E111" s="1">
        <f t="shared" si="4"/>
        <v>-0.1875</v>
      </c>
      <c r="F111" s="1">
        <v>-0.36772478</v>
      </c>
      <c r="G111" s="1">
        <v>0.8125</v>
      </c>
      <c r="H111" s="1">
        <v>-0.1875</v>
      </c>
      <c r="I111" s="1">
        <v>129.58</v>
      </c>
      <c r="J111" s="1">
        <v>125.72</v>
      </c>
      <c r="K111" s="1">
        <v>128.97</v>
      </c>
      <c r="L111" s="1">
        <v>0.6173</v>
      </c>
      <c r="M111" s="1">
        <v>23431277</v>
      </c>
      <c r="N111" s="3">
        <v>0.029929</v>
      </c>
      <c r="O111" s="1">
        <v>128.7</v>
      </c>
      <c r="P111" s="3">
        <v>-0.002094</v>
      </c>
      <c r="Q111" s="1">
        <f t="shared" si="5"/>
        <v>-0.11442189138</v>
      </c>
      <c r="R111" s="1">
        <f t="shared" si="6"/>
        <v>0.50094091234</v>
      </c>
      <c r="S111" s="1">
        <f t="shared" si="7"/>
        <v>0.1160100040365</v>
      </c>
    </row>
    <row r="112" spans="1:19">
      <c r="A112" s="2">
        <v>43795</v>
      </c>
      <c r="B112" s="1">
        <v>49</v>
      </c>
      <c r="C112" s="1">
        <v>29</v>
      </c>
      <c r="D112" s="1">
        <v>78</v>
      </c>
      <c r="E112" s="1">
        <f t="shared" si="4"/>
        <v>-0.256410256410256</v>
      </c>
      <c r="F112" s="1">
        <v>-0.510825624</v>
      </c>
      <c r="G112" s="1">
        <v>0.743589744</v>
      </c>
      <c r="H112" s="1">
        <v>-0.256410256</v>
      </c>
      <c r="I112" s="1">
        <v>130.72</v>
      </c>
      <c r="J112" s="1">
        <v>128.71</v>
      </c>
      <c r="K112" s="1">
        <v>128.7</v>
      </c>
      <c r="L112" s="1">
        <v>0.4555</v>
      </c>
      <c r="M112" s="1">
        <v>17290856</v>
      </c>
      <c r="N112" s="3">
        <v>0.015618</v>
      </c>
      <c r="O112" s="1">
        <v>130.72</v>
      </c>
      <c r="P112" s="3">
        <v>0.015695</v>
      </c>
      <c r="Q112" s="1">
        <f t="shared" si="5"/>
        <v>-0.34739339668</v>
      </c>
      <c r="R112" s="1">
        <f t="shared" si="6"/>
        <v>0.336625737352</v>
      </c>
      <c r="S112" s="1">
        <f t="shared" si="7"/>
        <v>-0.042146297587704</v>
      </c>
    </row>
    <row r="113" spans="1:19">
      <c r="A113" s="2">
        <v>43796</v>
      </c>
      <c r="B113" s="1">
        <v>51</v>
      </c>
      <c r="C113" s="1">
        <v>34</v>
      </c>
      <c r="D113" s="1">
        <v>85</v>
      </c>
      <c r="E113" s="1">
        <f t="shared" si="4"/>
        <v>-0.2</v>
      </c>
      <c r="F113" s="1">
        <v>-0.395895657</v>
      </c>
      <c r="G113" s="1">
        <v>0.8</v>
      </c>
      <c r="H113" s="1">
        <v>-0.2</v>
      </c>
      <c r="I113" s="1">
        <v>132.3</v>
      </c>
      <c r="J113" s="1">
        <v>129.73</v>
      </c>
      <c r="K113" s="1">
        <v>130.72</v>
      </c>
      <c r="L113" s="1">
        <v>0.4075</v>
      </c>
      <c r="M113" s="1">
        <v>15469072</v>
      </c>
      <c r="N113" s="3">
        <v>0.01966</v>
      </c>
      <c r="O113" s="1">
        <v>131.49</v>
      </c>
      <c r="P113" s="3">
        <v>0.00589</v>
      </c>
      <c r="Q113" s="1">
        <f t="shared" si="5"/>
        <v>-0.144624882947</v>
      </c>
      <c r="R113" s="1">
        <f t="shared" si="6"/>
        <v>0.300537484121</v>
      </c>
      <c r="S113" s="1">
        <f t="shared" si="7"/>
        <v>0.035865534183825</v>
      </c>
    </row>
    <row r="114" spans="1:19">
      <c r="A114" s="2">
        <v>43797</v>
      </c>
      <c r="B114" s="1">
        <v>40</v>
      </c>
      <c r="C114" s="1">
        <v>30</v>
      </c>
      <c r="D114" s="1">
        <v>70</v>
      </c>
      <c r="E114" s="1">
        <f t="shared" si="4"/>
        <v>-0.142857142857143</v>
      </c>
      <c r="F114" s="1">
        <v>-0.279584862</v>
      </c>
      <c r="G114" s="1">
        <v>0.857142857</v>
      </c>
      <c r="H114" s="1">
        <v>-0.142857143</v>
      </c>
      <c r="I114" s="1">
        <v>132.8</v>
      </c>
      <c r="J114" s="1">
        <v>129.9</v>
      </c>
      <c r="K114" s="1">
        <v>131.49</v>
      </c>
      <c r="L114" s="1">
        <v>0.3</v>
      </c>
      <c r="M114" s="1">
        <v>11386396</v>
      </c>
      <c r="N114" s="3">
        <v>0.022055</v>
      </c>
      <c r="O114" s="1">
        <v>130.81</v>
      </c>
      <c r="P114" s="3">
        <v>-0.005171</v>
      </c>
      <c r="Q114" s="1">
        <f t="shared" si="5"/>
        <v>0.06532760592</v>
      </c>
      <c r="R114" s="1">
        <f t="shared" si="6"/>
        <v>0.209081440776</v>
      </c>
      <c r="S114" s="1">
        <f t="shared" si="7"/>
        <v>0.098629576806888</v>
      </c>
    </row>
    <row r="115" spans="1:19">
      <c r="A115" s="2">
        <v>43798</v>
      </c>
      <c r="B115" s="1">
        <v>30</v>
      </c>
      <c r="C115" s="1">
        <v>14</v>
      </c>
      <c r="D115" s="1">
        <v>44</v>
      </c>
      <c r="E115" s="1">
        <f t="shared" si="4"/>
        <v>-0.363636363636364</v>
      </c>
      <c r="F115" s="1">
        <v>-0.725937003</v>
      </c>
      <c r="G115" s="1">
        <v>0.636363636</v>
      </c>
      <c r="H115" s="1">
        <v>-0.363636364</v>
      </c>
      <c r="I115" s="1">
        <v>130.6</v>
      </c>
      <c r="J115" s="1">
        <v>126</v>
      </c>
      <c r="K115" s="1">
        <v>130.81</v>
      </c>
      <c r="L115" s="1">
        <v>0.6817</v>
      </c>
      <c r="M115" s="1">
        <v>25875927</v>
      </c>
      <c r="N115" s="3">
        <v>0.035166</v>
      </c>
      <c r="O115" s="1">
        <v>127.55</v>
      </c>
      <c r="P115" s="3">
        <v>-0.024922</v>
      </c>
      <c r="Q115" s="1">
        <f t="shared" si="5"/>
        <v>-0.739547668657</v>
      </c>
      <c r="R115" s="1">
        <f t="shared" si="6"/>
        <v>0.552516809779</v>
      </c>
      <c r="S115" s="1">
        <f t="shared" si="7"/>
        <v>-0.144371067227301</v>
      </c>
    </row>
    <row r="116" spans="1:19">
      <c r="A116" s="2">
        <v>43801</v>
      </c>
      <c r="B116" s="1">
        <v>62</v>
      </c>
      <c r="C116" s="1">
        <v>36</v>
      </c>
      <c r="D116" s="1">
        <v>98</v>
      </c>
      <c r="E116" s="1">
        <f t="shared" si="4"/>
        <v>-0.26530612244898</v>
      </c>
      <c r="F116" s="1">
        <v>-0.532216814</v>
      </c>
      <c r="G116" s="1">
        <v>0.734693878</v>
      </c>
      <c r="H116" s="1">
        <v>-0.265306122</v>
      </c>
      <c r="I116" s="1">
        <v>128.94</v>
      </c>
      <c r="J116" s="1">
        <v>125.2</v>
      </c>
      <c r="K116" s="1">
        <v>127.55</v>
      </c>
      <c r="L116" s="1">
        <v>0.372</v>
      </c>
      <c r="M116" s="1">
        <v>14121785</v>
      </c>
      <c r="N116" s="3">
        <v>0.029322</v>
      </c>
      <c r="O116" s="1">
        <v>127</v>
      </c>
      <c r="P116" s="3">
        <v>-0.004312</v>
      </c>
      <c r="Q116" s="1">
        <f t="shared" si="5"/>
        <v>-0.374826131006</v>
      </c>
      <c r="R116" s="1">
        <f t="shared" si="6"/>
        <v>0.272747979402</v>
      </c>
      <c r="S116" s="1">
        <f t="shared" si="7"/>
        <v>-0.075597725025798</v>
      </c>
    </row>
    <row r="117" spans="1:19">
      <c r="A117" s="2">
        <v>43802</v>
      </c>
      <c r="B117" s="1">
        <v>54</v>
      </c>
      <c r="C117" s="1">
        <v>38</v>
      </c>
      <c r="D117" s="1">
        <v>92</v>
      </c>
      <c r="E117" s="1">
        <f t="shared" si="4"/>
        <v>-0.173913043478261</v>
      </c>
      <c r="F117" s="1">
        <v>-0.343771539</v>
      </c>
      <c r="G117" s="1">
        <v>0.826086957</v>
      </c>
      <c r="H117" s="1">
        <v>-0.173913043</v>
      </c>
      <c r="I117" s="1">
        <v>126.79</v>
      </c>
      <c r="J117" s="1">
        <v>124.88</v>
      </c>
      <c r="K117" s="1">
        <v>127</v>
      </c>
      <c r="L117" s="1">
        <v>0.3675</v>
      </c>
      <c r="M117" s="1">
        <v>13950866</v>
      </c>
      <c r="N117" s="3">
        <v>0.015039</v>
      </c>
      <c r="O117" s="1">
        <v>126.04</v>
      </c>
      <c r="P117" s="3">
        <v>-0.007559</v>
      </c>
      <c r="Q117" s="1">
        <f t="shared" si="5"/>
        <v>-0.050620558847</v>
      </c>
      <c r="R117" s="1">
        <f t="shared" si="6"/>
        <v>0.261745735957</v>
      </c>
      <c r="S117" s="1">
        <f t="shared" si="7"/>
        <v>0.064685801945613</v>
      </c>
    </row>
    <row r="118" spans="1:19">
      <c r="A118" s="2">
        <v>43803</v>
      </c>
      <c r="B118" s="1">
        <v>49</v>
      </c>
      <c r="C118" s="1">
        <v>31</v>
      </c>
      <c r="D118" s="1">
        <v>80</v>
      </c>
      <c r="E118" s="1">
        <f t="shared" si="4"/>
        <v>-0.225</v>
      </c>
      <c r="F118" s="1">
        <v>-0.446287103</v>
      </c>
      <c r="G118" s="1">
        <v>0.775</v>
      </c>
      <c r="H118" s="1">
        <v>-0.225</v>
      </c>
      <c r="I118" s="1">
        <v>128.57</v>
      </c>
      <c r="J118" s="1">
        <v>126.88</v>
      </c>
      <c r="K118" s="1">
        <v>126.04</v>
      </c>
      <c r="L118" s="1">
        <v>0.5064</v>
      </c>
      <c r="M118" s="1">
        <v>19221202</v>
      </c>
      <c r="N118" s="3">
        <v>0.013408</v>
      </c>
      <c r="O118" s="1">
        <v>128.45</v>
      </c>
      <c r="P118" s="3">
        <v>0.019121</v>
      </c>
      <c r="Q118" s="1">
        <f t="shared" si="5"/>
        <v>-0.240304537013</v>
      </c>
      <c r="R118" s="1">
        <f t="shared" si="6"/>
        <v>0.382814410159</v>
      </c>
      <c r="S118" s="1">
        <f t="shared" si="7"/>
        <v>0.020781984149175</v>
      </c>
    </row>
    <row r="119" spans="1:19">
      <c r="A119" s="2">
        <v>43804</v>
      </c>
      <c r="B119" s="1">
        <v>43</v>
      </c>
      <c r="C119" s="1">
        <v>37</v>
      </c>
      <c r="D119" s="1">
        <v>80</v>
      </c>
      <c r="E119" s="1">
        <f t="shared" si="4"/>
        <v>-0.075</v>
      </c>
      <c r="F119" s="1">
        <v>-0.146603474</v>
      </c>
      <c r="G119" s="1">
        <v>0.925</v>
      </c>
      <c r="H119" s="1">
        <v>-0.075</v>
      </c>
      <c r="I119" s="1">
        <v>128.7</v>
      </c>
      <c r="J119" s="1">
        <v>127.5</v>
      </c>
      <c r="K119" s="1">
        <v>128.45</v>
      </c>
      <c r="L119" s="1">
        <v>0.2971</v>
      </c>
      <c r="M119" s="1">
        <v>11277894</v>
      </c>
      <c r="N119" s="3">
        <v>0.009342</v>
      </c>
      <c r="O119" s="1">
        <v>128.16</v>
      </c>
      <c r="P119" s="3">
        <v>-0.002258</v>
      </c>
      <c r="Q119" s="1">
        <f t="shared" si="5"/>
        <v>0.299210286746</v>
      </c>
      <c r="R119" s="1">
        <f t="shared" si="6"/>
        <v>0.199061482722</v>
      </c>
      <c r="S119" s="1">
        <f t="shared" si="7"/>
        <v>0.19913684106165</v>
      </c>
    </row>
    <row r="120" spans="1:19">
      <c r="A120" s="2">
        <v>43805</v>
      </c>
      <c r="B120" s="1">
        <v>27</v>
      </c>
      <c r="C120" s="1">
        <v>22</v>
      </c>
      <c r="D120" s="1">
        <v>49</v>
      </c>
      <c r="E120" s="1">
        <f t="shared" si="4"/>
        <v>-0.102040816326531</v>
      </c>
      <c r="F120" s="1">
        <v>-0.196710294</v>
      </c>
      <c r="G120" s="1">
        <v>0.897959184</v>
      </c>
      <c r="H120" s="1">
        <v>-0.102040816</v>
      </c>
      <c r="I120" s="1">
        <v>131.2</v>
      </c>
      <c r="J120" s="1">
        <v>128.01</v>
      </c>
      <c r="K120" s="1">
        <v>128.16</v>
      </c>
      <c r="L120" s="1">
        <v>0.5347</v>
      </c>
      <c r="M120" s="1">
        <v>20298314</v>
      </c>
      <c r="N120" s="3">
        <v>0.024891</v>
      </c>
      <c r="O120" s="1">
        <v>130.98</v>
      </c>
      <c r="P120" s="3">
        <v>0.022004</v>
      </c>
      <c r="Q120" s="1">
        <f t="shared" si="5"/>
        <v>0.19020993299</v>
      </c>
      <c r="R120" s="1">
        <f t="shared" si="6"/>
        <v>0.426979523662</v>
      </c>
      <c r="S120" s="1">
        <f t="shared" si="7"/>
        <v>0.226637391627006</v>
      </c>
    </row>
    <row r="121" spans="1:19">
      <c r="A121" s="2">
        <v>43808</v>
      </c>
      <c r="B121" s="1">
        <v>52</v>
      </c>
      <c r="C121" s="1">
        <v>50</v>
      </c>
      <c r="D121" s="1">
        <v>102</v>
      </c>
      <c r="E121" s="1">
        <f t="shared" si="4"/>
        <v>-0.0196078431372549</v>
      </c>
      <c r="F121" s="1">
        <v>-0.038466281</v>
      </c>
      <c r="G121" s="1">
        <v>0.980392157</v>
      </c>
      <c r="H121" s="1">
        <v>-0.019607843</v>
      </c>
      <c r="I121" s="1">
        <v>132.98</v>
      </c>
      <c r="J121" s="1">
        <v>130.2</v>
      </c>
      <c r="K121" s="1">
        <v>130.98</v>
      </c>
      <c r="L121" s="1">
        <v>0.3464</v>
      </c>
      <c r="M121" s="1">
        <v>13149531</v>
      </c>
      <c r="N121" s="3">
        <v>0.021225</v>
      </c>
      <c r="O121" s="1">
        <v>130.49</v>
      </c>
      <c r="P121" s="3">
        <v>-0.003741</v>
      </c>
      <c r="Q121" s="1">
        <f t="shared" si="5"/>
        <v>0.486260265871</v>
      </c>
      <c r="R121" s="1">
        <f t="shared" si="6"/>
        <v>0.257997145083</v>
      </c>
      <c r="S121" s="1">
        <f t="shared" si="7"/>
        <v>0.301812607359363</v>
      </c>
    </row>
    <row r="122" spans="1:19">
      <c r="A122" s="2">
        <v>43809</v>
      </c>
      <c r="B122" s="1">
        <v>34</v>
      </c>
      <c r="C122" s="1">
        <v>35</v>
      </c>
      <c r="D122" s="1">
        <v>69</v>
      </c>
      <c r="E122" s="1">
        <f t="shared" si="4"/>
        <v>0.0144927536231884</v>
      </c>
      <c r="F122" s="1">
        <v>0.028170877</v>
      </c>
      <c r="G122" s="1">
        <v>0.985507246</v>
      </c>
      <c r="H122" s="1">
        <v>0.014492754</v>
      </c>
      <c r="I122" s="1">
        <v>131.08</v>
      </c>
      <c r="J122" s="1">
        <v>129.5</v>
      </c>
      <c r="K122" s="1">
        <v>130.49</v>
      </c>
      <c r="L122" s="1">
        <v>0.2558</v>
      </c>
      <c r="M122" s="1">
        <v>9711599</v>
      </c>
      <c r="N122" s="3">
        <v>0.012108</v>
      </c>
      <c r="O122" s="1">
        <v>130.86</v>
      </c>
      <c r="P122" s="3">
        <v>0.002835</v>
      </c>
      <c r="Q122" s="1">
        <f t="shared" si="5"/>
        <v>0.593818379103</v>
      </c>
      <c r="R122" s="1">
        <f t="shared" si="6"/>
        <v>0.171843580191</v>
      </c>
      <c r="S122" s="1">
        <f t="shared" si="7"/>
        <v>0.320879272525335</v>
      </c>
    </row>
    <row r="123" spans="1:19">
      <c r="A123" s="2">
        <v>43810</v>
      </c>
      <c r="B123" s="1">
        <v>44</v>
      </c>
      <c r="C123" s="1">
        <v>36</v>
      </c>
      <c r="D123" s="1">
        <v>80</v>
      </c>
      <c r="E123" s="1">
        <f t="shared" si="4"/>
        <v>-0.1</v>
      </c>
      <c r="F123" s="1">
        <v>-0.195744577</v>
      </c>
      <c r="G123" s="1">
        <v>0.9</v>
      </c>
      <c r="H123" s="1">
        <v>-0.1</v>
      </c>
      <c r="I123" s="1">
        <v>130.85</v>
      </c>
      <c r="J123" s="1">
        <v>128</v>
      </c>
      <c r="K123" s="1">
        <v>130.86</v>
      </c>
      <c r="L123" s="1">
        <v>0.3877</v>
      </c>
      <c r="M123" s="1">
        <v>14718510</v>
      </c>
      <c r="N123" s="3">
        <v>0.021779</v>
      </c>
      <c r="O123" s="1">
        <v>128.82</v>
      </c>
      <c r="P123" s="3">
        <v>-0.015589</v>
      </c>
      <c r="Q123" s="1">
        <f t="shared" si="5"/>
        <v>0.205969385733</v>
      </c>
      <c r="R123" s="1">
        <f t="shared" si="6"/>
        <v>0.290940431881</v>
      </c>
      <c r="S123" s="1">
        <f t="shared" si="7"/>
        <v>0.188333571081825</v>
      </c>
    </row>
    <row r="124" spans="1:19">
      <c r="A124" s="2">
        <v>43811</v>
      </c>
      <c r="B124" s="1">
        <v>56</v>
      </c>
      <c r="C124" s="1">
        <v>30</v>
      </c>
      <c r="D124" s="1">
        <v>86</v>
      </c>
      <c r="E124" s="1">
        <f t="shared" si="4"/>
        <v>-0.302325581395349</v>
      </c>
      <c r="F124" s="1">
        <v>-0.609064063</v>
      </c>
      <c r="G124" s="1">
        <v>0.697674419</v>
      </c>
      <c r="H124" s="1">
        <v>-0.302325581</v>
      </c>
      <c r="I124" s="1">
        <v>129.22</v>
      </c>
      <c r="J124" s="1">
        <v>127.3</v>
      </c>
      <c r="K124" s="1">
        <v>128.82</v>
      </c>
      <c r="L124" s="1">
        <v>0.3419</v>
      </c>
      <c r="M124" s="1">
        <v>12977588</v>
      </c>
      <c r="N124" s="3">
        <v>0.014905</v>
      </c>
      <c r="O124" s="1">
        <v>127.78</v>
      </c>
      <c r="P124" s="3">
        <v>-0.008073</v>
      </c>
      <c r="Q124" s="1">
        <f t="shared" si="5"/>
        <v>-0.504701403399</v>
      </c>
      <c r="R124" s="1">
        <f t="shared" si="6"/>
        <v>0.229813421469</v>
      </c>
      <c r="S124" s="1">
        <f t="shared" si="7"/>
        <v>-0.147559553759979</v>
      </c>
    </row>
    <row r="125" spans="1:19">
      <c r="A125" s="2">
        <v>43812</v>
      </c>
      <c r="B125" s="1">
        <v>41</v>
      </c>
      <c r="C125" s="1">
        <v>31</v>
      </c>
      <c r="D125" s="1">
        <v>72</v>
      </c>
      <c r="E125" s="1">
        <f t="shared" si="4"/>
        <v>-0.138888888888889</v>
      </c>
      <c r="F125" s="1">
        <v>-0.271933715</v>
      </c>
      <c r="G125" s="1">
        <v>0.861111111</v>
      </c>
      <c r="H125" s="1">
        <v>-0.138888889</v>
      </c>
      <c r="I125" s="1">
        <v>130.22</v>
      </c>
      <c r="J125" s="1">
        <v>128.2</v>
      </c>
      <c r="K125" s="1">
        <v>127.78</v>
      </c>
      <c r="L125" s="1">
        <v>0.4338</v>
      </c>
      <c r="M125" s="1">
        <v>16466625</v>
      </c>
      <c r="N125" s="3">
        <v>0.015808</v>
      </c>
      <c r="O125" s="1">
        <v>129.52</v>
      </c>
      <c r="P125" s="3">
        <v>0.013617</v>
      </c>
      <c r="Q125" s="1">
        <f t="shared" si="5"/>
        <v>0.068000380341</v>
      </c>
      <c r="R125" s="1">
        <f t="shared" si="6"/>
        <v>0.324841286065</v>
      </c>
      <c r="S125" s="1">
        <f t="shared" si="7"/>
        <v>0.138364317131049</v>
      </c>
    </row>
    <row r="126" spans="1:19">
      <c r="A126" s="2">
        <v>43815</v>
      </c>
      <c r="B126" s="1">
        <v>90</v>
      </c>
      <c r="C126" s="1">
        <v>51</v>
      </c>
      <c r="D126" s="1">
        <v>141</v>
      </c>
      <c r="E126" s="1">
        <f t="shared" si="4"/>
        <v>-0.276595744680851</v>
      </c>
      <c r="F126" s="1">
        <v>-0.559615788</v>
      </c>
      <c r="G126" s="1">
        <v>0.723404255</v>
      </c>
      <c r="H126" s="1">
        <v>-0.276595745</v>
      </c>
      <c r="I126" s="1">
        <v>130.3</v>
      </c>
      <c r="J126" s="1">
        <v>127.6</v>
      </c>
      <c r="K126" s="1">
        <v>129.52</v>
      </c>
      <c r="L126" s="1">
        <v>0.5325</v>
      </c>
      <c r="M126" s="1">
        <v>20212079</v>
      </c>
      <c r="N126" s="3">
        <v>0.020846</v>
      </c>
      <c r="O126" s="1">
        <v>128.83</v>
      </c>
      <c r="P126" s="3">
        <v>-0.005327</v>
      </c>
      <c r="Q126" s="1">
        <f t="shared" si="5"/>
        <v>-0.431978571918</v>
      </c>
      <c r="R126" s="1">
        <f t="shared" si="6"/>
        <v>0.409473328314</v>
      </c>
      <c r="S126" s="1">
        <f t="shared" si="7"/>
        <v>-0.05544386760303</v>
      </c>
    </row>
    <row r="127" spans="1:19">
      <c r="A127" s="2">
        <v>43816</v>
      </c>
      <c r="B127" s="1">
        <v>58</v>
      </c>
      <c r="C127" s="1">
        <v>36</v>
      </c>
      <c r="D127" s="1">
        <v>94</v>
      </c>
      <c r="E127" s="1">
        <f t="shared" si="4"/>
        <v>-0.234042553191489</v>
      </c>
      <c r="F127" s="1">
        <v>-0.466619531</v>
      </c>
      <c r="G127" s="1">
        <v>0.765957447</v>
      </c>
      <c r="H127" s="1">
        <v>-0.234042553</v>
      </c>
      <c r="I127" s="1">
        <v>130.33</v>
      </c>
      <c r="J127" s="1">
        <v>128.85</v>
      </c>
      <c r="K127" s="1">
        <v>128.83</v>
      </c>
      <c r="L127" s="1">
        <v>0.6656</v>
      </c>
      <c r="M127" s="1">
        <v>25266098</v>
      </c>
      <c r="N127" s="3">
        <v>0.011488</v>
      </c>
      <c r="O127" s="1">
        <v>130.25</v>
      </c>
      <c r="P127" s="3">
        <v>0.011022</v>
      </c>
      <c r="Q127" s="1">
        <f t="shared" si="5"/>
        <v>-0.286820711539</v>
      </c>
      <c r="R127" s="1">
        <f t="shared" si="6"/>
        <v>0.524612302633</v>
      </c>
      <c r="S127" s="1">
        <f t="shared" si="7"/>
        <v>0.047347500853473</v>
      </c>
    </row>
    <row r="128" spans="1:19">
      <c r="A128" s="2">
        <v>43817</v>
      </c>
      <c r="B128" s="1">
        <v>53</v>
      </c>
      <c r="C128" s="1">
        <v>36</v>
      </c>
      <c r="D128" s="1">
        <v>89</v>
      </c>
      <c r="E128" s="1">
        <f t="shared" si="4"/>
        <v>-0.191011235955056</v>
      </c>
      <c r="F128" s="1">
        <v>-0.378066134</v>
      </c>
      <c r="G128" s="1">
        <v>0.808988764</v>
      </c>
      <c r="H128" s="1">
        <v>-0.191011236</v>
      </c>
      <c r="I128" s="1">
        <v>132.92</v>
      </c>
      <c r="J128" s="1">
        <v>130.25</v>
      </c>
      <c r="K128" s="1">
        <v>130.25</v>
      </c>
      <c r="L128" s="1">
        <v>0.6206</v>
      </c>
      <c r="M128" s="1">
        <v>23557396</v>
      </c>
      <c r="N128" s="3">
        <v>0.020499</v>
      </c>
      <c r="O128" s="1">
        <v>130.94</v>
      </c>
      <c r="P128" s="3">
        <v>0.005298</v>
      </c>
      <c r="Q128" s="1">
        <f t="shared" si="5"/>
        <v>-0.13043861697</v>
      </c>
      <c r="R128" s="1">
        <f t="shared" si="6"/>
        <v>0.494940415782</v>
      </c>
      <c r="S128" s="1">
        <f t="shared" si="7"/>
        <v>0.106900412520726</v>
      </c>
    </row>
    <row r="129" spans="1:19">
      <c r="A129" s="2">
        <v>43818</v>
      </c>
      <c r="B129" s="1">
        <v>66</v>
      </c>
      <c r="C129" s="1">
        <v>41</v>
      </c>
      <c r="D129" s="1">
        <v>107</v>
      </c>
      <c r="E129" s="1">
        <f t="shared" si="4"/>
        <v>-0.233644859813084</v>
      </c>
      <c r="F129" s="1">
        <v>-0.467023001</v>
      </c>
      <c r="G129" s="1">
        <v>0.76635514</v>
      </c>
      <c r="H129" s="1">
        <v>-0.23364486</v>
      </c>
      <c r="I129" s="1">
        <v>131.65</v>
      </c>
      <c r="J129" s="1">
        <v>129.18</v>
      </c>
      <c r="K129" s="1">
        <v>130.94</v>
      </c>
      <c r="L129" s="1">
        <v>0.3434</v>
      </c>
      <c r="M129" s="1">
        <v>13036263</v>
      </c>
      <c r="N129" s="3">
        <v>0.018864</v>
      </c>
      <c r="O129" s="1">
        <v>129.86</v>
      </c>
      <c r="P129" s="3">
        <v>-0.008248</v>
      </c>
      <c r="Q129" s="1">
        <f t="shared" si="5"/>
        <v>-0.260600367531</v>
      </c>
      <c r="R129" s="1">
        <f t="shared" si="6"/>
        <v>0.239402496753</v>
      </c>
      <c r="S129" s="1">
        <f t="shared" si="7"/>
        <v>-0.035985531765015</v>
      </c>
    </row>
    <row r="130" spans="1:19">
      <c r="A130" s="2">
        <v>43819</v>
      </c>
      <c r="B130" s="1">
        <v>67</v>
      </c>
      <c r="C130" s="1">
        <v>40</v>
      </c>
      <c r="D130" s="1">
        <v>107</v>
      </c>
      <c r="E130" s="1">
        <f t="shared" ref="E130:E193" si="8">(C130-B130)/D130</f>
        <v>-0.252336448598131</v>
      </c>
      <c r="F130" s="1">
        <v>-0.505935638</v>
      </c>
      <c r="G130" s="1">
        <v>0.747663551</v>
      </c>
      <c r="H130" s="1">
        <v>-0.252336449</v>
      </c>
      <c r="I130" s="1">
        <v>130.28</v>
      </c>
      <c r="J130" s="1">
        <v>128.9</v>
      </c>
      <c r="K130" s="1">
        <v>129.86</v>
      </c>
      <c r="L130" s="1">
        <v>0.3437</v>
      </c>
      <c r="M130" s="1">
        <v>13045860</v>
      </c>
      <c r="N130" s="3">
        <v>0.010627</v>
      </c>
      <c r="O130" s="1">
        <v>129.1</v>
      </c>
      <c r="P130" s="3">
        <v>-0.005852</v>
      </c>
      <c r="Q130" s="1">
        <f t="shared" ref="Q130:Q193" si="9">0.965*H130+0.971*F130+0.581*G130-0.08*L130+0.03*N130</f>
        <v>-0.327552844652</v>
      </c>
      <c r="R130" s="1">
        <f t="shared" ref="R130:R193" si="10">0.044*H130+0.047*F130-0.074*G130+0.906*L130+0.913*N130</f>
        <v>0.230885769484</v>
      </c>
      <c r="S130" s="1">
        <f t="shared" ref="S130:S193" si="11">0.444*Q130+0.333*R130</f>
        <v>-0.068548501787316</v>
      </c>
    </row>
    <row r="131" spans="1:19">
      <c r="A131" s="2">
        <v>43822</v>
      </c>
      <c r="B131" s="1">
        <v>49</v>
      </c>
      <c r="C131" s="1">
        <v>44</v>
      </c>
      <c r="D131" s="1">
        <v>93</v>
      </c>
      <c r="E131" s="1">
        <f t="shared" si="8"/>
        <v>-0.0537634408602151</v>
      </c>
      <c r="F131" s="1">
        <v>-0.105360516</v>
      </c>
      <c r="G131" s="1">
        <v>0.946236559</v>
      </c>
      <c r="H131" s="1">
        <v>-0.053763441</v>
      </c>
      <c r="I131" s="1">
        <v>129.5</v>
      </c>
      <c r="J131" s="1">
        <v>126.99</v>
      </c>
      <c r="K131" s="1">
        <v>129.1</v>
      </c>
      <c r="L131" s="1">
        <v>0.413</v>
      </c>
      <c r="M131" s="1">
        <v>15676477</v>
      </c>
      <c r="N131" s="3">
        <v>0.019442</v>
      </c>
      <c r="O131" s="1">
        <v>128.14</v>
      </c>
      <c r="P131" s="3">
        <v>-0.007436</v>
      </c>
      <c r="Q131" s="1">
        <f t="shared" si="9"/>
        <v>0.363119919178</v>
      </c>
      <c r="R131" s="1">
        <f t="shared" si="10"/>
        <v>0.314589504978</v>
      </c>
      <c r="S131" s="1">
        <f t="shared" si="11"/>
        <v>0.265983549272706</v>
      </c>
    </row>
    <row r="132" spans="1:19">
      <c r="A132" s="2">
        <v>43823</v>
      </c>
      <c r="B132" s="1">
        <v>76</v>
      </c>
      <c r="C132" s="1">
        <v>35</v>
      </c>
      <c r="D132" s="1">
        <v>111</v>
      </c>
      <c r="E132" s="1">
        <f t="shared" si="8"/>
        <v>-0.369369369369369</v>
      </c>
      <c r="F132" s="1">
        <v>-0.760286483</v>
      </c>
      <c r="G132" s="1">
        <v>0.630630631</v>
      </c>
      <c r="H132" s="1">
        <v>-0.369369369</v>
      </c>
      <c r="I132" s="1">
        <v>129.62</v>
      </c>
      <c r="J132" s="1">
        <v>128.4</v>
      </c>
      <c r="K132" s="1">
        <v>128.14</v>
      </c>
      <c r="L132" s="1">
        <v>0.2189</v>
      </c>
      <c r="M132" s="1">
        <v>8308120</v>
      </c>
      <c r="N132" s="3">
        <v>0.009521</v>
      </c>
      <c r="O132" s="1">
        <v>128.7</v>
      </c>
      <c r="P132" s="3">
        <v>0.00437</v>
      </c>
      <c r="Q132" s="1">
        <f t="shared" si="9"/>
        <v>-0.745509589467</v>
      </c>
      <c r="R132" s="1">
        <f t="shared" si="10"/>
        <v>0.108363689369</v>
      </c>
      <c r="S132" s="1">
        <f t="shared" si="11"/>
        <v>-0.294921149163471</v>
      </c>
    </row>
    <row r="133" spans="1:19">
      <c r="A133" s="2">
        <v>43824</v>
      </c>
      <c r="B133" s="1">
        <v>56</v>
      </c>
      <c r="C133" s="1">
        <v>52</v>
      </c>
      <c r="D133" s="1">
        <v>108</v>
      </c>
      <c r="E133" s="1">
        <f t="shared" si="8"/>
        <v>-0.037037037037037</v>
      </c>
      <c r="F133" s="1">
        <v>-0.072759354</v>
      </c>
      <c r="G133" s="1">
        <v>0.962962963</v>
      </c>
      <c r="H133" s="1">
        <v>-0.037037037</v>
      </c>
      <c r="I133" s="1">
        <v>129.19</v>
      </c>
      <c r="J133" s="1">
        <v>127.69</v>
      </c>
      <c r="K133" s="1">
        <v>128.7</v>
      </c>
      <c r="L133" s="1">
        <v>0.2893</v>
      </c>
      <c r="M133" s="1">
        <v>10982186</v>
      </c>
      <c r="N133" s="3">
        <v>0.011655</v>
      </c>
      <c r="O133" s="1">
        <v>128.1</v>
      </c>
      <c r="P133" s="3">
        <v>-0.004662</v>
      </c>
      <c r="Q133" s="1">
        <f t="shared" si="9"/>
        <v>0.430297058064</v>
      </c>
      <c r="R133" s="1">
        <f t="shared" si="10"/>
        <v>0.196438236472</v>
      </c>
      <c r="S133" s="1">
        <f t="shared" si="11"/>
        <v>0.256465826525592</v>
      </c>
    </row>
    <row r="134" spans="1:19">
      <c r="A134" s="2">
        <v>43825</v>
      </c>
      <c r="B134" s="1">
        <v>90</v>
      </c>
      <c r="C134" s="1">
        <v>53</v>
      </c>
      <c r="D134" s="1">
        <v>143</v>
      </c>
      <c r="E134" s="1">
        <f t="shared" si="8"/>
        <v>-0.258741258741259</v>
      </c>
      <c r="F134" s="1">
        <v>-0.52187546</v>
      </c>
      <c r="G134" s="1">
        <v>0.741258741</v>
      </c>
      <c r="H134" s="1">
        <v>-0.258741259</v>
      </c>
      <c r="I134" s="1">
        <v>128.32</v>
      </c>
      <c r="J134" s="1">
        <v>127.28</v>
      </c>
      <c r="K134" s="1">
        <v>128.1</v>
      </c>
      <c r="L134" s="1">
        <v>0.2665</v>
      </c>
      <c r="M134" s="1">
        <v>10114355</v>
      </c>
      <c r="N134" s="3">
        <v>0.008119</v>
      </c>
      <c r="O134" s="1">
        <v>128.15</v>
      </c>
      <c r="P134" s="3">
        <v>0.00039</v>
      </c>
      <c r="Q134" s="1">
        <f t="shared" si="9"/>
        <v>-0.346831488074</v>
      </c>
      <c r="R134" s="1">
        <f t="shared" si="10"/>
        <v>0.15809573815</v>
      </c>
      <c r="S134" s="1">
        <f t="shared" si="11"/>
        <v>-0.101347299900906</v>
      </c>
    </row>
    <row r="135" spans="1:19">
      <c r="A135" s="2">
        <v>43826</v>
      </c>
      <c r="B135" s="1">
        <v>26</v>
      </c>
      <c r="C135" s="1">
        <v>34</v>
      </c>
      <c r="D135" s="1">
        <v>60</v>
      </c>
      <c r="E135" s="1">
        <f t="shared" si="8"/>
        <v>0.133333333333333</v>
      </c>
      <c r="F135" s="1">
        <v>0.259511195</v>
      </c>
      <c r="G135" s="1">
        <v>0.866666667</v>
      </c>
      <c r="H135" s="1">
        <v>0.133333333</v>
      </c>
      <c r="I135" s="1">
        <v>130.25</v>
      </c>
      <c r="J135" s="1">
        <v>128.82</v>
      </c>
      <c r="K135" s="1">
        <v>128.15</v>
      </c>
      <c r="L135" s="1">
        <v>0.5177</v>
      </c>
      <c r="M135" s="1">
        <v>19653000</v>
      </c>
      <c r="N135" s="3">
        <v>0.011159</v>
      </c>
      <c r="O135" s="1">
        <v>129</v>
      </c>
      <c r="P135" s="3">
        <v>0.006633</v>
      </c>
      <c r="Q135" s="1">
        <f t="shared" si="9"/>
        <v>0.843104140217</v>
      </c>
      <c r="R135" s="1">
        <f t="shared" si="10"/>
        <v>0.433154726459</v>
      </c>
      <c r="S135" s="1">
        <f t="shared" si="11"/>
        <v>0.518578762167195</v>
      </c>
    </row>
    <row r="136" spans="1:19">
      <c r="A136" s="2">
        <v>43829</v>
      </c>
      <c r="B136" s="1">
        <v>51</v>
      </c>
      <c r="C136" s="1">
        <v>39</v>
      </c>
      <c r="D136" s="1">
        <v>90</v>
      </c>
      <c r="E136" s="1">
        <f t="shared" si="8"/>
        <v>-0.133333333333333</v>
      </c>
      <c r="F136" s="1">
        <v>-0.262364264</v>
      </c>
      <c r="G136" s="1">
        <v>0.866666667</v>
      </c>
      <c r="H136" s="1">
        <v>-0.133333333</v>
      </c>
      <c r="I136" s="1">
        <v>133.25</v>
      </c>
      <c r="J136" s="1">
        <v>128.58</v>
      </c>
      <c r="K136" s="1">
        <v>129</v>
      </c>
      <c r="L136" s="1">
        <v>0.896</v>
      </c>
      <c r="M136" s="1">
        <v>34011693</v>
      </c>
      <c r="N136" s="3">
        <v>0.036202</v>
      </c>
      <c r="O136" s="1">
        <v>132.82</v>
      </c>
      <c r="P136" s="3">
        <v>0.029612</v>
      </c>
      <c r="Q136" s="1">
        <f t="shared" si="9"/>
        <v>0.0495170268379999</v>
      </c>
      <c r="R136" s="1">
        <f t="shared" si="10"/>
        <v>0.762497305582</v>
      </c>
      <c r="S136" s="1">
        <f t="shared" si="11"/>
        <v>0.275897162674878</v>
      </c>
    </row>
    <row r="137" spans="1:19">
      <c r="A137" s="2">
        <v>43830</v>
      </c>
      <c r="B137" s="1">
        <v>49</v>
      </c>
      <c r="C137" s="1">
        <v>45</v>
      </c>
      <c r="D137" s="1">
        <v>94</v>
      </c>
      <c r="E137" s="1">
        <f t="shared" si="8"/>
        <v>-0.0425531914893617</v>
      </c>
      <c r="F137" s="1">
        <v>-0.083381609</v>
      </c>
      <c r="G137" s="1">
        <v>0.957446809</v>
      </c>
      <c r="H137" s="1">
        <v>-0.042553191</v>
      </c>
      <c r="I137" s="1">
        <v>134.12</v>
      </c>
      <c r="J137" s="1">
        <v>132.2</v>
      </c>
      <c r="K137" s="1">
        <v>132.82</v>
      </c>
      <c r="L137" s="1">
        <v>0.5139</v>
      </c>
      <c r="M137" s="1">
        <v>19507442</v>
      </c>
      <c r="N137" s="3">
        <v>0.014456</v>
      </c>
      <c r="O137" s="1">
        <v>133.01</v>
      </c>
      <c r="P137" s="3">
        <v>0.001431</v>
      </c>
      <c r="Q137" s="1">
        <f t="shared" si="9"/>
        <v>0.393570904375</v>
      </c>
      <c r="R137" s="1">
        <f t="shared" si="10"/>
        <v>0.402149388107</v>
      </c>
      <c r="S137" s="1">
        <f t="shared" si="11"/>
        <v>0.308661227782131</v>
      </c>
    </row>
    <row r="138" spans="1:19">
      <c r="A138" s="2">
        <v>43832</v>
      </c>
      <c r="B138" s="1">
        <v>15</v>
      </c>
      <c r="C138" s="1">
        <v>13</v>
      </c>
      <c r="D138" s="1">
        <v>28</v>
      </c>
      <c r="E138" s="1">
        <f t="shared" si="8"/>
        <v>-0.0714285714285714</v>
      </c>
      <c r="F138" s="1">
        <v>-0.133531393</v>
      </c>
      <c r="G138" s="1">
        <v>0.928571429</v>
      </c>
      <c r="H138" s="1">
        <v>-0.071428571</v>
      </c>
      <c r="I138" s="1">
        <v>133.5</v>
      </c>
      <c r="J138" s="1">
        <v>129.59</v>
      </c>
      <c r="K138" s="1">
        <v>133.01</v>
      </c>
      <c r="L138" s="1">
        <v>0.8079</v>
      </c>
      <c r="M138" s="1">
        <v>30667439</v>
      </c>
      <c r="N138" s="3">
        <v>0.029396</v>
      </c>
      <c r="O138" s="1">
        <v>132.08</v>
      </c>
      <c r="P138" s="3">
        <v>-0.006992</v>
      </c>
      <c r="Q138" s="1">
        <f t="shared" si="9"/>
        <v>0.277162326631</v>
      </c>
      <c r="R138" s="1">
        <f t="shared" si="10"/>
        <v>0.680662829659</v>
      </c>
      <c r="S138" s="1">
        <f t="shared" si="11"/>
        <v>0.349720795300611</v>
      </c>
    </row>
    <row r="139" spans="1:19">
      <c r="A139" s="2">
        <v>43833</v>
      </c>
      <c r="B139" s="1">
        <v>24</v>
      </c>
      <c r="C139" s="1">
        <v>20</v>
      </c>
      <c r="D139" s="1">
        <v>44</v>
      </c>
      <c r="E139" s="1">
        <f t="shared" si="8"/>
        <v>-0.0909090909090909</v>
      </c>
      <c r="F139" s="1">
        <v>-0.174353387</v>
      </c>
      <c r="G139" s="1">
        <v>0.909090909</v>
      </c>
      <c r="H139" s="1">
        <v>-0.090909091</v>
      </c>
      <c r="I139" s="1">
        <v>132.07</v>
      </c>
      <c r="J139" s="1">
        <v>129.61</v>
      </c>
      <c r="K139" s="1">
        <v>132.08</v>
      </c>
      <c r="L139" s="1">
        <v>0.5392</v>
      </c>
      <c r="M139" s="1">
        <v>20469248</v>
      </c>
      <c r="N139" s="3">
        <v>0.018625</v>
      </c>
      <c r="O139" s="1">
        <v>130.55</v>
      </c>
      <c r="P139" s="3">
        <v>-0.011584</v>
      </c>
      <c r="Q139" s="1">
        <f t="shared" si="9"/>
        <v>0.228580156537</v>
      </c>
      <c r="R139" s="1">
        <f t="shared" si="10"/>
        <v>0.426052488541</v>
      </c>
      <c r="S139" s="1">
        <f t="shared" si="11"/>
        <v>0.243365068186581</v>
      </c>
    </row>
    <row r="140" spans="1:19">
      <c r="A140" s="2">
        <v>43836</v>
      </c>
      <c r="B140" s="1">
        <v>26</v>
      </c>
      <c r="C140" s="1">
        <v>40</v>
      </c>
      <c r="D140" s="1">
        <v>66</v>
      </c>
      <c r="E140" s="1">
        <f t="shared" si="8"/>
        <v>0.212121212121212</v>
      </c>
      <c r="F140" s="1">
        <v>0.417735201</v>
      </c>
      <c r="G140" s="1">
        <v>0.787878788</v>
      </c>
      <c r="H140" s="1">
        <v>0.212121212</v>
      </c>
      <c r="I140" s="1">
        <v>130.25</v>
      </c>
      <c r="J140" s="1">
        <v>128.52</v>
      </c>
      <c r="K140" s="1">
        <v>130.55</v>
      </c>
      <c r="L140" s="1">
        <v>0.6833</v>
      </c>
      <c r="M140" s="1">
        <v>25936979</v>
      </c>
      <c r="N140" s="3">
        <v>0.013252</v>
      </c>
      <c r="O140" s="1">
        <v>129.2</v>
      </c>
      <c r="P140" s="3">
        <v>-0.010341</v>
      </c>
      <c r="Q140" s="1">
        <f t="shared" si="9"/>
        <v>1.013808985579</v>
      </c>
      <c r="R140" s="1">
        <f t="shared" si="10"/>
        <v>0.601832733463</v>
      </c>
      <c r="S140" s="1">
        <f t="shared" si="11"/>
        <v>0.650541489840255</v>
      </c>
    </row>
    <row r="141" spans="1:19">
      <c r="A141" s="2">
        <v>43837</v>
      </c>
      <c r="B141" s="1">
        <v>20</v>
      </c>
      <c r="C141" s="1">
        <v>25</v>
      </c>
      <c r="D141" s="1">
        <v>45</v>
      </c>
      <c r="E141" s="1">
        <f t="shared" si="8"/>
        <v>0.111111111111111</v>
      </c>
      <c r="F141" s="1">
        <v>0.2135741</v>
      </c>
      <c r="G141" s="1">
        <v>0.888888889</v>
      </c>
      <c r="H141" s="1">
        <v>0.111111111</v>
      </c>
      <c r="I141" s="1">
        <v>131.07</v>
      </c>
      <c r="J141" s="1">
        <v>129</v>
      </c>
      <c r="K141" s="1">
        <v>129.2</v>
      </c>
      <c r="L141" s="1">
        <v>0.5882</v>
      </c>
      <c r="M141" s="1">
        <v>22327793</v>
      </c>
      <c r="N141" s="3">
        <v>0.016022</v>
      </c>
      <c r="O141" s="1">
        <v>129.37</v>
      </c>
      <c r="P141" s="3">
        <v>0.001316</v>
      </c>
      <c r="Q141" s="1">
        <f t="shared" si="9"/>
        <v>0.784471777724</v>
      </c>
      <c r="R141" s="1">
        <f t="shared" si="10"/>
        <v>0.496686379798</v>
      </c>
      <c r="S141" s="1">
        <f t="shared" si="11"/>
        <v>0.51370203378219</v>
      </c>
    </row>
    <row r="142" spans="1:19">
      <c r="A142" s="2">
        <v>43838</v>
      </c>
      <c r="B142" s="1">
        <v>34</v>
      </c>
      <c r="C142" s="1">
        <v>52</v>
      </c>
      <c r="D142" s="1">
        <v>86</v>
      </c>
      <c r="E142" s="1">
        <f t="shared" si="8"/>
        <v>0.209302325581395</v>
      </c>
      <c r="F142" s="1">
        <v>0.414943852</v>
      </c>
      <c r="G142" s="1">
        <v>0.790697674</v>
      </c>
      <c r="H142" s="1">
        <v>0.209302326</v>
      </c>
      <c r="I142" s="1">
        <v>129.76</v>
      </c>
      <c r="J142" s="1">
        <v>128.05</v>
      </c>
      <c r="K142" s="1">
        <v>129.37</v>
      </c>
      <c r="L142" s="1">
        <v>0.4262</v>
      </c>
      <c r="M142" s="1">
        <v>16180218</v>
      </c>
      <c r="N142" s="3">
        <v>0.013218</v>
      </c>
      <c r="O142" s="1">
        <v>128.89</v>
      </c>
      <c r="P142" s="3">
        <v>-0.00371</v>
      </c>
      <c r="Q142" s="1">
        <f t="shared" si="9"/>
        <v>1.030583113476</v>
      </c>
      <c r="R142" s="1">
        <f t="shared" si="10"/>
        <v>0.368405269512</v>
      </c>
      <c r="S142" s="1">
        <f t="shared" si="11"/>
        <v>0.58025785713084</v>
      </c>
    </row>
    <row r="143" spans="1:19">
      <c r="A143" s="2">
        <v>43839</v>
      </c>
      <c r="B143" s="1">
        <v>41</v>
      </c>
      <c r="C143" s="1">
        <v>55</v>
      </c>
      <c r="D143" s="1">
        <v>96</v>
      </c>
      <c r="E143" s="1">
        <f t="shared" si="8"/>
        <v>0.145833333333333</v>
      </c>
      <c r="F143" s="1">
        <v>0.287682072</v>
      </c>
      <c r="G143" s="1">
        <v>0.854166667</v>
      </c>
      <c r="H143" s="1">
        <v>0.145833333</v>
      </c>
      <c r="I143" s="1">
        <v>131.2</v>
      </c>
      <c r="J143" s="1">
        <v>128.25</v>
      </c>
      <c r="K143" s="1">
        <v>128.89</v>
      </c>
      <c r="L143" s="1">
        <v>0.6731</v>
      </c>
      <c r="M143" s="1">
        <v>25549057</v>
      </c>
      <c r="N143" s="3">
        <v>0.022888</v>
      </c>
      <c r="O143" s="1">
        <v>130.77</v>
      </c>
      <c r="P143" s="3">
        <v>0.014586</v>
      </c>
      <c r="Q143" s="1">
        <f t="shared" si="9"/>
        <v>0.863177931784</v>
      </c>
      <c r="R143" s="1">
        <f t="shared" si="10"/>
        <v>0.587454734678</v>
      </c>
      <c r="S143" s="1">
        <f t="shared" si="11"/>
        <v>0.57887342835987</v>
      </c>
    </row>
    <row r="144" spans="1:19">
      <c r="A144" s="2">
        <v>43840</v>
      </c>
      <c r="B144" s="1">
        <v>32</v>
      </c>
      <c r="C144" s="1">
        <v>30</v>
      </c>
      <c r="D144" s="1">
        <v>62</v>
      </c>
      <c r="E144" s="1">
        <f t="shared" si="8"/>
        <v>-0.032258064516129</v>
      </c>
      <c r="F144" s="1">
        <v>-0.062520357</v>
      </c>
      <c r="G144" s="1">
        <v>0.967741935</v>
      </c>
      <c r="H144" s="1">
        <v>-0.032258065</v>
      </c>
      <c r="I144" s="1">
        <v>134.05</v>
      </c>
      <c r="J144" s="1">
        <v>130.5</v>
      </c>
      <c r="K144" s="1">
        <v>130.77</v>
      </c>
      <c r="L144" s="1">
        <v>1.132</v>
      </c>
      <c r="M144" s="1">
        <v>42969542</v>
      </c>
      <c r="N144" s="3">
        <v>0.027147</v>
      </c>
      <c r="O144" s="1">
        <v>133.62</v>
      </c>
      <c r="P144" s="3">
        <v>0.021794</v>
      </c>
      <c r="Q144" s="1">
        <f t="shared" si="9"/>
        <v>0.380676174863</v>
      </c>
      <c r="R144" s="1">
        <f t="shared" si="10"/>
        <v>0.974406496171</v>
      </c>
      <c r="S144" s="1">
        <f t="shared" si="11"/>
        <v>0.493497584864115</v>
      </c>
    </row>
    <row r="145" spans="1:19">
      <c r="A145" s="2">
        <v>43843</v>
      </c>
      <c r="B145" s="1">
        <v>25</v>
      </c>
      <c r="C145" s="1">
        <v>36</v>
      </c>
      <c r="D145" s="1">
        <v>61</v>
      </c>
      <c r="E145" s="1">
        <f t="shared" si="8"/>
        <v>0.180327868852459</v>
      </c>
      <c r="F145" s="1">
        <v>0.352821375</v>
      </c>
      <c r="G145" s="1">
        <v>0.819672131</v>
      </c>
      <c r="H145" s="1">
        <v>0.180327869</v>
      </c>
      <c r="I145" s="1">
        <v>140</v>
      </c>
      <c r="J145" s="1">
        <v>134.25</v>
      </c>
      <c r="K145" s="1">
        <v>133.62</v>
      </c>
      <c r="L145" s="1">
        <v>1.3068</v>
      </c>
      <c r="M145" s="1">
        <v>49604194</v>
      </c>
      <c r="N145" s="3">
        <v>0.043032</v>
      </c>
      <c r="O145" s="1">
        <v>139.66</v>
      </c>
      <c r="P145" s="3">
        <v>0.045203</v>
      </c>
      <c r="Q145" s="1">
        <f t="shared" si="9"/>
        <v>0.889582416821</v>
      </c>
      <c r="R145" s="1">
        <f t="shared" si="10"/>
        <v>1.187110309167</v>
      </c>
      <c r="S145" s="1">
        <f t="shared" si="11"/>
        <v>0.790282326021135</v>
      </c>
    </row>
    <row r="146" spans="1:19">
      <c r="A146" s="2">
        <v>43844</v>
      </c>
      <c r="B146" s="1">
        <v>30</v>
      </c>
      <c r="C146" s="1">
        <v>27</v>
      </c>
      <c r="D146" s="1">
        <v>57</v>
      </c>
      <c r="E146" s="1">
        <f t="shared" si="8"/>
        <v>-0.0526315789473684</v>
      </c>
      <c r="F146" s="1">
        <v>-0.101782694</v>
      </c>
      <c r="G146" s="1">
        <v>0.947368421</v>
      </c>
      <c r="H146" s="1">
        <v>-0.052631579</v>
      </c>
      <c r="I146" s="1">
        <v>140.68</v>
      </c>
      <c r="J146" s="1">
        <v>138.2</v>
      </c>
      <c r="K146" s="1">
        <v>139.66</v>
      </c>
      <c r="L146" s="1">
        <v>0.5244</v>
      </c>
      <c r="M146" s="1">
        <v>19907317</v>
      </c>
      <c r="N146" s="3">
        <v>0.017757</v>
      </c>
      <c r="O146" s="1">
        <v>138.56</v>
      </c>
      <c r="P146" s="3">
        <v>-0.007876</v>
      </c>
      <c r="Q146" s="1">
        <f t="shared" si="9"/>
        <v>0.359381292992</v>
      </c>
      <c r="R146" s="1">
        <f t="shared" si="10"/>
        <v>0.414113701752</v>
      </c>
      <c r="S146" s="1">
        <f t="shared" si="11"/>
        <v>0.297465156771864</v>
      </c>
    </row>
    <row r="147" spans="1:19">
      <c r="A147" s="2">
        <v>43845</v>
      </c>
      <c r="B147" s="1">
        <v>44</v>
      </c>
      <c r="C147" s="1">
        <v>32</v>
      </c>
      <c r="D147" s="1">
        <v>76</v>
      </c>
      <c r="E147" s="1">
        <f t="shared" si="8"/>
        <v>-0.157894736842105</v>
      </c>
      <c r="F147" s="1">
        <v>-0.310154928</v>
      </c>
      <c r="G147" s="1">
        <v>0.842105263</v>
      </c>
      <c r="H147" s="1">
        <v>-0.157894737</v>
      </c>
      <c r="I147" s="1">
        <v>142.81</v>
      </c>
      <c r="J147" s="1">
        <v>138.55</v>
      </c>
      <c r="K147" s="1">
        <v>138.56</v>
      </c>
      <c r="L147" s="1">
        <v>0.6185</v>
      </c>
      <c r="M147" s="1">
        <v>23478904</v>
      </c>
      <c r="N147" s="3">
        <v>0.030745</v>
      </c>
      <c r="O147" s="1">
        <v>140.8</v>
      </c>
      <c r="P147" s="3">
        <v>0.016166</v>
      </c>
      <c r="Q147" s="1">
        <f t="shared" si="9"/>
        <v>-0.01282334849</v>
      </c>
      <c r="R147" s="1">
        <f t="shared" si="10"/>
        <v>0.504590745494</v>
      </c>
      <c r="S147" s="1">
        <f t="shared" si="11"/>
        <v>0.162335151519942</v>
      </c>
    </row>
    <row r="148" spans="1:19">
      <c r="A148" s="2">
        <v>43846</v>
      </c>
      <c r="B148" s="1">
        <v>35</v>
      </c>
      <c r="C148" s="1">
        <v>28</v>
      </c>
      <c r="D148" s="1">
        <v>63</v>
      </c>
      <c r="E148" s="1">
        <f t="shared" si="8"/>
        <v>-0.111111111111111</v>
      </c>
      <c r="F148" s="1">
        <v>-0.216223108</v>
      </c>
      <c r="G148" s="1">
        <v>0.888888889</v>
      </c>
      <c r="H148" s="1">
        <v>-0.111111111</v>
      </c>
      <c r="I148" s="1">
        <v>142</v>
      </c>
      <c r="J148" s="1">
        <v>139.3</v>
      </c>
      <c r="K148" s="1">
        <v>140.8</v>
      </c>
      <c r="L148" s="1">
        <v>0.3829</v>
      </c>
      <c r="M148" s="1">
        <v>14535988</v>
      </c>
      <c r="N148" s="3">
        <v>0.019176</v>
      </c>
      <c r="O148" s="1">
        <v>140.66</v>
      </c>
      <c r="P148" s="3">
        <v>-0.000994</v>
      </c>
      <c r="Q148" s="1">
        <f t="shared" si="9"/>
        <v>0.169212864526</v>
      </c>
      <c r="R148" s="1">
        <f t="shared" si="10"/>
        <v>0.283585935254</v>
      </c>
      <c r="S148" s="1">
        <f t="shared" si="11"/>
        <v>0.169564628289126</v>
      </c>
    </row>
    <row r="149" spans="1:19">
      <c r="A149" s="2">
        <v>43847</v>
      </c>
      <c r="B149" s="1">
        <v>52</v>
      </c>
      <c r="C149" s="1">
        <v>49</v>
      </c>
      <c r="D149" s="1">
        <v>101</v>
      </c>
      <c r="E149" s="1">
        <f t="shared" si="8"/>
        <v>-0.0297029702970297</v>
      </c>
      <c r="F149" s="1">
        <v>-0.058268908</v>
      </c>
      <c r="G149" s="1">
        <v>0.97029703</v>
      </c>
      <c r="H149" s="1">
        <v>-0.02970297</v>
      </c>
      <c r="I149" s="1">
        <v>141.8</v>
      </c>
      <c r="J149" s="1">
        <v>138.3</v>
      </c>
      <c r="K149" s="1">
        <v>140.66</v>
      </c>
      <c r="L149" s="1">
        <v>0.3911</v>
      </c>
      <c r="M149" s="1">
        <v>14847814</v>
      </c>
      <c r="N149" s="3">
        <v>0.024883</v>
      </c>
      <c r="O149" s="1">
        <v>138.55</v>
      </c>
      <c r="P149" s="3">
        <v>-0.015001</v>
      </c>
      <c r="Q149" s="1">
        <f t="shared" si="9"/>
        <v>0.447958588712</v>
      </c>
      <c r="R149" s="1">
        <f t="shared" si="10"/>
        <v>0.301207229424</v>
      </c>
      <c r="S149" s="1">
        <f t="shared" si="11"/>
        <v>0.29919562078632</v>
      </c>
    </row>
    <row r="150" spans="1:19">
      <c r="A150" s="2">
        <v>43850</v>
      </c>
      <c r="B150" s="1">
        <v>16</v>
      </c>
      <c r="C150" s="1">
        <v>16</v>
      </c>
      <c r="D150" s="1">
        <v>32</v>
      </c>
      <c r="E150" s="1">
        <f t="shared" si="8"/>
        <v>0</v>
      </c>
      <c r="F150" s="1">
        <v>0</v>
      </c>
      <c r="G150" s="1">
        <v>1</v>
      </c>
      <c r="H150" s="1">
        <v>0</v>
      </c>
      <c r="I150" s="1">
        <v>140.66</v>
      </c>
      <c r="J150" s="1">
        <v>136.8</v>
      </c>
      <c r="K150" s="1">
        <v>138.55</v>
      </c>
      <c r="L150" s="1">
        <v>0.4414</v>
      </c>
      <c r="M150" s="1">
        <v>16753769</v>
      </c>
      <c r="N150" s="3">
        <v>0.02786</v>
      </c>
      <c r="O150" s="1">
        <v>137.56</v>
      </c>
      <c r="P150" s="3">
        <v>-0.007145</v>
      </c>
      <c r="Q150" s="1">
        <f t="shared" si="9"/>
        <v>0.5465238</v>
      </c>
      <c r="R150" s="1">
        <f t="shared" si="10"/>
        <v>0.35134458</v>
      </c>
      <c r="S150" s="1">
        <f t="shared" si="11"/>
        <v>0.35965431234</v>
      </c>
    </row>
    <row r="151" spans="1:19">
      <c r="A151" s="2">
        <v>43851</v>
      </c>
      <c r="B151" s="1">
        <v>89</v>
      </c>
      <c r="C151" s="1">
        <v>58</v>
      </c>
      <c r="D151" s="1">
        <v>147</v>
      </c>
      <c r="E151" s="1">
        <f t="shared" si="8"/>
        <v>-0.210884353741497</v>
      </c>
      <c r="F151" s="1">
        <v>-0.422272226</v>
      </c>
      <c r="G151" s="1">
        <v>0.789115646</v>
      </c>
      <c r="H151" s="1">
        <v>-0.210884354</v>
      </c>
      <c r="I151" s="1">
        <v>136.5</v>
      </c>
      <c r="J151" s="1">
        <v>132.01</v>
      </c>
      <c r="K151" s="1">
        <v>137.56</v>
      </c>
      <c r="L151" s="1">
        <v>0.7721</v>
      </c>
      <c r="M151" s="1">
        <v>29307308</v>
      </c>
      <c r="N151" s="3">
        <v>0.03264</v>
      </c>
      <c r="O151" s="1">
        <v>132.62</v>
      </c>
      <c r="P151" s="3">
        <v>-0.035912</v>
      </c>
      <c r="Q151" s="1">
        <f t="shared" si="9"/>
        <v>-0.21584234273</v>
      </c>
      <c r="R151" s="1">
        <f t="shared" si="10"/>
        <v>0.641802655998</v>
      </c>
      <c r="S151" s="1">
        <f t="shared" si="11"/>
        <v>0.117886284275214</v>
      </c>
    </row>
    <row r="152" spans="1:19">
      <c r="A152" s="2">
        <v>43852</v>
      </c>
      <c r="B152" s="1">
        <v>167</v>
      </c>
      <c r="C152" s="1">
        <v>119</v>
      </c>
      <c r="D152" s="1">
        <v>286</v>
      </c>
      <c r="E152" s="1">
        <f t="shared" si="8"/>
        <v>-0.167832167832168</v>
      </c>
      <c r="F152" s="1">
        <v>-0.336472237</v>
      </c>
      <c r="G152" s="1">
        <v>0.832167832</v>
      </c>
      <c r="H152" s="1">
        <v>-0.167832168</v>
      </c>
      <c r="I152" s="1">
        <v>132.67</v>
      </c>
      <c r="J152" s="1">
        <v>129.76</v>
      </c>
      <c r="K152" s="1">
        <v>132.62</v>
      </c>
      <c r="L152" s="1">
        <v>0.6784</v>
      </c>
      <c r="M152" s="1">
        <v>25753051</v>
      </c>
      <c r="N152" s="3">
        <v>0.021942</v>
      </c>
      <c r="O152" s="1">
        <v>131.7</v>
      </c>
      <c r="P152" s="3">
        <v>-0.006937</v>
      </c>
      <c r="Q152" s="1">
        <f t="shared" si="9"/>
        <v>-0.0587968138550001</v>
      </c>
      <c r="R152" s="1">
        <f t="shared" si="10"/>
        <v>0.549884215901</v>
      </c>
      <c r="S152" s="1">
        <f t="shared" si="11"/>
        <v>0.157005658543413</v>
      </c>
    </row>
    <row r="153" spans="1:19">
      <c r="A153" s="2">
        <v>43853</v>
      </c>
      <c r="B153" s="1">
        <v>54</v>
      </c>
      <c r="C153" s="1">
        <v>42</v>
      </c>
      <c r="D153" s="1">
        <v>96</v>
      </c>
      <c r="E153" s="1">
        <f t="shared" si="8"/>
        <v>-0.125</v>
      </c>
      <c r="F153" s="1">
        <v>-0.24613307</v>
      </c>
      <c r="G153" s="1">
        <v>0.875</v>
      </c>
      <c r="H153" s="1">
        <v>-0.125</v>
      </c>
      <c r="I153" s="1">
        <v>131.77</v>
      </c>
      <c r="J153" s="1">
        <v>125</v>
      </c>
      <c r="K153" s="1">
        <v>131.7</v>
      </c>
      <c r="L153" s="1">
        <v>1.0957</v>
      </c>
      <c r="M153" s="1">
        <v>41593668</v>
      </c>
      <c r="N153" s="3">
        <v>0.051405</v>
      </c>
      <c r="O153" s="1">
        <v>126.16</v>
      </c>
      <c r="P153" s="3">
        <v>-0.042065</v>
      </c>
      <c r="Q153" s="1">
        <f t="shared" si="9"/>
        <v>0.06264093903</v>
      </c>
      <c r="R153" s="1">
        <f t="shared" si="10"/>
        <v>0.95781871071</v>
      </c>
      <c r="S153" s="1">
        <f t="shared" si="11"/>
        <v>0.34676620759575</v>
      </c>
    </row>
    <row r="154" spans="1:19">
      <c r="A154" s="2">
        <v>43864</v>
      </c>
      <c r="B154" s="1">
        <v>53</v>
      </c>
      <c r="C154" s="1">
        <v>33</v>
      </c>
      <c r="D154" s="1">
        <v>86</v>
      </c>
      <c r="E154" s="1">
        <f t="shared" si="8"/>
        <v>-0.232558139534884</v>
      </c>
      <c r="F154" s="1">
        <v>-0.462623522</v>
      </c>
      <c r="G154" s="1">
        <v>0.76744186</v>
      </c>
      <c r="H154" s="1">
        <v>-0.23255814</v>
      </c>
      <c r="I154" s="1">
        <v>113.54</v>
      </c>
      <c r="J154" s="1">
        <v>113.54</v>
      </c>
      <c r="K154" s="1">
        <v>126.16</v>
      </c>
      <c r="L154" s="1">
        <v>0.4416</v>
      </c>
      <c r="M154" s="1">
        <v>16763900</v>
      </c>
      <c r="N154" s="3">
        <v>0</v>
      </c>
      <c r="O154" s="1">
        <v>113.54</v>
      </c>
      <c r="P154" s="3">
        <v>-0.100032</v>
      </c>
      <c r="Q154" s="1">
        <f t="shared" si="9"/>
        <v>-0.263070324302</v>
      </c>
      <c r="R154" s="1">
        <f t="shared" si="10"/>
        <v>0.311323038666</v>
      </c>
      <c r="S154" s="1">
        <f t="shared" si="11"/>
        <v>-0.01313265211431</v>
      </c>
    </row>
    <row r="155" spans="1:19">
      <c r="A155" s="2">
        <v>43865</v>
      </c>
      <c r="B155" s="1">
        <v>25</v>
      </c>
      <c r="C155" s="1">
        <v>25</v>
      </c>
      <c r="D155" s="1">
        <v>50</v>
      </c>
      <c r="E155" s="1">
        <f t="shared" si="8"/>
        <v>0</v>
      </c>
      <c r="F155" s="1">
        <v>0</v>
      </c>
      <c r="G155" s="1">
        <v>1</v>
      </c>
      <c r="H155" s="1">
        <v>0</v>
      </c>
      <c r="I155" s="1">
        <v>120</v>
      </c>
      <c r="J155" s="1">
        <v>109</v>
      </c>
      <c r="K155" s="1">
        <v>113.54</v>
      </c>
      <c r="L155" s="1">
        <v>1.871</v>
      </c>
      <c r="M155" s="1">
        <v>71021426</v>
      </c>
      <c r="N155" s="3">
        <v>0.096882</v>
      </c>
      <c r="O155" s="1">
        <v>114.5</v>
      </c>
      <c r="P155" s="3">
        <v>0.008455</v>
      </c>
      <c r="Q155" s="1">
        <f t="shared" si="9"/>
        <v>0.43422646</v>
      </c>
      <c r="R155" s="1">
        <f t="shared" si="10"/>
        <v>1.709579266</v>
      </c>
      <c r="S155" s="1">
        <f t="shared" si="11"/>
        <v>0.762086443818</v>
      </c>
    </row>
    <row r="156" spans="1:19">
      <c r="A156" s="2">
        <v>43866</v>
      </c>
      <c r="B156" s="1">
        <v>140</v>
      </c>
      <c r="C156" s="1">
        <v>54</v>
      </c>
      <c r="D156" s="1">
        <v>194</v>
      </c>
      <c r="E156" s="1">
        <f t="shared" si="8"/>
        <v>-0.443298969072165</v>
      </c>
      <c r="F156" s="1">
        <v>-0.941426705</v>
      </c>
      <c r="G156" s="1">
        <v>0.556701031</v>
      </c>
      <c r="H156" s="1">
        <v>-0.443298969</v>
      </c>
      <c r="I156" s="1">
        <v>119.8</v>
      </c>
      <c r="J156" s="1">
        <v>114.1</v>
      </c>
      <c r="K156" s="1">
        <v>114.5</v>
      </c>
      <c r="L156" s="1">
        <v>1.0242</v>
      </c>
      <c r="M156" s="1">
        <v>38878339</v>
      </c>
      <c r="N156" s="3">
        <v>0.049782</v>
      </c>
      <c r="O156" s="1">
        <v>117.51</v>
      </c>
      <c r="P156" s="3">
        <v>0.026288</v>
      </c>
      <c r="Q156" s="1">
        <f t="shared" si="9"/>
        <v>-1.098908076629</v>
      </c>
      <c r="R156" s="1">
        <f t="shared" si="10"/>
        <v>0.868428079935</v>
      </c>
      <c r="S156" s="1">
        <f t="shared" si="11"/>
        <v>-0.198728635404921</v>
      </c>
    </row>
    <row r="157" spans="1:19">
      <c r="A157" s="2">
        <v>43867</v>
      </c>
      <c r="B157" s="1">
        <v>67</v>
      </c>
      <c r="C157" s="1">
        <v>51</v>
      </c>
      <c r="D157" s="1">
        <v>118</v>
      </c>
      <c r="E157" s="1">
        <f t="shared" si="8"/>
        <v>-0.135593220338983</v>
      </c>
      <c r="F157" s="1">
        <v>-0.268263987</v>
      </c>
      <c r="G157" s="1">
        <v>0.86440678</v>
      </c>
      <c r="H157" s="1">
        <v>-0.13559322</v>
      </c>
      <c r="I157" s="1">
        <v>119.94</v>
      </c>
      <c r="J157" s="1">
        <v>116.6</v>
      </c>
      <c r="K157" s="1">
        <v>117.51</v>
      </c>
      <c r="L157" s="1">
        <v>0.8076</v>
      </c>
      <c r="M157" s="1">
        <v>30655105</v>
      </c>
      <c r="N157" s="3">
        <v>0.028423</v>
      </c>
      <c r="O157" s="1">
        <v>119.15</v>
      </c>
      <c r="P157" s="3">
        <v>0.013956</v>
      </c>
      <c r="Q157" s="1">
        <f t="shared" si="9"/>
        <v>0.047133240503</v>
      </c>
      <c r="R157" s="1">
        <f t="shared" si="10"/>
        <v>0.675095188211</v>
      </c>
      <c r="S157" s="1">
        <f t="shared" si="11"/>
        <v>0.245733856457595</v>
      </c>
    </row>
    <row r="158" spans="1:19">
      <c r="A158" s="2">
        <v>43868</v>
      </c>
      <c r="B158" s="1">
        <v>167</v>
      </c>
      <c r="C158" s="1">
        <v>53</v>
      </c>
      <c r="D158" s="1">
        <v>220</v>
      </c>
      <c r="E158" s="1">
        <f t="shared" si="8"/>
        <v>-0.518181818181818</v>
      </c>
      <c r="F158" s="1">
        <v>-1.134979933</v>
      </c>
      <c r="G158" s="1">
        <v>0.481818182</v>
      </c>
      <c r="H158" s="1">
        <v>-0.518181818</v>
      </c>
      <c r="I158" s="1">
        <v>120.93</v>
      </c>
      <c r="J158" s="1">
        <v>117.61</v>
      </c>
      <c r="K158" s="1">
        <v>119.15</v>
      </c>
      <c r="L158" s="1">
        <v>0.7379</v>
      </c>
      <c r="M158" s="1">
        <v>28011695</v>
      </c>
      <c r="N158" s="3">
        <v>0.027864</v>
      </c>
      <c r="O158" s="1">
        <v>120.58</v>
      </c>
      <c r="P158" s="3">
        <v>0.012002</v>
      </c>
      <c r="Q158" s="1">
        <f t="shared" si="9"/>
        <v>-1.380370685571</v>
      </c>
      <c r="R158" s="1">
        <f t="shared" si="10"/>
        <v>0.582178629689</v>
      </c>
      <c r="S158" s="1">
        <f t="shared" si="11"/>
        <v>-0.419019100707087</v>
      </c>
    </row>
    <row r="159" spans="1:19">
      <c r="A159" s="2">
        <v>43871</v>
      </c>
      <c r="B159" s="1">
        <v>23</v>
      </c>
      <c r="C159" s="1">
        <v>14</v>
      </c>
      <c r="D159" s="1">
        <v>37</v>
      </c>
      <c r="E159" s="1">
        <f t="shared" si="8"/>
        <v>-0.243243243243243</v>
      </c>
      <c r="F159" s="1">
        <v>-0.470003629</v>
      </c>
      <c r="G159" s="1">
        <v>0.756756757</v>
      </c>
      <c r="H159" s="1">
        <v>-0.243243243</v>
      </c>
      <c r="I159" s="1">
        <v>122.33</v>
      </c>
      <c r="J159" s="1">
        <v>118.58</v>
      </c>
      <c r="K159" s="1">
        <v>120.58</v>
      </c>
      <c r="L159" s="1">
        <v>0.5845</v>
      </c>
      <c r="M159" s="1">
        <v>22187650</v>
      </c>
      <c r="N159" s="3">
        <v>0.0311</v>
      </c>
      <c r="O159" s="1">
        <v>121.13</v>
      </c>
      <c r="P159" s="3">
        <v>0.004561</v>
      </c>
      <c r="Q159" s="1">
        <f t="shared" si="9"/>
        <v>-0.297254577437</v>
      </c>
      <c r="R159" s="1">
        <f t="shared" si="10"/>
        <v>0.469158426727</v>
      </c>
      <c r="S159" s="1">
        <f t="shared" si="11"/>
        <v>0.024248723718063</v>
      </c>
    </row>
    <row r="160" spans="1:19">
      <c r="A160" s="2">
        <v>43872</v>
      </c>
      <c r="B160" s="1">
        <v>25</v>
      </c>
      <c r="C160" s="1">
        <v>20</v>
      </c>
      <c r="D160" s="1">
        <v>45</v>
      </c>
      <c r="E160" s="1">
        <f t="shared" si="8"/>
        <v>-0.111111111111111</v>
      </c>
      <c r="F160" s="1">
        <v>-0.2135741</v>
      </c>
      <c r="G160" s="1">
        <v>0.888888889</v>
      </c>
      <c r="H160" s="1">
        <v>-0.111111111</v>
      </c>
      <c r="I160" s="1">
        <v>125.5</v>
      </c>
      <c r="J160" s="1">
        <v>121.15</v>
      </c>
      <c r="K160" s="1">
        <v>121.13</v>
      </c>
      <c r="L160" s="1">
        <v>0.6475</v>
      </c>
      <c r="M160" s="1">
        <v>24577382</v>
      </c>
      <c r="N160" s="3">
        <v>0.035912</v>
      </c>
      <c r="O160" s="1">
        <v>124.79</v>
      </c>
      <c r="P160" s="3">
        <v>0.030215</v>
      </c>
      <c r="Q160" s="1">
        <f t="shared" si="9"/>
        <v>0.151119131294</v>
      </c>
      <c r="R160" s="1">
        <f t="shared" si="10"/>
        <v>0.53871800663</v>
      </c>
      <c r="S160" s="1">
        <f t="shared" si="11"/>
        <v>0.246489990502326</v>
      </c>
    </row>
    <row r="161" spans="1:19">
      <c r="A161" s="2">
        <v>43873</v>
      </c>
      <c r="B161" s="1">
        <v>25</v>
      </c>
      <c r="C161" s="1">
        <v>28</v>
      </c>
      <c r="D161" s="1">
        <v>53</v>
      </c>
      <c r="E161" s="1">
        <f t="shared" si="8"/>
        <v>0.0566037735849057</v>
      </c>
      <c r="F161" s="1">
        <v>0.109199292</v>
      </c>
      <c r="G161" s="1">
        <v>0.943396226</v>
      </c>
      <c r="H161" s="1">
        <v>0.056603774</v>
      </c>
      <c r="I161" s="1">
        <v>125.25</v>
      </c>
      <c r="J161" s="1">
        <v>122.77</v>
      </c>
      <c r="K161" s="1">
        <v>124.79</v>
      </c>
      <c r="L161" s="1">
        <v>0.4613</v>
      </c>
      <c r="M161" s="1">
        <v>17511362</v>
      </c>
      <c r="N161" s="3">
        <v>0.019873</v>
      </c>
      <c r="O161" s="1">
        <v>124.49</v>
      </c>
      <c r="P161" s="3">
        <v>-0.002404</v>
      </c>
      <c r="Q161" s="1">
        <f t="shared" si="9"/>
        <v>0.672460551748</v>
      </c>
      <c r="R161" s="1">
        <f t="shared" si="10"/>
        <v>0.373893461056</v>
      </c>
      <c r="S161" s="1">
        <f t="shared" si="11"/>
        <v>0.42307900750776</v>
      </c>
    </row>
    <row r="162" spans="1:19">
      <c r="A162" s="2">
        <v>43874</v>
      </c>
      <c r="B162" s="1">
        <v>43</v>
      </c>
      <c r="C162" s="1">
        <v>23</v>
      </c>
      <c r="D162" s="1">
        <v>66</v>
      </c>
      <c r="E162" s="1">
        <f t="shared" si="8"/>
        <v>-0.303030303030303</v>
      </c>
      <c r="F162" s="1">
        <v>-0.606135804</v>
      </c>
      <c r="G162" s="1">
        <v>0.696969697</v>
      </c>
      <c r="H162" s="1">
        <v>-0.303030303</v>
      </c>
      <c r="I162" s="1">
        <v>126.66</v>
      </c>
      <c r="J162" s="1">
        <v>123.37</v>
      </c>
      <c r="K162" s="1">
        <v>124.49</v>
      </c>
      <c r="L162" s="1">
        <v>0.4706</v>
      </c>
      <c r="M162" s="1">
        <v>17862884</v>
      </c>
      <c r="N162" s="3">
        <v>0.026428</v>
      </c>
      <c r="O162" s="1">
        <v>124.14</v>
      </c>
      <c r="P162" s="3">
        <v>-0.002811</v>
      </c>
      <c r="Q162" s="1">
        <f t="shared" si="9"/>
        <v>-0.512897874122</v>
      </c>
      <c r="R162" s="1">
        <f t="shared" si="10"/>
        <v>0.357094890302</v>
      </c>
      <c r="S162" s="1">
        <f t="shared" si="11"/>
        <v>-0.108814057639602</v>
      </c>
    </row>
    <row r="163" spans="1:19">
      <c r="A163" s="2">
        <v>43875</v>
      </c>
      <c r="B163" s="1">
        <v>17</v>
      </c>
      <c r="C163" s="1">
        <v>19</v>
      </c>
      <c r="D163" s="1">
        <v>36</v>
      </c>
      <c r="E163" s="1">
        <f t="shared" si="8"/>
        <v>0.0555555555555556</v>
      </c>
      <c r="F163" s="1">
        <v>0.105360516</v>
      </c>
      <c r="G163" s="1">
        <v>0.944444444</v>
      </c>
      <c r="H163" s="1">
        <v>0.055555556</v>
      </c>
      <c r="I163" s="1">
        <v>125.88</v>
      </c>
      <c r="J163" s="1">
        <v>122.45</v>
      </c>
      <c r="K163" s="1">
        <v>124.14</v>
      </c>
      <c r="L163" s="1">
        <v>0.4471</v>
      </c>
      <c r="M163" s="1">
        <v>16971973</v>
      </c>
      <c r="N163" s="3">
        <v>0.02763</v>
      </c>
      <c r="O163" s="1">
        <v>123.43</v>
      </c>
      <c r="P163" s="3">
        <v>-0.005719</v>
      </c>
      <c r="Q163" s="1">
        <f t="shared" si="9"/>
        <v>0.66969929454</v>
      </c>
      <c r="R163" s="1">
        <f t="shared" si="10"/>
        <v>0.36780628986</v>
      </c>
      <c r="S163" s="1">
        <f t="shared" si="11"/>
        <v>0.41982598129914</v>
      </c>
    </row>
    <row r="164" spans="1:19">
      <c r="A164" s="2">
        <v>43878</v>
      </c>
      <c r="B164" s="1">
        <v>39</v>
      </c>
      <c r="C164" s="1">
        <v>29</v>
      </c>
      <c r="D164" s="1">
        <v>68</v>
      </c>
      <c r="E164" s="1">
        <f t="shared" si="8"/>
        <v>-0.147058823529412</v>
      </c>
      <c r="F164" s="1">
        <v>-0.287682072</v>
      </c>
      <c r="G164" s="1">
        <v>0.852941176</v>
      </c>
      <c r="H164" s="1">
        <v>-0.147058824</v>
      </c>
      <c r="I164" s="1">
        <v>124.3</v>
      </c>
      <c r="J164" s="1">
        <v>122.58</v>
      </c>
      <c r="K164" s="1">
        <v>123.43</v>
      </c>
      <c r="L164" s="1">
        <v>0.6274</v>
      </c>
      <c r="M164" s="1">
        <v>23816908</v>
      </c>
      <c r="N164" s="3">
        <v>0.013935</v>
      </c>
      <c r="O164" s="1">
        <v>124.3</v>
      </c>
      <c r="P164" s="3">
        <v>0.007049</v>
      </c>
      <c r="Q164" s="1">
        <f t="shared" si="9"/>
        <v>0.0245338161839999</v>
      </c>
      <c r="R164" s="1">
        <f t="shared" si="10"/>
        <v>0.498037762336</v>
      </c>
      <c r="S164" s="1">
        <f t="shared" si="11"/>
        <v>0.176739589243584</v>
      </c>
    </row>
    <row r="165" spans="1:19">
      <c r="A165" s="2">
        <v>43879</v>
      </c>
      <c r="B165" s="1">
        <v>21</v>
      </c>
      <c r="C165" s="1">
        <v>7</v>
      </c>
      <c r="D165" s="1">
        <v>28</v>
      </c>
      <c r="E165" s="1">
        <f t="shared" si="8"/>
        <v>-0.5</v>
      </c>
      <c r="F165" s="1">
        <v>-1.011600912</v>
      </c>
      <c r="G165" s="1">
        <v>0.5</v>
      </c>
      <c r="H165" s="1">
        <v>-0.5</v>
      </c>
      <c r="I165" s="1">
        <v>124.3</v>
      </c>
      <c r="J165" s="1">
        <v>123.01</v>
      </c>
      <c r="K165" s="1">
        <v>124.3</v>
      </c>
      <c r="L165" s="1">
        <v>0.3391</v>
      </c>
      <c r="M165" s="1">
        <v>12872775</v>
      </c>
      <c r="N165" s="3">
        <v>0.010378</v>
      </c>
      <c r="O165" s="1">
        <v>123.39</v>
      </c>
      <c r="P165" s="3">
        <v>-0.007321</v>
      </c>
      <c r="Q165" s="1">
        <f t="shared" si="9"/>
        <v>-1.201081145552</v>
      </c>
      <c r="R165" s="1">
        <f t="shared" si="10"/>
        <v>0.210154471136</v>
      </c>
      <c r="S165" s="1">
        <f t="shared" si="11"/>
        <v>-0.4632985897368</v>
      </c>
    </row>
    <row r="166" spans="1:19">
      <c r="A166" s="2">
        <v>43880</v>
      </c>
      <c r="B166" s="1">
        <v>12</v>
      </c>
      <c r="C166" s="1">
        <v>18</v>
      </c>
      <c r="D166" s="1">
        <v>30</v>
      </c>
      <c r="E166" s="1">
        <f t="shared" si="8"/>
        <v>0.2</v>
      </c>
      <c r="F166" s="1">
        <v>0.379489622</v>
      </c>
      <c r="G166" s="1">
        <v>0.8</v>
      </c>
      <c r="H166" s="1">
        <v>0.2</v>
      </c>
      <c r="I166" s="1">
        <v>127.18</v>
      </c>
      <c r="J166" s="1">
        <v>122.68</v>
      </c>
      <c r="K166" s="1">
        <v>123.39</v>
      </c>
      <c r="L166" s="1">
        <v>0.8341</v>
      </c>
      <c r="M166" s="1">
        <v>31662776</v>
      </c>
      <c r="N166" s="3">
        <v>0.03647</v>
      </c>
      <c r="O166" s="1">
        <v>126</v>
      </c>
      <c r="P166" s="3">
        <v>0.021152</v>
      </c>
      <c r="Q166" s="1">
        <f t="shared" si="9"/>
        <v>0.960650522962</v>
      </c>
      <c r="R166" s="1">
        <f t="shared" si="10"/>
        <v>0.756427722234</v>
      </c>
      <c r="S166" s="1">
        <f t="shared" si="11"/>
        <v>0.67841926369905</v>
      </c>
    </row>
    <row r="167" spans="1:19">
      <c r="A167" s="2">
        <v>43881</v>
      </c>
      <c r="B167" s="1">
        <v>6</v>
      </c>
      <c r="C167" s="1">
        <v>6</v>
      </c>
      <c r="D167" s="1">
        <v>12</v>
      </c>
      <c r="E167" s="1">
        <f t="shared" si="8"/>
        <v>0</v>
      </c>
      <c r="F167" s="1">
        <v>0</v>
      </c>
      <c r="G167" s="1">
        <v>1</v>
      </c>
      <c r="H167" s="1">
        <v>0</v>
      </c>
      <c r="I167" s="1">
        <v>130.58</v>
      </c>
      <c r="J167" s="1">
        <v>126.89</v>
      </c>
      <c r="K167" s="1">
        <v>126</v>
      </c>
      <c r="L167" s="1">
        <v>0.8816</v>
      </c>
      <c r="M167" s="1">
        <v>33466160</v>
      </c>
      <c r="N167" s="3">
        <v>0.029286</v>
      </c>
      <c r="O167" s="1">
        <v>130.15</v>
      </c>
      <c r="P167" s="3">
        <v>0.032937</v>
      </c>
      <c r="Q167" s="1">
        <f t="shared" si="9"/>
        <v>0.51135058</v>
      </c>
      <c r="R167" s="1">
        <f t="shared" si="10"/>
        <v>0.751467718</v>
      </c>
      <c r="S167" s="1">
        <f t="shared" si="11"/>
        <v>0.477278407614</v>
      </c>
    </row>
    <row r="168" spans="1:19">
      <c r="A168" s="2">
        <v>43882</v>
      </c>
      <c r="B168" s="1">
        <v>2</v>
      </c>
      <c r="C168" s="1">
        <v>4</v>
      </c>
      <c r="D168" s="1">
        <v>6</v>
      </c>
      <c r="E168" s="1">
        <f t="shared" si="8"/>
        <v>0.333333333333333</v>
      </c>
      <c r="F168" s="1">
        <v>0.510825624</v>
      </c>
      <c r="G168" s="1">
        <v>0.666666667</v>
      </c>
      <c r="H168" s="1">
        <v>0.333333333</v>
      </c>
      <c r="I168" s="1">
        <v>131.2</v>
      </c>
      <c r="J168" s="1">
        <v>129.02</v>
      </c>
      <c r="K168" s="1">
        <v>130.15</v>
      </c>
      <c r="L168" s="1">
        <v>0.5465</v>
      </c>
      <c r="M168" s="1">
        <v>20743751</v>
      </c>
      <c r="N168" s="3">
        <v>0.01675</v>
      </c>
      <c r="O168" s="1">
        <v>130</v>
      </c>
      <c r="P168" s="3">
        <v>-0.001153</v>
      </c>
      <c r="Q168" s="1">
        <f t="shared" si="9"/>
        <v>1.161794180776</v>
      </c>
      <c r="R168" s="1">
        <f t="shared" si="10"/>
        <v>0.499763887622</v>
      </c>
      <c r="S168" s="1">
        <f t="shared" si="11"/>
        <v>0.68225799084267</v>
      </c>
    </row>
    <row r="169" spans="1:19">
      <c r="A169" s="2">
        <v>43885</v>
      </c>
      <c r="B169" s="1">
        <v>18</v>
      </c>
      <c r="C169" s="1">
        <v>11</v>
      </c>
      <c r="D169" s="1">
        <v>29</v>
      </c>
      <c r="E169" s="1">
        <f t="shared" si="8"/>
        <v>-0.241379310344828</v>
      </c>
      <c r="F169" s="1">
        <v>-0.459532329</v>
      </c>
      <c r="G169" s="1">
        <v>0.75862069</v>
      </c>
      <c r="H169" s="1">
        <v>-0.24137931</v>
      </c>
      <c r="I169" s="1">
        <v>129.4</v>
      </c>
      <c r="J169" s="1">
        <v>126.7</v>
      </c>
      <c r="K169" s="1">
        <v>130</v>
      </c>
      <c r="L169" s="1">
        <v>0.6207</v>
      </c>
      <c r="M169" s="1">
        <v>23560124</v>
      </c>
      <c r="N169" s="3">
        <v>0.020769</v>
      </c>
      <c r="O169" s="1">
        <v>127.1</v>
      </c>
      <c r="P169" s="3">
        <v>-0.022308</v>
      </c>
      <c r="Q169" s="1">
        <f t="shared" si="9"/>
        <v>-0.287411234719</v>
      </c>
      <c r="R169" s="1">
        <f t="shared" si="10"/>
        <v>0.492959656837</v>
      </c>
      <c r="S169" s="1">
        <f t="shared" si="11"/>
        <v>0.0365449775114849</v>
      </c>
    </row>
    <row r="170" spans="1:19">
      <c r="A170" s="2">
        <v>43886</v>
      </c>
      <c r="B170" s="1">
        <v>32</v>
      </c>
      <c r="C170" s="1">
        <v>23</v>
      </c>
      <c r="D170" s="1">
        <v>55</v>
      </c>
      <c r="E170" s="1">
        <f t="shared" si="8"/>
        <v>-0.163636363636364</v>
      </c>
      <c r="F170" s="1">
        <v>-0.318453731</v>
      </c>
      <c r="G170" s="1">
        <v>0.836363636</v>
      </c>
      <c r="H170" s="1">
        <v>-0.163636364</v>
      </c>
      <c r="I170" s="1">
        <v>127</v>
      </c>
      <c r="J170" s="1">
        <v>123.86</v>
      </c>
      <c r="K170" s="1">
        <v>127.1</v>
      </c>
      <c r="L170" s="1">
        <v>0.6339</v>
      </c>
      <c r="M170" s="1">
        <v>24063330</v>
      </c>
      <c r="N170" s="3">
        <v>0.024705</v>
      </c>
      <c r="O170" s="1">
        <v>125.3</v>
      </c>
      <c r="P170" s="3">
        <v>-0.014162</v>
      </c>
      <c r="Q170" s="1">
        <f t="shared" si="9"/>
        <v>-0.0311712415450001</v>
      </c>
      <c r="R170" s="1">
        <f t="shared" si="10"/>
        <v>0.512810830563</v>
      </c>
      <c r="S170" s="1">
        <f t="shared" si="11"/>
        <v>0.156925975331499</v>
      </c>
    </row>
    <row r="171" spans="1:19">
      <c r="A171" s="2">
        <v>43887</v>
      </c>
      <c r="B171" s="1">
        <v>28</v>
      </c>
      <c r="C171" s="1">
        <v>22</v>
      </c>
      <c r="D171" s="1">
        <v>50</v>
      </c>
      <c r="E171" s="1">
        <f t="shared" si="8"/>
        <v>-0.12</v>
      </c>
      <c r="F171" s="1">
        <v>-0.231801614</v>
      </c>
      <c r="G171" s="1">
        <v>0.88</v>
      </c>
      <c r="H171" s="1">
        <v>-0.12</v>
      </c>
      <c r="I171" s="1">
        <v>126.42</v>
      </c>
      <c r="J171" s="1">
        <v>123</v>
      </c>
      <c r="K171" s="1">
        <v>125.3</v>
      </c>
      <c r="L171" s="1">
        <v>0.5642</v>
      </c>
      <c r="M171" s="1">
        <v>21417866</v>
      </c>
      <c r="N171" s="3">
        <v>0.027294</v>
      </c>
      <c r="O171" s="1">
        <v>124.1</v>
      </c>
      <c r="P171" s="3">
        <v>-0.009577</v>
      </c>
      <c r="Q171" s="1">
        <f t="shared" si="9"/>
        <v>0.126083452806</v>
      </c>
      <c r="R171" s="1">
        <f t="shared" si="10"/>
        <v>0.454789946142</v>
      </c>
      <c r="S171" s="1">
        <f t="shared" si="11"/>
        <v>0.20742610511115</v>
      </c>
    </row>
    <row r="172" spans="1:19">
      <c r="A172" s="2">
        <v>43888</v>
      </c>
      <c r="B172" s="1">
        <v>62</v>
      </c>
      <c r="C172" s="1">
        <v>33</v>
      </c>
      <c r="D172" s="1">
        <v>95</v>
      </c>
      <c r="E172" s="1">
        <f t="shared" si="8"/>
        <v>-0.305263157894737</v>
      </c>
      <c r="F172" s="1">
        <v>-0.616774202</v>
      </c>
      <c r="G172" s="1">
        <v>0.694736842</v>
      </c>
      <c r="H172" s="1">
        <v>-0.305263158</v>
      </c>
      <c r="I172" s="1">
        <v>127.75</v>
      </c>
      <c r="J172" s="1">
        <v>124.5</v>
      </c>
      <c r="K172" s="1">
        <v>124.1</v>
      </c>
      <c r="L172" s="1">
        <v>0.621</v>
      </c>
      <c r="M172" s="1">
        <v>23573167</v>
      </c>
      <c r="N172" s="3">
        <v>0.026189</v>
      </c>
      <c r="O172" s="1">
        <v>126.3</v>
      </c>
      <c r="P172" s="3">
        <v>0.017728</v>
      </c>
      <c r="Q172" s="1">
        <f t="shared" si="9"/>
        <v>-0.53871892241</v>
      </c>
      <c r="R172" s="1">
        <f t="shared" si="10"/>
        <v>0.492706064246</v>
      </c>
      <c r="S172" s="1">
        <f t="shared" si="11"/>
        <v>-0.0751200821561221</v>
      </c>
    </row>
    <row r="173" spans="1:19">
      <c r="A173" s="2">
        <v>43889</v>
      </c>
      <c r="B173" s="1">
        <v>54</v>
      </c>
      <c r="C173" s="1">
        <v>24</v>
      </c>
      <c r="D173" s="1">
        <v>78</v>
      </c>
      <c r="E173" s="1">
        <f t="shared" si="8"/>
        <v>-0.384615384615385</v>
      </c>
      <c r="F173" s="1">
        <v>-0.78845736</v>
      </c>
      <c r="G173" s="1">
        <v>0.615384615</v>
      </c>
      <c r="H173" s="1">
        <v>-0.384615385</v>
      </c>
      <c r="I173" s="1">
        <v>124.03</v>
      </c>
      <c r="J173" s="1">
        <v>119</v>
      </c>
      <c r="K173" s="1">
        <v>126.3</v>
      </c>
      <c r="L173" s="1">
        <v>0.9642</v>
      </c>
      <c r="M173" s="1">
        <v>36601211</v>
      </c>
      <c r="N173" s="3">
        <v>0.039826</v>
      </c>
      <c r="O173" s="1">
        <v>120.6</v>
      </c>
      <c r="P173" s="3">
        <v>-0.045131</v>
      </c>
      <c r="Q173" s="1">
        <f t="shared" si="9"/>
        <v>-0.85514870177</v>
      </c>
      <c r="R173" s="1">
        <f t="shared" si="10"/>
        <v>0.81040730363</v>
      </c>
      <c r="S173" s="1">
        <f t="shared" si="11"/>
        <v>-0.10982039147709</v>
      </c>
    </row>
    <row r="174" spans="1:19">
      <c r="A174" s="2">
        <v>43892</v>
      </c>
      <c r="B174" s="1">
        <v>42</v>
      </c>
      <c r="C174" s="1">
        <v>44</v>
      </c>
      <c r="D174" s="1">
        <v>86</v>
      </c>
      <c r="E174" s="1">
        <f t="shared" si="8"/>
        <v>0.0232558139534884</v>
      </c>
      <c r="F174" s="1">
        <v>0.045462374</v>
      </c>
      <c r="G174" s="1">
        <v>0.976744186</v>
      </c>
      <c r="H174" s="1">
        <v>0.023255814</v>
      </c>
      <c r="I174" s="1">
        <v>123.6</v>
      </c>
      <c r="J174" s="1">
        <v>119.6</v>
      </c>
      <c r="K174" s="1">
        <v>120.6</v>
      </c>
      <c r="L174" s="1">
        <v>0.7108</v>
      </c>
      <c r="M174" s="1">
        <v>26982238</v>
      </c>
      <c r="N174" s="3">
        <v>0.033167</v>
      </c>
      <c r="O174" s="1">
        <v>122.65</v>
      </c>
      <c r="P174" s="3">
        <v>0.016998</v>
      </c>
      <c r="Q174" s="1">
        <f t="shared" si="9"/>
        <v>0.57820520773</v>
      </c>
      <c r="R174" s="1">
        <f t="shared" si="10"/>
        <v>0.60514718863</v>
      </c>
      <c r="S174" s="1">
        <f t="shared" si="11"/>
        <v>0.45823712604591</v>
      </c>
    </row>
    <row r="175" spans="1:19">
      <c r="A175" s="2">
        <v>43893</v>
      </c>
      <c r="B175" s="1">
        <v>56</v>
      </c>
      <c r="C175" s="1">
        <v>33</v>
      </c>
      <c r="D175" s="1">
        <v>89</v>
      </c>
      <c r="E175" s="1">
        <f t="shared" si="8"/>
        <v>-0.258426966292135</v>
      </c>
      <c r="F175" s="1">
        <v>-0.516690743</v>
      </c>
      <c r="G175" s="1">
        <v>0.741573034</v>
      </c>
      <c r="H175" s="1">
        <v>-0.258426966</v>
      </c>
      <c r="I175" s="1">
        <v>125.88</v>
      </c>
      <c r="J175" s="1">
        <v>123.7</v>
      </c>
      <c r="K175" s="1">
        <v>122.65</v>
      </c>
      <c r="L175" s="1">
        <v>0.6083</v>
      </c>
      <c r="M175" s="1">
        <v>23092324</v>
      </c>
      <c r="N175" s="3">
        <v>0.017774</v>
      </c>
      <c r="O175" s="1">
        <v>124.37</v>
      </c>
      <c r="P175" s="3">
        <v>0.014024</v>
      </c>
      <c r="Q175" s="1">
        <f t="shared" si="9"/>
        <v>-0.368365580889</v>
      </c>
      <c r="R175" s="1">
        <f t="shared" si="10"/>
        <v>0.476815806059</v>
      </c>
      <c r="S175" s="1">
        <f t="shared" si="11"/>
        <v>-0.00477465449706896</v>
      </c>
    </row>
    <row r="176" spans="1:19">
      <c r="A176" s="2">
        <v>43894</v>
      </c>
      <c r="B176" s="1">
        <v>53</v>
      </c>
      <c r="C176" s="1">
        <v>28</v>
      </c>
      <c r="D176" s="1">
        <v>81</v>
      </c>
      <c r="E176" s="1">
        <f t="shared" si="8"/>
        <v>-0.308641975308642</v>
      </c>
      <c r="F176" s="1">
        <v>-0.621688217</v>
      </c>
      <c r="G176" s="1">
        <v>0.691358025</v>
      </c>
      <c r="H176" s="1">
        <v>-0.308641975</v>
      </c>
      <c r="I176" s="1">
        <v>125.93</v>
      </c>
      <c r="J176" s="1">
        <v>124</v>
      </c>
      <c r="K176" s="1">
        <v>124.37</v>
      </c>
      <c r="L176" s="1">
        <v>0.5205</v>
      </c>
      <c r="M176" s="1">
        <v>19757510</v>
      </c>
      <c r="N176" s="3">
        <v>0.015518</v>
      </c>
      <c r="O176" s="1">
        <v>125.27</v>
      </c>
      <c r="P176" s="3">
        <v>0.007236</v>
      </c>
      <c r="Q176" s="1">
        <f t="shared" si="9"/>
        <v>-0.540994212057</v>
      </c>
      <c r="R176" s="1">
        <f t="shared" si="10"/>
        <v>0.391780847051</v>
      </c>
      <c r="S176" s="1">
        <f t="shared" si="11"/>
        <v>-0.109738408085325</v>
      </c>
    </row>
    <row r="177" spans="1:19">
      <c r="A177" s="2">
        <v>43895</v>
      </c>
      <c r="B177" s="1">
        <v>61</v>
      </c>
      <c r="C177" s="1">
        <v>22</v>
      </c>
      <c r="D177" s="1">
        <v>83</v>
      </c>
      <c r="E177" s="1">
        <f t="shared" si="8"/>
        <v>-0.469879518072289</v>
      </c>
      <c r="F177" s="1">
        <v>-0.991640169</v>
      </c>
      <c r="G177" s="1">
        <v>0.530120482</v>
      </c>
      <c r="H177" s="1">
        <v>-0.469879518</v>
      </c>
      <c r="I177" s="1">
        <v>134.88</v>
      </c>
      <c r="J177" s="1">
        <v>126</v>
      </c>
      <c r="K177" s="1">
        <v>125.27</v>
      </c>
      <c r="L177" s="1">
        <v>1.4901</v>
      </c>
      <c r="M177" s="1">
        <v>56561987</v>
      </c>
      <c r="N177" s="3">
        <v>0.070887</v>
      </c>
      <c r="O177" s="1">
        <v>133.2</v>
      </c>
      <c r="P177" s="3">
        <v>0.063303</v>
      </c>
      <c r="Q177" s="1">
        <f t="shared" si="9"/>
        <v>-1.225397728927</v>
      </c>
      <c r="R177" s="1">
        <f t="shared" si="10"/>
        <v>1.308239728597</v>
      </c>
      <c r="S177" s="1">
        <f t="shared" si="11"/>
        <v>-0.108432762020787</v>
      </c>
    </row>
    <row r="178" spans="1:19">
      <c r="A178" s="2">
        <v>43896</v>
      </c>
      <c r="B178" s="1">
        <v>79</v>
      </c>
      <c r="C178" s="1">
        <v>57</v>
      </c>
      <c r="D178" s="1">
        <v>136</v>
      </c>
      <c r="E178" s="1">
        <f t="shared" si="8"/>
        <v>-0.161764705882353</v>
      </c>
      <c r="F178" s="1">
        <v>-0.321583624</v>
      </c>
      <c r="G178" s="1">
        <v>0.838235294</v>
      </c>
      <c r="H178" s="1">
        <v>-0.161764706</v>
      </c>
      <c r="I178" s="1">
        <v>134.88</v>
      </c>
      <c r="J178" s="1">
        <v>130</v>
      </c>
      <c r="K178" s="1">
        <v>133.2</v>
      </c>
      <c r="L178" s="1">
        <v>0.7683</v>
      </c>
      <c r="M178" s="1">
        <v>29165822</v>
      </c>
      <c r="N178" s="3">
        <v>0.036637</v>
      </c>
      <c r="O178" s="1">
        <v>130.07</v>
      </c>
      <c r="P178" s="3">
        <v>-0.023498</v>
      </c>
      <c r="Q178" s="1">
        <f t="shared" si="9"/>
        <v>-0.0417108243800001</v>
      </c>
      <c r="R178" s="1">
        <f t="shared" si="10"/>
        <v>0.645267891852</v>
      </c>
      <c r="S178" s="1">
        <f t="shared" si="11"/>
        <v>0.196354601961996</v>
      </c>
    </row>
    <row r="179" spans="1:19">
      <c r="A179" s="2">
        <v>43899</v>
      </c>
      <c r="B179" s="1">
        <v>49</v>
      </c>
      <c r="C179" s="1">
        <v>45</v>
      </c>
      <c r="D179" s="1">
        <v>94</v>
      </c>
      <c r="E179" s="1">
        <f t="shared" si="8"/>
        <v>-0.0425531914893617</v>
      </c>
      <c r="F179" s="1">
        <v>-0.083381609</v>
      </c>
      <c r="G179" s="1">
        <v>0.957446809</v>
      </c>
      <c r="H179" s="1">
        <v>-0.042553191</v>
      </c>
      <c r="I179" s="1">
        <v>128.25</v>
      </c>
      <c r="J179" s="1">
        <v>126.04</v>
      </c>
      <c r="K179" s="1">
        <v>130.07</v>
      </c>
      <c r="L179" s="1">
        <v>0.6442</v>
      </c>
      <c r="M179" s="1">
        <v>24454158</v>
      </c>
      <c r="N179" s="3">
        <v>0.016991</v>
      </c>
      <c r="O179" s="1">
        <v>126.3</v>
      </c>
      <c r="P179" s="3">
        <v>-0.028984</v>
      </c>
      <c r="Q179" s="1">
        <f t="shared" si="9"/>
        <v>0.383222954375</v>
      </c>
      <c r="R179" s="1">
        <f t="shared" si="10"/>
        <v>0.522515643107</v>
      </c>
      <c r="S179" s="1">
        <f t="shared" si="11"/>
        <v>0.344148700897131</v>
      </c>
    </row>
    <row r="180" spans="1:19">
      <c r="A180" s="2">
        <v>43900</v>
      </c>
      <c r="B180" s="1">
        <v>33</v>
      </c>
      <c r="C180" s="1">
        <v>24</v>
      </c>
      <c r="D180" s="1">
        <v>57</v>
      </c>
      <c r="E180" s="1">
        <f t="shared" si="8"/>
        <v>-0.157894736842105</v>
      </c>
      <c r="F180" s="1">
        <v>-0.3074847</v>
      </c>
      <c r="G180" s="1">
        <v>0.842105263</v>
      </c>
      <c r="H180" s="1">
        <v>-0.157894737</v>
      </c>
      <c r="I180" s="1">
        <v>131.63</v>
      </c>
      <c r="J180" s="1">
        <v>126.2</v>
      </c>
      <c r="K180" s="1">
        <v>126.3</v>
      </c>
      <c r="L180" s="1">
        <v>0.8187</v>
      </c>
      <c r="M180" s="1">
        <v>31077221</v>
      </c>
      <c r="N180" s="3">
        <v>0.042993</v>
      </c>
      <c r="O180" s="1">
        <v>130.72</v>
      </c>
      <c r="P180" s="3">
        <v>0.034996</v>
      </c>
      <c r="Q180" s="1">
        <f t="shared" si="9"/>
        <v>-0.025879117102</v>
      </c>
      <c r="R180" s="1">
        <f t="shared" si="10"/>
        <v>0.69727987021</v>
      </c>
      <c r="S180" s="1">
        <f t="shared" si="11"/>
        <v>0.220703868786642</v>
      </c>
    </row>
    <row r="181" spans="1:19">
      <c r="A181" s="2">
        <v>43901</v>
      </c>
      <c r="B181" s="1">
        <v>27</v>
      </c>
      <c r="C181" s="1">
        <v>15</v>
      </c>
      <c r="D181" s="1">
        <v>42</v>
      </c>
      <c r="E181" s="1">
        <f t="shared" si="8"/>
        <v>-0.285714285714286</v>
      </c>
      <c r="F181" s="1">
        <v>-0.559615788</v>
      </c>
      <c r="G181" s="1">
        <v>0.714285714</v>
      </c>
      <c r="H181" s="1">
        <v>-0.285714286</v>
      </c>
      <c r="I181" s="1">
        <v>132.8</v>
      </c>
      <c r="J181" s="1">
        <v>129.5</v>
      </c>
      <c r="K181" s="1">
        <v>130.72</v>
      </c>
      <c r="L181" s="1">
        <v>0.4943</v>
      </c>
      <c r="M181" s="1">
        <v>18763487</v>
      </c>
      <c r="N181" s="3">
        <v>0.025245</v>
      </c>
      <c r="O181" s="1">
        <v>129.9</v>
      </c>
      <c r="P181" s="3">
        <v>-0.006273</v>
      </c>
      <c r="Q181" s="1">
        <f t="shared" si="9"/>
        <v>-0.442887866304</v>
      </c>
      <c r="R181" s="1">
        <f t="shared" si="10"/>
        <v>0.379153971544</v>
      </c>
      <c r="S181" s="1">
        <f t="shared" si="11"/>
        <v>-0.070383940114824</v>
      </c>
    </row>
    <row r="182" spans="1:19">
      <c r="A182" s="2">
        <v>43902</v>
      </c>
      <c r="B182" s="1">
        <v>44</v>
      </c>
      <c r="C182" s="1">
        <v>26</v>
      </c>
      <c r="D182" s="1">
        <v>70</v>
      </c>
      <c r="E182" s="1">
        <f t="shared" si="8"/>
        <v>-0.257142857142857</v>
      </c>
      <c r="F182" s="1">
        <v>-0.510825624</v>
      </c>
      <c r="G182" s="1">
        <v>0.742857143</v>
      </c>
      <c r="H182" s="1">
        <v>-0.257142857</v>
      </c>
      <c r="I182" s="1">
        <v>128.11</v>
      </c>
      <c r="J182" s="1">
        <v>125.86</v>
      </c>
      <c r="K182" s="1">
        <v>129.9</v>
      </c>
      <c r="L182" s="1">
        <v>0.6656</v>
      </c>
      <c r="M182" s="1">
        <v>25266000</v>
      </c>
      <c r="N182" s="3">
        <v>0.017321</v>
      </c>
      <c r="O182" s="1">
        <v>126.04</v>
      </c>
      <c r="P182" s="3">
        <v>-0.029715</v>
      </c>
      <c r="Q182" s="1">
        <f t="shared" si="9"/>
        <v>-0.365282907826</v>
      </c>
      <c r="R182" s="1">
        <f t="shared" si="10"/>
        <v>0.528553154382</v>
      </c>
      <c r="S182" s="1">
        <f t="shared" si="11"/>
        <v>0.013822589334462</v>
      </c>
    </row>
    <row r="183" spans="1:19">
      <c r="A183" s="2">
        <v>43903</v>
      </c>
      <c r="B183" s="1">
        <v>43</v>
      </c>
      <c r="C183" s="1">
        <v>40</v>
      </c>
      <c r="D183" s="1">
        <v>83</v>
      </c>
      <c r="E183" s="1">
        <f t="shared" si="8"/>
        <v>-0.036144578313253</v>
      </c>
      <c r="F183" s="1">
        <v>-0.070617567</v>
      </c>
      <c r="G183" s="1">
        <v>0.963855422</v>
      </c>
      <c r="H183" s="1">
        <v>-0.036144578</v>
      </c>
      <c r="I183" s="1">
        <v>125.22</v>
      </c>
      <c r="J183" s="1">
        <v>118.88</v>
      </c>
      <c r="K183" s="1">
        <v>126.04</v>
      </c>
      <c r="L183" s="1">
        <v>0.9244</v>
      </c>
      <c r="M183" s="1">
        <v>35088698</v>
      </c>
      <c r="N183" s="3">
        <v>0.050301</v>
      </c>
      <c r="O183" s="1">
        <v>122.6</v>
      </c>
      <c r="P183" s="3">
        <v>-0.027293</v>
      </c>
      <c r="Q183" s="1">
        <f t="shared" si="9"/>
        <v>0.384107854855</v>
      </c>
      <c r="R183" s="1">
        <f t="shared" si="10"/>
        <v>0.807196524691</v>
      </c>
      <c r="S183" s="1">
        <f t="shared" si="11"/>
        <v>0.439340330277723</v>
      </c>
    </row>
    <row r="184" spans="1:19">
      <c r="A184" s="2">
        <v>43906</v>
      </c>
      <c r="B184" s="1">
        <v>39</v>
      </c>
      <c r="C184" s="1">
        <v>39</v>
      </c>
      <c r="D184" s="1">
        <v>78</v>
      </c>
      <c r="E184" s="1">
        <f t="shared" si="8"/>
        <v>0</v>
      </c>
      <c r="F184" s="1">
        <v>0</v>
      </c>
      <c r="G184" s="1">
        <v>1</v>
      </c>
      <c r="H184" s="1">
        <v>0</v>
      </c>
      <c r="I184" s="1">
        <v>122.4</v>
      </c>
      <c r="J184" s="1">
        <v>114.41</v>
      </c>
      <c r="K184" s="1">
        <v>122.6</v>
      </c>
      <c r="L184" s="1">
        <v>0.9754</v>
      </c>
      <c r="M184" s="1">
        <v>37024247</v>
      </c>
      <c r="N184" s="3">
        <v>0.065171</v>
      </c>
      <c r="O184" s="1">
        <v>115.5</v>
      </c>
      <c r="P184" s="3">
        <v>-0.057912</v>
      </c>
      <c r="Q184" s="1">
        <f t="shared" si="9"/>
        <v>0.50492313</v>
      </c>
      <c r="R184" s="1">
        <f t="shared" si="10"/>
        <v>0.869213523</v>
      </c>
      <c r="S184" s="1">
        <f t="shared" si="11"/>
        <v>0.513633972879</v>
      </c>
    </row>
    <row r="185" spans="1:19">
      <c r="A185" s="2">
        <v>43907</v>
      </c>
      <c r="B185" s="1">
        <v>33</v>
      </c>
      <c r="C185" s="1">
        <v>39</v>
      </c>
      <c r="D185" s="1">
        <v>72</v>
      </c>
      <c r="E185" s="1">
        <f t="shared" si="8"/>
        <v>0.0833333333333333</v>
      </c>
      <c r="F185" s="1">
        <v>0.162518929</v>
      </c>
      <c r="G185" s="1">
        <v>0.916666667</v>
      </c>
      <c r="H185" s="1">
        <v>0.083333333</v>
      </c>
      <c r="I185" s="1">
        <v>117.58</v>
      </c>
      <c r="J185" s="1">
        <v>108.58</v>
      </c>
      <c r="K185" s="1">
        <v>115.5</v>
      </c>
      <c r="L185" s="1">
        <v>0.9299</v>
      </c>
      <c r="M185" s="1">
        <v>35297954</v>
      </c>
      <c r="N185" s="3">
        <v>0.077922</v>
      </c>
      <c r="O185" s="1">
        <v>112.36</v>
      </c>
      <c r="P185" s="3">
        <v>-0.027186</v>
      </c>
      <c r="Q185" s="1">
        <f t="shared" si="9"/>
        <v>0.698751539931</v>
      </c>
      <c r="R185" s="1">
        <f t="shared" si="10"/>
        <v>0.857103908957</v>
      </c>
      <c r="S185" s="1">
        <f t="shared" si="11"/>
        <v>0.595661285412045</v>
      </c>
    </row>
    <row r="186" spans="1:19">
      <c r="A186" s="2">
        <v>43908</v>
      </c>
      <c r="B186" s="1">
        <v>38</v>
      </c>
      <c r="C186" s="1">
        <v>26</v>
      </c>
      <c r="D186" s="1">
        <v>64</v>
      </c>
      <c r="E186" s="1">
        <f t="shared" si="8"/>
        <v>-0.1875</v>
      </c>
      <c r="F186" s="1">
        <v>-0.36772478</v>
      </c>
      <c r="G186" s="1">
        <v>0.8125</v>
      </c>
      <c r="H186" s="1">
        <v>-0.1875</v>
      </c>
      <c r="I186" s="1">
        <v>115.97</v>
      </c>
      <c r="J186" s="1">
        <v>106.69</v>
      </c>
      <c r="K186" s="1">
        <v>112.36</v>
      </c>
      <c r="L186" s="1">
        <v>1.0654</v>
      </c>
      <c r="M186" s="1">
        <v>40442259</v>
      </c>
      <c r="N186" s="3">
        <v>0.082592</v>
      </c>
      <c r="O186" s="1">
        <v>107.59</v>
      </c>
      <c r="P186" s="3">
        <v>-0.042453</v>
      </c>
      <c r="Q186" s="1">
        <f t="shared" si="9"/>
        <v>-0.14869000138</v>
      </c>
      <c r="R186" s="1">
        <f t="shared" si="10"/>
        <v>0.95500083134</v>
      </c>
      <c r="S186" s="1">
        <f t="shared" si="11"/>
        <v>0.2519969162235</v>
      </c>
    </row>
    <row r="187" spans="1:19">
      <c r="A187" s="2">
        <v>43909</v>
      </c>
      <c r="B187" s="1">
        <v>48</v>
      </c>
      <c r="C187" s="1">
        <v>42</v>
      </c>
      <c r="D187" s="1">
        <v>90</v>
      </c>
      <c r="E187" s="1">
        <f t="shared" si="8"/>
        <v>-0.0666666666666667</v>
      </c>
      <c r="F187" s="1">
        <v>-0.130620182</v>
      </c>
      <c r="G187" s="1">
        <v>0.933333333</v>
      </c>
      <c r="H187" s="1">
        <v>-0.066666667</v>
      </c>
      <c r="I187" s="1">
        <v>107</v>
      </c>
      <c r="J187" s="1">
        <v>98.63</v>
      </c>
      <c r="K187" s="1">
        <v>107.59</v>
      </c>
      <c r="L187" s="1">
        <v>1.5851</v>
      </c>
      <c r="M187" s="1">
        <v>60169789</v>
      </c>
      <c r="N187" s="3">
        <v>0.077795</v>
      </c>
      <c r="O187" s="1">
        <v>102.11</v>
      </c>
      <c r="P187" s="3">
        <v>-0.050934</v>
      </c>
      <c r="Q187" s="1">
        <f t="shared" si="9"/>
        <v>0.226626986096</v>
      </c>
      <c r="R187" s="1">
        <f t="shared" si="10"/>
        <v>1.428988286456</v>
      </c>
      <c r="S187" s="1">
        <f t="shared" si="11"/>
        <v>0.576475481216472</v>
      </c>
    </row>
    <row r="188" spans="1:19">
      <c r="A188" s="2">
        <v>43910</v>
      </c>
      <c r="B188" s="1">
        <v>65</v>
      </c>
      <c r="C188" s="1">
        <v>37</v>
      </c>
      <c r="D188" s="1">
        <v>102</v>
      </c>
      <c r="E188" s="1">
        <f t="shared" si="8"/>
        <v>-0.274509803921569</v>
      </c>
      <c r="F188" s="1">
        <v>-0.552068582</v>
      </c>
      <c r="G188" s="1">
        <v>0.725490196</v>
      </c>
      <c r="H188" s="1">
        <v>-0.274509804</v>
      </c>
      <c r="I188" s="1">
        <v>109.66</v>
      </c>
      <c r="J188" s="1">
        <v>104.21</v>
      </c>
      <c r="K188" s="1">
        <v>102.11</v>
      </c>
      <c r="L188" s="1">
        <v>1.1119</v>
      </c>
      <c r="M188" s="1">
        <v>42206390</v>
      </c>
      <c r="N188" s="3">
        <v>0.053374</v>
      </c>
      <c r="O188" s="1">
        <v>108.51</v>
      </c>
      <c r="P188" s="3">
        <v>0.062678</v>
      </c>
      <c r="Q188" s="1">
        <f t="shared" si="9"/>
        <v>-0.466801530106</v>
      </c>
      <c r="R188" s="1">
        <f t="shared" si="10"/>
        <v>0.964399932766</v>
      </c>
      <c r="S188" s="1">
        <f t="shared" si="11"/>
        <v>0.113885298244014</v>
      </c>
    </row>
    <row r="189" spans="1:19">
      <c r="A189" s="2">
        <v>43913</v>
      </c>
      <c r="B189" s="1">
        <v>81</v>
      </c>
      <c r="C189" s="1">
        <v>55</v>
      </c>
      <c r="D189" s="1">
        <v>136</v>
      </c>
      <c r="E189" s="1">
        <f t="shared" si="8"/>
        <v>-0.191176470588235</v>
      </c>
      <c r="F189" s="1">
        <v>-0.381367557</v>
      </c>
      <c r="G189" s="1">
        <v>0.808823529</v>
      </c>
      <c r="H189" s="1">
        <v>-0.191176471</v>
      </c>
      <c r="I189" s="1">
        <v>106.5</v>
      </c>
      <c r="J189" s="1">
        <v>103.04</v>
      </c>
      <c r="K189" s="1">
        <v>108.51</v>
      </c>
      <c r="L189" s="1">
        <v>0.8648</v>
      </c>
      <c r="M189" s="1">
        <v>32826540</v>
      </c>
      <c r="N189" s="3">
        <v>0.031886</v>
      </c>
      <c r="O189" s="1">
        <v>104.51</v>
      </c>
      <c r="P189" s="3">
        <v>-0.036863</v>
      </c>
      <c r="Q189" s="1">
        <f t="shared" si="9"/>
        <v>-0.153094142013</v>
      </c>
      <c r="R189" s="1">
        <f t="shared" si="10"/>
        <v>0.726431736951</v>
      </c>
      <c r="S189" s="1">
        <f t="shared" si="11"/>
        <v>0.173927969350911</v>
      </c>
    </row>
    <row r="190" spans="1:19">
      <c r="A190" s="2">
        <v>43914</v>
      </c>
      <c r="B190" s="1">
        <v>86</v>
      </c>
      <c r="C190" s="1">
        <v>56</v>
      </c>
      <c r="D190" s="1">
        <v>142</v>
      </c>
      <c r="E190" s="1">
        <f t="shared" si="8"/>
        <v>-0.211267605633803</v>
      </c>
      <c r="F190" s="1">
        <v>-0.422856851</v>
      </c>
      <c r="G190" s="1">
        <v>0.788732394</v>
      </c>
      <c r="H190" s="1">
        <v>-0.211267606</v>
      </c>
      <c r="I190" s="1">
        <v>109.89</v>
      </c>
      <c r="J190" s="1">
        <v>106.04</v>
      </c>
      <c r="K190" s="1">
        <v>104.51</v>
      </c>
      <c r="L190" s="1">
        <v>0.9388</v>
      </c>
      <c r="M190" s="1">
        <v>35636342</v>
      </c>
      <c r="N190" s="3">
        <v>0.036839</v>
      </c>
      <c r="O190" s="1">
        <v>109.05</v>
      </c>
      <c r="P190" s="3">
        <v>0.043441</v>
      </c>
      <c r="Q190" s="1">
        <f t="shared" si="9"/>
        <v>-0.230212551197</v>
      </c>
      <c r="R190" s="1">
        <f t="shared" si="10"/>
        <v>0.796650563183</v>
      </c>
      <c r="S190" s="1">
        <f t="shared" si="11"/>
        <v>0.163070264808471</v>
      </c>
    </row>
    <row r="191" spans="1:19">
      <c r="A191" s="2">
        <v>43915</v>
      </c>
      <c r="B191" s="1">
        <v>94</v>
      </c>
      <c r="C191" s="1">
        <v>50</v>
      </c>
      <c r="D191" s="1">
        <v>144</v>
      </c>
      <c r="E191" s="1">
        <f t="shared" si="8"/>
        <v>-0.305555555555556</v>
      </c>
      <c r="F191" s="1">
        <v>-0.622051259</v>
      </c>
      <c r="G191" s="1">
        <v>0.694444444</v>
      </c>
      <c r="H191" s="1">
        <v>-0.305555556</v>
      </c>
      <c r="I191" s="1">
        <v>114.96</v>
      </c>
      <c r="J191" s="1">
        <v>111.84</v>
      </c>
      <c r="K191" s="1">
        <v>109.05</v>
      </c>
      <c r="L191" s="1">
        <v>0.8153</v>
      </c>
      <c r="M191" s="1">
        <v>30947333</v>
      </c>
      <c r="N191" s="3">
        <v>0.028611</v>
      </c>
      <c r="O191" s="1">
        <v>114</v>
      </c>
      <c r="P191" s="3">
        <v>0.045392</v>
      </c>
      <c r="Q191" s="1">
        <f t="shared" si="9"/>
        <v>-0.559766332065</v>
      </c>
      <c r="R191" s="1">
        <f t="shared" si="10"/>
        <v>0.670713900507</v>
      </c>
      <c r="S191" s="1">
        <f t="shared" si="11"/>
        <v>-0.025188522568029</v>
      </c>
    </row>
    <row r="192" spans="1:19">
      <c r="A192" s="2">
        <v>43916</v>
      </c>
      <c r="B192" s="1">
        <v>85</v>
      </c>
      <c r="C192" s="1">
        <v>69</v>
      </c>
      <c r="D192" s="1">
        <v>154</v>
      </c>
      <c r="E192" s="1">
        <f t="shared" si="8"/>
        <v>-0.103896103896104</v>
      </c>
      <c r="F192" s="1">
        <v>-0.205852054</v>
      </c>
      <c r="G192" s="1">
        <v>0.896103896</v>
      </c>
      <c r="H192" s="1">
        <v>-0.103896104</v>
      </c>
      <c r="I192" s="1">
        <v>116.3</v>
      </c>
      <c r="J192" s="1">
        <v>111.9</v>
      </c>
      <c r="K192" s="1">
        <v>114</v>
      </c>
      <c r="L192" s="1">
        <v>0.5501</v>
      </c>
      <c r="M192" s="1">
        <v>20880123</v>
      </c>
      <c r="N192" s="3">
        <v>0.038596</v>
      </c>
      <c r="O192" s="1">
        <v>113.89</v>
      </c>
      <c r="P192" s="3">
        <v>-0.000965</v>
      </c>
      <c r="Q192" s="1">
        <f t="shared" si="9"/>
        <v>0.177644158782</v>
      </c>
      <c r="R192" s="1">
        <f t="shared" si="10"/>
        <v>0.453070584582</v>
      </c>
      <c r="S192" s="1">
        <f t="shared" si="11"/>
        <v>0.229746511165014</v>
      </c>
    </row>
    <row r="193" spans="1:19">
      <c r="A193" s="2">
        <v>43917</v>
      </c>
      <c r="B193" s="1">
        <v>169</v>
      </c>
      <c r="C193" s="1">
        <v>84</v>
      </c>
      <c r="D193" s="1">
        <v>253</v>
      </c>
      <c r="E193" s="1">
        <f t="shared" si="8"/>
        <v>-0.33596837944664</v>
      </c>
      <c r="F193" s="1">
        <v>-0.693147181</v>
      </c>
      <c r="G193" s="1">
        <v>0.664031621</v>
      </c>
      <c r="H193" s="1">
        <v>-0.335968379</v>
      </c>
      <c r="I193" s="1">
        <v>117.8</v>
      </c>
      <c r="J193" s="1">
        <v>115.6</v>
      </c>
      <c r="K193" s="1">
        <v>113.89</v>
      </c>
      <c r="L193" s="1">
        <v>0.6202</v>
      </c>
      <c r="M193" s="1">
        <v>23543496</v>
      </c>
      <c r="N193" s="3">
        <v>0.019317</v>
      </c>
      <c r="O193" s="1">
        <v>115.81</v>
      </c>
      <c r="P193" s="3">
        <v>0.016858</v>
      </c>
      <c r="Q193" s="1">
        <f t="shared" si="9"/>
        <v>-0.660489516685</v>
      </c>
      <c r="R193" s="1">
        <f t="shared" si="10"/>
        <v>0.483038754863</v>
      </c>
      <c r="S193" s="1">
        <f t="shared" si="11"/>
        <v>-0.132405440038761</v>
      </c>
    </row>
    <row r="194" spans="1:19">
      <c r="A194" s="2">
        <v>43920</v>
      </c>
      <c r="B194" s="1">
        <v>135</v>
      </c>
      <c r="C194" s="1">
        <v>80</v>
      </c>
      <c r="D194" s="1">
        <v>215</v>
      </c>
      <c r="E194" s="1">
        <f t="shared" ref="E194:E257" si="12">(C194-B194)/D194</f>
        <v>-0.255813953488372</v>
      </c>
      <c r="F194" s="1">
        <v>-0.518205731</v>
      </c>
      <c r="G194" s="1">
        <v>0.744186047</v>
      </c>
      <c r="H194" s="1">
        <v>-0.255813953</v>
      </c>
      <c r="I194" s="1">
        <v>114.02</v>
      </c>
      <c r="J194" s="1">
        <v>111.7</v>
      </c>
      <c r="K194" s="1">
        <v>115.81</v>
      </c>
      <c r="L194" s="1">
        <v>0.5422</v>
      </c>
      <c r="M194" s="1">
        <v>20580583</v>
      </c>
      <c r="N194" s="3">
        <v>0.020033</v>
      </c>
      <c r="O194" s="1">
        <v>113.23</v>
      </c>
      <c r="P194" s="3">
        <v>-0.022278</v>
      </c>
      <c r="Q194" s="1">
        <f t="shared" ref="Q194:Q257" si="13">0.965*H194+0.971*F194+0.581*G194-0.08*L194+0.03*N194</f>
        <v>-0.360441146139</v>
      </c>
      <c r="R194" s="1">
        <f t="shared" ref="R194:R257" si="14">0.044*H194+0.047*F194-0.074*G194+0.906*L194+0.913*N194</f>
        <v>0.418842078233</v>
      </c>
      <c r="S194" s="1">
        <f t="shared" ref="S194:S257" si="15">0.444*Q194+0.333*R194</f>
        <v>-0.020561456834127</v>
      </c>
    </row>
    <row r="195" spans="1:19">
      <c r="A195" s="2">
        <v>43921</v>
      </c>
      <c r="B195" s="1">
        <v>103</v>
      </c>
      <c r="C195" s="1">
        <v>58</v>
      </c>
      <c r="D195" s="1">
        <v>161</v>
      </c>
      <c r="E195" s="1">
        <f t="shared" si="12"/>
        <v>-0.279503105590062</v>
      </c>
      <c r="F195" s="1">
        <v>-0.566853455</v>
      </c>
      <c r="G195" s="1">
        <v>0.720496894</v>
      </c>
      <c r="H195" s="1">
        <v>-0.279503106</v>
      </c>
      <c r="I195" s="1">
        <v>116.59</v>
      </c>
      <c r="J195" s="1">
        <v>114.06</v>
      </c>
      <c r="K195" s="1">
        <v>113.23</v>
      </c>
      <c r="L195" s="1">
        <v>0.4966</v>
      </c>
      <c r="M195" s="1">
        <v>18849621</v>
      </c>
      <c r="N195" s="3">
        <v>0.022344</v>
      </c>
      <c r="O195" s="1">
        <v>115.2</v>
      </c>
      <c r="P195" s="3">
        <v>0.017398</v>
      </c>
      <c r="Q195" s="1">
        <f t="shared" si="13"/>
        <v>-0.440584186681</v>
      </c>
      <c r="R195" s="1">
        <f t="shared" si="14"/>
        <v>0.378062652795</v>
      </c>
      <c r="S195" s="1">
        <f t="shared" si="15"/>
        <v>-0.069724515505629</v>
      </c>
    </row>
    <row r="196" spans="1:19">
      <c r="A196" s="2">
        <v>43922</v>
      </c>
      <c r="B196" s="1">
        <v>114</v>
      </c>
      <c r="C196" s="1">
        <v>59</v>
      </c>
      <c r="D196" s="1">
        <v>173</v>
      </c>
      <c r="E196" s="1">
        <f t="shared" si="12"/>
        <v>-0.317919075144509</v>
      </c>
      <c r="F196" s="1">
        <v>-0.650587566</v>
      </c>
      <c r="G196" s="1">
        <v>0.682080925</v>
      </c>
      <c r="H196" s="1">
        <v>-0.317919075</v>
      </c>
      <c r="I196" s="1">
        <v>116.99</v>
      </c>
      <c r="J196" s="1">
        <v>114.44</v>
      </c>
      <c r="K196" s="1">
        <v>115.2</v>
      </c>
      <c r="L196" s="1">
        <v>0.4636</v>
      </c>
      <c r="M196" s="1">
        <v>17596852</v>
      </c>
      <c r="N196" s="3">
        <v>0.022135</v>
      </c>
      <c r="O196" s="1">
        <v>115</v>
      </c>
      <c r="P196" s="3">
        <v>-0.001736</v>
      </c>
      <c r="Q196" s="1">
        <f t="shared" si="13"/>
        <v>-0.578647366536</v>
      </c>
      <c r="R196" s="1">
        <f t="shared" si="14"/>
        <v>0.345190811648</v>
      </c>
      <c r="S196" s="1">
        <f t="shared" si="15"/>
        <v>-0.1419708904632</v>
      </c>
    </row>
    <row r="197" spans="1:19">
      <c r="A197" s="2">
        <v>43923</v>
      </c>
      <c r="B197" s="1">
        <v>91</v>
      </c>
      <c r="C197" s="1">
        <v>56</v>
      </c>
      <c r="D197" s="1">
        <v>147</v>
      </c>
      <c r="E197" s="1">
        <f t="shared" si="12"/>
        <v>-0.238095238095238</v>
      </c>
      <c r="F197" s="1">
        <v>-0.478737309</v>
      </c>
      <c r="G197" s="1">
        <v>0.761904762</v>
      </c>
      <c r="H197" s="1">
        <v>-0.238095238</v>
      </c>
      <c r="I197" s="1">
        <v>117.19</v>
      </c>
      <c r="J197" s="1">
        <v>113.52</v>
      </c>
      <c r="K197" s="1">
        <v>115</v>
      </c>
      <c r="L197" s="1">
        <v>0.5046</v>
      </c>
      <c r="M197" s="1">
        <v>19153739</v>
      </c>
      <c r="N197" s="3">
        <v>0.031913</v>
      </c>
      <c r="O197" s="1">
        <v>117.19</v>
      </c>
      <c r="P197" s="3">
        <v>0.019043</v>
      </c>
      <c r="Q197" s="1">
        <f t="shared" si="13"/>
        <v>-0.291359774987</v>
      </c>
      <c r="R197" s="1">
        <f t="shared" si="14"/>
        <v>0.396946372617</v>
      </c>
      <c r="S197" s="1">
        <f t="shared" si="15"/>
        <v>0.00281940198723304</v>
      </c>
    </row>
    <row r="198" spans="1:19">
      <c r="A198" s="2">
        <v>43924</v>
      </c>
      <c r="B198" s="1">
        <v>79</v>
      </c>
      <c r="C198" s="1">
        <v>56</v>
      </c>
      <c r="D198" s="1">
        <v>135</v>
      </c>
      <c r="E198" s="1">
        <f t="shared" si="12"/>
        <v>-0.17037037037037</v>
      </c>
      <c r="F198" s="1">
        <v>-0.338975367</v>
      </c>
      <c r="G198" s="1">
        <v>0.82962963</v>
      </c>
      <c r="H198" s="1">
        <v>-0.17037037</v>
      </c>
      <c r="I198" s="1">
        <v>119.47</v>
      </c>
      <c r="J198" s="1">
        <v>116.8</v>
      </c>
      <c r="K198" s="1">
        <v>117.19</v>
      </c>
      <c r="L198" s="1">
        <v>0.4631</v>
      </c>
      <c r="M198" s="1">
        <v>17580586</v>
      </c>
      <c r="N198" s="3">
        <v>0.022784</v>
      </c>
      <c r="O198" s="1">
        <v>117.52</v>
      </c>
      <c r="P198" s="3">
        <v>0.002816</v>
      </c>
      <c r="Q198" s="1">
        <f t="shared" si="13"/>
        <v>-0.047902153377</v>
      </c>
      <c r="R198" s="1">
        <f t="shared" si="14"/>
        <v>0.355549660851</v>
      </c>
      <c r="S198" s="1">
        <f t="shared" si="15"/>
        <v>0.097129480963995</v>
      </c>
    </row>
    <row r="199" spans="1:19">
      <c r="A199" s="2">
        <v>43928</v>
      </c>
      <c r="B199" s="1">
        <v>61</v>
      </c>
      <c r="C199" s="1">
        <v>48</v>
      </c>
      <c r="D199" s="1">
        <v>109</v>
      </c>
      <c r="E199" s="1">
        <f t="shared" si="12"/>
        <v>-0.119266055045872</v>
      </c>
      <c r="F199" s="1">
        <v>-0.235314087</v>
      </c>
      <c r="G199" s="1">
        <v>0.880733945</v>
      </c>
      <c r="H199" s="1">
        <v>-0.119266055</v>
      </c>
      <c r="I199" s="1">
        <v>124.58</v>
      </c>
      <c r="J199" s="1">
        <v>120.6</v>
      </c>
      <c r="K199" s="1">
        <v>117.52</v>
      </c>
      <c r="L199" s="1">
        <v>0.7759</v>
      </c>
      <c r="M199" s="1">
        <v>29451150</v>
      </c>
      <c r="N199" s="3">
        <v>0.033867</v>
      </c>
      <c r="O199" s="1">
        <v>124.14</v>
      </c>
      <c r="P199" s="3">
        <v>0.056331</v>
      </c>
      <c r="Q199" s="1">
        <f t="shared" si="13"/>
        <v>0.107068710493</v>
      </c>
      <c r="R199" s="1">
        <f t="shared" si="14"/>
        <v>0.652404190561</v>
      </c>
      <c r="S199" s="1">
        <f t="shared" si="15"/>
        <v>0.264789102915705</v>
      </c>
    </row>
    <row r="200" spans="1:19">
      <c r="A200" s="2">
        <v>43929</v>
      </c>
      <c r="B200" s="1">
        <v>71</v>
      </c>
      <c r="C200" s="1">
        <v>35</v>
      </c>
      <c r="D200" s="1">
        <v>106</v>
      </c>
      <c r="E200" s="1">
        <f t="shared" si="12"/>
        <v>-0.339622641509434</v>
      </c>
      <c r="F200" s="1">
        <v>-0.693147181</v>
      </c>
      <c r="G200" s="1">
        <v>0.660377358</v>
      </c>
      <c r="H200" s="1">
        <v>-0.339622642</v>
      </c>
      <c r="I200" s="1">
        <v>125.99</v>
      </c>
      <c r="J200" s="1">
        <v>123.43</v>
      </c>
      <c r="K200" s="1">
        <v>124.14</v>
      </c>
      <c r="L200" s="1">
        <v>0.5299</v>
      </c>
      <c r="M200" s="1">
        <v>20113362</v>
      </c>
      <c r="N200" s="3">
        <v>0.020622</v>
      </c>
      <c r="O200" s="1">
        <v>125.28</v>
      </c>
      <c r="P200" s="3">
        <v>0.009183</v>
      </c>
      <c r="Q200" s="1">
        <f t="shared" si="13"/>
        <v>-0.658875857283</v>
      </c>
      <c r="R200" s="1">
        <f t="shared" si="14"/>
        <v>0.402528047753</v>
      </c>
      <c r="S200" s="1">
        <f t="shared" si="15"/>
        <v>-0.158499040731903</v>
      </c>
    </row>
    <row r="201" spans="1:19">
      <c r="A201" s="2">
        <v>43930</v>
      </c>
      <c r="B201" s="1">
        <v>85</v>
      </c>
      <c r="C201" s="1">
        <v>55</v>
      </c>
      <c r="D201" s="1">
        <v>140</v>
      </c>
      <c r="E201" s="1">
        <f t="shared" si="12"/>
        <v>-0.214285714285714</v>
      </c>
      <c r="F201" s="1">
        <v>-0.428995606</v>
      </c>
      <c r="G201" s="1">
        <v>0.785714286</v>
      </c>
      <c r="H201" s="1">
        <v>-0.214285714</v>
      </c>
      <c r="I201" s="1">
        <v>127.6</v>
      </c>
      <c r="J201" s="1">
        <v>123.01</v>
      </c>
      <c r="K201" s="1">
        <v>125.28</v>
      </c>
      <c r="L201" s="1">
        <v>0.4183</v>
      </c>
      <c r="M201" s="1">
        <v>15879620</v>
      </c>
      <c r="N201" s="3">
        <v>0.036638</v>
      </c>
      <c r="O201" s="1">
        <v>124.98</v>
      </c>
      <c r="P201" s="3">
        <v>-0.002395</v>
      </c>
      <c r="Q201" s="1">
        <f t="shared" si="13"/>
        <v>-0.19920530727</v>
      </c>
      <c r="R201" s="1">
        <f t="shared" si="14"/>
        <v>0.324696071938</v>
      </c>
      <c r="S201" s="1">
        <f t="shared" si="15"/>
        <v>0.019676635527474</v>
      </c>
    </row>
    <row r="202" spans="1:19">
      <c r="A202" s="2">
        <v>43931</v>
      </c>
      <c r="B202" s="1">
        <v>88</v>
      </c>
      <c r="C202" s="1">
        <v>53</v>
      </c>
      <c r="D202" s="1">
        <v>141</v>
      </c>
      <c r="E202" s="1">
        <f t="shared" si="12"/>
        <v>-0.24822695035461</v>
      </c>
      <c r="F202" s="1">
        <v>-0.499652323</v>
      </c>
      <c r="G202" s="1">
        <v>0.75177305</v>
      </c>
      <c r="H202" s="1">
        <v>-0.24822695</v>
      </c>
      <c r="I202" s="1">
        <v>128.8</v>
      </c>
      <c r="J202" s="1">
        <v>124.2</v>
      </c>
      <c r="K202" s="1">
        <v>124.98</v>
      </c>
      <c r="L202" s="1">
        <v>0.5241</v>
      </c>
      <c r="M202" s="1">
        <v>19896089</v>
      </c>
      <c r="N202" s="3">
        <v>0.036806</v>
      </c>
      <c r="O202" s="1">
        <v>126.52</v>
      </c>
      <c r="P202" s="3">
        <v>0.012322</v>
      </c>
      <c r="Q202" s="1">
        <f t="shared" si="13"/>
        <v>-0.328745090333</v>
      </c>
      <c r="R202" s="1">
        <f t="shared" si="14"/>
        <v>0.418401627319</v>
      </c>
      <c r="S202" s="1">
        <f t="shared" si="15"/>
        <v>-0.00663507821062503</v>
      </c>
    </row>
    <row r="203" spans="1:19">
      <c r="A203" s="2">
        <v>43934</v>
      </c>
      <c r="B203" s="1">
        <v>99</v>
      </c>
      <c r="C203" s="1">
        <v>64</v>
      </c>
      <c r="D203" s="1">
        <v>163</v>
      </c>
      <c r="E203" s="1">
        <f t="shared" si="12"/>
        <v>-0.214723926380368</v>
      </c>
      <c r="F203" s="1">
        <v>-0.430782916</v>
      </c>
      <c r="G203" s="1">
        <v>0.785276074</v>
      </c>
      <c r="H203" s="1">
        <v>-0.214723926</v>
      </c>
      <c r="I203" s="1">
        <v>127.02</v>
      </c>
      <c r="J203" s="1">
        <v>124.2</v>
      </c>
      <c r="K203" s="1">
        <v>126.52</v>
      </c>
      <c r="L203" s="1">
        <v>0.3848</v>
      </c>
      <c r="M203" s="1">
        <v>14606018</v>
      </c>
      <c r="N203" s="3">
        <v>0.022289</v>
      </c>
      <c r="O203" s="1">
        <v>125</v>
      </c>
      <c r="P203" s="3">
        <v>-0.012014</v>
      </c>
      <c r="Q203" s="1">
        <f t="shared" si="13"/>
        <v>-0.199368731032</v>
      </c>
      <c r="R203" s="1">
        <f t="shared" si="14"/>
        <v>0.281173577728</v>
      </c>
      <c r="S203" s="1">
        <f t="shared" si="15"/>
        <v>0.00511108480521598</v>
      </c>
    </row>
    <row r="204" spans="1:19">
      <c r="A204" s="2">
        <v>43935</v>
      </c>
      <c r="B204" s="1">
        <v>75</v>
      </c>
      <c r="C204" s="1">
        <v>61</v>
      </c>
      <c r="D204" s="1">
        <v>136</v>
      </c>
      <c r="E204" s="1">
        <f t="shared" si="12"/>
        <v>-0.102941176470588</v>
      </c>
      <c r="F204" s="1">
        <v>-0.203598955</v>
      </c>
      <c r="G204" s="1">
        <v>0.897058824</v>
      </c>
      <c r="H204" s="1">
        <v>-0.102941176</v>
      </c>
      <c r="I204" s="1">
        <v>128.88</v>
      </c>
      <c r="J204" s="1">
        <v>125.2</v>
      </c>
      <c r="K204" s="1">
        <v>125</v>
      </c>
      <c r="L204" s="1">
        <v>0.5127</v>
      </c>
      <c r="M204" s="1">
        <v>19461888</v>
      </c>
      <c r="N204" s="3">
        <v>0.02944</v>
      </c>
      <c r="O204" s="1">
        <v>128.45</v>
      </c>
      <c r="P204" s="3">
        <v>0.0276</v>
      </c>
      <c r="Q204" s="1">
        <f t="shared" si="13"/>
        <v>0.184025556599</v>
      </c>
      <c r="R204" s="1">
        <f t="shared" si="14"/>
        <v>0.410904004395</v>
      </c>
      <c r="S204" s="1">
        <f t="shared" si="15"/>
        <v>0.218538380593491</v>
      </c>
    </row>
    <row r="205" spans="1:19">
      <c r="A205" s="2">
        <v>43936</v>
      </c>
      <c r="B205" s="1">
        <v>56</v>
      </c>
      <c r="C205" s="1">
        <v>62</v>
      </c>
      <c r="D205" s="1">
        <v>118</v>
      </c>
      <c r="E205" s="1">
        <f t="shared" si="12"/>
        <v>0.0508474576271186</v>
      </c>
      <c r="F205" s="1">
        <v>0.100083459</v>
      </c>
      <c r="G205" s="1">
        <v>0.949152542</v>
      </c>
      <c r="H205" s="1">
        <v>0.050847458</v>
      </c>
      <c r="I205" s="1">
        <v>130.28</v>
      </c>
      <c r="J205" s="1">
        <v>127.21</v>
      </c>
      <c r="K205" s="1">
        <v>128.45</v>
      </c>
      <c r="L205" s="1">
        <v>0.4293</v>
      </c>
      <c r="M205" s="1">
        <v>16296718</v>
      </c>
      <c r="N205" s="3">
        <v>0.0239</v>
      </c>
      <c r="O205" s="1">
        <v>127.91</v>
      </c>
      <c r="P205" s="3">
        <v>-0.004204</v>
      </c>
      <c r="Q205" s="1">
        <f t="shared" si="13"/>
        <v>0.664079462561</v>
      </c>
      <c r="R205" s="1">
        <f t="shared" si="14"/>
        <v>0.347470422617</v>
      </c>
      <c r="S205" s="1">
        <f t="shared" si="15"/>
        <v>0.410558932108545</v>
      </c>
    </row>
    <row r="206" spans="1:19">
      <c r="A206" s="2">
        <v>43937</v>
      </c>
      <c r="B206" s="1">
        <v>139</v>
      </c>
      <c r="C206" s="1">
        <v>121</v>
      </c>
      <c r="D206" s="1">
        <v>260</v>
      </c>
      <c r="E206" s="1">
        <f t="shared" si="12"/>
        <v>-0.0692307692307692</v>
      </c>
      <c r="F206" s="1">
        <v>-0.137621378</v>
      </c>
      <c r="G206" s="1">
        <v>0.930769231</v>
      </c>
      <c r="H206" s="1">
        <v>-0.069230769</v>
      </c>
      <c r="I206" s="1">
        <v>127.8</v>
      </c>
      <c r="J206" s="1">
        <v>125.52</v>
      </c>
      <c r="K206" s="1">
        <v>127.91</v>
      </c>
      <c r="L206" s="1">
        <v>0.4959</v>
      </c>
      <c r="M206" s="1">
        <v>18825435</v>
      </c>
      <c r="N206" s="3">
        <v>0.017825</v>
      </c>
      <c r="O206" s="1">
        <v>126.1</v>
      </c>
      <c r="P206" s="3">
        <v>-0.014151</v>
      </c>
      <c r="Q206" s="1">
        <f t="shared" si="13"/>
        <v>0.301201623088</v>
      </c>
      <c r="R206" s="1">
        <f t="shared" si="14"/>
        <v>0.387168343304</v>
      </c>
      <c r="S206" s="1">
        <f t="shared" si="15"/>
        <v>0.262660578971304</v>
      </c>
    </row>
    <row r="207" spans="1:19">
      <c r="A207" s="2">
        <v>43938</v>
      </c>
      <c r="B207" s="1">
        <v>93</v>
      </c>
      <c r="C207" s="1">
        <v>61</v>
      </c>
      <c r="D207" s="1">
        <v>154</v>
      </c>
      <c r="E207" s="1">
        <f t="shared" si="12"/>
        <v>-0.207792207792208</v>
      </c>
      <c r="F207" s="1">
        <v>-0.416160397</v>
      </c>
      <c r="G207" s="1">
        <v>0.792207792</v>
      </c>
      <c r="H207" s="1">
        <v>-0.207792208</v>
      </c>
      <c r="I207" s="1">
        <v>129.7</v>
      </c>
      <c r="J207" s="1">
        <v>126.74</v>
      </c>
      <c r="K207" s="1">
        <v>126.1</v>
      </c>
      <c r="L207" s="1">
        <v>0.6183</v>
      </c>
      <c r="M207" s="1">
        <v>23471089</v>
      </c>
      <c r="N207" s="3">
        <v>0.023473</v>
      </c>
      <c r="O207" s="1">
        <v>128.82</v>
      </c>
      <c r="P207" s="3">
        <v>0.02157</v>
      </c>
      <c r="Q207" s="1">
        <f t="shared" si="13"/>
        <v>-0.193098309055</v>
      </c>
      <c r="R207" s="1">
        <f t="shared" si="14"/>
        <v>0.494284876581</v>
      </c>
      <c r="S207" s="1">
        <f t="shared" si="15"/>
        <v>0.078861214681053</v>
      </c>
    </row>
    <row r="208" spans="1:19">
      <c r="A208" s="2">
        <v>43941</v>
      </c>
      <c r="B208" s="1">
        <v>70</v>
      </c>
      <c r="C208" s="1">
        <v>53</v>
      </c>
      <c r="D208" s="1">
        <v>123</v>
      </c>
      <c r="E208" s="1">
        <f t="shared" si="12"/>
        <v>-0.138211382113821</v>
      </c>
      <c r="F208" s="1">
        <v>-0.27369583</v>
      </c>
      <c r="G208" s="1">
        <v>0.861788618</v>
      </c>
      <c r="H208" s="1">
        <v>-0.138211382</v>
      </c>
      <c r="I208" s="1">
        <v>130.48</v>
      </c>
      <c r="J208" s="1">
        <v>128.88</v>
      </c>
      <c r="K208" s="1">
        <v>128.82</v>
      </c>
      <c r="L208" s="1">
        <v>0.3482</v>
      </c>
      <c r="M208" s="1">
        <v>13218834</v>
      </c>
      <c r="N208" s="3">
        <v>0.01242</v>
      </c>
      <c r="O208" s="1">
        <v>129.31</v>
      </c>
      <c r="P208" s="3">
        <v>0.003804</v>
      </c>
      <c r="Q208" s="1">
        <f t="shared" si="13"/>
        <v>0.0740831524980001</v>
      </c>
      <c r="R208" s="1">
        <f t="shared" si="14"/>
        <v>0.24409129745</v>
      </c>
      <c r="S208" s="1">
        <f t="shared" si="15"/>
        <v>0.114175321759962</v>
      </c>
    </row>
    <row r="209" spans="1:19">
      <c r="A209" s="2">
        <v>43942</v>
      </c>
      <c r="B209" s="1">
        <v>89</v>
      </c>
      <c r="C209" s="1">
        <v>62</v>
      </c>
      <c r="D209" s="1">
        <v>151</v>
      </c>
      <c r="E209" s="1">
        <f t="shared" si="12"/>
        <v>-0.178807947019868</v>
      </c>
      <c r="F209" s="1">
        <v>-0.356674944</v>
      </c>
      <c r="G209" s="1">
        <v>0.821192053</v>
      </c>
      <c r="H209" s="1">
        <v>-0.178807947</v>
      </c>
      <c r="I209" s="1">
        <v>128.95</v>
      </c>
      <c r="J209" s="1">
        <v>125.08</v>
      </c>
      <c r="K209" s="1">
        <v>129.31</v>
      </c>
      <c r="L209" s="1">
        <v>0.5414</v>
      </c>
      <c r="M209" s="1">
        <v>20552372</v>
      </c>
      <c r="N209" s="3">
        <v>0.029928</v>
      </c>
      <c r="O209" s="1">
        <v>126.47</v>
      </c>
      <c r="P209" s="3">
        <v>-0.021963</v>
      </c>
      <c r="Q209" s="1">
        <f t="shared" si="13"/>
        <v>-0.084182616686</v>
      </c>
      <c r="R209" s="1">
        <f t="shared" si="14"/>
        <v>0.432433180042</v>
      </c>
      <c r="S209" s="1">
        <f t="shared" si="15"/>
        <v>0.106623167145402</v>
      </c>
    </row>
    <row r="210" spans="1:19">
      <c r="A210" s="2">
        <v>43943</v>
      </c>
      <c r="B210" s="1">
        <v>63</v>
      </c>
      <c r="C210" s="1">
        <v>44</v>
      </c>
      <c r="D210" s="1">
        <v>107</v>
      </c>
      <c r="E210" s="1">
        <f t="shared" si="12"/>
        <v>-0.177570093457944</v>
      </c>
      <c r="F210" s="1">
        <v>-0.352220594</v>
      </c>
      <c r="G210" s="1">
        <v>0.822429907</v>
      </c>
      <c r="H210" s="1">
        <v>-0.177570093</v>
      </c>
      <c r="I210" s="1">
        <v>130.99</v>
      </c>
      <c r="J210" s="1">
        <v>125.42</v>
      </c>
      <c r="K210" s="1">
        <v>126.47</v>
      </c>
      <c r="L210" s="1">
        <v>0.7007</v>
      </c>
      <c r="M210" s="1">
        <v>26598477</v>
      </c>
      <c r="N210" s="3">
        <v>0.044042</v>
      </c>
      <c r="O210" s="1">
        <v>130.3</v>
      </c>
      <c r="P210" s="3">
        <v>0.030284</v>
      </c>
      <c r="Q210" s="1">
        <f t="shared" si="13"/>
        <v>-0.090264300552</v>
      </c>
      <c r="R210" s="1">
        <f t="shared" si="14"/>
        <v>0.589817280872</v>
      </c>
      <c r="S210" s="1">
        <f t="shared" si="15"/>
        <v>0.156331805085288</v>
      </c>
    </row>
    <row r="211" spans="1:19">
      <c r="A211" s="2">
        <v>43944</v>
      </c>
      <c r="B211" s="1">
        <v>42</v>
      </c>
      <c r="C211" s="1">
        <v>49</v>
      </c>
      <c r="D211" s="1">
        <v>91</v>
      </c>
      <c r="E211" s="1">
        <f t="shared" si="12"/>
        <v>0.0769230769230769</v>
      </c>
      <c r="F211" s="1">
        <v>0.15082289</v>
      </c>
      <c r="G211" s="1">
        <v>0.923076923</v>
      </c>
      <c r="H211" s="1">
        <v>0.076923077</v>
      </c>
      <c r="I211" s="1">
        <v>134.3</v>
      </c>
      <c r="J211" s="1">
        <v>130.8</v>
      </c>
      <c r="K211" s="1">
        <v>130.3</v>
      </c>
      <c r="L211" s="1">
        <v>0.562</v>
      </c>
      <c r="M211" s="1">
        <v>21331870</v>
      </c>
      <c r="N211" s="3">
        <v>0.026861</v>
      </c>
      <c r="O211" s="1">
        <v>131.09</v>
      </c>
      <c r="P211" s="3">
        <v>0.006063</v>
      </c>
      <c r="Q211" s="1">
        <f t="shared" si="13"/>
        <v>0.712833317758</v>
      </c>
      <c r="R211" s="1">
        <f t="shared" si="14"/>
        <v>0.475861691916</v>
      </c>
      <c r="S211" s="1">
        <f t="shared" si="15"/>
        <v>0.47495993649258</v>
      </c>
    </row>
    <row r="212" spans="1:19">
      <c r="A212" s="2">
        <v>43945</v>
      </c>
      <c r="B212" s="1">
        <v>104</v>
      </c>
      <c r="C212" s="1">
        <v>71</v>
      </c>
      <c r="D212" s="1">
        <v>175</v>
      </c>
      <c r="E212" s="1">
        <f t="shared" si="12"/>
        <v>-0.188571428571429</v>
      </c>
      <c r="F212" s="1">
        <v>-0.377294231</v>
      </c>
      <c r="G212" s="1">
        <v>0.811428571</v>
      </c>
      <c r="H212" s="1">
        <v>-0.188571429</v>
      </c>
      <c r="I212" s="1">
        <v>133.29</v>
      </c>
      <c r="J212" s="1">
        <v>129.37</v>
      </c>
      <c r="K212" s="1">
        <v>131.09</v>
      </c>
      <c r="L212" s="1">
        <v>0.4419</v>
      </c>
      <c r="M212" s="1">
        <v>16773324</v>
      </c>
      <c r="N212" s="3">
        <v>0.029903</v>
      </c>
      <c r="O212" s="1">
        <v>131.4</v>
      </c>
      <c r="P212" s="3">
        <v>0.002365</v>
      </c>
      <c r="Q212" s="1">
        <f t="shared" si="13"/>
        <v>-0.111339037535</v>
      </c>
      <c r="R212" s="1">
        <f t="shared" si="14"/>
        <v>0.341587153013</v>
      </c>
      <c r="S212" s="1">
        <f t="shared" si="15"/>
        <v>0.064313989287789</v>
      </c>
    </row>
    <row r="213" spans="1:19">
      <c r="A213" s="2">
        <v>43948</v>
      </c>
      <c r="B213" s="1">
        <v>141</v>
      </c>
      <c r="C213" s="1">
        <v>94</v>
      </c>
      <c r="D213" s="1">
        <v>235</v>
      </c>
      <c r="E213" s="1">
        <f t="shared" si="12"/>
        <v>-0.2</v>
      </c>
      <c r="F213" s="1">
        <v>-0.401950166</v>
      </c>
      <c r="G213" s="1">
        <v>0.8</v>
      </c>
      <c r="H213" s="1">
        <v>-0.2</v>
      </c>
      <c r="I213" s="1">
        <v>133.62</v>
      </c>
      <c r="J213" s="1">
        <v>130.38</v>
      </c>
      <c r="K213" s="1">
        <v>131.4</v>
      </c>
      <c r="L213" s="1">
        <v>0.4198</v>
      </c>
      <c r="M213" s="1">
        <v>15934244</v>
      </c>
      <c r="N213" s="3">
        <v>0.024658</v>
      </c>
      <c r="O213" s="1">
        <v>132.7</v>
      </c>
      <c r="P213" s="3">
        <v>0.009893</v>
      </c>
      <c r="Q213" s="1">
        <f t="shared" si="13"/>
        <v>-0.151337871186</v>
      </c>
      <c r="R213" s="1">
        <f t="shared" si="14"/>
        <v>0.315959896198</v>
      </c>
      <c r="S213" s="1">
        <f t="shared" si="15"/>
        <v>0.03802063062735</v>
      </c>
    </row>
    <row r="214" spans="1:19">
      <c r="A214" s="2">
        <v>43949</v>
      </c>
      <c r="B214" s="1">
        <v>137</v>
      </c>
      <c r="C214" s="1">
        <v>82</v>
      </c>
      <c r="D214" s="1">
        <v>219</v>
      </c>
      <c r="E214" s="1">
        <f t="shared" si="12"/>
        <v>-0.251141552511416</v>
      </c>
      <c r="F214" s="1">
        <v>-0.508413077</v>
      </c>
      <c r="G214" s="1">
        <v>0.748858447</v>
      </c>
      <c r="H214" s="1">
        <v>-0.251141553</v>
      </c>
      <c r="I214" s="1">
        <v>141.22</v>
      </c>
      <c r="J214" s="1">
        <v>134.51</v>
      </c>
      <c r="K214" s="1">
        <v>132.7</v>
      </c>
      <c r="L214" s="1">
        <v>1.1085</v>
      </c>
      <c r="M214" s="1">
        <v>42077345</v>
      </c>
      <c r="N214" s="3">
        <v>0.050565</v>
      </c>
      <c r="O214" s="1">
        <v>139</v>
      </c>
      <c r="P214" s="3">
        <v>0.047476</v>
      </c>
      <c r="Q214" s="1">
        <f t="shared" si="13"/>
        <v>-0.388096988705</v>
      </c>
      <c r="R214" s="1">
        <f t="shared" si="14"/>
        <v>0.960105676971</v>
      </c>
      <c r="S214" s="1">
        <f t="shared" si="15"/>
        <v>0.147400127446323</v>
      </c>
    </row>
    <row r="215" spans="1:19">
      <c r="A215" s="2">
        <v>43950</v>
      </c>
      <c r="B215" s="1">
        <v>127</v>
      </c>
      <c r="C215" s="1">
        <v>87</v>
      </c>
      <c r="D215" s="1">
        <v>214</v>
      </c>
      <c r="E215" s="1">
        <f t="shared" si="12"/>
        <v>-0.186915887850467</v>
      </c>
      <c r="F215" s="1">
        <v>-0.374693449</v>
      </c>
      <c r="G215" s="1">
        <v>0.813084112</v>
      </c>
      <c r="H215" s="1">
        <v>-0.186915888</v>
      </c>
      <c r="I215" s="1">
        <v>140.15</v>
      </c>
      <c r="J215" s="1">
        <v>134</v>
      </c>
      <c r="K215" s="1">
        <v>139</v>
      </c>
      <c r="L215" s="1">
        <v>0.7688</v>
      </c>
      <c r="M215" s="1">
        <v>29183204</v>
      </c>
      <c r="N215" s="3">
        <v>0.044245</v>
      </c>
      <c r="O215" s="1">
        <v>135.5</v>
      </c>
      <c r="P215" s="3">
        <v>-0.02518</v>
      </c>
      <c r="Q215" s="1">
        <f t="shared" si="13"/>
        <v>-0.131975951827</v>
      </c>
      <c r="R215" s="1">
        <f t="shared" si="14"/>
        <v>0.650925369537</v>
      </c>
      <c r="S215" s="1">
        <f t="shared" si="15"/>
        <v>0.158160825444633</v>
      </c>
    </row>
    <row r="216" spans="1:19">
      <c r="A216" s="2">
        <v>43951</v>
      </c>
      <c r="B216" s="1">
        <v>69</v>
      </c>
      <c r="C216" s="1">
        <v>34</v>
      </c>
      <c r="D216" s="1">
        <v>103</v>
      </c>
      <c r="E216" s="1">
        <f t="shared" si="12"/>
        <v>-0.339805825242718</v>
      </c>
      <c r="F216" s="1">
        <v>-0.693147181</v>
      </c>
      <c r="G216" s="1">
        <v>0.660194175</v>
      </c>
      <c r="H216" s="1">
        <v>-0.339805825</v>
      </c>
      <c r="I216" s="1">
        <v>139.2</v>
      </c>
      <c r="J216" s="1">
        <v>134.02</v>
      </c>
      <c r="K216" s="1">
        <v>135.5</v>
      </c>
      <c r="L216" s="1">
        <v>0.6023</v>
      </c>
      <c r="M216" s="1">
        <v>22864055</v>
      </c>
      <c r="N216" s="3">
        <v>0.038229</v>
      </c>
      <c r="O216" s="1">
        <v>135.77</v>
      </c>
      <c r="P216" s="3">
        <v>0.001993</v>
      </c>
      <c r="Q216" s="1">
        <f t="shared" si="13"/>
        <v>-0.664422848201</v>
      </c>
      <c r="R216" s="1">
        <f t="shared" si="14"/>
        <v>0.484203134243</v>
      </c>
      <c r="S216" s="1">
        <f t="shared" si="15"/>
        <v>-0.133764100898325</v>
      </c>
    </row>
    <row r="217" spans="1:19">
      <c r="A217" s="2">
        <v>43957</v>
      </c>
      <c r="B217" s="1">
        <v>103</v>
      </c>
      <c r="C217" s="1">
        <v>66</v>
      </c>
      <c r="D217" s="1">
        <v>169</v>
      </c>
      <c r="E217" s="1">
        <f t="shared" si="12"/>
        <v>-0.218934911242604</v>
      </c>
      <c r="F217" s="1">
        <v>-0.43969828</v>
      </c>
      <c r="G217" s="1">
        <v>0.781065089</v>
      </c>
      <c r="H217" s="1">
        <v>-0.218934911</v>
      </c>
      <c r="I217" s="1">
        <v>139.05</v>
      </c>
      <c r="J217" s="1">
        <v>133.98</v>
      </c>
      <c r="K217" s="1">
        <v>135.77</v>
      </c>
      <c r="L217" s="1">
        <v>0.6613</v>
      </c>
      <c r="M217" s="1">
        <v>25104481</v>
      </c>
      <c r="N217" s="3">
        <v>0.037343</v>
      </c>
      <c r="O217" s="1">
        <v>138.21</v>
      </c>
      <c r="P217" s="3">
        <v>0.017972</v>
      </c>
      <c r="Q217" s="1">
        <f t="shared" si="13"/>
        <v>-0.236204112286</v>
      </c>
      <c r="R217" s="1">
        <f t="shared" si="14"/>
        <v>0.54513418717</v>
      </c>
      <c r="S217" s="1">
        <f t="shared" si="15"/>
        <v>0.076655058472626</v>
      </c>
    </row>
    <row r="218" spans="1:19">
      <c r="A218" s="2">
        <v>43958</v>
      </c>
      <c r="B218" s="1">
        <v>65</v>
      </c>
      <c r="C218" s="1">
        <v>56</v>
      </c>
      <c r="D218" s="1">
        <v>121</v>
      </c>
      <c r="E218" s="1">
        <f t="shared" si="12"/>
        <v>-0.0743801652892562</v>
      </c>
      <c r="F218" s="1">
        <v>-0.146603474</v>
      </c>
      <c r="G218" s="1">
        <v>0.925619835</v>
      </c>
      <c r="H218" s="1">
        <v>-0.074380165</v>
      </c>
      <c r="I218" s="1">
        <v>142</v>
      </c>
      <c r="J218" s="1">
        <v>137.37</v>
      </c>
      <c r="K218" s="1">
        <v>138.21</v>
      </c>
      <c r="L218" s="1">
        <v>0.7323</v>
      </c>
      <c r="M218" s="1">
        <v>27796178</v>
      </c>
      <c r="N218" s="3">
        <v>0.0335</v>
      </c>
      <c r="O218" s="1">
        <v>141.91</v>
      </c>
      <c r="P218" s="3">
        <v>0.026771</v>
      </c>
      <c r="Q218" s="1">
        <f t="shared" si="13"/>
        <v>0.266077291656</v>
      </c>
      <c r="R218" s="1">
        <f t="shared" si="14"/>
        <v>0.615390341672</v>
      </c>
      <c r="S218" s="1">
        <f t="shared" si="15"/>
        <v>0.32306330127204</v>
      </c>
    </row>
    <row r="219" spans="1:19">
      <c r="A219" s="2">
        <v>43959</v>
      </c>
      <c r="B219" s="1">
        <v>75</v>
      </c>
      <c r="C219" s="1">
        <v>55</v>
      </c>
      <c r="D219" s="1">
        <v>130</v>
      </c>
      <c r="E219" s="1">
        <f t="shared" si="12"/>
        <v>-0.153846153846154</v>
      </c>
      <c r="F219" s="1">
        <v>-0.30538165</v>
      </c>
      <c r="G219" s="1">
        <v>0.846153846</v>
      </c>
      <c r="H219" s="1">
        <v>-0.153846154</v>
      </c>
      <c r="I219" s="1">
        <v>145.5</v>
      </c>
      <c r="J219" s="1">
        <v>140.93</v>
      </c>
      <c r="K219" s="1">
        <v>141.91</v>
      </c>
      <c r="L219" s="1">
        <v>0.6409</v>
      </c>
      <c r="M219" s="1">
        <v>24326698</v>
      </c>
      <c r="N219" s="3">
        <v>0.032204</v>
      </c>
      <c r="O219" s="1">
        <v>142.9</v>
      </c>
      <c r="P219" s="3">
        <v>0.006976</v>
      </c>
      <c r="Q219" s="1">
        <f t="shared" si="13"/>
        <v>-0.00367761623400007</v>
      </c>
      <c r="R219" s="1">
        <f t="shared" si="14"/>
        <v>0.52632009907</v>
      </c>
      <c r="S219" s="1">
        <f t="shared" si="15"/>
        <v>0.173631731382414</v>
      </c>
    </row>
    <row r="220" spans="1:19">
      <c r="A220" s="2">
        <v>43962</v>
      </c>
      <c r="B220" s="1">
        <v>83</v>
      </c>
      <c r="C220" s="1">
        <v>63</v>
      </c>
      <c r="D220" s="1">
        <v>146</v>
      </c>
      <c r="E220" s="1">
        <f t="shared" si="12"/>
        <v>-0.136986301369863</v>
      </c>
      <c r="F220" s="1">
        <v>-0.271933715</v>
      </c>
      <c r="G220" s="1">
        <v>0.863013699</v>
      </c>
      <c r="H220" s="1">
        <v>-0.136986301</v>
      </c>
      <c r="I220" s="1">
        <v>145.1</v>
      </c>
      <c r="J220" s="1">
        <v>141</v>
      </c>
      <c r="K220" s="1">
        <v>142.9</v>
      </c>
      <c r="L220" s="1">
        <v>0.6239</v>
      </c>
      <c r="M220" s="1">
        <v>23681991</v>
      </c>
      <c r="N220" s="3">
        <v>0.028691</v>
      </c>
      <c r="O220" s="1">
        <v>141.85</v>
      </c>
      <c r="P220" s="3">
        <v>-0.007348</v>
      </c>
      <c r="Q220" s="1">
        <f t="shared" si="13"/>
        <v>0.056120271389</v>
      </c>
      <c r="R220" s="1">
        <f t="shared" si="14"/>
        <v>0.508776987425</v>
      </c>
      <c r="S220" s="1">
        <f t="shared" si="15"/>
        <v>0.194340137309241</v>
      </c>
    </row>
    <row r="221" spans="1:19">
      <c r="A221" s="2">
        <v>43963</v>
      </c>
      <c r="B221" s="1">
        <v>94</v>
      </c>
      <c r="C221" s="1">
        <v>56</v>
      </c>
      <c r="D221" s="1">
        <v>150</v>
      </c>
      <c r="E221" s="1">
        <f t="shared" si="12"/>
        <v>-0.253333333333333</v>
      </c>
      <c r="F221" s="1">
        <v>-0.510825624</v>
      </c>
      <c r="G221" s="1">
        <v>0.746666667</v>
      </c>
      <c r="H221" s="1">
        <v>-0.253333333</v>
      </c>
      <c r="I221" s="1">
        <v>143.79</v>
      </c>
      <c r="J221" s="1">
        <v>140.89</v>
      </c>
      <c r="K221" s="1">
        <v>141.85</v>
      </c>
      <c r="L221" s="1">
        <v>0.4</v>
      </c>
      <c r="M221" s="1">
        <v>15184489</v>
      </c>
      <c r="N221" s="3">
        <v>0.020444</v>
      </c>
      <c r="O221" s="1">
        <v>142.9</v>
      </c>
      <c r="P221" s="3">
        <v>0.007402</v>
      </c>
      <c r="Q221" s="1">
        <f t="shared" si="13"/>
        <v>-0.338051693722</v>
      </c>
      <c r="R221" s="1">
        <f t="shared" si="14"/>
        <v>0.290656567662</v>
      </c>
      <c r="S221" s="1">
        <f t="shared" si="15"/>
        <v>-0.053306314981122</v>
      </c>
    </row>
    <row r="222" spans="1:19">
      <c r="A222" s="2">
        <v>43964</v>
      </c>
      <c r="B222" s="1">
        <v>73</v>
      </c>
      <c r="C222" s="1">
        <v>51</v>
      </c>
      <c r="D222" s="1">
        <v>124</v>
      </c>
      <c r="E222" s="1">
        <f t="shared" si="12"/>
        <v>-0.17741935483871</v>
      </c>
      <c r="F222" s="1">
        <v>-0.352821375</v>
      </c>
      <c r="G222" s="1">
        <v>0.822580645</v>
      </c>
      <c r="H222" s="1">
        <v>-0.177419355</v>
      </c>
      <c r="I222" s="1">
        <v>146.21</v>
      </c>
      <c r="J222" s="1">
        <v>142.3</v>
      </c>
      <c r="K222" s="1">
        <v>142.9</v>
      </c>
      <c r="L222" s="1">
        <v>0.5173</v>
      </c>
      <c r="M222" s="1">
        <v>19635029</v>
      </c>
      <c r="N222" s="3">
        <v>0.027362</v>
      </c>
      <c r="O222" s="1">
        <v>146</v>
      </c>
      <c r="P222" s="3">
        <v>0.021693</v>
      </c>
      <c r="Q222" s="1">
        <f t="shared" si="13"/>
        <v>-0.076443017955</v>
      </c>
      <c r="R222" s="1">
        <f t="shared" si="14"/>
        <v>0.408395282025</v>
      </c>
      <c r="S222" s="1">
        <f t="shared" si="15"/>
        <v>0.102054928942305</v>
      </c>
    </row>
    <row r="223" spans="1:19">
      <c r="A223" s="2">
        <v>43965</v>
      </c>
      <c r="B223" s="1">
        <v>84</v>
      </c>
      <c r="C223" s="1">
        <v>54</v>
      </c>
      <c r="D223" s="1">
        <v>138</v>
      </c>
      <c r="E223" s="1">
        <f t="shared" si="12"/>
        <v>-0.217391304347826</v>
      </c>
      <c r="F223" s="1">
        <v>-0.435318071</v>
      </c>
      <c r="G223" s="1">
        <v>0.782608696</v>
      </c>
      <c r="H223" s="1">
        <v>-0.217391304</v>
      </c>
      <c r="I223" s="1">
        <v>147</v>
      </c>
      <c r="J223" s="1">
        <v>144.4</v>
      </c>
      <c r="K223" s="1">
        <v>146</v>
      </c>
      <c r="L223" s="1">
        <v>0.4047</v>
      </c>
      <c r="M223" s="1">
        <v>15361261</v>
      </c>
      <c r="N223" s="3">
        <v>0.017808</v>
      </c>
      <c r="O223" s="1">
        <v>146.3</v>
      </c>
      <c r="P223" s="3">
        <v>0.002055</v>
      </c>
      <c r="Q223" s="1">
        <f t="shared" si="13"/>
        <v>-0.209622562925</v>
      </c>
      <c r="R223" s="1">
        <f t="shared" si="14"/>
        <v>0.294978693783</v>
      </c>
      <c r="S223" s="1">
        <f t="shared" si="15"/>
        <v>0.00515548709103898</v>
      </c>
    </row>
    <row r="224" spans="1:19">
      <c r="A224" s="2">
        <v>43966</v>
      </c>
      <c r="B224" s="1">
        <v>73</v>
      </c>
      <c r="C224" s="1">
        <v>63</v>
      </c>
      <c r="D224" s="1">
        <v>136</v>
      </c>
      <c r="E224" s="1">
        <f t="shared" si="12"/>
        <v>-0.0735294117647059</v>
      </c>
      <c r="F224" s="1">
        <v>-0.14518201</v>
      </c>
      <c r="G224" s="1">
        <v>0.926470588</v>
      </c>
      <c r="H224" s="1">
        <v>-0.073529412</v>
      </c>
      <c r="I224" s="1">
        <v>147.99</v>
      </c>
      <c r="J224" s="1">
        <v>144.08</v>
      </c>
      <c r="K224" s="1">
        <v>146.3</v>
      </c>
      <c r="L224" s="1">
        <v>0.4232</v>
      </c>
      <c r="M224" s="1">
        <v>16064447</v>
      </c>
      <c r="N224" s="3">
        <v>0.026726</v>
      </c>
      <c r="O224" s="1">
        <v>145.22</v>
      </c>
      <c r="P224" s="3">
        <v>-0.007382</v>
      </c>
      <c r="Q224" s="1">
        <f t="shared" si="13"/>
        <v>0.293297577338</v>
      </c>
      <c r="R224" s="1">
        <f t="shared" si="14"/>
        <v>0.32920236589</v>
      </c>
      <c r="S224" s="1">
        <f t="shared" si="15"/>
        <v>0.239848512179442</v>
      </c>
    </row>
    <row r="225" spans="1:19">
      <c r="A225" s="2">
        <v>43969</v>
      </c>
      <c r="B225" s="1">
        <v>92</v>
      </c>
      <c r="C225" s="1">
        <v>56</v>
      </c>
      <c r="D225" s="1">
        <v>148</v>
      </c>
      <c r="E225" s="1">
        <f t="shared" si="12"/>
        <v>-0.243243243243243</v>
      </c>
      <c r="F225" s="1">
        <v>-0.489548225</v>
      </c>
      <c r="G225" s="1">
        <v>0.756756757</v>
      </c>
      <c r="H225" s="1">
        <v>-0.243243243</v>
      </c>
      <c r="I225" s="1">
        <v>152.46</v>
      </c>
      <c r="J225" s="1">
        <v>144.6</v>
      </c>
      <c r="K225" s="1">
        <v>145.22</v>
      </c>
      <c r="L225" s="1">
        <v>0.6555</v>
      </c>
      <c r="M225" s="1">
        <v>24881015</v>
      </c>
      <c r="N225" s="3">
        <v>0.054125</v>
      </c>
      <c r="O225" s="1">
        <v>151.19</v>
      </c>
      <c r="P225" s="3">
        <v>0.04111</v>
      </c>
      <c r="Q225" s="1">
        <f t="shared" si="13"/>
        <v>-0.321221630153</v>
      </c>
      <c r="R225" s="1">
        <f t="shared" si="14"/>
        <v>0.553587655715</v>
      </c>
      <c r="S225" s="1">
        <f t="shared" si="15"/>
        <v>0.041722285565163</v>
      </c>
    </row>
    <row r="226" spans="1:19">
      <c r="A226" s="2">
        <v>43970</v>
      </c>
      <c r="B226" s="1">
        <v>70</v>
      </c>
      <c r="C226" s="1">
        <v>67</v>
      </c>
      <c r="D226" s="1">
        <v>137</v>
      </c>
      <c r="E226" s="1">
        <f t="shared" si="12"/>
        <v>-0.0218978102189781</v>
      </c>
      <c r="F226" s="1">
        <v>-0.043172172</v>
      </c>
      <c r="G226" s="1">
        <v>0.97810219</v>
      </c>
      <c r="H226" s="1">
        <v>-0.02189781</v>
      </c>
      <c r="I226" s="1">
        <v>153.49</v>
      </c>
      <c r="J226" s="1">
        <v>150.37</v>
      </c>
      <c r="K226" s="1">
        <v>151.19</v>
      </c>
      <c r="L226" s="1">
        <v>0.465</v>
      </c>
      <c r="M226" s="1">
        <v>17650556</v>
      </c>
      <c r="N226" s="3">
        <v>0.020636</v>
      </c>
      <c r="O226" s="1">
        <v>151.42</v>
      </c>
      <c r="P226" s="3">
        <v>0.001521</v>
      </c>
      <c r="Q226" s="1">
        <f t="shared" si="13"/>
        <v>0.468644886728</v>
      </c>
      <c r="R226" s="1">
        <f t="shared" si="14"/>
        <v>0.364758510216</v>
      </c>
      <c r="S226" s="1">
        <f t="shared" si="15"/>
        <v>0.32954291360916</v>
      </c>
    </row>
    <row r="227" spans="1:19">
      <c r="A227" s="2">
        <v>43971</v>
      </c>
      <c r="B227" s="1">
        <v>76</v>
      </c>
      <c r="C227" s="1">
        <v>47</v>
      </c>
      <c r="D227" s="1">
        <v>123</v>
      </c>
      <c r="E227" s="1">
        <f t="shared" si="12"/>
        <v>-0.235772357723577</v>
      </c>
      <c r="F227" s="1">
        <v>-0.472604411</v>
      </c>
      <c r="G227" s="1">
        <v>0.764227642</v>
      </c>
      <c r="H227" s="1">
        <v>-0.235772358</v>
      </c>
      <c r="I227" s="1">
        <v>152.98</v>
      </c>
      <c r="J227" s="1">
        <v>150.51</v>
      </c>
      <c r="K227" s="1">
        <v>151.42</v>
      </c>
      <c r="L227" s="1">
        <v>0.4489</v>
      </c>
      <c r="M227" s="1">
        <v>17041214</v>
      </c>
      <c r="N227" s="3">
        <v>0.016312</v>
      </c>
      <c r="O227" s="1">
        <v>150.85</v>
      </c>
      <c r="P227" s="3">
        <v>-0.003764</v>
      </c>
      <c r="Q227" s="1">
        <f t="shared" si="13"/>
        <v>-0.277825588549</v>
      </c>
      <c r="R227" s="1">
        <f t="shared" si="14"/>
        <v>0.332457019423</v>
      </c>
      <c r="S227" s="1">
        <f t="shared" si="15"/>
        <v>-0.0126463738478969</v>
      </c>
    </row>
    <row r="228" spans="1:19">
      <c r="A228" s="2">
        <v>43972</v>
      </c>
      <c r="B228" s="1">
        <v>70</v>
      </c>
      <c r="C228" s="1">
        <v>67</v>
      </c>
      <c r="D228" s="1">
        <v>137</v>
      </c>
      <c r="E228" s="1">
        <f t="shared" si="12"/>
        <v>-0.0218978102189781</v>
      </c>
      <c r="F228" s="1">
        <v>-0.043172172</v>
      </c>
      <c r="G228" s="1">
        <v>0.97810219</v>
      </c>
      <c r="H228" s="1">
        <v>-0.02189781</v>
      </c>
      <c r="I228" s="1">
        <v>153.53</v>
      </c>
      <c r="J228" s="1">
        <v>151.03</v>
      </c>
      <c r="K228" s="1">
        <v>150.85</v>
      </c>
      <c r="L228" s="1">
        <v>0.4503</v>
      </c>
      <c r="M228" s="1">
        <v>17092150</v>
      </c>
      <c r="N228" s="3">
        <v>0.016573</v>
      </c>
      <c r="O228" s="1">
        <v>151.68</v>
      </c>
      <c r="P228" s="3">
        <v>0.005502</v>
      </c>
      <c r="Q228" s="1">
        <f t="shared" si="13"/>
        <v>0.469698996728</v>
      </c>
      <c r="R228" s="1">
        <f t="shared" si="14"/>
        <v>0.347730791216</v>
      </c>
      <c r="S228" s="1">
        <f t="shared" si="15"/>
        <v>0.32434070802216</v>
      </c>
    </row>
    <row r="229" spans="1:19">
      <c r="A229" s="2">
        <v>43973</v>
      </c>
      <c r="B229" s="1">
        <v>95</v>
      </c>
      <c r="C229" s="1">
        <v>69</v>
      </c>
      <c r="D229" s="1">
        <v>164</v>
      </c>
      <c r="E229" s="1">
        <f t="shared" si="12"/>
        <v>-0.158536585365854</v>
      </c>
      <c r="F229" s="1">
        <v>-0.315852949</v>
      </c>
      <c r="G229" s="1">
        <v>0.841463415</v>
      </c>
      <c r="H229" s="1">
        <v>-0.158536585</v>
      </c>
      <c r="I229" s="1">
        <v>150.78</v>
      </c>
      <c r="J229" s="1">
        <v>143.65</v>
      </c>
      <c r="K229" s="1">
        <v>151.68</v>
      </c>
      <c r="L229" s="1">
        <v>1.0104</v>
      </c>
      <c r="M229" s="1">
        <v>38352639</v>
      </c>
      <c r="N229" s="3">
        <v>0.047007</v>
      </c>
      <c r="O229" s="1">
        <v>144.25</v>
      </c>
      <c r="P229" s="3">
        <v>-0.048985</v>
      </c>
      <c r="Q229" s="1">
        <f t="shared" si="13"/>
        <v>-0.050212563889</v>
      </c>
      <c r="R229" s="1">
        <f t="shared" si="14"/>
        <v>0.874250799947</v>
      </c>
      <c r="S229" s="1">
        <f t="shared" si="15"/>
        <v>0.268831138015635</v>
      </c>
    </row>
    <row r="230" spans="1:19">
      <c r="A230" s="2">
        <v>43976</v>
      </c>
      <c r="B230" s="1">
        <v>128</v>
      </c>
      <c r="C230" s="1">
        <v>83</v>
      </c>
      <c r="D230" s="1">
        <v>211</v>
      </c>
      <c r="E230" s="1">
        <f t="shared" si="12"/>
        <v>-0.213270142180095</v>
      </c>
      <c r="F230" s="1">
        <v>-0.428995606</v>
      </c>
      <c r="G230" s="1">
        <v>0.786729858</v>
      </c>
      <c r="H230" s="1">
        <v>-0.213270142</v>
      </c>
      <c r="I230" s="1">
        <v>147.4</v>
      </c>
      <c r="J230" s="1">
        <v>141.1</v>
      </c>
      <c r="K230" s="1">
        <v>144.25</v>
      </c>
      <c r="L230" s="1">
        <v>0.6416</v>
      </c>
      <c r="M230" s="1">
        <v>24355991</v>
      </c>
      <c r="N230" s="3">
        <v>0.043674</v>
      </c>
      <c r="O230" s="1">
        <v>147.03</v>
      </c>
      <c r="P230" s="3">
        <v>0.019272</v>
      </c>
      <c r="Q230" s="1">
        <f t="shared" si="13"/>
        <v>-0.215288152958</v>
      </c>
      <c r="R230" s="1">
        <f t="shared" si="14"/>
        <v>0.533399272778</v>
      </c>
      <c r="S230" s="1">
        <f t="shared" si="15"/>
        <v>0.082034017921722</v>
      </c>
    </row>
    <row r="231" spans="1:19">
      <c r="A231" s="2">
        <v>43977</v>
      </c>
      <c r="B231" s="1">
        <v>120</v>
      </c>
      <c r="C231" s="1">
        <v>52</v>
      </c>
      <c r="D231" s="1">
        <v>172</v>
      </c>
      <c r="E231" s="1">
        <f t="shared" si="12"/>
        <v>-0.395348837209302</v>
      </c>
      <c r="F231" s="1">
        <v>-0.825498632</v>
      </c>
      <c r="G231" s="1">
        <v>0.604651163</v>
      </c>
      <c r="H231" s="1">
        <v>-0.395348837</v>
      </c>
      <c r="I231" s="1">
        <v>149.12</v>
      </c>
      <c r="J231" s="1">
        <v>146.15</v>
      </c>
      <c r="K231" s="1">
        <v>147.03</v>
      </c>
      <c r="L231" s="1">
        <v>0.435</v>
      </c>
      <c r="M231" s="1">
        <v>16511925</v>
      </c>
      <c r="N231" s="3">
        <v>0.0202</v>
      </c>
      <c r="O231" s="1">
        <v>147.81</v>
      </c>
      <c r="P231" s="3">
        <v>0.005305</v>
      </c>
      <c r="Q231" s="1">
        <f t="shared" si="13"/>
        <v>-0.865962473674</v>
      </c>
      <c r="R231" s="1">
        <f t="shared" si="14"/>
        <v>0.311614629406</v>
      </c>
      <c r="S231" s="1">
        <f t="shared" si="15"/>
        <v>-0.280719666719058</v>
      </c>
    </row>
    <row r="232" spans="1:19">
      <c r="A232" s="2">
        <v>43978</v>
      </c>
      <c r="B232" s="1">
        <v>109</v>
      </c>
      <c r="C232" s="1">
        <v>57</v>
      </c>
      <c r="D232" s="1">
        <v>166</v>
      </c>
      <c r="E232" s="1">
        <f t="shared" si="12"/>
        <v>-0.313253012048193</v>
      </c>
      <c r="F232" s="1">
        <v>-0.640037355</v>
      </c>
      <c r="G232" s="1">
        <v>0.686746988</v>
      </c>
      <c r="H232" s="1">
        <v>-0.313253012</v>
      </c>
      <c r="I232" s="1">
        <v>148.4</v>
      </c>
      <c r="J232" s="1">
        <v>145.68</v>
      </c>
      <c r="K232" s="1">
        <v>147.81</v>
      </c>
      <c r="L232" s="1">
        <v>0.3845</v>
      </c>
      <c r="M232" s="1">
        <v>14596302</v>
      </c>
      <c r="N232" s="3">
        <v>0.018402</v>
      </c>
      <c r="O232" s="1">
        <v>146.16</v>
      </c>
      <c r="P232" s="3">
        <v>-0.011163</v>
      </c>
      <c r="Q232" s="1">
        <f t="shared" si="13"/>
        <v>-0.554973368257</v>
      </c>
      <c r="R232" s="1">
        <f t="shared" si="14"/>
        <v>0.270473860675</v>
      </c>
      <c r="S232" s="1">
        <f t="shared" si="15"/>
        <v>-0.156340379901333</v>
      </c>
    </row>
    <row r="233" spans="1:19">
      <c r="A233" s="2">
        <v>43979</v>
      </c>
      <c r="B233" s="1">
        <v>91</v>
      </c>
      <c r="C233" s="1">
        <v>68</v>
      </c>
      <c r="D233" s="1">
        <v>159</v>
      </c>
      <c r="E233" s="1">
        <f t="shared" si="12"/>
        <v>-0.144654088050314</v>
      </c>
      <c r="F233" s="1">
        <v>-0.287682072</v>
      </c>
      <c r="G233" s="1">
        <v>0.855345912</v>
      </c>
      <c r="H233" s="1">
        <v>-0.144654088</v>
      </c>
      <c r="I233" s="1">
        <v>148.02</v>
      </c>
      <c r="J233" s="1">
        <v>144.5</v>
      </c>
      <c r="K233" s="1">
        <v>146.16</v>
      </c>
      <c r="L233" s="1">
        <v>0.3904</v>
      </c>
      <c r="M233" s="1">
        <v>14818404</v>
      </c>
      <c r="N233" s="3">
        <v>0.024083</v>
      </c>
      <c r="O233" s="1">
        <v>146.16</v>
      </c>
      <c r="P233" s="3">
        <v>0</v>
      </c>
      <c r="Q233" s="1">
        <f t="shared" si="13"/>
        <v>0.0475159780399999</v>
      </c>
      <c r="R233" s="1">
        <f t="shared" si="14"/>
        <v>0.292508744256</v>
      </c>
      <c r="S233" s="1">
        <f t="shared" si="15"/>
        <v>0.118502506087008</v>
      </c>
    </row>
    <row r="234" spans="1:19">
      <c r="A234" s="2">
        <v>43980</v>
      </c>
      <c r="B234" s="1">
        <v>78</v>
      </c>
      <c r="C234" s="1">
        <v>48</v>
      </c>
      <c r="D234" s="1">
        <v>126</v>
      </c>
      <c r="E234" s="1">
        <f t="shared" si="12"/>
        <v>-0.238095238095238</v>
      </c>
      <c r="F234" s="1">
        <v>-0.477627554</v>
      </c>
      <c r="G234" s="1">
        <v>0.761904762</v>
      </c>
      <c r="H234" s="1">
        <v>-0.238095238</v>
      </c>
      <c r="I234" s="1">
        <v>148.59</v>
      </c>
      <c r="J234" s="1">
        <v>144.83</v>
      </c>
      <c r="K234" s="1">
        <v>146.16</v>
      </c>
      <c r="L234" s="1">
        <v>0.43</v>
      </c>
      <c r="M234" s="1">
        <v>16321720</v>
      </c>
      <c r="N234" s="3">
        <v>0.025725</v>
      </c>
      <c r="O234" s="1">
        <v>148.2</v>
      </c>
      <c r="P234" s="3">
        <v>0.013957</v>
      </c>
      <c r="Q234" s="1">
        <f t="shared" si="13"/>
        <v>-0.284499842882</v>
      </c>
      <c r="R234" s="1">
        <f t="shared" si="14"/>
        <v>0.323761287102</v>
      </c>
      <c r="S234" s="1">
        <f t="shared" si="15"/>
        <v>-0.018505421634642</v>
      </c>
    </row>
    <row r="235" spans="1:19">
      <c r="A235" s="2">
        <v>43983</v>
      </c>
      <c r="B235" s="1">
        <v>89</v>
      </c>
      <c r="C235" s="1">
        <v>69</v>
      </c>
      <c r="D235" s="1">
        <v>158</v>
      </c>
      <c r="E235" s="1">
        <f t="shared" si="12"/>
        <v>-0.126582278481013</v>
      </c>
      <c r="F235" s="1">
        <v>-0.251314428</v>
      </c>
      <c r="G235" s="1">
        <v>0.873417722</v>
      </c>
      <c r="H235" s="1">
        <v>-0.126582278</v>
      </c>
      <c r="I235" s="1">
        <v>160.18</v>
      </c>
      <c r="J235" s="1">
        <v>150.06</v>
      </c>
      <c r="K235" s="1">
        <v>148.2</v>
      </c>
      <c r="L235" s="1">
        <v>0.9427</v>
      </c>
      <c r="M235" s="1">
        <v>35784358</v>
      </c>
      <c r="N235" s="3">
        <v>0.068286</v>
      </c>
      <c r="O235" s="1">
        <v>158.59</v>
      </c>
      <c r="P235" s="3">
        <v>0.070108</v>
      </c>
      <c r="Q235" s="1">
        <f t="shared" si="13"/>
        <v>0.067910068624</v>
      </c>
      <c r="R235" s="1">
        <f t="shared" si="14"/>
        <v>0.834417008224</v>
      </c>
      <c r="S235" s="1">
        <f t="shared" si="15"/>
        <v>0.308012934207648</v>
      </c>
    </row>
    <row r="236" spans="1:19">
      <c r="A236" s="2">
        <v>43984</v>
      </c>
      <c r="B236" s="1">
        <v>79</v>
      </c>
      <c r="C236" s="1">
        <v>49</v>
      </c>
      <c r="D236" s="1">
        <v>128</v>
      </c>
      <c r="E236" s="1">
        <f t="shared" si="12"/>
        <v>-0.234375</v>
      </c>
      <c r="F236" s="1">
        <v>-0.470003629</v>
      </c>
      <c r="G236" s="1">
        <v>0.765625</v>
      </c>
      <c r="H236" s="1">
        <v>-0.234375</v>
      </c>
      <c r="I236" s="1">
        <v>163.65</v>
      </c>
      <c r="J236" s="1">
        <v>158.02</v>
      </c>
      <c r="K236" s="1">
        <v>158.59</v>
      </c>
      <c r="L236" s="1">
        <v>0.7681</v>
      </c>
      <c r="M236" s="1">
        <v>29158586</v>
      </c>
      <c r="N236" s="3">
        <v>0.0355</v>
      </c>
      <c r="O236" s="1">
        <v>158.77</v>
      </c>
      <c r="P236" s="3">
        <v>0.001135</v>
      </c>
      <c r="Q236" s="1">
        <f t="shared" si="13"/>
        <v>-0.298100273759</v>
      </c>
      <c r="R236" s="1">
        <f t="shared" si="14"/>
        <v>0.639251179437</v>
      </c>
      <c r="S236" s="1">
        <f t="shared" si="15"/>
        <v>0.080514121203525</v>
      </c>
    </row>
    <row r="237" spans="1:19">
      <c r="A237" s="2">
        <v>43985</v>
      </c>
      <c r="B237" s="1">
        <v>103</v>
      </c>
      <c r="C237" s="1">
        <v>56</v>
      </c>
      <c r="D237" s="1">
        <v>159</v>
      </c>
      <c r="E237" s="1">
        <f t="shared" si="12"/>
        <v>-0.29559748427673</v>
      </c>
      <c r="F237" s="1">
        <v>-0.601339631</v>
      </c>
      <c r="G237" s="1">
        <v>0.704402516</v>
      </c>
      <c r="H237" s="1">
        <v>-0.295597484</v>
      </c>
      <c r="I237" s="1">
        <v>161.76</v>
      </c>
      <c r="J237" s="1">
        <v>156.68</v>
      </c>
      <c r="K237" s="1">
        <v>158.77</v>
      </c>
      <c r="L237" s="1">
        <v>0.6659</v>
      </c>
      <c r="M237" s="1">
        <v>25275933</v>
      </c>
      <c r="N237" s="3">
        <v>0.031996</v>
      </c>
      <c r="O237" s="1">
        <v>158.24</v>
      </c>
      <c r="P237" s="3">
        <v>-0.003338</v>
      </c>
      <c r="Q237" s="1">
        <f t="shared" si="13"/>
        <v>-0.512206611965</v>
      </c>
      <c r="R237" s="1">
        <f t="shared" si="14"/>
        <v>0.539122709863</v>
      </c>
      <c r="S237" s="1">
        <f t="shared" si="15"/>
        <v>-0.047891873328081</v>
      </c>
    </row>
    <row r="238" spans="1:19">
      <c r="A238" s="2">
        <v>43986</v>
      </c>
      <c r="B238" s="1">
        <v>145</v>
      </c>
      <c r="C238" s="1">
        <v>97</v>
      </c>
      <c r="D238" s="1">
        <v>242</v>
      </c>
      <c r="E238" s="1">
        <f t="shared" si="12"/>
        <v>-0.198347107438017</v>
      </c>
      <c r="F238" s="1">
        <v>-0.398639143</v>
      </c>
      <c r="G238" s="1">
        <v>0.801652893</v>
      </c>
      <c r="H238" s="1">
        <v>-0.198347107</v>
      </c>
      <c r="I238" s="1">
        <v>159.98</v>
      </c>
      <c r="J238" s="1">
        <v>157</v>
      </c>
      <c r="K238" s="1">
        <v>158.24</v>
      </c>
      <c r="L238" s="1">
        <v>0.3591</v>
      </c>
      <c r="M238" s="1">
        <v>13631755</v>
      </c>
      <c r="N238" s="3">
        <v>0.018832</v>
      </c>
      <c r="O238" s="1">
        <v>158.85</v>
      </c>
      <c r="P238" s="3">
        <v>0.003855</v>
      </c>
      <c r="Q238" s="1">
        <f t="shared" si="13"/>
        <v>-0.140886275275</v>
      </c>
      <c r="R238" s="1">
        <f t="shared" si="14"/>
        <v>0.255752589489</v>
      </c>
      <c r="S238" s="1">
        <f t="shared" si="15"/>
        <v>0.022612106077737</v>
      </c>
    </row>
    <row r="239" spans="1:19">
      <c r="A239" s="2">
        <v>43987</v>
      </c>
      <c r="B239" s="1">
        <v>101</v>
      </c>
      <c r="C239" s="1">
        <v>78</v>
      </c>
      <c r="D239" s="1">
        <v>179</v>
      </c>
      <c r="E239" s="1">
        <f t="shared" si="12"/>
        <v>-0.128491620111732</v>
      </c>
      <c r="F239" s="1">
        <v>-0.255524961</v>
      </c>
      <c r="G239" s="1">
        <v>0.87150838</v>
      </c>
      <c r="H239" s="1">
        <v>-0.12849162</v>
      </c>
      <c r="I239" s="1">
        <v>160.68</v>
      </c>
      <c r="J239" s="1">
        <v>157.6</v>
      </c>
      <c r="K239" s="1">
        <v>158.85</v>
      </c>
      <c r="L239" s="1">
        <v>0.4211</v>
      </c>
      <c r="M239" s="1">
        <v>15985906</v>
      </c>
      <c r="N239" s="3">
        <v>0.019389</v>
      </c>
      <c r="O239" s="1">
        <v>160.09</v>
      </c>
      <c r="P239" s="3">
        <v>0.007806</v>
      </c>
      <c r="Q239" s="1">
        <f t="shared" si="13"/>
        <v>0.101130888349</v>
      </c>
      <c r="R239" s="1">
        <f t="shared" si="14"/>
        <v>0.317063832433</v>
      </c>
      <c r="S239" s="1">
        <f t="shared" si="15"/>
        <v>0.150484370627145</v>
      </c>
    </row>
    <row r="240" spans="1:19">
      <c r="A240" s="2">
        <v>43990</v>
      </c>
      <c r="B240" s="1">
        <v>114</v>
      </c>
      <c r="C240" s="1">
        <v>76</v>
      </c>
      <c r="D240" s="1">
        <v>190</v>
      </c>
      <c r="E240" s="1">
        <f t="shared" si="12"/>
        <v>-0.2</v>
      </c>
      <c r="F240" s="1">
        <v>-0.401126707</v>
      </c>
      <c r="G240" s="1">
        <v>0.8</v>
      </c>
      <c r="H240" s="1">
        <v>-0.2</v>
      </c>
      <c r="I240" s="1">
        <v>164.95</v>
      </c>
      <c r="J240" s="1">
        <v>159.3</v>
      </c>
      <c r="K240" s="1">
        <v>160.09</v>
      </c>
      <c r="L240" s="1">
        <v>0.5863</v>
      </c>
      <c r="M240" s="1">
        <v>22255110</v>
      </c>
      <c r="N240" s="3">
        <v>0.035293</v>
      </c>
      <c r="O240" s="1">
        <v>160.61</v>
      </c>
      <c r="P240" s="3">
        <v>0.003248</v>
      </c>
      <c r="Q240" s="1">
        <f t="shared" si="13"/>
        <v>-0.163539242497</v>
      </c>
      <c r="R240" s="1">
        <f t="shared" si="14"/>
        <v>0.476557353771</v>
      </c>
      <c r="S240" s="1">
        <f t="shared" si="15"/>
        <v>0.086082175137075</v>
      </c>
    </row>
    <row r="241" spans="1:19">
      <c r="A241" s="2">
        <v>43991</v>
      </c>
      <c r="B241" s="1">
        <v>51</v>
      </c>
      <c r="C241" s="1">
        <v>54</v>
      </c>
      <c r="D241" s="1">
        <v>105</v>
      </c>
      <c r="E241" s="1">
        <f t="shared" si="12"/>
        <v>0.0285714285714286</v>
      </c>
      <c r="F241" s="1">
        <v>0.056089467</v>
      </c>
      <c r="G241" s="1">
        <v>0.971428571</v>
      </c>
      <c r="H241" s="1">
        <v>0.028571429</v>
      </c>
      <c r="I241" s="1">
        <v>163</v>
      </c>
      <c r="J241" s="1">
        <v>159.01</v>
      </c>
      <c r="K241" s="1">
        <v>160.61</v>
      </c>
      <c r="L241" s="1">
        <v>0.4244</v>
      </c>
      <c r="M241" s="1">
        <v>16111888</v>
      </c>
      <c r="N241" s="3">
        <v>0.024843</v>
      </c>
      <c r="O241" s="1">
        <v>162.61</v>
      </c>
      <c r="P241" s="3">
        <v>0.012453</v>
      </c>
      <c r="Q241" s="1">
        <f t="shared" si="13"/>
        <v>0.613227591193</v>
      </c>
      <c r="R241" s="1">
        <f t="shared" si="14"/>
        <v>0.339195692571</v>
      </c>
      <c r="S241" s="1">
        <f t="shared" si="15"/>
        <v>0.385225216115835</v>
      </c>
    </row>
    <row r="242" spans="1:19">
      <c r="A242" s="2">
        <v>43992</v>
      </c>
      <c r="B242" s="1">
        <v>65</v>
      </c>
      <c r="C242" s="1">
        <v>67</v>
      </c>
      <c r="D242" s="1">
        <v>132</v>
      </c>
      <c r="E242" s="1">
        <f t="shared" si="12"/>
        <v>0.0151515151515152</v>
      </c>
      <c r="F242" s="1">
        <v>0.029852963</v>
      </c>
      <c r="G242" s="1">
        <v>0.984848485</v>
      </c>
      <c r="H242" s="1">
        <v>0.015151515</v>
      </c>
      <c r="I242" s="1">
        <v>163.78</v>
      </c>
      <c r="J242" s="1">
        <v>161.08</v>
      </c>
      <c r="K242" s="1">
        <v>162.61</v>
      </c>
      <c r="L242" s="1">
        <v>0.3938</v>
      </c>
      <c r="M242" s="1">
        <v>14948146</v>
      </c>
      <c r="N242" s="3">
        <v>0.016604</v>
      </c>
      <c r="O242" s="1">
        <v>162.54</v>
      </c>
      <c r="P242" s="3">
        <v>-0.00043</v>
      </c>
      <c r="Q242" s="1">
        <f t="shared" si="13"/>
        <v>0.584799528833</v>
      </c>
      <c r="R242" s="1">
        <f t="shared" si="14"/>
        <v>0.301133220031</v>
      </c>
      <c r="S242" s="1">
        <f t="shared" si="15"/>
        <v>0.359928353072175</v>
      </c>
    </row>
    <row r="243" spans="1:19">
      <c r="A243" s="2">
        <v>43993</v>
      </c>
      <c r="B243" s="1">
        <v>97</v>
      </c>
      <c r="C243" s="1">
        <v>86</v>
      </c>
      <c r="D243" s="1">
        <v>183</v>
      </c>
      <c r="E243" s="1">
        <f t="shared" si="12"/>
        <v>-0.0601092896174863</v>
      </c>
      <c r="F243" s="1">
        <v>-0.11905936</v>
      </c>
      <c r="G243" s="1">
        <v>0.93989071</v>
      </c>
      <c r="H243" s="1">
        <v>-0.06010929</v>
      </c>
      <c r="I243" s="1">
        <v>162.74</v>
      </c>
      <c r="J243" s="1">
        <v>157.95</v>
      </c>
      <c r="K243" s="1">
        <v>162.54</v>
      </c>
      <c r="L243" s="1">
        <v>0.5255</v>
      </c>
      <c r="M243" s="1">
        <v>19946097</v>
      </c>
      <c r="N243" s="3">
        <v>0.02947</v>
      </c>
      <c r="O243" s="1">
        <v>160.07</v>
      </c>
      <c r="P243" s="3">
        <v>-0.015196</v>
      </c>
      <c r="Q243" s="1">
        <f t="shared" si="13"/>
        <v>0.3313084991</v>
      </c>
      <c r="R243" s="1">
        <f t="shared" si="14"/>
        <v>0.42521659878</v>
      </c>
      <c r="S243" s="1">
        <f t="shared" si="15"/>
        <v>0.28869810099414</v>
      </c>
    </row>
    <row r="244" spans="1:19">
      <c r="A244" s="2">
        <v>43994</v>
      </c>
      <c r="B244" s="1">
        <v>116</v>
      </c>
      <c r="C244" s="1">
        <v>89</v>
      </c>
      <c r="D244" s="1">
        <v>205</v>
      </c>
      <c r="E244" s="1">
        <f t="shared" si="12"/>
        <v>-0.131707317073171</v>
      </c>
      <c r="F244" s="1">
        <v>-0.262364264</v>
      </c>
      <c r="G244" s="1">
        <v>0.868292683</v>
      </c>
      <c r="H244" s="1">
        <v>-0.131707317</v>
      </c>
      <c r="I244" s="1">
        <v>161.88</v>
      </c>
      <c r="J244" s="1">
        <v>156.1</v>
      </c>
      <c r="K244" s="1">
        <v>160.07</v>
      </c>
      <c r="L244" s="1">
        <v>0.4649</v>
      </c>
      <c r="M244" s="1">
        <v>17647613</v>
      </c>
      <c r="N244" s="3">
        <v>0.036109</v>
      </c>
      <c r="O244" s="1">
        <v>161.5</v>
      </c>
      <c r="P244" s="3">
        <v>0.008934</v>
      </c>
      <c r="Q244" s="1">
        <f t="shared" si="13"/>
        <v>0.086516057574</v>
      </c>
      <c r="R244" s="1">
        <f t="shared" si="14"/>
        <v>0.371787016102</v>
      </c>
      <c r="S244" s="1">
        <f t="shared" si="15"/>
        <v>0.162218205924822</v>
      </c>
    </row>
    <row r="245" spans="1:19">
      <c r="A245" s="2">
        <v>43997</v>
      </c>
      <c r="B245" s="1">
        <v>129</v>
      </c>
      <c r="C245" s="1">
        <v>83</v>
      </c>
      <c r="D245" s="1">
        <v>212</v>
      </c>
      <c r="E245" s="1">
        <f t="shared" si="12"/>
        <v>-0.216981132075472</v>
      </c>
      <c r="F245" s="1">
        <v>-0.436717652</v>
      </c>
      <c r="G245" s="1">
        <v>0.783018868</v>
      </c>
      <c r="H245" s="1">
        <v>-0.216981132</v>
      </c>
      <c r="I245" s="1">
        <v>160.88</v>
      </c>
      <c r="J245" s="1">
        <v>156.5</v>
      </c>
      <c r="K245" s="1">
        <v>161.5</v>
      </c>
      <c r="L245" s="1">
        <v>0.7013</v>
      </c>
      <c r="M245" s="1">
        <v>26621961</v>
      </c>
      <c r="N245" s="3">
        <v>0.027121</v>
      </c>
      <c r="O245" s="1">
        <v>157</v>
      </c>
      <c r="P245" s="3">
        <v>-0.027864</v>
      </c>
      <c r="Q245" s="1">
        <f t="shared" si="13"/>
        <v>-0.233796040164</v>
      </c>
      <c r="R245" s="1">
        <f t="shared" si="14"/>
        <v>0.572122977316</v>
      </c>
      <c r="S245" s="1">
        <f t="shared" si="15"/>
        <v>0.086711509613412</v>
      </c>
    </row>
    <row r="246" spans="1:19">
      <c r="A246" s="2">
        <v>43998</v>
      </c>
      <c r="B246" s="1">
        <v>63</v>
      </c>
      <c r="C246" s="1">
        <v>53</v>
      </c>
      <c r="D246" s="1">
        <v>116</v>
      </c>
      <c r="E246" s="1">
        <f t="shared" si="12"/>
        <v>-0.0862068965517241</v>
      </c>
      <c r="F246" s="1">
        <v>-0.169899037</v>
      </c>
      <c r="G246" s="1">
        <v>0.913793103</v>
      </c>
      <c r="H246" s="1">
        <v>-0.086206897</v>
      </c>
      <c r="I246" s="1">
        <v>159.26</v>
      </c>
      <c r="J246" s="1">
        <v>156.4</v>
      </c>
      <c r="K246" s="1">
        <v>157</v>
      </c>
      <c r="L246" s="1">
        <v>0.6845</v>
      </c>
      <c r="M246" s="1">
        <v>25984652</v>
      </c>
      <c r="N246" s="3">
        <v>0.018217</v>
      </c>
      <c r="O246" s="1">
        <v>157.68</v>
      </c>
      <c r="P246" s="3">
        <v>0.004331</v>
      </c>
      <c r="Q246" s="1">
        <f t="shared" si="13"/>
        <v>0.228538682311</v>
      </c>
      <c r="R246" s="1">
        <f t="shared" si="14"/>
        <v>0.557390073171</v>
      </c>
      <c r="S246" s="1">
        <f t="shared" si="15"/>
        <v>0.287082069312027</v>
      </c>
    </row>
    <row r="247" spans="1:19">
      <c r="A247" s="2">
        <v>43999</v>
      </c>
      <c r="B247" s="1">
        <v>60</v>
      </c>
      <c r="C247" s="1">
        <v>45</v>
      </c>
      <c r="D247" s="1">
        <v>105</v>
      </c>
      <c r="E247" s="1">
        <f t="shared" si="12"/>
        <v>-0.142857142857143</v>
      </c>
      <c r="F247" s="1">
        <v>-0.282232468</v>
      </c>
      <c r="G247" s="1">
        <v>0.857142857</v>
      </c>
      <c r="H247" s="1">
        <v>-0.142857143</v>
      </c>
      <c r="I247" s="1">
        <v>157.5</v>
      </c>
      <c r="J247" s="1">
        <v>153.9</v>
      </c>
      <c r="K247" s="1">
        <v>157.68</v>
      </c>
      <c r="L247" s="1">
        <v>0.6123</v>
      </c>
      <c r="M247" s="1">
        <v>23242329</v>
      </c>
      <c r="N247" s="3">
        <v>0.022831</v>
      </c>
      <c r="O247" s="1">
        <v>155.88</v>
      </c>
      <c r="P247" s="3">
        <v>-0.011416</v>
      </c>
      <c r="Q247" s="1">
        <f t="shared" si="13"/>
        <v>0.037796060494</v>
      </c>
      <c r="R247" s="1">
        <f t="shared" si="14"/>
        <v>0.492609291294</v>
      </c>
      <c r="S247" s="1">
        <f t="shared" si="15"/>
        <v>0.180820344860238</v>
      </c>
    </row>
    <row r="248" spans="1:19">
      <c r="A248" s="2">
        <v>44000</v>
      </c>
      <c r="B248" s="1">
        <v>58</v>
      </c>
      <c r="C248" s="1">
        <v>52</v>
      </c>
      <c r="D248" s="1">
        <v>110</v>
      </c>
      <c r="E248" s="1">
        <f t="shared" si="12"/>
        <v>-0.0545454545454545</v>
      </c>
      <c r="F248" s="1">
        <v>-0.10724553</v>
      </c>
      <c r="G248" s="1">
        <v>0.945454545</v>
      </c>
      <c r="H248" s="1">
        <v>-0.054545455</v>
      </c>
      <c r="I248" s="1">
        <v>158.58</v>
      </c>
      <c r="J248" s="1">
        <v>155.96</v>
      </c>
      <c r="K248" s="1">
        <v>155.88</v>
      </c>
      <c r="L248" s="1">
        <v>0.5255</v>
      </c>
      <c r="M248" s="1">
        <v>19949002</v>
      </c>
      <c r="N248" s="3">
        <v>0.016808</v>
      </c>
      <c r="O248" s="1">
        <v>158.36</v>
      </c>
      <c r="P248" s="3">
        <v>0.01591</v>
      </c>
      <c r="Q248" s="1">
        <f t="shared" si="13"/>
        <v>0.35100155694</v>
      </c>
      <c r="R248" s="1">
        <f t="shared" si="14"/>
        <v>0.41404452774</v>
      </c>
      <c r="S248" s="1">
        <f t="shared" si="15"/>
        <v>0.29372151901878</v>
      </c>
    </row>
    <row r="249" spans="1:19">
      <c r="A249" s="2">
        <v>44001</v>
      </c>
      <c r="B249" s="1">
        <v>81</v>
      </c>
      <c r="C249" s="1">
        <v>66</v>
      </c>
      <c r="D249" s="1">
        <v>147</v>
      </c>
      <c r="E249" s="1">
        <f t="shared" si="12"/>
        <v>-0.102040816326531</v>
      </c>
      <c r="F249" s="1">
        <v>-0.202026628</v>
      </c>
      <c r="G249" s="1">
        <v>0.897959184</v>
      </c>
      <c r="H249" s="1">
        <v>-0.102040816</v>
      </c>
      <c r="I249" s="1">
        <v>166.5</v>
      </c>
      <c r="J249" s="1">
        <v>158.43</v>
      </c>
      <c r="K249" s="1">
        <v>158.36</v>
      </c>
      <c r="L249" s="1">
        <v>1.0196</v>
      </c>
      <c r="M249" s="1">
        <v>38702809</v>
      </c>
      <c r="N249" s="3">
        <v>0.05096</v>
      </c>
      <c r="O249" s="1">
        <v>165.57</v>
      </c>
      <c r="P249" s="3">
        <v>0.045529</v>
      </c>
      <c r="Q249" s="1">
        <f t="shared" si="13"/>
        <v>0.147037842676</v>
      </c>
      <c r="R249" s="1">
        <f t="shared" si="14"/>
        <v>0.889850052964</v>
      </c>
      <c r="S249" s="1">
        <f t="shared" si="15"/>
        <v>0.361604869785156</v>
      </c>
    </row>
    <row r="250" spans="1:19">
      <c r="A250" s="2">
        <v>44004</v>
      </c>
      <c r="B250" s="1">
        <v>62</v>
      </c>
      <c r="C250" s="1">
        <v>49</v>
      </c>
      <c r="D250" s="1">
        <v>111</v>
      </c>
      <c r="E250" s="1">
        <f t="shared" si="12"/>
        <v>-0.117117117117117</v>
      </c>
      <c r="F250" s="1">
        <v>-0.231111721</v>
      </c>
      <c r="G250" s="1">
        <v>0.882882883</v>
      </c>
      <c r="H250" s="1">
        <v>-0.117117117</v>
      </c>
      <c r="I250" s="1">
        <v>164</v>
      </c>
      <c r="J250" s="1">
        <v>161</v>
      </c>
      <c r="K250" s="1">
        <v>163.37</v>
      </c>
      <c r="L250" s="1">
        <v>0.5698</v>
      </c>
      <c r="M250" s="1">
        <v>21631228</v>
      </c>
      <c r="N250" s="3">
        <v>0.018363</v>
      </c>
      <c r="O250" s="1">
        <v>163</v>
      </c>
      <c r="P250" s="3">
        <v>-0.002265</v>
      </c>
      <c r="Q250" s="1">
        <f t="shared" si="13"/>
        <v>0.130494346027</v>
      </c>
      <c r="R250" s="1">
        <f t="shared" si="14"/>
        <v>0.451655481623</v>
      </c>
      <c r="S250" s="1">
        <f t="shared" si="15"/>
        <v>0.208340765016447</v>
      </c>
    </row>
    <row r="251" spans="1:19">
      <c r="A251" s="2">
        <v>44005</v>
      </c>
      <c r="B251" s="1">
        <v>50</v>
      </c>
      <c r="C251" s="1">
        <v>29</v>
      </c>
      <c r="D251" s="1">
        <v>79</v>
      </c>
      <c r="E251" s="1">
        <f t="shared" si="12"/>
        <v>-0.265822784810127</v>
      </c>
      <c r="F251" s="1">
        <v>-0.530628251</v>
      </c>
      <c r="G251" s="1">
        <v>0.734177215</v>
      </c>
      <c r="H251" s="1">
        <v>-0.265822785</v>
      </c>
      <c r="I251" s="1">
        <v>168.4</v>
      </c>
      <c r="J251" s="1">
        <v>162.08</v>
      </c>
      <c r="K251" s="1">
        <v>163</v>
      </c>
      <c r="L251" s="1">
        <v>0.699</v>
      </c>
      <c r="M251" s="1">
        <v>26532477</v>
      </c>
      <c r="N251" s="3">
        <v>0.038773</v>
      </c>
      <c r="O251" s="1">
        <v>167.98</v>
      </c>
      <c r="P251" s="3">
        <v>0.030552</v>
      </c>
      <c r="Q251" s="1">
        <f t="shared" si="13"/>
        <v>-0.399958867331</v>
      </c>
      <c r="R251" s="1">
        <f t="shared" si="14"/>
        <v>0.577728904753</v>
      </c>
      <c r="S251" s="1">
        <f t="shared" si="15"/>
        <v>0.014801988187785</v>
      </c>
    </row>
    <row r="252" spans="1:19">
      <c r="A252" s="2">
        <v>44006</v>
      </c>
      <c r="B252" s="1">
        <v>44</v>
      </c>
      <c r="C252" s="1">
        <v>50</v>
      </c>
      <c r="D252" s="1">
        <v>94</v>
      </c>
      <c r="E252" s="1">
        <f t="shared" si="12"/>
        <v>0.0638297872340425</v>
      </c>
      <c r="F252" s="1">
        <v>0.125163143</v>
      </c>
      <c r="G252" s="1">
        <v>0.936170213</v>
      </c>
      <c r="H252" s="1">
        <v>0.063829787</v>
      </c>
      <c r="I252" s="1">
        <v>171.3</v>
      </c>
      <c r="J252" s="1">
        <v>167</v>
      </c>
      <c r="K252" s="1">
        <v>167.98</v>
      </c>
      <c r="L252" s="1">
        <v>0.4952</v>
      </c>
      <c r="M252" s="1">
        <v>18798602</v>
      </c>
      <c r="N252" s="3">
        <v>0.025598</v>
      </c>
      <c r="O252" s="1">
        <v>168.61</v>
      </c>
      <c r="P252" s="3">
        <v>0.00375</v>
      </c>
      <c r="Q252" s="1">
        <f t="shared" si="13"/>
        <v>0.688195990061</v>
      </c>
      <c r="R252" s="1">
        <f t="shared" si="14"/>
        <v>0.411436756587</v>
      </c>
      <c r="S252" s="1">
        <f t="shared" si="15"/>
        <v>0.442567459530555</v>
      </c>
    </row>
    <row r="253" spans="1:19">
      <c r="A253" s="2">
        <v>44011</v>
      </c>
      <c r="B253" s="1">
        <v>76</v>
      </c>
      <c r="C253" s="1">
        <v>59</v>
      </c>
      <c r="D253" s="1">
        <v>135</v>
      </c>
      <c r="E253" s="1">
        <f t="shared" si="12"/>
        <v>-0.125925925925926</v>
      </c>
      <c r="F253" s="1">
        <v>-0.24946086</v>
      </c>
      <c r="G253" s="1">
        <v>0.874074074</v>
      </c>
      <c r="H253" s="1">
        <v>-0.125925926</v>
      </c>
      <c r="I253" s="1">
        <v>168.5</v>
      </c>
      <c r="J253" s="1">
        <v>165.8</v>
      </c>
      <c r="K253" s="1">
        <v>168.61</v>
      </c>
      <c r="L253" s="1">
        <v>0.5267</v>
      </c>
      <c r="M253" s="1">
        <v>19993555</v>
      </c>
      <c r="N253" s="3">
        <v>0.016013</v>
      </c>
      <c r="O253" s="1">
        <v>167.5</v>
      </c>
      <c r="P253" s="3">
        <v>-0.006583</v>
      </c>
      <c r="Q253" s="1">
        <f t="shared" si="13"/>
        <v>0.102436413344</v>
      </c>
      <c r="R253" s="1">
        <f t="shared" si="14"/>
        <v>0.40986318636</v>
      </c>
      <c r="S253" s="1">
        <f t="shared" si="15"/>
        <v>0.181966208582616</v>
      </c>
    </row>
    <row r="254" spans="1:19">
      <c r="A254" s="2">
        <v>44012</v>
      </c>
      <c r="B254" s="1">
        <v>42</v>
      </c>
      <c r="C254" s="1">
        <v>46</v>
      </c>
      <c r="D254" s="1">
        <v>88</v>
      </c>
      <c r="E254" s="1">
        <f t="shared" si="12"/>
        <v>0.0454545454545455</v>
      </c>
      <c r="F254" s="1">
        <v>0.088947486</v>
      </c>
      <c r="G254" s="1">
        <v>0.954545455</v>
      </c>
      <c r="H254" s="1">
        <v>0.045454545</v>
      </c>
      <c r="I254" s="1">
        <v>171.67</v>
      </c>
      <c r="J254" s="1">
        <v>168.5</v>
      </c>
      <c r="K254" s="1">
        <v>167.5</v>
      </c>
      <c r="L254" s="1">
        <v>0.5003</v>
      </c>
      <c r="M254" s="1">
        <v>18989762</v>
      </c>
      <c r="N254" s="3">
        <v>0.018925</v>
      </c>
      <c r="O254" s="1">
        <v>171.12</v>
      </c>
      <c r="P254" s="3">
        <v>0.021612</v>
      </c>
      <c r="Q254" s="1">
        <f t="shared" si="13"/>
        <v>0.645366304186</v>
      </c>
      <c r="R254" s="1">
        <f t="shared" si="14"/>
        <v>0.406094493152</v>
      </c>
      <c r="S254" s="1">
        <f t="shared" si="15"/>
        <v>0.4217721052782</v>
      </c>
    </row>
    <row r="255" spans="1:19">
      <c r="A255" s="2">
        <v>44013</v>
      </c>
      <c r="B255" s="1">
        <v>49</v>
      </c>
      <c r="C255" s="1">
        <v>56</v>
      </c>
      <c r="D255" s="1">
        <v>105</v>
      </c>
      <c r="E255" s="1">
        <f t="shared" si="12"/>
        <v>0.0666666666666667</v>
      </c>
      <c r="F255" s="1">
        <v>0.131028262</v>
      </c>
      <c r="G255" s="1">
        <v>0.933333333</v>
      </c>
      <c r="H255" s="1">
        <v>0.066666667</v>
      </c>
      <c r="I255" s="1">
        <v>185.1</v>
      </c>
      <c r="J255" s="1">
        <v>171.12</v>
      </c>
      <c r="K255" s="1">
        <v>171.12</v>
      </c>
      <c r="L255" s="1">
        <v>0.7161</v>
      </c>
      <c r="M255" s="1">
        <v>27181836</v>
      </c>
      <c r="N255" s="3">
        <v>0.081697</v>
      </c>
      <c r="O255" s="1">
        <v>181.98</v>
      </c>
      <c r="P255" s="3">
        <v>0.063464</v>
      </c>
      <c r="Q255" s="1">
        <f t="shared" si="13"/>
        <v>0.67899135253</v>
      </c>
      <c r="R255" s="1">
        <f t="shared" si="14"/>
        <v>0.66340095602</v>
      </c>
      <c r="S255" s="1">
        <f t="shared" si="15"/>
        <v>0.52238467887798</v>
      </c>
    </row>
    <row r="256" spans="1:19">
      <c r="A256" s="2">
        <v>44014</v>
      </c>
      <c r="B256" s="1">
        <v>102</v>
      </c>
      <c r="C256" s="1">
        <v>60</v>
      </c>
      <c r="D256" s="1">
        <v>162</v>
      </c>
      <c r="E256" s="1">
        <f t="shared" si="12"/>
        <v>-0.259259259259259</v>
      </c>
      <c r="F256" s="1">
        <v>-0.523855124</v>
      </c>
      <c r="G256" s="1">
        <v>0.740740741</v>
      </c>
      <c r="H256" s="1">
        <v>-0.259259259</v>
      </c>
      <c r="I256" s="1">
        <v>192.34</v>
      </c>
      <c r="J256" s="1">
        <v>179.88</v>
      </c>
      <c r="K256" s="1">
        <v>181.98</v>
      </c>
      <c r="L256" s="1">
        <v>0.9191</v>
      </c>
      <c r="M256" s="1">
        <v>34887021</v>
      </c>
      <c r="N256" s="3">
        <v>0.068469</v>
      </c>
      <c r="O256" s="1">
        <v>189.49</v>
      </c>
      <c r="P256" s="3">
        <v>0.041268</v>
      </c>
      <c r="Q256" s="1">
        <f t="shared" si="13"/>
        <v>-0.399952069818</v>
      </c>
      <c r="R256" s="1">
        <f t="shared" si="14"/>
        <v>0.804373383942</v>
      </c>
      <c r="S256" s="1">
        <f t="shared" si="15"/>
        <v>0.090277617853494</v>
      </c>
    </row>
    <row r="257" spans="1:19">
      <c r="A257" s="2">
        <v>44015</v>
      </c>
      <c r="B257" s="1">
        <v>112</v>
      </c>
      <c r="C257" s="1">
        <v>86</v>
      </c>
      <c r="D257" s="1">
        <v>198</v>
      </c>
      <c r="E257" s="1">
        <f t="shared" si="12"/>
        <v>-0.131313131313131</v>
      </c>
      <c r="F257" s="1">
        <v>-0.2614797</v>
      </c>
      <c r="G257" s="1">
        <v>0.868686869</v>
      </c>
      <c r="H257" s="1">
        <v>-0.131313131</v>
      </c>
      <c r="I257" s="1">
        <v>190.5</v>
      </c>
      <c r="J257" s="1">
        <v>182.5</v>
      </c>
      <c r="K257" s="1">
        <v>189.49</v>
      </c>
      <c r="L257" s="1">
        <v>0.8118</v>
      </c>
      <c r="M257" s="1">
        <v>30815941</v>
      </c>
      <c r="N257" s="3">
        <v>0.042219</v>
      </c>
      <c r="O257" s="1">
        <v>188.72</v>
      </c>
      <c r="P257" s="3">
        <v>-0.004064</v>
      </c>
      <c r="Q257" s="1">
        <f t="shared" si="13"/>
        <v>0.060415680774</v>
      </c>
      <c r="R257" s="1">
        <f t="shared" si="14"/>
        <v>0.69168659503</v>
      </c>
      <c r="S257" s="1">
        <f t="shared" si="15"/>
        <v>0.257156198408646</v>
      </c>
    </row>
    <row r="258" spans="1:19">
      <c r="A258" s="2">
        <v>44018</v>
      </c>
      <c r="B258" s="1">
        <v>123</v>
      </c>
      <c r="C258" s="1">
        <v>62</v>
      </c>
      <c r="D258" s="1">
        <v>185</v>
      </c>
      <c r="E258" s="1">
        <f t="shared" ref="E258:E321" si="16">(C258-B258)/D258</f>
        <v>-0.32972972972973</v>
      </c>
      <c r="F258" s="1">
        <v>-0.677146839</v>
      </c>
      <c r="G258" s="1">
        <v>0.67027027</v>
      </c>
      <c r="H258" s="1">
        <v>-0.32972973</v>
      </c>
      <c r="I258" s="1">
        <v>196</v>
      </c>
      <c r="J258" s="1">
        <v>185.56</v>
      </c>
      <c r="K258" s="1">
        <v>188.72</v>
      </c>
      <c r="L258" s="1">
        <v>0.8652</v>
      </c>
      <c r="M258" s="1">
        <v>32843107</v>
      </c>
      <c r="N258" s="3">
        <v>0.05532</v>
      </c>
      <c r="O258" s="1">
        <v>192.82</v>
      </c>
      <c r="P258" s="3">
        <v>0.021725</v>
      </c>
      <c r="Q258" s="1">
        <f t="shared" ref="Q258:Q321" si="17">0.965*H258+0.971*F258+0.581*G258-0.08*L258+0.03*N258</f>
        <v>-0.653828143249</v>
      </c>
      <c r="R258" s="1">
        <f t="shared" ref="R258:R321" si="18">0.044*H258+0.047*F258-0.074*G258+0.906*L258+0.913*N258</f>
        <v>0.738444350467</v>
      </c>
      <c r="S258" s="1">
        <f t="shared" ref="S258:S321" si="19">0.444*Q258+0.333*R258</f>
        <v>-0.0443977268970449</v>
      </c>
    </row>
    <row r="259" spans="1:19">
      <c r="A259" s="2">
        <v>44019</v>
      </c>
      <c r="B259" s="1">
        <v>85</v>
      </c>
      <c r="C259" s="1">
        <v>51</v>
      </c>
      <c r="D259" s="1">
        <v>136</v>
      </c>
      <c r="E259" s="1">
        <f t="shared" si="16"/>
        <v>-0.25</v>
      </c>
      <c r="F259" s="1">
        <v>-0.503103578</v>
      </c>
      <c r="G259" s="1">
        <v>0.75</v>
      </c>
      <c r="H259" s="1">
        <v>-0.25</v>
      </c>
      <c r="I259" s="1">
        <v>206.38</v>
      </c>
      <c r="J259" s="1">
        <v>190.32</v>
      </c>
      <c r="K259" s="1">
        <v>192.82</v>
      </c>
      <c r="L259" s="1">
        <v>1.0119</v>
      </c>
      <c r="M259" s="1">
        <v>38411125</v>
      </c>
      <c r="N259" s="3">
        <v>0.08329</v>
      </c>
      <c r="O259" s="1">
        <v>201.89</v>
      </c>
      <c r="P259" s="3">
        <v>0.047039</v>
      </c>
      <c r="Q259" s="1">
        <f t="shared" si="17"/>
        <v>-0.372466874238</v>
      </c>
      <c r="R259" s="1">
        <f t="shared" si="18"/>
        <v>0.902679301834</v>
      </c>
      <c r="S259" s="1">
        <f t="shared" si="19"/>
        <v>0.13521691534905</v>
      </c>
    </row>
    <row r="260" spans="1:19">
      <c r="A260" s="2">
        <v>44020</v>
      </c>
      <c r="B260" s="1">
        <v>103</v>
      </c>
      <c r="C260" s="1">
        <v>37</v>
      </c>
      <c r="D260" s="1">
        <v>140</v>
      </c>
      <c r="E260" s="1">
        <f t="shared" si="16"/>
        <v>-0.471428571428571</v>
      </c>
      <c r="F260" s="1">
        <v>-1.006804739</v>
      </c>
      <c r="G260" s="1">
        <v>0.528571429</v>
      </c>
      <c r="H260" s="1">
        <v>-0.471428571</v>
      </c>
      <c r="I260" s="1">
        <v>205.8</v>
      </c>
      <c r="J260" s="1">
        <v>199</v>
      </c>
      <c r="K260" s="1">
        <v>201.89</v>
      </c>
      <c r="L260" s="1">
        <v>0.7701</v>
      </c>
      <c r="M260" s="1">
        <v>29232255</v>
      </c>
      <c r="N260" s="3">
        <v>0.033682</v>
      </c>
      <c r="O260" s="1">
        <v>203.36</v>
      </c>
      <c r="P260" s="3">
        <v>0.007281</v>
      </c>
      <c r="Q260" s="1">
        <f t="shared" si="17"/>
        <v>-1.186033512335</v>
      </c>
      <c r="R260" s="1">
        <f t="shared" si="18"/>
        <v>0.621285300397</v>
      </c>
      <c r="S260" s="1">
        <f t="shared" si="19"/>
        <v>-0.319710874444539</v>
      </c>
    </row>
    <row r="261" spans="1:19">
      <c r="A261" s="2">
        <v>44021</v>
      </c>
      <c r="B261" s="1">
        <v>75</v>
      </c>
      <c r="C261" s="1">
        <v>51</v>
      </c>
      <c r="D261" s="1">
        <v>126</v>
      </c>
      <c r="E261" s="1">
        <f t="shared" si="16"/>
        <v>-0.19047619047619</v>
      </c>
      <c r="F261" s="1">
        <v>-0.379489622</v>
      </c>
      <c r="G261" s="1">
        <v>0.80952381</v>
      </c>
      <c r="H261" s="1">
        <v>-0.19047619</v>
      </c>
      <c r="I261" s="1">
        <v>205.36</v>
      </c>
      <c r="J261" s="1">
        <v>201.5</v>
      </c>
      <c r="K261" s="1">
        <v>203.36</v>
      </c>
      <c r="L261" s="1">
        <v>0.7778</v>
      </c>
      <c r="M261" s="1">
        <v>29524349</v>
      </c>
      <c r="N261" s="3">
        <v>0.018981</v>
      </c>
      <c r="O261" s="1">
        <v>203.72</v>
      </c>
      <c r="P261" s="3">
        <v>0.00177</v>
      </c>
      <c r="Q261" s="1">
        <f t="shared" si="17"/>
        <v>-0.143615182702</v>
      </c>
      <c r="R261" s="1">
        <f t="shared" si="18"/>
        <v>0.635894726466</v>
      </c>
      <c r="S261" s="1">
        <f t="shared" si="19"/>
        <v>0.14798780279349</v>
      </c>
    </row>
    <row r="262" spans="1:19">
      <c r="A262" s="2">
        <v>44022</v>
      </c>
      <c r="B262" s="1">
        <v>60</v>
      </c>
      <c r="C262" s="1">
        <v>54</v>
      </c>
      <c r="D262" s="1">
        <v>114</v>
      </c>
      <c r="E262" s="1">
        <f t="shared" si="16"/>
        <v>-0.0526315789473684</v>
      </c>
      <c r="F262" s="1">
        <v>-0.103540679</v>
      </c>
      <c r="G262" s="1">
        <v>0.947368421</v>
      </c>
      <c r="H262" s="1">
        <v>-0.052631579</v>
      </c>
      <c r="I262" s="1">
        <v>211.8</v>
      </c>
      <c r="J262" s="1">
        <v>200.8</v>
      </c>
      <c r="K262" s="1">
        <v>203.72</v>
      </c>
      <c r="L262" s="1">
        <v>0.8838</v>
      </c>
      <c r="M262" s="1">
        <v>33547581</v>
      </c>
      <c r="N262" s="3">
        <v>0.053996</v>
      </c>
      <c r="O262" s="1">
        <v>207</v>
      </c>
      <c r="P262" s="3">
        <v>0.016101</v>
      </c>
      <c r="Q262" s="1">
        <f t="shared" si="17"/>
        <v>0.330009459557</v>
      </c>
      <c r="R262" s="1">
        <f t="shared" si="18"/>
        <v>0.772733683457</v>
      </c>
      <c r="S262" s="1">
        <f t="shared" si="19"/>
        <v>0.403844516634489</v>
      </c>
    </row>
    <row r="263" spans="1:19">
      <c r="A263" s="2">
        <v>44025</v>
      </c>
      <c r="B263" s="1">
        <v>61</v>
      </c>
      <c r="C263" s="1">
        <v>65</v>
      </c>
      <c r="D263" s="1">
        <v>126</v>
      </c>
      <c r="E263" s="1">
        <f t="shared" si="16"/>
        <v>0.0317460317460317</v>
      </c>
      <c r="F263" s="1">
        <v>0.062520357</v>
      </c>
      <c r="G263" s="1">
        <v>0.968253968</v>
      </c>
      <c r="H263" s="1">
        <v>0.031746032</v>
      </c>
      <c r="I263" s="1">
        <v>225</v>
      </c>
      <c r="J263" s="1">
        <v>207</v>
      </c>
      <c r="K263" s="1">
        <v>207</v>
      </c>
      <c r="L263" s="1">
        <v>1.2877</v>
      </c>
      <c r="M263" s="1">
        <v>48880722</v>
      </c>
      <c r="N263" s="3">
        <v>0.086957</v>
      </c>
      <c r="O263" s="1">
        <v>218.2</v>
      </c>
      <c r="P263" s="3">
        <v>0.054106</v>
      </c>
      <c r="Q263" s="1">
        <f t="shared" si="17"/>
        <v>0.553490452935</v>
      </c>
      <c r="R263" s="1">
        <f t="shared" si="18"/>
        <v>1.178732429555</v>
      </c>
      <c r="S263" s="1">
        <f t="shared" si="19"/>
        <v>0.638267660144955</v>
      </c>
    </row>
    <row r="264" spans="1:19">
      <c r="A264" s="2">
        <v>44026</v>
      </c>
      <c r="B264" s="1">
        <v>82</v>
      </c>
      <c r="C264" s="1">
        <v>53</v>
      </c>
      <c r="D264" s="1">
        <v>135</v>
      </c>
      <c r="E264" s="1">
        <f t="shared" si="16"/>
        <v>-0.214814814814815</v>
      </c>
      <c r="F264" s="1">
        <v>-0.429856561</v>
      </c>
      <c r="G264" s="1">
        <v>0.785185185</v>
      </c>
      <c r="H264" s="1">
        <v>-0.214814815</v>
      </c>
      <c r="I264" s="1">
        <v>225.33</v>
      </c>
      <c r="J264" s="1">
        <v>212.03</v>
      </c>
      <c r="K264" s="1">
        <v>218.2</v>
      </c>
      <c r="L264" s="1">
        <v>1.1558</v>
      </c>
      <c r="M264" s="1">
        <v>43873308</v>
      </c>
      <c r="N264" s="3">
        <v>0.060953</v>
      </c>
      <c r="O264" s="1">
        <v>220.9</v>
      </c>
      <c r="P264" s="3">
        <v>0.012374</v>
      </c>
      <c r="Q264" s="1">
        <f t="shared" si="17"/>
        <v>-0.259129834721</v>
      </c>
      <c r="R264" s="1">
        <f t="shared" si="18"/>
        <v>1.015046075083</v>
      </c>
      <c r="S264" s="1">
        <f t="shared" si="19"/>
        <v>0.222956696386515</v>
      </c>
    </row>
    <row r="265" spans="1:19">
      <c r="A265" s="2">
        <v>44027</v>
      </c>
      <c r="B265" s="1">
        <v>64</v>
      </c>
      <c r="C265" s="1">
        <v>35</v>
      </c>
      <c r="D265" s="1">
        <v>99</v>
      </c>
      <c r="E265" s="1">
        <f t="shared" si="16"/>
        <v>-0.292929292929293</v>
      </c>
      <c r="F265" s="1">
        <v>-0.590868331</v>
      </c>
      <c r="G265" s="1">
        <v>0.707070707</v>
      </c>
      <c r="H265" s="1">
        <v>-0.292929293</v>
      </c>
      <c r="I265" s="1">
        <v>226</v>
      </c>
      <c r="J265" s="1">
        <v>217.6</v>
      </c>
      <c r="K265" s="1">
        <v>220.9</v>
      </c>
      <c r="L265" s="1">
        <v>0.9792</v>
      </c>
      <c r="M265" s="1">
        <v>37169954</v>
      </c>
      <c r="N265" s="3">
        <v>0.038026</v>
      </c>
      <c r="O265" s="1">
        <v>223.95</v>
      </c>
      <c r="P265" s="3">
        <v>0.013807</v>
      </c>
      <c r="Q265" s="1">
        <f t="shared" si="17"/>
        <v>-0.522797056379</v>
      </c>
      <c r="R265" s="1">
        <f t="shared" si="18"/>
        <v>0.828890005233</v>
      </c>
      <c r="S265" s="1">
        <f t="shared" si="19"/>
        <v>0.043898478710313</v>
      </c>
    </row>
    <row r="266" spans="1:19">
      <c r="A266" s="2">
        <v>44028</v>
      </c>
      <c r="B266" s="1">
        <v>39</v>
      </c>
      <c r="C266" s="1">
        <v>37</v>
      </c>
      <c r="D266" s="1">
        <v>76</v>
      </c>
      <c r="E266" s="1">
        <f t="shared" si="16"/>
        <v>-0.0263157894736842</v>
      </c>
      <c r="F266" s="1">
        <v>-0.051293294</v>
      </c>
      <c r="G266" s="1">
        <v>0.973684211</v>
      </c>
      <c r="H266" s="1">
        <v>-0.026315789</v>
      </c>
      <c r="I266" s="1">
        <v>221.05</v>
      </c>
      <c r="J266" s="1">
        <v>201.56</v>
      </c>
      <c r="K266" s="1">
        <v>223.95</v>
      </c>
      <c r="L266" s="1">
        <v>1.8592</v>
      </c>
      <c r="M266" s="1">
        <v>70573669</v>
      </c>
      <c r="N266" s="3">
        <v>0.087028</v>
      </c>
      <c r="O266" s="1">
        <v>201.56</v>
      </c>
      <c r="P266" s="3">
        <v>-0.099978</v>
      </c>
      <c r="Q266" s="1">
        <f t="shared" si="17"/>
        <v>0.344384841732</v>
      </c>
      <c r="R266" s="1">
        <f t="shared" si="18"/>
        <v>1.688270452852</v>
      </c>
      <c r="S266" s="1">
        <f t="shared" si="19"/>
        <v>0.715100930528724</v>
      </c>
    </row>
    <row r="267" spans="1:19">
      <c r="A267" s="2">
        <v>44029</v>
      </c>
      <c r="B267" s="1">
        <v>42</v>
      </c>
      <c r="C267" s="1">
        <v>30</v>
      </c>
      <c r="D267" s="1">
        <v>72</v>
      </c>
      <c r="E267" s="1">
        <f t="shared" si="16"/>
        <v>-0.166666666666667</v>
      </c>
      <c r="F267" s="1">
        <v>-0.327212911</v>
      </c>
      <c r="G267" s="1">
        <v>0.833333333</v>
      </c>
      <c r="H267" s="1">
        <v>-0.166666667</v>
      </c>
      <c r="I267" s="1">
        <v>209.7</v>
      </c>
      <c r="J267" s="1">
        <v>195</v>
      </c>
      <c r="K267" s="1">
        <v>201.56</v>
      </c>
      <c r="L267" s="1">
        <v>1.3956</v>
      </c>
      <c r="M267" s="1">
        <v>52976677</v>
      </c>
      <c r="N267" s="3">
        <v>0.072931</v>
      </c>
      <c r="O267" s="1">
        <v>205.39</v>
      </c>
      <c r="P267" s="3">
        <v>0.019002</v>
      </c>
      <c r="Q267" s="1">
        <f t="shared" si="17"/>
        <v>-0.103850473763</v>
      </c>
      <c r="R267" s="1">
        <f t="shared" si="18"/>
        <v>1.246620596193</v>
      </c>
      <c r="S267" s="1">
        <f t="shared" si="19"/>
        <v>0.369015048181497</v>
      </c>
    </row>
    <row r="268" spans="1:19">
      <c r="A268" s="2">
        <v>44032</v>
      </c>
      <c r="B268" s="1">
        <v>80</v>
      </c>
      <c r="C268" s="1">
        <v>40</v>
      </c>
      <c r="D268" s="1">
        <v>120</v>
      </c>
      <c r="E268" s="1">
        <f t="shared" si="16"/>
        <v>-0.333333333333333</v>
      </c>
      <c r="F268" s="1">
        <v>-0.680877088</v>
      </c>
      <c r="G268" s="1">
        <v>0.666666667</v>
      </c>
      <c r="H268" s="1">
        <v>-0.333333333</v>
      </c>
      <c r="I268" s="1">
        <v>208.5</v>
      </c>
      <c r="J268" s="1">
        <v>191.01</v>
      </c>
      <c r="K268" s="1">
        <v>205.39</v>
      </c>
      <c r="L268" s="1">
        <v>1.1668</v>
      </c>
      <c r="M268" s="1">
        <v>44290656</v>
      </c>
      <c r="N268" s="3">
        <v>0.085155</v>
      </c>
      <c r="O268" s="1">
        <v>201.68</v>
      </c>
      <c r="P268" s="3">
        <v>-0.018063</v>
      </c>
      <c r="Q268" s="1">
        <f t="shared" si="17"/>
        <v>-0.686254335266</v>
      </c>
      <c r="R268" s="1">
        <f t="shared" si="18"/>
        <v>1.038866091854</v>
      </c>
      <c r="S268" s="1">
        <f t="shared" si="19"/>
        <v>0.0412454837292779</v>
      </c>
    </row>
    <row r="269" spans="1:19">
      <c r="A269" s="2">
        <v>44033</v>
      </c>
      <c r="B269" s="1">
        <v>38</v>
      </c>
      <c r="C269" s="1">
        <v>48</v>
      </c>
      <c r="D269" s="1">
        <v>86</v>
      </c>
      <c r="E269" s="1">
        <f t="shared" si="16"/>
        <v>0.116279069767442</v>
      </c>
      <c r="F269" s="1">
        <v>0.228258652</v>
      </c>
      <c r="G269" s="1">
        <v>0.88372093</v>
      </c>
      <c r="H269" s="1">
        <v>0.11627907</v>
      </c>
      <c r="I269" s="1">
        <v>208.9</v>
      </c>
      <c r="J269" s="1">
        <v>198.8</v>
      </c>
      <c r="K269" s="1">
        <v>201.68</v>
      </c>
      <c r="L269" s="1">
        <v>0.8374</v>
      </c>
      <c r="M269" s="1">
        <v>31785876</v>
      </c>
      <c r="N269" s="3">
        <v>0.050079</v>
      </c>
      <c r="O269" s="1">
        <v>205.58</v>
      </c>
      <c r="P269" s="3">
        <v>0.019338</v>
      </c>
      <c r="Q269" s="1">
        <f t="shared" si="17"/>
        <v>0.781800683972</v>
      </c>
      <c r="R269" s="1">
        <f t="shared" si="18"/>
        <v>0.754855613904</v>
      </c>
      <c r="S269" s="1">
        <f t="shared" si="19"/>
        <v>0.5984864231136</v>
      </c>
    </row>
    <row r="270" spans="1:19">
      <c r="A270" s="2">
        <v>44034</v>
      </c>
      <c r="B270" s="1">
        <v>50</v>
      </c>
      <c r="C270" s="1">
        <v>50</v>
      </c>
      <c r="D270" s="1">
        <v>100</v>
      </c>
      <c r="E270" s="1">
        <f t="shared" si="16"/>
        <v>0</v>
      </c>
      <c r="F270" s="1">
        <v>0</v>
      </c>
      <c r="G270" s="1">
        <v>1</v>
      </c>
      <c r="H270" s="1">
        <v>0</v>
      </c>
      <c r="I270" s="1">
        <v>212.87</v>
      </c>
      <c r="J270" s="1">
        <v>202.75</v>
      </c>
      <c r="K270" s="1">
        <v>205.58</v>
      </c>
      <c r="L270" s="1">
        <v>0.7394</v>
      </c>
      <c r="M270" s="1">
        <v>28066323</v>
      </c>
      <c r="N270" s="3">
        <v>0.049227</v>
      </c>
      <c r="O270" s="1">
        <v>208.9</v>
      </c>
      <c r="P270" s="3">
        <v>0.016149</v>
      </c>
      <c r="Q270" s="1">
        <f t="shared" si="17"/>
        <v>0.52332481</v>
      </c>
      <c r="R270" s="1">
        <f t="shared" si="18"/>
        <v>0.640840651</v>
      </c>
      <c r="S270" s="1">
        <f t="shared" si="19"/>
        <v>0.445756152423</v>
      </c>
    </row>
    <row r="271" spans="1:19">
      <c r="A271" s="2">
        <v>44035</v>
      </c>
      <c r="B271" s="1">
        <v>67</v>
      </c>
      <c r="C271" s="1">
        <v>31</v>
      </c>
      <c r="D271" s="1">
        <v>98</v>
      </c>
      <c r="E271" s="1">
        <f t="shared" si="16"/>
        <v>-0.36734693877551</v>
      </c>
      <c r="F271" s="1">
        <v>-0.753771802</v>
      </c>
      <c r="G271" s="1">
        <v>0.632653061</v>
      </c>
      <c r="H271" s="1">
        <v>-0.367346939</v>
      </c>
      <c r="I271" s="1">
        <v>211.9</v>
      </c>
      <c r="J271" s="1">
        <v>205.6</v>
      </c>
      <c r="K271" s="1">
        <v>208.9</v>
      </c>
      <c r="L271" s="1">
        <v>0.6992</v>
      </c>
      <c r="M271" s="1">
        <v>26541311</v>
      </c>
      <c r="N271" s="3">
        <v>0.030158</v>
      </c>
      <c r="O271" s="1">
        <v>210.07</v>
      </c>
      <c r="P271" s="3">
        <v>0.005601</v>
      </c>
      <c r="Q271" s="1">
        <f t="shared" si="17"/>
        <v>-0.773862047436</v>
      </c>
      <c r="R271" s="1">
        <f t="shared" si="18"/>
        <v>0.562602587476</v>
      </c>
      <c r="S271" s="1">
        <f t="shared" si="19"/>
        <v>-0.156248087432076</v>
      </c>
    </row>
    <row r="272" spans="1:19">
      <c r="A272" s="2">
        <v>44036</v>
      </c>
      <c r="B272" s="1">
        <v>50</v>
      </c>
      <c r="C272" s="1">
        <v>40</v>
      </c>
      <c r="D272" s="1">
        <v>90</v>
      </c>
      <c r="E272" s="1">
        <f t="shared" si="16"/>
        <v>-0.111111111111111</v>
      </c>
      <c r="F272" s="1">
        <v>-0.218253566</v>
      </c>
      <c r="G272" s="1">
        <v>0.888888889</v>
      </c>
      <c r="H272" s="1">
        <v>-0.111111111</v>
      </c>
      <c r="I272" s="1">
        <v>208.95</v>
      </c>
      <c r="J272" s="1">
        <v>198</v>
      </c>
      <c r="K272" s="1">
        <v>210.07</v>
      </c>
      <c r="L272" s="1">
        <v>1.0679</v>
      </c>
      <c r="M272" s="1">
        <v>40538626</v>
      </c>
      <c r="N272" s="3">
        <v>0.052125</v>
      </c>
      <c r="O272" s="1">
        <v>201.39</v>
      </c>
      <c r="P272" s="3">
        <v>-0.04132</v>
      </c>
      <c r="Q272" s="1">
        <f t="shared" si="17"/>
        <v>0.113429759808</v>
      </c>
      <c r="R272" s="1">
        <f t="shared" si="18"/>
        <v>0.934182940728</v>
      </c>
      <c r="S272" s="1">
        <f t="shared" si="19"/>
        <v>0.361445732617176</v>
      </c>
    </row>
    <row r="273" spans="1:19">
      <c r="A273" s="2">
        <v>44039</v>
      </c>
      <c r="B273" s="1">
        <v>56</v>
      </c>
      <c r="C273" s="1">
        <v>34</v>
      </c>
      <c r="D273" s="1">
        <v>90</v>
      </c>
      <c r="E273" s="1">
        <f t="shared" si="16"/>
        <v>-0.244444444444444</v>
      </c>
      <c r="F273" s="1">
        <v>-0.487703206</v>
      </c>
      <c r="G273" s="1">
        <v>0.755555556</v>
      </c>
      <c r="H273" s="1">
        <v>-0.244444444</v>
      </c>
      <c r="I273" s="1">
        <v>206.8</v>
      </c>
      <c r="J273" s="1">
        <v>201.41</v>
      </c>
      <c r="K273" s="1">
        <v>201.39</v>
      </c>
      <c r="L273" s="1">
        <v>0.649</v>
      </c>
      <c r="M273" s="1">
        <v>24634688</v>
      </c>
      <c r="N273" s="3">
        <v>0.026764</v>
      </c>
      <c r="O273" s="1">
        <v>204.1</v>
      </c>
      <c r="P273" s="3">
        <v>0.013456</v>
      </c>
      <c r="Q273" s="1">
        <f t="shared" si="17"/>
        <v>-0.32158800345</v>
      </c>
      <c r="R273" s="1">
        <f t="shared" si="18"/>
        <v>0.522840814638</v>
      </c>
      <c r="S273" s="1">
        <f t="shared" si="19"/>
        <v>0.031320917742654</v>
      </c>
    </row>
    <row r="274" spans="1:19">
      <c r="A274" s="2">
        <v>44040</v>
      </c>
      <c r="B274" s="1">
        <v>42</v>
      </c>
      <c r="C274" s="1">
        <v>40</v>
      </c>
      <c r="D274" s="1">
        <v>82</v>
      </c>
      <c r="E274" s="1">
        <f t="shared" si="16"/>
        <v>-0.024390243902439</v>
      </c>
      <c r="F274" s="1">
        <v>-0.047628049</v>
      </c>
      <c r="G274" s="1">
        <v>0.975609756</v>
      </c>
      <c r="H274" s="1">
        <v>-0.024390244</v>
      </c>
      <c r="I274" s="1">
        <v>216.94</v>
      </c>
      <c r="J274" s="1">
        <v>204.67</v>
      </c>
      <c r="K274" s="1">
        <v>204.1</v>
      </c>
      <c r="L274" s="1">
        <v>1.0129</v>
      </c>
      <c r="M274" s="1">
        <v>38449712</v>
      </c>
      <c r="N274" s="3">
        <v>0.060118</v>
      </c>
      <c r="O274" s="1">
        <v>214</v>
      </c>
      <c r="P274" s="3">
        <v>0.048506</v>
      </c>
      <c r="Q274" s="1">
        <f t="shared" si="17"/>
        <v>0.417817387197</v>
      </c>
      <c r="R274" s="1">
        <f t="shared" si="18"/>
        <v>0.897068323017</v>
      </c>
      <c r="S274" s="1">
        <f t="shared" si="19"/>
        <v>0.484234671480129</v>
      </c>
    </row>
    <row r="275" spans="1:19">
      <c r="A275" s="2">
        <v>44041</v>
      </c>
      <c r="B275" s="1">
        <v>61</v>
      </c>
      <c r="C275" s="1">
        <v>46</v>
      </c>
      <c r="D275" s="1">
        <v>107</v>
      </c>
      <c r="E275" s="1">
        <f t="shared" si="16"/>
        <v>-0.14018691588785</v>
      </c>
      <c r="F275" s="1">
        <v>-0.276986783</v>
      </c>
      <c r="G275" s="1">
        <v>0.859813084</v>
      </c>
      <c r="H275" s="1">
        <v>-0.140186916</v>
      </c>
      <c r="I275" s="1">
        <v>215.48</v>
      </c>
      <c r="J275" s="1">
        <v>209.01</v>
      </c>
      <c r="K275" s="1">
        <v>214</v>
      </c>
      <c r="L275" s="1">
        <v>0.7939</v>
      </c>
      <c r="M275" s="1">
        <v>30136414</v>
      </c>
      <c r="N275" s="3">
        <v>0.030234</v>
      </c>
      <c r="O275" s="1">
        <v>214.98</v>
      </c>
      <c r="P275" s="3">
        <v>0.004579</v>
      </c>
      <c r="Q275" s="1">
        <f t="shared" si="17"/>
        <v>0.032711881571</v>
      </c>
      <c r="R275" s="1">
        <f t="shared" si="18"/>
        <v>0.664064270679</v>
      </c>
      <c r="S275" s="1">
        <f t="shared" si="19"/>
        <v>0.235657477553631</v>
      </c>
    </row>
    <row r="276" spans="1:19">
      <c r="A276" s="2">
        <v>44042</v>
      </c>
      <c r="B276" s="1">
        <v>40</v>
      </c>
      <c r="C276" s="1">
        <v>31</v>
      </c>
      <c r="D276" s="1">
        <v>71</v>
      </c>
      <c r="E276" s="1">
        <f t="shared" si="16"/>
        <v>-0.126760563380282</v>
      </c>
      <c r="F276" s="1">
        <v>-0.247836164</v>
      </c>
      <c r="G276" s="1">
        <v>0.873239437</v>
      </c>
      <c r="H276" s="1">
        <v>-0.126760563</v>
      </c>
      <c r="I276" s="1">
        <v>218.05</v>
      </c>
      <c r="J276" s="1">
        <v>213</v>
      </c>
      <c r="K276" s="1">
        <v>214.98</v>
      </c>
      <c r="L276" s="1">
        <v>0.6671</v>
      </c>
      <c r="M276" s="1">
        <v>25322564</v>
      </c>
      <c r="N276" s="3">
        <v>0.023491</v>
      </c>
      <c r="O276" s="1">
        <v>216.32</v>
      </c>
      <c r="P276" s="3">
        <v>0.006233</v>
      </c>
      <c r="Q276" s="1">
        <f t="shared" si="17"/>
        <v>0.0917159843579999</v>
      </c>
      <c r="R276" s="1">
        <f t="shared" si="18"/>
        <v>0.543994400182</v>
      </c>
      <c r="S276" s="1">
        <f t="shared" si="19"/>
        <v>0.221872032315558</v>
      </c>
    </row>
    <row r="277" spans="1:19">
      <c r="A277" s="2">
        <v>44043</v>
      </c>
      <c r="B277" s="1">
        <v>68</v>
      </c>
      <c r="C277" s="1">
        <v>49</v>
      </c>
      <c r="D277" s="1">
        <v>117</v>
      </c>
      <c r="E277" s="1">
        <f t="shared" si="16"/>
        <v>-0.162393162393162</v>
      </c>
      <c r="F277" s="1">
        <v>-0.322083499</v>
      </c>
      <c r="G277" s="1">
        <v>0.837606838</v>
      </c>
      <c r="H277" s="1">
        <v>-0.162393162</v>
      </c>
      <c r="I277" s="1">
        <v>221.01</v>
      </c>
      <c r="J277" s="1">
        <v>214.28</v>
      </c>
      <c r="K277" s="1">
        <v>216.32</v>
      </c>
      <c r="L277" s="1">
        <v>0.691</v>
      </c>
      <c r="M277" s="1">
        <v>26231782</v>
      </c>
      <c r="N277" s="3">
        <v>0.031111</v>
      </c>
      <c r="O277" s="1">
        <v>217.5</v>
      </c>
      <c r="P277" s="3">
        <v>0.005455</v>
      </c>
      <c r="Q277" s="1">
        <f t="shared" si="17"/>
        <v>-0.037149575981</v>
      </c>
      <c r="R277" s="1">
        <f t="shared" si="18"/>
        <v>0.570184213407</v>
      </c>
      <c r="S277" s="1">
        <f t="shared" si="19"/>
        <v>0.173376931328967</v>
      </c>
    </row>
    <row r="278" spans="1:19">
      <c r="A278" s="2">
        <v>44046</v>
      </c>
      <c r="B278" s="1">
        <v>76</v>
      </c>
      <c r="C278" s="1">
        <v>58</v>
      </c>
      <c r="D278" s="1">
        <v>134</v>
      </c>
      <c r="E278" s="1">
        <f t="shared" si="16"/>
        <v>-0.134328358208955</v>
      </c>
      <c r="F278" s="1">
        <v>-0.266267978</v>
      </c>
      <c r="G278" s="1">
        <v>0.865671642</v>
      </c>
      <c r="H278" s="1">
        <v>-0.134328358</v>
      </c>
      <c r="I278" s="1">
        <v>219.93</v>
      </c>
      <c r="J278" s="1">
        <v>215.2</v>
      </c>
      <c r="K278" s="1">
        <v>217.5</v>
      </c>
      <c r="L278" s="1">
        <v>0.5307</v>
      </c>
      <c r="M278" s="1">
        <v>20145355</v>
      </c>
      <c r="N278" s="3">
        <v>0.021747</v>
      </c>
      <c r="O278" s="1">
        <v>217.72</v>
      </c>
      <c r="P278" s="3">
        <v>0.001011</v>
      </c>
      <c r="Q278" s="1">
        <f t="shared" si="17"/>
        <v>0.072978561894</v>
      </c>
      <c r="R278" s="1">
        <f t="shared" si="18"/>
        <v>0.418184466774</v>
      </c>
      <c r="S278" s="1">
        <f t="shared" si="19"/>
        <v>0.171657908916678</v>
      </c>
    </row>
    <row r="279" spans="1:19">
      <c r="A279" s="2">
        <v>44047</v>
      </c>
      <c r="B279" s="1">
        <v>27</v>
      </c>
      <c r="C279" s="1">
        <v>27</v>
      </c>
      <c r="D279" s="1">
        <v>54</v>
      </c>
      <c r="E279" s="1">
        <f t="shared" si="16"/>
        <v>0</v>
      </c>
      <c r="F279" s="1">
        <v>0</v>
      </c>
      <c r="G279" s="1">
        <v>1</v>
      </c>
      <c r="H279" s="1">
        <v>0</v>
      </c>
      <c r="I279" s="1">
        <v>219.8</v>
      </c>
      <c r="J279" s="1">
        <v>214</v>
      </c>
      <c r="K279" s="1">
        <v>217.72</v>
      </c>
      <c r="L279" s="1">
        <v>0.5447</v>
      </c>
      <c r="M279" s="1">
        <v>20676941</v>
      </c>
      <c r="N279" s="3">
        <v>0.02664</v>
      </c>
      <c r="O279" s="1">
        <v>215.8</v>
      </c>
      <c r="P279" s="3">
        <v>-0.008819</v>
      </c>
      <c r="Q279" s="1">
        <f t="shared" si="17"/>
        <v>0.5382232</v>
      </c>
      <c r="R279" s="1">
        <f t="shared" si="18"/>
        <v>0.44382052</v>
      </c>
      <c r="S279" s="1">
        <f t="shared" si="19"/>
        <v>0.38676333396</v>
      </c>
    </row>
    <row r="280" spans="1:19">
      <c r="A280" s="2">
        <v>44048</v>
      </c>
      <c r="B280" s="1">
        <v>23</v>
      </c>
      <c r="C280" s="1">
        <v>18</v>
      </c>
      <c r="D280" s="1">
        <v>41</v>
      </c>
      <c r="E280" s="1">
        <f t="shared" si="16"/>
        <v>-0.121951219512195</v>
      </c>
      <c r="F280" s="1">
        <v>-0.233614851</v>
      </c>
      <c r="G280" s="1">
        <v>0.87804878</v>
      </c>
      <c r="H280" s="1">
        <v>-0.12195122</v>
      </c>
      <c r="I280" s="1">
        <v>217.76</v>
      </c>
      <c r="J280" s="1">
        <v>213</v>
      </c>
      <c r="K280" s="1">
        <v>215.8</v>
      </c>
      <c r="L280" s="1">
        <v>0.4919</v>
      </c>
      <c r="M280" s="1">
        <v>18671238</v>
      </c>
      <c r="N280" s="3">
        <v>0.022057</v>
      </c>
      <c r="O280" s="1">
        <v>217.48</v>
      </c>
      <c r="P280" s="3">
        <v>0.007785</v>
      </c>
      <c r="Q280" s="1">
        <f t="shared" si="17"/>
        <v>0.126933103559</v>
      </c>
      <c r="R280" s="1">
        <f t="shared" si="18"/>
        <v>0.384478079603</v>
      </c>
      <c r="S280" s="1">
        <f t="shared" si="19"/>
        <v>0.184389498487995</v>
      </c>
    </row>
    <row r="281" spans="1:19">
      <c r="A281" s="2">
        <v>44049</v>
      </c>
      <c r="B281" s="1">
        <v>53</v>
      </c>
      <c r="C281" s="1">
        <v>37</v>
      </c>
      <c r="D281" s="1">
        <v>90</v>
      </c>
      <c r="E281" s="1">
        <f t="shared" si="16"/>
        <v>-0.177777777777778</v>
      </c>
      <c r="F281" s="1">
        <v>-0.351397887</v>
      </c>
      <c r="G281" s="1">
        <v>0.822222222</v>
      </c>
      <c r="H281" s="1">
        <v>-0.177777778</v>
      </c>
      <c r="I281" s="1">
        <v>218.54</v>
      </c>
      <c r="J281" s="1">
        <v>209.66</v>
      </c>
      <c r="K281" s="1">
        <v>217.48</v>
      </c>
      <c r="L281" s="1">
        <v>0.851</v>
      </c>
      <c r="M281" s="1">
        <v>32304359</v>
      </c>
      <c r="N281" s="3">
        <v>0.040831</v>
      </c>
      <c r="O281" s="1">
        <v>211.02</v>
      </c>
      <c r="P281" s="3">
        <v>-0.029704</v>
      </c>
      <c r="Q281" s="1">
        <f t="shared" si="17"/>
        <v>-0.101906863065</v>
      </c>
      <c r="R281" s="1">
        <f t="shared" si="18"/>
        <v>0.723102335651</v>
      </c>
      <c r="S281" s="1">
        <f t="shared" si="19"/>
        <v>0.195546430570923</v>
      </c>
    </row>
    <row r="282" spans="1:19">
      <c r="A282" s="2">
        <v>44050</v>
      </c>
      <c r="B282" s="1">
        <v>42</v>
      </c>
      <c r="C282" s="1">
        <v>31</v>
      </c>
      <c r="D282" s="1">
        <v>73</v>
      </c>
      <c r="E282" s="1">
        <f t="shared" si="16"/>
        <v>-0.150684931506849</v>
      </c>
      <c r="F282" s="1">
        <v>-0.295464213</v>
      </c>
      <c r="G282" s="1">
        <v>0.849315068</v>
      </c>
      <c r="H282" s="1">
        <v>-0.150684932</v>
      </c>
      <c r="I282" s="1">
        <v>213</v>
      </c>
      <c r="J282" s="1">
        <v>203.18</v>
      </c>
      <c r="K282" s="1">
        <v>211.02</v>
      </c>
      <c r="L282" s="1">
        <v>0.7567</v>
      </c>
      <c r="M282" s="1">
        <v>28723584</v>
      </c>
      <c r="N282" s="3">
        <v>0.046536</v>
      </c>
      <c r="O282" s="1">
        <v>207.26</v>
      </c>
      <c r="P282" s="3">
        <v>-0.017818</v>
      </c>
      <c r="Q282" s="1">
        <f t="shared" si="17"/>
        <v>0.00200542430500001</v>
      </c>
      <c r="R282" s="1">
        <f t="shared" si="18"/>
        <v>0.644691297949</v>
      </c>
      <c r="S282" s="1">
        <f t="shared" si="19"/>
        <v>0.215572610608437</v>
      </c>
    </row>
    <row r="283" spans="1:19">
      <c r="A283" s="2">
        <v>44053</v>
      </c>
      <c r="B283" s="1">
        <v>62</v>
      </c>
      <c r="C283" s="1">
        <v>54</v>
      </c>
      <c r="D283" s="1">
        <v>116</v>
      </c>
      <c r="E283" s="1">
        <f t="shared" si="16"/>
        <v>-0.0689655172413793</v>
      </c>
      <c r="F283" s="1">
        <v>-0.135801541</v>
      </c>
      <c r="G283" s="1">
        <v>0.931034483</v>
      </c>
      <c r="H283" s="1">
        <v>-0.068965517</v>
      </c>
      <c r="I283" s="1">
        <v>208.88</v>
      </c>
      <c r="J283" s="1">
        <v>202.94</v>
      </c>
      <c r="K283" s="1">
        <v>207.26</v>
      </c>
      <c r="L283" s="1">
        <v>0.5045</v>
      </c>
      <c r="M283" s="1">
        <v>19152100</v>
      </c>
      <c r="N283" s="3">
        <v>0.02866</v>
      </c>
      <c r="O283" s="1">
        <v>205.94</v>
      </c>
      <c r="P283" s="3">
        <v>-0.006369</v>
      </c>
      <c r="Q283" s="1">
        <f t="shared" si="17"/>
        <v>0.303015814407</v>
      </c>
      <c r="R283" s="1">
        <f t="shared" si="18"/>
        <v>0.404929873083</v>
      </c>
      <c r="S283" s="1">
        <f t="shared" si="19"/>
        <v>0.269380669333347</v>
      </c>
    </row>
    <row r="284" spans="1:19">
      <c r="A284" s="2">
        <v>44054</v>
      </c>
      <c r="B284" s="1">
        <v>47</v>
      </c>
      <c r="C284" s="1">
        <v>41</v>
      </c>
      <c r="D284" s="1">
        <v>88</v>
      </c>
      <c r="E284" s="1">
        <f t="shared" si="16"/>
        <v>-0.0681818181818182</v>
      </c>
      <c r="F284" s="1">
        <v>-0.133531393</v>
      </c>
      <c r="G284" s="1">
        <v>0.931818182</v>
      </c>
      <c r="H284" s="1">
        <v>-0.068181818</v>
      </c>
      <c r="I284" s="1">
        <v>213.35</v>
      </c>
      <c r="J284" s="1">
        <v>207</v>
      </c>
      <c r="K284" s="1">
        <v>205.94</v>
      </c>
      <c r="L284" s="1">
        <v>0.6588</v>
      </c>
      <c r="M284" s="1">
        <v>25009077</v>
      </c>
      <c r="N284" s="3">
        <v>0.030834</v>
      </c>
      <c r="O284" s="1">
        <v>209</v>
      </c>
      <c r="P284" s="3">
        <v>0.014859</v>
      </c>
      <c r="Q284" s="1">
        <f t="shared" si="17"/>
        <v>0.294152946769</v>
      </c>
      <c r="R284" s="1">
        <f t="shared" si="18"/>
        <v>0.546793721069</v>
      </c>
      <c r="S284" s="1">
        <f t="shared" si="19"/>
        <v>0.312686217481413</v>
      </c>
    </row>
    <row r="285" spans="1:19">
      <c r="A285" s="2">
        <v>44055</v>
      </c>
      <c r="B285" s="1">
        <v>28</v>
      </c>
      <c r="C285" s="1">
        <v>25</v>
      </c>
      <c r="D285" s="1">
        <v>53</v>
      </c>
      <c r="E285" s="1">
        <f t="shared" si="16"/>
        <v>-0.0566037735849057</v>
      </c>
      <c r="F285" s="1">
        <v>-0.109199292</v>
      </c>
      <c r="G285" s="1">
        <v>0.943396226</v>
      </c>
      <c r="H285" s="1">
        <v>-0.056603774</v>
      </c>
      <c r="I285" s="1">
        <v>209.88</v>
      </c>
      <c r="J285" s="1">
        <v>203.04</v>
      </c>
      <c r="K285" s="1">
        <v>209</v>
      </c>
      <c r="L285" s="1">
        <v>0.4748</v>
      </c>
      <c r="M285" s="1">
        <v>18024993</v>
      </c>
      <c r="N285" s="3">
        <v>0.032727</v>
      </c>
      <c r="O285" s="1">
        <v>206.47</v>
      </c>
      <c r="P285" s="3">
        <v>-0.012105</v>
      </c>
      <c r="Q285" s="1">
        <f t="shared" si="17"/>
        <v>0.350455862864</v>
      </c>
      <c r="R285" s="1">
        <f t="shared" si="18"/>
        <v>0.382614297496</v>
      </c>
      <c r="S285" s="1">
        <f t="shared" si="19"/>
        <v>0.283012964177784</v>
      </c>
    </row>
    <row r="286" spans="1:19">
      <c r="A286" s="2">
        <v>44056</v>
      </c>
      <c r="B286" s="1">
        <v>15</v>
      </c>
      <c r="C286" s="1">
        <v>11</v>
      </c>
      <c r="D286" s="1">
        <v>26</v>
      </c>
      <c r="E286" s="1">
        <f t="shared" si="16"/>
        <v>-0.153846153846154</v>
      </c>
      <c r="F286" s="1">
        <v>-0.287682072</v>
      </c>
      <c r="G286" s="1">
        <v>0.846153846</v>
      </c>
      <c r="H286" s="1">
        <v>-0.153846154</v>
      </c>
      <c r="I286" s="1">
        <v>210</v>
      </c>
      <c r="J286" s="1">
        <v>205.5</v>
      </c>
      <c r="K286" s="1">
        <v>206.47</v>
      </c>
      <c r="L286" s="1">
        <v>0.3246</v>
      </c>
      <c r="M286" s="1">
        <v>12320969</v>
      </c>
      <c r="N286" s="3">
        <v>0.021795</v>
      </c>
      <c r="O286" s="1">
        <v>206.9</v>
      </c>
      <c r="P286" s="3">
        <v>0.002083</v>
      </c>
      <c r="Q286" s="1">
        <f t="shared" si="17"/>
        <v>0.0385004040039999</v>
      </c>
      <c r="R286" s="1">
        <f t="shared" si="18"/>
        <v>0.231080762236</v>
      </c>
      <c r="S286" s="1">
        <f t="shared" si="19"/>
        <v>0.094044073202364</v>
      </c>
    </row>
    <row r="287" spans="1:19">
      <c r="A287" s="2">
        <v>44057</v>
      </c>
      <c r="B287" s="1">
        <v>15</v>
      </c>
      <c r="C287" s="1">
        <v>14</v>
      </c>
      <c r="D287" s="1">
        <v>29</v>
      </c>
      <c r="E287" s="1">
        <f t="shared" si="16"/>
        <v>-0.0344827586206897</v>
      </c>
      <c r="F287" s="1">
        <v>-0.064538521</v>
      </c>
      <c r="G287" s="1">
        <v>0.965517241</v>
      </c>
      <c r="H287" s="1">
        <v>-0.034482759</v>
      </c>
      <c r="I287" s="1">
        <v>213.3</v>
      </c>
      <c r="J287" s="1">
        <v>206.22</v>
      </c>
      <c r="K287" s="1">
        <v>206.9</v>
      </c>
      <c r="L287" s="1">
        <v>0.6436</v>
      </c>
      <c r="M287" s="1">
        <v>24431491</v>
      </c>
      <c r="N287" s="3">
        <v>0.034219</v>
      </c>
      <c r="O287" s="1">
        <v>212.9</v>
      </c>
      <c r="P287" s="3">
        <v>0.029</v>
      </c>
      <c r="Q287" s="1">
        <f t="shared" si="17"/>
        <v>0.414561320695</v>
      </c>
      <c r="R287" s="1">
        <f t="shared" si="18"/>
        <v>0.538344719283</v>
      </c>
      <c r="S287" s="1">
        <f t="shared" si="19"/>
        <v>0.363334017909819</v>
      </c>
    </row>
    <row r="288" spans="1:19">
      <c r="A288" s="2">
        <v>44060</v>
      </c>
      <c r="B288" s="1">
        <v>75</v>
      </c>
      <c r="C288" s="1">
        <v>43</v>
      </c>
      <c r="D288" s="1">
        <v>118</v>
      </c>
      <c r="E288" s="1">
        <f t="shared" si="16"/>
        <v>-0.271186440677966</v>
      </c>
      <c r="F288" s="1">
        <v>-0.546543706</v>
      </c>
      <c r="G288" s="1">
        <v>0.728813559</v>
      </c>
      <c r="H288" s="1">
        <v>-0.271186441</v>
      </c>
      <c r="I288" s="1">
        <v>222</v>
      </c>
      <c r="J288" s="1">
        <v>214.5</v>
      </c>
      <c r="K288" s="1">
        <v>212.9</v>
      </c>
      <c r="L288" s="1">
        <v>0.8302</v>
      </c>
      <c r="M288" s="1">
        <v>31515599</v>
      </c>
      <c r="N288" s="3">
        <v>0.035228</v>
      </c>
      <c r="O288" s="1">
        <v>219.99</v>
      </c>
      <c r="P288" s="3">
        <v>0.033302</v>
      </c>
      <c r="Q288" s="1">
        <f t="shared" si="17"/>
        <v>-0.434307336312</v>
      </c>
      <c r="R288" s="1">
        <f t="shared" si="18"/>
        <v>0.692772403048</v>
      </c>
      <c r="S288" s="1">
        <f t="shared" si="19"/>
        <v>0.037860752892456</v>
      </c>
    </row>
    <row r="289" spans="1:19">
      <c r="A289" s="2">
        <v>44061</v>
      </c>
      <c r="B289" s="1">
        <v>33</v>
      </c>
      <c r="C289" s="1">
        <v>20</v>
      </c>
      <c r="D289" s="1">
        <v>53</v>
      </c>
      <c r="E289" s="1">
        <f t="shared" si="16"/>
        <v>-0.245283018867925</v>
      </c>
      <c r="F289" s="1">
        <v>-0.481838087</v>
      </c>
      <c r="G289" s="1">
        <v>0.754716981</v>
      </c>
      <c r="H289" s="1">
        <v>-0.245283019</v>
      </c>
      <c r="I289" s="1">
        <v>223</v>
      </c>
      <c r="J289" s="1">
        <v>218.12</v>
      </c>
      <c r="K289" s="1">
        <v>219.99</v>
      </c>
      <c r="L289" s="1">
        <v>0.5015</v>
      </c>
      <c r="M289" s="1">
        <v>19038249</v>
      </c>
      <c r="N289" s="3">
        <v>0.022183</v>
      </c>
      <c r="O289" s="1">
        <v>220.57</v>
      </c>
      <c r="P289" s="3">
        <v>0.002636</v>
      </c>
      <c r="Q289" s="1">
        <f t="shared" si="17"/>
        <v>-0.305526839851</v>
      </c>
      <c r="R289" s="1">
        <f t="shared" si="18"/>
        <v>0.385324179481</v>
      </c>
      <c r="S289" s="1">
        <f t="shared" si="19"/>
        <v>-0.00734096512667104</v>
      </c>
    </row>
    <row r="290" spans="1:19">
      <c r="A290" s="2">
        <v>44062</v>
      </c>
      <c r="B290" s="1">
        <v>16</v>
      </c>
      <c r="C290" s="1">
        <v>15</v>
      </c>
      <c r="D290" s="1">
        <v>31</v>
      </c>
      <c r="E290" s="1">
        <f t="shared" si="16"/>
        <v>-0.032258064516129</v>
      </c>
      <c r="F290" s="1">
        <v>-0.060624622</v>
      </c>
      <c r="G290" s="1">
        <v>0.967741935</v>
      </c>
      <c r="H290" s="1">
        <v>-0.032258065</v>
      </c>
      <c r="I290" s="1">
        <v>225.96</v>
      </c>
      <c r="J290" s="1">
        <v>217.27</v>
      </c>
      <c r="K290" s="1">
        <v>220.57</v>
      </c>
      <c r="L290" s="1">
        <v>0.6282</v>
      </c>
      <c r="M290" s="1">
        <v>23847268</v>
      </c>
      <c r="N290" s="3">
        <v>0.039398</v>
      </c>
      <c r="O290" s="1">
        <v>222.2</v>
      </c>
      <c r="P290" s="3">
        <v>0.00739</v>
      </c>
      <c r="Q290" s="1">
        <f t="shared" si="17"/>
        <v>0.423188463548</v>
      </c>
      <c r="R290" s="1">
        <f t="shared" si="18"/>
        <v>0.529237958716</v>
      </c>
      <c r="S290" s="1">
        <f t="shared" si="19"/>
        <v>0.36413191806774</v>
      </c>
    </row>
    <row r="291" spans="1:19">
      <c r="A291" s="2">
        <v>44063</v>
      </c>
      <c r="B291" s="1">
        <v>32</v>
      </c>
      <c r="C291" s="1">
        <v>21</v>
      </c>
      <c r="D291" s="1">
        <v>53</v>
      </c>
      <c r="E291" s="1">
        <f t="shared" si="16"/>
        <v>-0.207547169811321</v>
      </c>
      <c r="F291" s="1">
        <v>-0.405465108</v>
      </c>
      <c r="G291" s="1">
        <v>0.79245283</v>
      </c>
      <c r="H291" s="1">
        <v>-0.20754717</v>
      </c>
      <c r="I291" s="1">
        <v>220.92</v>
      </c>
      <c r="J291" s="1">
        <v>216</v>
      </c>
      <c r="K291" s="1">
        <v>222.2</v>
      </c>
      <c r="L291" s="1">
        <v>0.4871</v>
      </c>
      <c r="M291" s="1">
        <v>18490663</v>
      </c>
      <c r="N291" s="3">
        <v>0.022142</v>
      </c>
      <c r="O291" s="1">
        <v>216.44</v>
      </c>
      <c r="P291" s="3">
        <v>-0.025923</v>
      </c>
      <c r="Q291" s="1">
        <f t="shared" si="17"/>
        <v>-0.171878284688</v>
      </c>
      <c r="R291" s="1">
        <f t="shared" si="18"/>
        <v>0.374697801024</v>
      </c>
      <c r="S291" s="1">
        <f t="shared" si="19"/>
        <v>0.04846040933952</v>
      </c>
    </row>
    <row r="292" spans="1:19">
      <c r="A292" s="2">
        <v>44064</v>
      </c>
      <c r="B292" s="1">
        <v>27</v>
      </c>
      <c r="C292" s="1">
        <v>22</v>
      </c>
      <c r="D292" s="1">
        <v>49</v>
      </c>
      <c r="E292" s="1">
        <f t="shared" si="16"/>
        <v>-0.102040816326531</v>
      </c>
      <c r="F292" s="1">
        <v>-0.196710294</v>
      </c>
      <c r="G292" s="1">
        <v>0.897959184</v>
      </c>
      <c r="H292" s="1">
        <v>-0.102040816</v>
      </c>
      <c r="I292" s="1">
        <v>220.98</v>
      </c>
      <c r="J292" s="1">
        <v>216.44</v>
      </c>
      <c r="K292" s="1">
        <v>216.44</v>
      </c>
      <c r="L292" s="1">
        <v>0.4144</v>
      </c>
      <c r="M292" s="1">
        <v>15731861</v>
      </c>
      <c r="N292" s="3">
        <v>0.020976</v>
      </c>
      <c r="O292" s="1">
        <v>218.4</v>
      </c>
      <c r="P292" s="3">
        <v>0.009056</v>
      </c>
      <c r="Q292" s="1">
        <f t="shared" si="17"/>
        <v>0.19971648299</v>
      </c>
      <c r="R292" s="1">
        <f t="shared" si="18"/>
        <v>0.314413328662</v>
      </c>
      <c r="S292" s="1">
        <f t="shared" si="19"/>
        <v>0.193373756892006</v>
      </c>
    </row>
    <row r="293" spans="1:19">
      <c r="A293" s="2">
        <v>44067</v>
      </c>
      <c r="B293" s="1">
        <v>72</v>
      </c>
      <c r="C293" s="1">
        <v>41</v>
      </c>
      <c r="D293" s="1">
        <v>113</v>
      </c>
      <c r="E293" s="1">
        <f t="shared" si="16"/>
        <v>-0.274336283185841</v>
      </c>
      <c r="F293" s="1">
        <v>-0.552789823</v>
      </c>
      <c r="G293" s="1">
        <v>0.725663717</v>
      </c>
      <c r="H293" s="1">
        <v>-0.274336283</v>
      </c>
      <c r="I293" s="1">
        <v>226.3</v>
      </c>
      <c r="J293" s="1">
        <v>219.19</v>
      </c>
      <c r="K293" s="1">
        <v>218.4</v>
      </c>
      <c r="L293" s="1">
        <v>0.6099</v>
      </c>
      <c r="M293" s="1">
        <v>23152218</v>
      </c>
      <c r="N293" s="3">
        <v>0.032555</v>
      </c>
      <c r="O293" s="1">
        <v>225</v>
      </c>
      <c r="P293" s="3">
        <v>0.03022</v>
      </c>
      <c r="Q293" s="1">
        <f t="shared" si="17"/>
        <v>-0.427698161651</v>
      </c>
      <c r="R293" s="1">
        <f t="shared" si="18"/>
        <v>0.490541081809</v>
      </c>
      <c r="S293" s="1">
        <f t="shared" si="19"/>
        <v>-0.026547803530647</v>
      </c>
    </row>
    <row r="294" spans="1:19">
      <c r="A294" s="2">
        <v>44068</v>
      </c>
      <c r="B294" s="1">
        <v>31</v>
      </c>
      <c r="C294" s="1">
        <v>25</v>
      </c>
      <c r="D294" s="1">
        <v>56</v>
      </c>
      <c r="E294" s="1">
        <f t="shared" si="16"/>
        <v>-0.107142857142857</v>
      </c>
      <c r="F294" s="1">
        <v>-0.207639365</v>
      </c>
      <c r="G294" s="1">
        <v>0.892857143</v>
      </c>
      <c r="H294" s="1">
        <v>-0.107142857</v>
      </c>
      <c r="I294" s="1">
        <v>236.75</v>
      </c>
      <c r="J294" s="1">
        <v>225.99</v>
      </c>
      <c r="K294" s="1">
        <v>225</v>
      </c>
      <c r="L294" s="1">
        <v>0.7521</v>
      </c>
      <c r="M294" s="1">
        <v>28547871</v>
      </c>
      <c r="N294" s="3">
        <v>0.047822</v>
      </c>
      <c r="O294" s="1">
        <v>235.6</v>
      </c>
      <c r="P294" s="3">
        <v>0.047111</v>
      </c>
      <c r="Q294" s="1">
        <f t="shared" si="17"/>
        <v>0.155005979663</v>
      </c>
      <c r="R294" s="1">
        <f t="shared" si="18"/>
        <v>0.644519321555</v>
      </c>
      <c r="S294" s="1">
        <f t="shared" si="19"/>
        <v>0.283447589048187</v>
      </c>
    </row>
    <row r="295" spans="1:19">
      <c r="A295" s="2">
        <v>44069</v>
      </c>
      <c r="B295" s="1">
        <v>18</v>
      </c>
      <c r="C295" s="1">
        <v>19</v>
      </c>
      <c r="D295" s="1">
        <v>37</v>
      </c>
      <c r="E295" s="1">
        <f t="shared" si="16"/>
        <v>0.027027027027027</v>
      </c>
      <c r="F295" s="1">
        <v>0.051293294</v>
      </c>
      <c r="G295" s="1">
        <v>0.972972973</v>
      </c>
      <c r="H295" s="1">
        <v>0.027027027</v>
      </c>
      <c r="I295" s="1">
        <v>239.87</v>
      </c>
      <c r="J295" s="1">
        <v>232.2</v>
      </c>
      <c r="K295" s="1">
        <v>235.6</v>
      </c>
      <c r="L295" s="1">
        <v>0.6905</v>
      </c>
      <c r="M295" s="1">
        <v>26209992</v>
      </c>
      <c r="N295" s="3">
        <v>0.032555</v>
      </c>
      <c r="O295" s="1">
        <v>236.65</v>
      </c>
      <c r="P295" s="3">
        <v>0.004457</v>
      </c>
      <c r="Q295" s="1">
        <f t="shared" si="17"/>
        <v>0.586920816842</v>
      </c>
      <c r="R295" s="1">
        <f t="shared" si="18"/>
        <v>0.586915689004</v>
      </c>
      <c r="S295" s="1">
        <f t="shared" si="19"/>
        <v>0.45603576711618</v>
      </c>
    </row>
    <row r="296" spans="1:19">
      <c r="A296" s="2">
        <v>44070</v>
      </c>
      <c r="B296" s="1">
        <v>33</v>
      </c>
      <c r="C296" s="1">
        <v>26</v>
      </c>
      <c r="D296" s="1">
        <v>59</v>
      </c>
      <c r="E296" s="1">
        <f t="shared" si="16"/>
        <v>-0.11864406779661</v>
      </c>
      <c r="F296" s="1">
        <v>-0.230523659</v>
      </c>
      <c r="G296" s="1">
        <v>0.881355932</v>
      </c>
      <c r="H296" s="1">
        <v>-0.118644068</v>
      </c>
      <c r="I296" s="1">
        <v>238.98</v>
      </c>
      <c r="J296" s="1">
        <v>231.14</v>
      </c>
      <c r="K296" s="1">
        <v>236.65</v>
      </c>
      <c r="L296" s="1">
        <v>0.5624</v>
      </c>
      <c r="M296" s="1">
        <v>21348858</v>
      </c>
      <c r="N296" s="3">
        <v>0.033129</v>
      </c>
      <c r="O296" s="1">
        <v>238.08</v>
      </c>
      <c r="P296" s="3">
        <v>0.006043</v>
      </c>
      <c r="Q296" s="1">
        <f t="shared" si="17"/>
        <v>0.129739667983</v>
      </c>
      <c r="R296" s="1">
        <f t="shared" si="18"/>
        <v>0.458505887067</v>
      </c>
      <c r="S296" s="1">
        <f t="shared" si="19"/>
        <v>0.210286872977763</v>
      </c>
    </row>
    <row r="297" spans="1:19">
      <c r="A297" s="2">
        <v>44071</v>
      </c>
      <c r="B297" s="1">
        <v>45</v>
      </c>
      <c r="C297" s="1">
        <v>35</v>
      </c>
      <c r="D297" s="1">
        <v>80</v>
      </c>
      <c r="E297" s="1">
        <f t="shared" si="16"/>
        <v>-0.125</v>
      </c>
      <c r="F297" s="1">
        <v>-0.245122458</v>
      </c>
      <c r="G297" s="1">
        <v>0.875</v>
      </c>
      <c r="H297" s="1">
        <v>-0.125</v>
      </c>
      <c r="I297" s="1">
        <v>244.86</v>
      </c>
      <c r="J297" s="1">
        <v>233.2</v>
      </c>
      <c r="K297" s="1">
        <v>238.08</v>
      </c>
      <c r="L297" s="1">
        <v>0.8621</v>
      </c>
      <c r="M297" s="1">
        <v>32724152</v>
      </c>
      <c r="N297" s="3">
        <v>0.048975</v>
      </c>
      <c r="O297" s="1">
        <v>240.5</v>
      </c>
      <c r="P297" s="3">
        <v>0.010165</v>
      </c>
      <c r="Q297" s="1">
        <f t="shared" si="17"/>
        <v>0.0822373432820001</v>
      </c>
      <c r="R297" s="1">
        <f t="shared" si="18"/>
        <v>0.744006019474</v>
      </c>
      <c r="S297" s="1">
        <f t="shared" si="19"/>
        <v>0.28426738490205</v>
      </c>
    </row>
    <row r="298" spans="1:19">
      <c r="A298" s="2">
        <v>44074</v>
      </c>
      <c r="B298" s="1">
        <v>63</v>
      </c>
      <c r="C298" s="1">
        <v>38</v>
      </c>
      <c r="D298" s="1">
        <v>101</v>
      </c>
      <c r="E298" s="1">
        <f t="shared" si="16"/>
        <v>-0.247524752475248</v>
      </c>
      <c r="F298" s="1">
        <v>-0.495321437</v>
      </c>
      <c r="G298" s="1">
        <v>0.752475248</v>
      </c>
      <c r="H298" s="1">
        <v>-0.247524752</v>
      </c>
      <c r="I298" s="1">
        <v>246.7</v>
      </c>
      <c r="J298" s="1">
        <v>240</v>
      </c>
      <c r="K298" s="1">
        <v>240.5</v>
      </c>
      <c r="L298" s="1">
        <v>0.8317</v>
      </c>
      <c r="M298" s="1">
        <v>31571514</v>
      </c>
      <c r="N298" s="3">
        <v>0.027859</v>
      </c>
      <c r="O298" s="1">
        <v>240</v>
      </c>
      <c r="P298" s="3">
        <v>-0.002079</v>
      </c>
      <c r="Q298" s="1">
        <f t="shared" si="17"/>
        <v>-0.348330611919</v>
      </c>
      <c r="R298" s="1">
        <f t="shared" si="18"/>
        <v>0.689101102021</v>
      </c>
      <c r="S298" s="1">
        <f t="shared" si="19"/>
        <v>0.074811875280957</v>
      </c>
    </row>
    <row r="299" spans="1:19">
      <c r="A299" s="2">
        <v>44075</v>
      </c>
      <c r="B299" s="1">
        <v>39</v>
      </c>
      <c r="C299" s="1">
        <v>23</v>
      </c>
      <c r="D299" s="1">
        <v>62</v>
      </c>
      <c r="E299" s="1">
        <f t="shared" si="16"/>
        <v>-0.258064516129032</v>
      </c>
      <c r="F299" s="1">
        <v>-0.510825624</v>
      </c>
      <c r="G299" s="1">
        <v>0.741935484</v>
      </c>
      <c r="H299" s="1">
        <v>-0.258064516</v>
      </c>
      <c r="I299" s="1">
        <v>239.8</v>
      </c>
      <c r="J299" s="1">
        <v>233.1</v>
      </c>
      <c r="K299" s="1">
        <v>240</v>
      </c>
      <c r="L299" s="1">
        <v>0.7926</v>
      </c>
      <c r="M299" s="1">
        <v>30087024</v>
      </c>
      <c r="N299" s="3">
        <v>0.027917</v>
      </c>
      <c r="O299" s="1">
        <v>236.24</v>
      </c>
      <c r="P299" s="3">
        <v>-0.015667</v>
      </c>
      <c r="Q299" s="1">
        <f t="shared" si="17"/>
        <v>-0.37654991264</v>
      </c>
      <c r="R299" s="1">
        <f t="shared" si="18"/>
        <v>0.653316952152</v>
      </c>
      <c r="S299" s="1">
        <f t="shared" si="19"/>
        <v>0.050366383854456</v>
      </c>
    </row>
    <row r="300" spans="1:19">
      <c r="A300" s="2">
        <v>44076</v>
      </c>
      <c r="B300" s="1">
        <v>27</v>
      </c>
      <c r="C300" s="1">
        <v>15</v>
      </c>
      <c r="D300" s="1">
        <v>42</v>
      </c>
      <c r="E300" s="1">
        <f t="shared" si="16"/>
        <v>-0.285714285714286</v>
      </c>
      <c r="F300" s="1">
        <v>-0.559615788</v>
      </c>
      <c r="G300" s="1">
        <v>0.714285714</v>
      </c>
      <c r="H300" s="1">
        <v>-0.285714286</v>
      </c>
      <c r="I300" s="1">
        <v>239.78</v>
      </c>
      <c r="J300" s="1">
        <v>233.8</v>
      </c>
      <c r="K300" s="1">
        <v>236.24</v>
      </c>
      <c r="L300" s="1">
        <v>0.5172</v>
      </c>
      <c r="M300" s="1">
        <v>19633125</v>
      </c>
      <c r="N300" s="3">
        <v>0.025313</v>
      </c>
      <c r="O300" s="1">
        <v>235</v>
      </c>
      <c r="P300" s="3">
        <v>-0.005249</v>
      </c>
      <c r="Q300" s="1">
        <f t="shared" si="17"/>
        <v>-0.444717826304</v>
      </c>
      <c r="R300" s="1">
        <f t="shared" si="18"/>
        <v>0.399963455544</v>
      </c>
      <c r="S300" s="1">
        <f t="shared" si="19"/>
        <v>-0.064266884182824</v>
      </c>
    </row>
    <row r="301" spans="1:19">
      <c r="A301" s="2">
        <v>44077</v>
      </c>
      <c r="B301" s="1">
        <v>11</v>
      </c>
      <c r="C301" s="1">
        <v>13</v>
      </c>
      <c r="D301" s="1">
        <v>24</v>
      </c>
      <c r="E301" s="1">
        <f t="shared" si="16"/>
        <v>0.0833333333333333</v>
      </c>
      <c r="F301" s="1">
        <v>0.15415068</v>
      </c>
      <c r="G301" s="1">
        <v>0.916666667</v>
      </c>
      <c r="H301" s="1">
        <v>0.083333333</v>
      </c>
      <c r="I301" s="1">
        <v>243</v>
      </c>
      <c r="J301" s="1">
        <v>235.19</v>
      </c>
      <c r="K301" s="1">
        <v>235</v>
      </c>
      <c r="L301" s="1">
        <v>0.7263</v>
      </c>
      <c r="M301" s="1">
        <v>27569574</v>
      </c>
      <c r="N301" s="3">
        <v>0.033234</v>
      </c>
      <c r="O301" s="1">
        <v>238.64</v>
      </c>
      <c r="P301" s="3">
        <v>0.015489</v>
      </c>
      <c r="Q301" s="1">
        <f t="shared" si="17"/>
        <v>0.705573330152</v>
      </c>
      <c r="R301" s="1">
        <f t="shared" si="18"/>
        <v>0.631448857254</v>
      </c>
      <c r="S301" s="1">
        <f t="shared" si="19"/>
        <v>0.52354702805307</v>
      </c>
    </row>
    <row r="302" spans="1:19">
      <c r="A302" s="2">
        <v>44078</v>
      </c>
      <c r="B302" s="1">
        <v>20</v>
      </c>
      <c r="C302" s="1">
        <v>13</v>
      </c>
      <c r="D302" s="1">
        <v>33</v>
      </c>
      <c r="E302" s="1">
        <f t="shared" si="16"/>
        <v>-0.212121212121212</v>
      </c>
      <c r="F302" s="1">
        <v>-0.405465108</v>
      </c>
      <c r="G302" s="1">
        <v>0.787878788</v>
      </c>
      <c r="H302" s="1">
        <v>-0.212121212</v>
      </c>
      <c r="I302" s="1">
        <v>234</v>
      </c>
      <c r="J302" s="1">
        <v>226.27</v>
      </c>
      <c r="K302" s="1">
        <v>238.64</v>
      </c>
      <c r="L302" s="1">
        <v>0.9771</v>
      </c>
      <c r="M302" s="1">
        <v>37092062</v>
      </c>
      <c r="N302" s="3">
        <v>0.032392</v>
      </c>
      <c r="O302" s="1">
        <v>230.22</v>
      </c>
      <c r="P302" s="3">
        <v>-0.035283</v>
      </c>
      <c r="Q302" s="1">
        <f t="shared" si="17"/>
        <v>-0.21784225362</v>
      </c>
      <c r="R302" s="1">
        <f t="shared" si="18"/>
        <v>0.828133272284</v>
      </c>
      <c r="S302" s="1">
        <f t="shared" si="19"/>
        <v>0.179046419063292</v>
      </c>
    </row>
    <row r="303" spans="1:19">
      <c r="A303" s="2">
        <v>44081</v>
      </c>
      <c r="B303" s="1">
        <v>71</v>
      </c>
      <c r="C303" s="1">
        <v>36</v>
      </c>
      <c r="D303" s="1">
        <v>107</v>
      </c>
      <c r="E303" s="1">
        <f t="shared" si="16"/>
        <v>-0.327102803738318</v>
      </c>
      <c r="F303" s="1">
        <v>-0.665748206</v>
      </c>
      <c r="G303" s="1">
        <v>0.672897196</v>
      </c>
      <c r="H303" s="1">
        <v>-0.327102804</v>
      </c>
      <c r="I303" s="1">
        <v>233.45</v>
      </c>
      <c r="J303" s="1">
        <v>225.1</v>
      </c>
      <c r="K303" s="1">
        <v>230.22</v>
      </c>
      <c r="L303" s="1">
        <v>0.6223</v>
      </c>
      <c r="M303" s="1">
        <v>23622659</v>
      </c>
      <c r="N303" s="3">
        <v>0.03627</v>
      </c>
      <c r="O303" s="1">
        <v>226.89</v>
      </c>
      <c r="P303" s="3">
        <v>-0.014464</v>
      </c>
      <c r="Q303" s="1">
        <f t="shared" si="17"/>
        <v>-0.61983834301</v>
      </c>
      <c r="R303" s="1">
        <f t="shared" si="18"/>
        <v>0.501441228438</v>
      </c>
      <c r="S303" s="1">
        <f t="shared" si="19"/>
        <v>-0.108228295226586</v>
      </c>
    </row>
    <row r="304" spans="1:19">
      <c r="A304" s="2">
        <v>44082</v>
      </c>
      <c r="B304" s="1">
        <v>193</v>
      </c>
      <c r="C304" s="1">
        <v>182</v>
      </c>
      <c r="D304" s="1">
        <v>375</v>
      </c>
      <c r="E304" s="1">
        <f t="shared" si="16"/>
        <v>-0.0293333333333333</v>
      </c>
      <c r="F304" s="1">
        <v>-0.058372006</v>
      </c>
      <c r="G304" s="1">
        <v>0.970666667</v>
      </c>
      <c r="H304" s="1">
        <v>-0.029333333</v>
      </c>
      <c r="I304" s="1">
        <v>229.35</v>
      </c>
      <c r="J304" s="1">
        <v>217.6</v>
      </c>
      <c r="K304" s="1">
        <v>226.89</v>
      </c>
      <c r="L304" s="1">
        <v>0.9407</v>
      </c>
      <c r="M304" s="1">
        <v>35708526</v>
      </c>
      <c r="N304" s="3">
        <v>0.051787</v>
      </c>
      <c r="O304" s="1">
        <v>221.93</v>
      </c>
      <c r="P304" s="3">
        <v>-0.021861</v>
      </c>
      <c r="Q304" s="1">
        <f t="shared" si="17"/>
        <v>0.405269059356</v>
      </c>
      <c r="R304" s="1">
        <f t="shared" si="18"/>
        <v>0.823692246708</v>
      </c>
      <c r="S304" s="1">
        <f t="shared" si="19"/>
        <v>0.454228980507828</v>
      </c>
    </row>
    <row r="305" spans="1:19">
      <c r="A305" s="2">
        <v>44083</v>
      </c>
      <c r="B305" s="1">
        <v>60</v>
      </c>
      <c r="C305" s="1">
        <v>51</v>
      </c>
      <c r="D305" s="1">
        <v>111</v>
      </c>
      <c r="E305" s="1">
        <f t="shared" si="16"/>
        <v>-0.0810810810810811</v>
      </c>
      <c r="F305" s="1">
        <v>-0.159630146</v>
      </c>
      <c r="G305" s="1">
        <v>0.918918919</v>
      </c>
      <c r="H305" s="1">
        <v>-0.081081081</v>
      </c>
      <c r="I305" s="1">
        <v>220.66</v>
      </c>
      <c r="J305" s="1">
        <v>216</v>
      </c>
      <c r="K305" s="1">
        <v>221.93</v>
      </c>
      <c r="L305" s="1">
        <v>0.5982</v>
      </c>
      <c r="M305" s="1">
        <v>22706135</v>
      </c>
      <c r="N305" s="3">
        <v>0.020998</v>
      </c>
      <c r="O305" s="1">
        <v>217</v>
      </c>
      <c r="P305" s="3">
        <v>-0.022214</v>
      </c>
      <c r="Q305" s="1">
        <f t="shared" si="17"/>
        <v>0.253421717008</v>
      </c>
      <c r="R305" s="1">
        <f t="shared" si="18"/>
        <v>0.482070189568</v>
      </c>
      <c r="S305" s="1">
        <f t="shared" si="19"/>
        <v>0.273048615477696</v>
      </c>
    </row>
    <row r="306" spans="1:19">
      <c r="A306" s="2">
        <v>44084</v>
      </c>
      <c r="B306" s="1">
        <v>22</v>
      </c>
      <c r="C306" s="1">
        <v>18</v>
      </c>
      <c r="D306" s="1">
        <v>40</v>
      </c>
      <c r="E306" s="1">
        <f t="shared" si="16"/>
        <v>-0.1</v>
      </c>
      <c r="F306" s="1">
        <v>-0.191055237</v>
      </c>
      <c r="G306" s="1">
        <v>0.9</v>
      </c>
      <c r="H306" s="1">
        <v>-0.1</v>
      </c>
      <c r="I306" s="1">
        <v>225.76</v>
      </c>
      <c r="J306" s="1">
        <v>219.96</v>
      </c>
      <c r="K306" s="1">
        <v>217</v>
      </c>
      <c r="L306" s="1">
        <v>0.61</v>
      </c>
      <c r="M306" s="1">
        <v>23154133</v>
      </c>
      <c r="N306" s="3">
        <v>0.026728</v>
      </c>
      <c r="O306" s="1">
        <v>223.2</v>
      </c>
      <c r="P306" s="3">
        <v>0.028571</v>
      </c>
      <c r="Q306" s="1">
        <f t="shared" si="17"/>
        <v>0.192887204873</v>
      </c>
      <c r="R306" s="1">
        <f t="shared" si="18"/>
        <v>0.497083067861</v>
      </c>
      <c r="S306" s="1">
        <f t="shared" si="19"/>
        <v>0.251170580561325</v>
      </c>
    </row>
    <row r="307" spans="1:19">
      <c r="A307" s="2">
        <v>44085</v>
      </c>
      <c r="B307" s="1">
        <v>26</v>
      </c>
      <c r="C307" s="1">
        <v>18</v>
      </c>
      <c r="D307" s="1">
        <v>44</v>
      </c>
      <c r="E307" s="1">
        <f t="shared" si="16"/>
        <v>-0.181818181818182</v>
      </c>
      <c r="F307" s="1">
        <v>-0.351397887</v>
      </c>
      <c r="G307" s="1">
        <v>0.818181818</v>
      </c>
      <c r="H307" s="1">
        <v>-0.181818182</v>
      </c>
      <c r="I307" s="1">
        <v>227.88</v>
      </c>
      <c r="J307" s="1">
        <v>220.18</v>
      </c>
      <c r="K307" s="1">
        <v>223.2</v>
      </c>
      <c r="L307" s="1">
        <v>0.5393</v>
      </c>
      <c r="M307" s="1">
        <v>20470064</v>
      </c>
      <c r="N307" s="3">
        <v>0.034498</v>
      </c>
      <c r="O307" s="1">
        <v>227.88</v>
      </c>
      <c r="P307" s="3">
        <v>0.020968</v>
      </c>
      <c r="Q307" s="1">
        <f t="shared" si="17"/>
        <v>-0.083407317649</v>
      </c>
      <c r="R307" s="1">
        <f t="shared" si="18"/>
        <v>0.435041318771</v>
      </c>
      <c r="S307" s="1">
        <f t="shared" si="19"/>
        <v>0.107835910114587</v>
      </c>
    </row>
    <row r="308" spans="1:19">
      <c r="A308" s="2">
        <v>44088</v>
      </c>
      <c r="B308" s="1">
        <v>37</v>
      </c>
      <c r="C308" s="1">
        <v>27</v>
      </c>
      <c r="D308" s="1">
        <v>64</v>
      </c>
      <c r="E308" s="1">
        <f t="shared" si="16"/>
        <v>-0.15625</v>
      </c>
      <c r="F308" s="1">
        <v>-0.30538165</v>
      </c>
      <c r="G308" s="1">
        <v>0.84375</v>
      </c>
      <c r="H308" s="1">
        <v>-0.15625</v>
      </c>
      <c r="I308" s="1">
        <v>231.44</v>
      </c>
      <c r="J308" s="1">
        <v>224.18</v>
      </c>
      <c r="K308" s="1">
        <v>227.88</v>
      </c>
      <c r="L308" s="1">
        <v>0.5466</v>
      </c>
      <c r="M308" s="1">
        <v>20749216</v>
      </c>
      <c r="N308" s="3">
        <v>0.031859</v>
      </c>
      <c r="O308" s="1">
        <v>230.08</v>
      </c>
      <c r="P308" s="3">
        <v>0.009654</v>
      </c>
      <c r="Q308" s="1">
        <f t="shared" si="17"/>
        <v>0.000139687849999985</v>
      </c>
      <c r="R308" s="1">
        <f t="shared" si="18"/>
        <v>0.44064142945</v>
      </c>
      <c r="S308" s="1">
        <f t="shared" si="19"/>
        <v>0.14679561741225</v>
      </c>
    </row>
    <row r="309" spans="1:19">
      <c r="A309" s="2">
        <v>44089</v>
      </c>
      <c r="B309" s="1">
        <v>10</v>
      </c>
      <c r="C309" s="1">
        <v>9</v>
      </c>
      <c r="D309" s="1">
        <v>19</v>
      </c>
      <c r="E309" s="1">
        <f t="shared" si="16"/>
        <v>-0.0526315789473684</v>
      </c>
      <c r="F309" s="1">
        <v>-0.09531018</v>
      </c>
      <c r="G309" s="1">
        <v>0.947368421</v>
      </c>
      <c r="H309" s="1">
        <v>-0.052631579</v>
      </c>
      <c r="I309" s="1">
        <v>231.4</v>
      </c>
      <c r="J309" s="1">
        <v>228</v>
      </c>
      <c r="K309" s="1">
        <v>230.08</v>
      </c>
      <c r="L309" s="1">
        <v>0.3171</v>
      </c>
      <c r="M309" s="1">
        <v>12036547</v>
      </c>
      <c r="N309" s="3">
        <v>0.014777</v>
      </c>
      <c r="O309" s="1">
        <v>230.33</v>
      </c>
      <c r="P309" s="3">
        <v>0.001087</v>
      </c>
      <c r="Q309" s="1">
        <f t="shared" si="17"/>
        <v>0.382160704086</v>
      </c>
      <c r="R309" s="1">
        <f t="shared" si="18"/>
        <v>0.22388336991</v>
      </c>
      <c r="S309" s="1">
        <f t="shared" si="19"/>
        <v>0.244232514794214</v>
      </c>
    </row>
    <row r="310" spans="1:19">
      <c r="A310" s="2">
        <v>44090</v>
      </c>
      <c r="B310" s="1">
        <v>5</v>
      </c>
      <c r="C310" s="1">
        <v>9</v>
      </c>
      <c r="D310" s="1">
        <v>14</v>
      </c>
      <c r="E310" s="1">
        <f t="shared" si="16"/>
        <v>0.285714285714286</v>
      </c>
      <c r="F310" s="1">
        <v>0.510825624</v>
      </c>
      <c r="G310" s="1">
        <v>0.714285714</v>
      </c>
      <c r="H310" s="1">
        <v>0.285714286</v>
      </c>
      <c r="I310" s="1">
        <v>232.19</v>
      </c>
      <c r="J310" s="1">
        <v>225</v>
      </c>
      <c r="K310" s="1">
        <v>230.33</v>
      </c>
      <c r="L310" s="1">
        <v>0.4861</v>
      </c>
      <c r="M310" s="1">
        <v>18453747</v>
      </c>
      <c r="N310" s="3">
        <v>0.031216</v>
      </c>
      <c r="O310" s="1">
        <v>226.02</v>
      </c>
      <c r="P310" s="3">
        <v>-0.018712</v>
      </c>
      <c r="Q310" s="1">
        <f t="shared" si="17"/>
        <v>1.148774446728</v>
      </c>
      <c r="R310" s="1">
        <f t="shared" si="18"/>
        <v>0.452629898076</v>
      </c>
      <c r="S310" s="1">
        <f t="shared" si="19"/>
        <v>0.66078161040654</v>
      </c>
    </row>
    <row r="311" spans="1:19">
      <c r="A311" s="2">
        <v>44091</v>
      </c>
      <c r="B311" s="1">
        <v>14</v>
      </c>
      <c r="C311" s="1">
        <v>11</v>
      </c>
      <c r="D311" s="1">
        <v>25</v>
      </c>
      <c r="E311" s="1">
        <f t="shared" si="16"/>
        <v>-0.12</v>
      </c>
      <c r="F311" s="1">
        <v>-0.223143551</v>
      </c>
      <c r="G311" s="1">
        <v>0.88</v>
      </c>
      <c r="H311" s="1">
        <v>-0.12</v>
      </c>
      <c r="I311" s="1">
        <v>226</v>
      </c>
      <c r="J311" s="1">
        <v>218.9</v>
      </c>
      <c r="K311" s="1">
        <v>226.02</v>
      </c>
      <c r="L311" s="1">
        <v>0.6007</v>
      </c>
      <c r="M311" s="1">
        <v>22801632</v>
      </c>
      <c r="N311" s="3">
        <v>0.031413</v>
      </c>
      <c r="O311" s="1">
        <v>222.65</v>
      </c>
      <c r="P311" s="3">
        <v>-0.01491</v>
      </c>
      <c r="Q311" s="1">
        <f t="shared" si="17"/>
        <v>0.131694001979</v>
      </c>
      <c r="R311" s="1">
        <f t="shared" si="18"/>
        <v>0.492026522103</v>
      </c>
      <c r="S311" s="1">
        <f t="shared" si="19"/>
        <v>0.222316968738975</v>
      </c>
    </row>
    <row r="312" spans="1:19">
      <c r="A312" s="2">
        <v>44092</v>
      </c>
      <c r="B312" s="1">
        <v>19</v>
      </c>
      <c r="C312" s="1">
        <v>21</v>
      </c>
      <c r="D312" s="1">
        <v>40</v>
      </c>
      <c r="E312" s="1">
        <f t="shared" si="16"/>
        <v>0.05</v>
      </c>
      <c r="F312" s="1">
        <v>0.09531018</v>
      </c>
      <c r="G312" s="1">
        <v>0.95</v>
      </c>
      <c r="H312" s="1">
        <v>0.05</v>
      </c>
      <c r="I312" s="1">
        <v>229.52</v>
      </c>
      <c r="J312" s="1">
        <v>220.82</v>
      </c>
      <c r="K312" s="1">
        <v>222.65</v>
      </c>
      <c r="L312" s="1">
        <v>0.5009</v>
      </c>
      <c r="M312" s="1">
        <v>19015650</v>
      </c>
      <c r="N312" s="3">
        <v>0.039075</v>
      </c>
      <c r="O312" s="1">
        <v>229.52</v>
      </c>
      <c r="P312" s="3">
        <v>0.030856</v>
      </c>
      <c r="Q312" s="1">
        <f t="shared" si="17"/>
        <v>0.65384643478</v>
      </c>
      <c r="R312" s="1">
        <f t="shared" si="18"/>
        <v>0.42587045346</v>
      </c>
      <c r="S312" s="1">
        <f t="shared" si="19"/>
        <v>0.4321226780445</v>
      </c>
    </row>
    <row r="313" spans="1:19">
      <c r="A313" s="2">
        <v>44095</v>
      </c>
      <c r="B313" s="1">
        <v>31</v>
      </c>
      <c r="C313" s="1">
        <v>30</v>
      </c>
      <c r="D313" s="1">
        <v>61</v>
      </c>
      <c r="E313" s="1">
        <f t="shared" si="16"/>
        <v>-0.0163934426229508</v>
      </c>
      <c r="F313" s="1">
        <v>-0.031748698</v>
      </c>
      <c r="G313" s="1">
        <v>0.983606557</v>
      </c>
      <c r="H313" s="1">
        <v>-0.016393443</v>
      </c>
      <c r="I313" s="1">
        <v>229.55</v>
      </c>
      <c r="J313" s="1">
        <v>224.47</v>
      </c>
      <c r="K313" s="1">
        <v>229.52</v>
      </c>
      <c r="L313" s="1">
        <v>0.3432</v>
      </c>
      <c r="M313" s="1">
        <v>13028469</v>
      </c>
      <c r="N313" s="3">
        <v>0.022133</v>
      </c>
      <c r="O313" s="1">
        <v>224.9</v>
      </c>
      <c r="P313" s="3">
        <v>-0.020129</v>
      </c>
      <c r="Q313" s="1">
        <f t="shared" si="17"/>
        <v>0.498035741364</v>
      </c>
      <c r="R313" s="1">
        <f t="shared" si="18"/>
        <v>0.256146243484</v>
      </c>
      <c r="S313" s="1">
        <f t="shared" si="19"/>
        <v>0.306424568245788</v>
      </c>
    </row>
    <row r="314" spans="1:19">
      <c r="A314" s="2">
        <v>44096</v>
      </c>
      <c r="B314" s="1">
        <v>20</v>
      </c>
      <c r="C314" s="1">
        <v>21</v>
      </c>
      <c r="D314" s="1">
        <v>41</v>
      </c>
      <c r="E314" s="1">
        <f t="shared" si="16"/>
        <v>0.024390243902439</v>
      </c>
      <c r="F314" s="1">
        <v>0.046520016</v>
      </c>
      <c r="G314" s="1">
        <v>0.975609756</v>
      </c>
      <c r="H314" s="1">
        <v>0.024390244</v>
      </c>
      <c r="I314" s="1">
        <v>226.77</v>
      </c>
      <c r="J314" s="1">
        <v>222</v>
      </c>
      <c r="K314" s="1">
        <v>224.9</v>
      </c>
      <c r="L314" s="1">
        <v>0.3185</v>
      </c>
      <c r="M314" s="1">
        <v>12091370</v>
      </c>
      <c r="N314" s="3">
        <v>0.021209</v>
      </c>
      <c r="O314" s="1">
        <v>222.9</v>
      </c>
      <c r="P314" s="3">
        <v>-0.008893</v>
      </c>
      <c r="Q314" s="1">
        <f t="shared" si="17"/>
        <v>0.610693059232</v>
      </c>
      <c r="R314" s="1">
        <f t="shared" si="18"/>
        <v>0.238989306544</v>
      </c>
      <c r="S314" s="1">
        <f t="shared" si="19"/>
        <v>0.35073115737816</v>
      </c>
    </row>
    <row r="315" spans="1:19">
      <c r="A315" s="2">
        <v>44097</v>
      </c>
      <c r="B315" s="1">
        <v>5</v>
      </c>
      <c r="C315" s="1">
        <v>7</v>
      </c>
      <c r="D315" s="1">
        <v>12</v>
      </c>
      <c r="E315" s="1">
        <f t="shared" si="16"/>
        <v>0.166666666666667</v>
      </c>
      <c r="F315" s="1">
        <v>0.287682072</v>
      </c>
      <c r="G315" s="1">
        <v>0.833333333</v>
      </c>
      <c r="H315" s="1">
        <v>0.166666667</v>
      </c>
      <c r="I315" s="1">
        <v>221.49</v>
      </c>
      <c r="J315" s="1">
        <v>212.46</v>
      </c>
      <c r="K315" s="1">
        <v>222.9</v>
      </c>
      <c r="L315" s="1">
        <v>0.6633</v>
      </c>
      <c r="M315" s="1">
        <v>25179488</v>
      </c>
      <c r="N315" s="3">
        <v>0.040511</v>
      </c>
      <c r="O315" s="1">
        <v>219.32</v>
      </c>
      <c r="P315" s="3">
        <v>-0.016061</v>
      </c>
      <c r="Q315" s="1">
        <f t="shared" si="17"/>
        <v>0.87249062204</v>
      </c>
      <c r="R315" s="1">
        <f t="shared" si="18"/>
        <v>0.59712406709</v>
      </c>
      <c r="S315" s="1">
        <f t="shared" si="19"/>
        <v>0.58622815052673</v>
      </c>
    </row>
    <row r="316" spans="1:19">
      <c r="A316" s="2">
        <v>44098</v>
      </c>
      <c r="B316" s="1">
        <v>12</v>
      </c>
      <c r="C316" s="1">
        <v>4</v>
      </c>
      <c r="D316" s="1">
        <v>16</v>
      </c>
      <c r="E316" s="1">
        <f t="shared" si="16"/>
        <v>-0.5</v>
      </c>
      <c r="F316" s="1">
        <v>-0.955511445</v>
      </c>
      <c r="G316" s="1">
        <v>0.5</v>
      </c>
      <c r="H316" s="1">
        <v>-0.5</v>
      </c>
      <c r="I316" s="1">
        <v>221.37</v>
      </c>
      <c r="J316" s="1">
        <v>215.88</v>
      </c>
      <c r="K316" s="1">
        <v>219.32</v>
      </c>
      <c r="L316" s="1">
        <v>0.4311</v>
      </c>
      <c r="M316" s="1">
        <v>16365237</v>
      </c>
      <c r="N316" s="3">
        <v>0.025032</v>
      </c>
      <c r="O316" s="1">
        <v>216.3</v>
      </c>
      <c r="P316" s="3">
        <v>-0.01377</v>
      </c>
      <c r="Q316" s="1">
        <f t="shared" si="17"/>
        <v>-1.153538653095</v>
      </c>
      <c r="R316" s="1">
        <f t="shared" si="18"/>
        <v>0.309521778085</v>
      </c>
      <c r="S316" s="1">
        <f t="shared" si="19"/>
        <v>-0.409100409871875</v>
      </c>
    </row>
    <row r="317" spans="1:19">
      <c r="A317" s="2">
        <v>44099</v>
      </c>
      <c r="B317" s="1">
        <v>19</v>
      </c>
      <c r="C317" s="1">
        <v>19</v>
      </c>
      <c r="D317" s="1">
        <v>38</v>
      </c>
      <c r="E317" s="1">
        <f t="shared" si="16"/>
        <v>0</v>
      </c>
      <c r="F317" s="1">
        <v>0</v>
      </c>
      <c r="G317" s="1">
        <v>1</v>
      </c>
      <c r="H317" s="1">
        <v>0</v>
      </c>
      <c r="I317" s="1">
        <v>219.44</v>
      </c>
      <c r="J317" s="1">
        <v>216.37</v>
      </c>
      <c r="K317" s="1">
        <v>216.3</v>
      </c>
      <c r="L317" s="1">
        <v>0.2964</v>
      </c>
      <c r="M317" s="1">
        <v>11251653</v>
      </c>
      <c r="N317" s="3">
        <v>0.014193</v>
      </c>
      <c r="O317" s="1">
        <v>217.2</v>
      </c>
      <c r="P317" s="3">
        <v>0.004161</v>
      </c>
      <c r="Q317" s="1">
        <f t="shared" si="17"/>
        <v>0.55771379</v>
      </c>
      <c r="R317" s="1">
        <f t="shared" si="18"/>
        <v>0.207496609</v>
      </c>
      <c r="S317" s="1">
        <f t="shared" si="19"/>
        <v>0.316721293557</v>
      </c>
    </row>
    <row r="318" spans="1:19">
      <c r="A318" s="2">
        <v>44102</v>
      </c>
      <c r="B318" s="1">
        <v>23</v>
      </c>
      <c r="C318" s="1">
        <v>25</v>
      </c>
      <c r="D318" s="1">
        <v>48</v>
      </c>
      <c r="E318" s="1">
        <f t="shared" si="16"/>
        <v>0.0416666666666667</v>
      </c>
      <c r="F318" s="1">
        <v>0.080042708</v>
      </c>
      <c r="G318" s="1">
        <v>0.958333333</v>
      </c>
      <c r="H318" s="1">
        <v>0.041666667</v>
      </c>
      <c r="I318" s="1">
        <v>222.85</v>
      </c>
      <c r="J318" s="1">
        <v>218</v>
      </c>
      <c r="K318" s="1">
        <v>217.2</v>
      </c>
      <c r="L318" s="1">
        <v>0.4021</v>
      </c>
      <c r="M318" s="1">
        <v>15264425</v>
      </c>
      <c r="N318" s="3">
        <v>0.02233</v>
      </c>
      <c r="O318" s="1">
        <v>220.13</v>
      </c>
      <c r="P318" s="3">
        <v>0.01349</v>
      </c>
      <c r="Q318" s="1">
        <f t="shared" si="17"/>
        <v>0.643223369596</v>
      </c>
      <c r="R318" s="1">
        <f t="shared" si="18"/>
        <v>0.319368563982</v>
      </c>
      <c r="S318" s="1">
        <f t="shared" si="19"/>
        <v>0.39194090790663</v>
      </c>
    </row>
    <row r="319" spans="1:19">
      <c r="A319" s="2">
        <v>44103</v>
      </c>
      <c r="B319" s="1">
        <v>30</v>
      </c>
      <c r="C319" s="1">
        <v>14</v>
      </c>
      <c r="D319" s="1">
        <v>44</v>
      </c>
      <c r="E319" s="1">
        <f t="shared" si="16"/>
        <v>-0.363636363636364</v>
      </c>
      <c r="F319" s="1">
        <v>-0.725937003</v>
      </c>
      <c r="G319" s="1">
        <v>0.636363636</v>
      </c>
      <c r="H319" s="1">
        <v>-0.363636364</v>
      </c>
      <c r="I319" s="1">
        <v>222.8</v>
      </c>
      <c r="J319" s="1">
        <v>218.77</v>
      </c>
      <c r="K319" s="1">
        <v>220.13</v>
      </c>
      <c r="L319" s="1">
        <v>0.2627</v>
      </c>
      <c r="M319" s="1">
        <v>9972097</v>
      </c>
      <c r="N319" s="3">
        <v>0.018307</v>
      </c>
      <c r="O319" s="1">
        <v>219.73</v>
      </c>
      <c r="P319" s="3">
        <v>-0.001817</v>
      </c>
      <c r="Q319" s="1">
        <f t="shared" si="17"/>
        <v>-0.706533438657</v>
      </c>
      <c r="R319" s="1">
        <f t="shared" si="18"/>
        <v>0.157510542779</v>
      </c>
      <c r="S319" s="1">
        <f t="shared" si="19"/>
        <v>-0.261249836018301</v>
      </c>
    </row>
    <row r="320" spans="1:19">
      <c r="A320" s="2">
        <v>44104</v>
      </c>
      <c r="B320" s="1">
        <v>14</v>
      </c>
      <c r="C320" s="1">
        <v>16</v>
      </c>
      <c r="D320" s="1">
        <v>30</v>
      </c>
      <c r="E320" s="1">
        <f t="shared" si="16"/>
        <v>0.0666666666666667</v>
      </c>
      <c r="F320" s="1">
        <v>0.125163143</v>
      </c>
      <c r="G320" s="1">
        <v>0.933333333</v>
      </c>
      <c r="H320" s="1">
        <v>0.066666667</v>
      </c>
      <c r="I320" s="1">
        <v>225</v>
      </c>
      <c r="J320" s="1">
        <v>220.1</v>
      </c>
      <c r="K320" s="1">
        <v>219.73</v>
      </c>
      <c r="L320" s="1">
        <v>0.4277</v>
      </c>
      <c r="M320" s="1">
        <v>16234185</v>
      </c>
      <c r="N320" s="3">
        <v>0.0223</v>
      </c>
      <c r="O320" s="1">
        <v>221</v>
      </c>
      <c r="P320" s="3">
        <v>0.00578</v>
      </c>
      <c r="Q320" s="1">
        <f t="shared" si="17"/>
        <v>0.694586411981</v>
      </c>
      <c r="R320" s="1">
        <f t="shared" si="18"/>
        <v>0.347605434427</v>
      </c>
      <c r="S320" s="1">
        <f t="shared" si="19"/>
        <v>0.424148976583755</v>
      </c>
    </row>
    <row r="321" spans="1:19">
      <c r="A321" s="2">
        <v>44113</v>
      </c>
      <c r="B321" s="1">
        <v>20</v>
      </c>
      <c r="C321" s="1">
        <v>21</v>
      </c>
      <c r="D321" s="1">
        <v>41</v>
      </c>
      <c r="E321" s="1">
        <f t="shared" si="16"/>
        <v>0.024390243902439</v>
      </c>
      <c r="F321" s="1">
        <v>0.046520016</v>
      </c>
      <c r="G321" s="1">
        <v>0.975609756</v>
      </c>
      <c r="H321" s="1">
        <v>0.024390244</v>
      </c>
      <c r="I321" s="1">
        <v>229.55</v>
      </c>
      <c r="J321" s="1">
        <v>223.29</v>
      </c>
      <c r="K321" s="1">
        <v>221</v>
      </c>
      <c r="L321" s="1">
        <v>0.5504</v>
      </c>
      <c r="M321" s="1">
        <v>20893388</v>
      </c>
      <c r="N321" s="3">
        <v>0.028326</v>
      </c>
      <c r="O321" s="1">
        <v>227.57</v>
      </c>
      <c r="P321" s="3">
        <v>0.029729</v>
      </c>
      <c r="Q321" s="1">
        <f t="shared" si="17"/>
        <v>0.592354569232</v>
      </c>
      <c r="R321" s="1">
        <f t="shared" si="18"/>
        <v>0.455588527544</v>
      </c>
      <c r="S321" s="1">
        <f t="shared" si="19"/>
        <v>0.41471640841116</v>
      </c>
    </row>
    <row r="322" spans="1:19">
      <c r="A322" s="2">
        <v>44116</v>
      </c>
      <c r="B322" s="1">
        <v>36</v>
      </c>
      <c r="C322" s="1">
        <v>35</v>
      </c>
      <c r="D322" s="1">
        <v>71</v>
      </c>
      <c r="E322" s="1">
        <f t="shared" ref="E322:E385" si="20">(C322-B322)/D322</f>
        <v>-0.0140845070422535</v>
      </c>
      <c r="F322" s="1">
        <v>-0.027398974</v>
      </c>
      <c r="G322" s="1">
        <v>0.985915493</v>
      </c>
      <c r="H322" s="1">
        <v>-0.014084507</v>
      </c>
      <c r="I322" s="1">
        <v>242.01</v>
      </c>
      <c r="J322" s="1">
        <v>229</v>
      </c>
      <c r="K322" s="1">
        <v>227.57</v>
      </c>
      <c r="L322" s="1">
        <v>0.855</v>
      </c>
      <c r="M322" s="1">
        <v>32455704</v>
      </c>
      <c r="N322" s="3">
        <v>0.057169</v>
      </c>
      <c r="O322" s="1">
        <v>241.75</v>
      </c>
      <c r="P322" s="3">
        <v>0.06231</v>
      </c>
      <c r="Q322" s="1">
        <f t="shared" ref="Q322:Q385" si="21">0.965*H322+0.971*F322+0.581*G322-0.08*L322+0.03*N322</f>
        <v>0.465936018424</v>
      </c>
      <c r="R322" s="1">
        <f t="shared" ref="R322:R385" si="22">0.044*H322+0.047*F322-0.074*G322+0.906*L322+0.913*N322</f>
        <v>0.751960080432</v>
      </c>
      <c r="S322" s="1">
        <f t="shared" ref="S322:S385" si="23">0.444*Q322+0.333*R322</f>
        <v>0.457278298964112</v>
      </c>
    </row>
    <row r="323" spans="1:19">
      <c r="A323" s="2">
        <v>44117</v>
      </c>
      <c r="B323" s="1">
        <v>23</v>
      </c>
      <c r="C323" s="1">
        <v>18</v>
      </c>
      <c r="D323" s="1">
        <v>41</v>
      </c>
      <c r="E323" s="1">
        <f t="shared" si="20"/>
        <v>-0.121951219512195</v>
      </c>
      <c r="F323" s="1">
        <v>-0.233614851</v>
      </c>
      <c r="G323" s="1">
        <v>0.87804878</v>
      </c>
      <c r="H323" s="1">
        <v>-0.12195122</v>
      </c>
      <c r="I323" s="1">
        <v>244.6</v>
      </c>
      <c r="J323" s="1">
        <v>238.84</v>
      </c>
      <c r="K323" s="1">
        <v>241.75</v>
      </c>
      <c r="L323" s="1">
        <v>0.4529</v>
      </c>
      <c r="M323" s="1">
        <v>17191051</v>
      </c>
      <c r="N323" s="3">
        <v>0.023826</v>
      </c>
      <c r="O323" s="1">
        <v>242.27</v>
      </c>
      <c r="P323" s="3">
        <v>0.002151</v>
      </c>
      <c r="Q323" s="1">
        <f t="shared" si="21"/>
        <v>0.130106173559</v>
      </c>
      <c r="R323" s="1">
        <f t="shared" si="22"/>
        <v>0.350759176603</v>
      </c>
      <c r="S323" s="1">
        <f t="shared" si="23"/>
        <v>0.174569946868995</v>
      </c>
    </row>
    <row r="324" spans="1:19">
      <c r="A324" s="2">
        <v>44118</v>
      </c>
      <c r="B324" s="1">
        <v>29</v>
      </c>
      <c r="C324" s="1">
        <v>15</v>
      </c>
      <c r="D324" s="1">
        <v>44</v>
      </c>
      <c r="E324" s="1">
        <f t="shared" si="20"/>
        <v>-0.318181818181818</v>
      </c>
      <c r="F324" s="1">
        <v>-0.628608659</v>
      </c>
      <c r="G324" s="1">
        <v>0.681818182</v>
      </c>
      <c r="H324" s="1">
        <v>-0.318181818</v>
      </c>
      <c r="I324" s="1">
        <v>244.33</v>
      </c>
      <c r="J324" s="1">
        <v>238.18</v>
      </c>
      <c r="K324" s="1">
        <v>242.27</v>
      </c>
      <c r="L324" s="1">
        <v>0.4826</v>
      </c>
      <c r="M324" s="1">
        <v>18319372</v>
      </c>
      <c r="N324" s="3">
        <v>0.025385</v>
      </c>
      <c r="O324" s="1">
        <v>239.4</v>
      </c>
      <c r="P324" s="3">
        <v>-0.011846</v>
      </c>
      <c r="Q324" s="1">
        <f t="shared" si="21"/>
        <v>-0.559134548517</v>
      </c>
      <c r="R324" s="1">
        <f t="shared" si="22"/>
        <v>0.366412952567</v>
      </c>
      <c r="S324" s="1">
        <f t="shared" si="23"/>
        <v>-0.126240226336737</v>
      </c>
    </row>
    <row r="325" spans="1:19">
      <c r="A325" s="2">
        <v>44119</v>
      </c>
      <c r="B325" s="1">
        <v>44</v>
      </c>
      <c r="C325" s="1">
        <v>38</v>
      </c>
      <c r="D325" s="1">
        <v>82</v>
      </c>
      <c r="E325" s="1">
        <f t="shared" si="20"/>
        <v>-0.0731707317073171</v>
      </c>
      <c r="F325" s="1">
        <v>-0.143100844</v>
      </c>
      <c r="G325" s="1">
        <v>0.926829268</v>
      </c>
      <c r="H325" s="1">
        <v>-0.073170732</v>
      </c>
      <c r="I325" s="1">
        <v>240.5</v>
      </c>
      <c r="J325" s="1">
        <v>238.34</v>
      </c>
      <c r="K325" s="1">
        <v>239.4</v>
      </c>
      <c r="L325" s="1">
        <v>0.2944</v>
      </c>
      <c r="M325" s="1">
        <v>11176087</v>
      </c>
      <c r="N325" s="3">
        <v>0.009023</v>
      </c>
      <c r="O325" s="1">
        <v>238.91</v>
      </c>
      <c r="P325" s="3">
        <v>-0.002047</v>
      </c>
      <c r="Q325" s="1">
        <f t="shared" si="21"/>
        <v>0.305645818804</v>
      </c>
      <c r="R325" s="1">
        <f t="shared" si="22"/>
        <v>0.196433781292</v>
      </c>
      <c r="S325" s="1">
        <f t="shared" si="23"/>
        <v>0.201119192719212</v>
      </c>
    </row>
    <row r="326" spans="1:19">
      <c r="A326" s="2">
        <v>44120</v>
      </c>
      <c r="B326" s="1">
        <v>41</v>
      </c>
      <c r="C326" s="1">
        <v>49</v>
      </c>
      <c r="D326" s="1">
        <v>90</v>
      </c>
      <c r="E326" s="1">
        <f t="shared" si="20"/>
        <v>0.0888888888888889</v>
      </c>
      <c r="F326" s="1">
        <v>0.174353387</v>
      </c>
      <c r="G326" s="1">
        <v>0.911111111</v>
      </c>
      <c r="H326" s="1">
        <v>0.088888889</v>
      </c>
      <c r="I326" s="1">
        <v>240.82</v>
      </c>
      <c r="J326" s="1">
        <v>235.24</v>
      </c>
      <c r="K326" s="1">
        <v>238.91</v>
      </c>
      <c r="L326" s="1">
        <v>0.3118</v>
      </c>
      <c r="M326" s="1">
        <v>11835750</v>
      </c>
      <c r="N326" s="3">
        <v>0.023356</v>
      </c>
      <c r="O326" s="1">
        <v>236.88</v>
      </c>
      <c r="P326" s="3">
        <v>-0.008497</v>
      </c>
      <c r="Q326" s="1">
        <f t="shared" si="21"/>
        <v>0.760187152153</v>
      </c>
      <c r="R326" s="1">
        <f t="shared" si="22"/>
        <v>0.248498326091</v>
      </c>
      <c r="S326" s="1">
        <f t="shared" si="23"/>
        <v>0.420273038144235</v>
      </c>
    </row>
    <row r="327" spans="1:19">
      <c r="A327" s="2">
        <v>44123</v>
      </c>
      <c r="B327" s="1">
        <v>51</v>
      </c>
      <c r="C327" s="1">
        <v>31</v>
      </c>
      <c r="D327" s="1">
        <v>82</v>
      </c>
      <c r="E327" s="1">
        <f t="shared" si="20"/>
        <v>-0.24390243902439</v>
      </c>
      <c r="F327" s="1">
        <v>-0.485507816</v>
      </c>
      <c r="G327" s="1">
        <v>0.756097561</v>
      </c>
      <c r="H327" s="1">
        <v>-0.243902439</v>
      </c>
      <c r="I327" s="1">
        <v>241.6</v>
      </c>
      <c r="J327" s="1">
        <v>234.6</v>
      </c>
      <c r="K327" s="1">
        <v>236.88</v>
      </c>
      <c r="L327" s="1">
        <v>0.3238</v>
      </c>
      <c r="M327" s="1">
        <v>12290083</v>
      </c>
      <c r="N327" s="3">
        <v>0.029551</v>
      </c>
      <c r="O327" s="1">
        <v>236.18</v>
      </c>
      <c r="P327" s="3">
        <v>-0.002955</v>
      </c>
      <c r="Q327" s="1">
        <f t="shared" si="21"/>
        <v>-0.29251873003</v>
      </c>
      <c r="R327" s="1">
        <f t="shared" si="22"/>
        <v>0.230841068818</v>
      </c>
      <c r="S327" s="1">
        <f t="shared" si="23"/>
        <v>-0.053008240216926</v>
      </c>
    </row>
    <row r="328" spans="1:19">
      <c r="A328" s="2">
        <v>44124</v>
      </c>
      <c r="B328" s="1">
        <v>27</v>
      </c>
      <c r="C328" s="1">
        <v>20</v>
      </c>
      <c r="D328" s="1">
        <v>47</v>
      </c>
      <c r="E328" s="1">
        <f t="shared" si="20"/>
        <v>-0.148936170212766</v>
      </c>
      <c r="F328" s="1">
        <v>-0.287682072</v>
      </c>
      <c r="G328" s="1">
        <v>0.85106383</v>
      </c>
      <c r="H328" s="1">
        <v>-0.14893617</v>
      </c>
      <c r="I328" s="1">
        <v>241</v>
      </c>
      <c r="J328" s="1">
        <v>235</v>
      </c>
      <c r="K328" s="1">
        <v>236.18</v>
      </c>
      <c r="L328" s="1">
        <v>0.4741</v>
      </c>
      <c r="M328" s="1">
        <v>17996331</v>
      </c>
      <c r="N328" s="3">
        <v>0.025404</v>
      </c>
      <c r="O328" s="1">
        <v>240.98</v>
      </c>
      <c r="P328" s="3">
        <v>0.020323</v>
      </c>
      <c r="Q328" s="1">
        <f t="shared" si="21"/>
        <v>0.0342395092679999</v>
      </c>
      <c r="R328" s="1">
        <f t="shared" si="22"/>
        <v>0.369675479716</v>
      </c>
      <c r="S328" s="1">
        <f t="shared" si="23"/>
        <v>0.13830427686042</v>
      </c>
    </row>
    <row r="329" spans="1:19">
      <c r="A329" s="2">
        <v>44125</v>
      </c>
      <c r="B329" s="1">
        <v>12</v>
      </c>
      <c r="C329" s="1">
        <v>14</v>
      </c>
      <c r="D329" s="1">
        <v>26</v>
      </c>
      <c r="E329" s="1">
        <f t="shared" si="20"/>
        <v>0.0769230769230769</v>
      </c>
      <c r="F329" s="1">
        <v>0.143100844</v>
      </c>
      <c r="G329" s="1">
        <v>0.923076923</v>
      </c>
      <c r="H329" s="1">
        <v>0.076923077</v>
      </c>
      <c r="I329" s="1">
        <v>243.7</v>
      </c>
      <c r="J329" s="1">
        <v>239.69</v>
      </c>
      <c r="K329" s="1">
        <v>240.98</v>
      </c>
      <c r="L329" s="1">
        <v>0.3611</v>
      </c>
      <c r="M329" s="1">
        <v>13707691</v>
      </c>
      <c r="N329" s="3">
        <v>0.01664</v>
      </c>
      <c r="O329" s="1">
        <v>241.77</v>
      </c>
      <c r="P329" s="3">
        <v>0.003278</v>
      </c>
      <c r="Q329" s="1">
        <f t="shared" si="21"/>
        <v>0.721100581092</v>
      </c>
      <c r="R329" s="1">
        <f t="shared" si="22"/>
        <v>0.284151582754</v>
      </c>
      <c r="S329" s="1">
        <f t="shared" si="23"/>
        <v>0.41479113506193</v>
      </c>
    </row>
    <row r="330" spans="1:19">
      <c r="A330" s="2">
        <v>44126</v>
      </c>
      <c r="B330" s="1">
        <v>14</v>
      </c>
      <c r="C330" s="1">
        <v>14</v>
      </c>
      <c r="D330" s="1">
        <v>28</v>
      </c>
      <c r="E330" s="1">
        <f t="shared" si="20"/>
        <v>0</v>
      </c>
      <c r="F330" s="1">
        <v>0</v>
      </c>
      <c r="G330" s="1">
        <v>1</v>
      </c>
      <c r="H330" s="1">
        <v>0</v>
      </c>
      <c r="I330" s="1">
        <v>242.99</v>
      </c>
      <c r="J330" s="1">
        <v>236.68</v>
      </c>
      <c r="K330" s="1">
        <v>241.77</v>
      </c>
      <c r="L330" s="1">
        <v>0.3963</v>
      </c>
      <c r="M330" s="1">
        <v>15041607</v>
      </c>
      <c r="N330" s="3">
        <v>0.026099</v>
      </c>
      <c r="O330" s="1">
        <v>241.74</v>
      </c>
      <c r="P330" s="3">
        <v>-0.000124</v>
      </c>
      <c r="Q330" s="1">
        <f t="shared" si="21"/>
        <v>0.55007897</v>
      </c>
      <c r="R330" s="1">
        <f t="shared" si="22"/>
        <v>0.308876187</v>
      </c>
      <c r="S330" s="1">
        <f t="shared" si="23"/>
        <v>0.347090832951</v>
      </c>
    </row>
    <row r="331" spans="1:19">
      <c r="A331" s="2">
        <v>44127</v>
      </c>
      <c r="B331" s="1">
        <v>67</v>
      </c>
      <c r="C331" s="1">
        <v>38</v>
      </c>
      <c r="D331" s="1">
        <v>105</v>
      </c>
      <c r="E331" s="1">
        <f t="shared" si="20"/>
        <v>-0.276190476190476</v>
      </c>
      <c r="F331" s="1">
        <v>-0.555946059</v>
      </c>
      <c r="G331" s="1">
        <v>0.723809524</v>
      </c>
      <c r="H331" s="1">
        <v>-0.276190476</v>
      </c>
      <c r="I331" s="1">
        <v>242.24</v>
      </c>
      <c r="J331" s="1">
        <v>236.3</v>
      </c>
      <c r="K331" s="1">
        <v>241.74</v>
      </c>
      <c r="L331" s="1">
        <v>0.3544</v>
      </c>
      <c r="M331" s="1">
        <v>13452273</v>
      </c>
      <c r="N331" s="3">
        <v>0.024572</v>
      </c>
      <c r="O331" s="1">
        <v>236.63</v>
      </c>
      <c r="P331" s="3">
        <v>-0.021138</v>
      </c>
      <c r="Q331" s="1">
        <f t="shared" si="21"/>
        <v>-0.413428939185</v>
      </c>
      <c r="R331" s="1">
        <f t="shared" si="22"/>
        <v>0.251676885507</v>
      </c>
      <c r="S331" s="1">
        <f t="shared" si="23"/>
        <v>-0.099754046124309</v>
      </c>
    </row>
    <row r="332" spans="1:19">
      <c r="A332" s="2">
        <v>44130</v>
      </c>
      <c r="B332" s="1">
        <v>69</v>
      </c>
      <c r="C332" s="1">
        <v>43</v>
      </c>
      <c r="D332" s="1">
        <v>112</v>
      </c>
      <c r="E332" s="1">
        <f t="shared" si="20"/>
        <v>-0.232142857142857</v>
      </c>
      <c r="F332" s="1">
        <v>-0.464305608</v>
      </c>
      <c r="G332" s="1">
        <v>0.767857143</v>
      </c>
      <c r="H332" s="1">
        <v>-0.232142857</v>
      </c>
      <c r="I332" s="1">
        <v>234.59</v>
      </c>
      <c r="J332" s="1">
        <v>223</v>
      </c>
      <c r="K332" s="1">
        <v>236.63</v>
      </c>
      <c r="L332" s="1">
        <v>0.4215</v>
      </c>
      <c r="M332" s="1">
        <v>16000039</v>
      </c>
      <c r="N332" s="3">
        <v>0.048979</v>
      </c>
      <c r="O332" s="1">
        <v>232.61</v>
      </c>
      <c r="P332" s="3">
        <v>-0.016989</v>
      </c>
      <c r="Q332" s="1">
        <f t="shared" si="21"/>
        <v>-0.26098423229</v>
      </c>
      <c r="R332" s="1">
        <f t="shared" si="22"/>
        <v>0.337738749134</v>
      </c>
      <c r="S332" s="1">
        <f t="shared" si="23"/>
        <v>-0.00340999567513796</v>
      </c>
    </row>
    <row r="333" spans="1:19">
      <c r="A333" s="2">
        <v>44131</v>
      </c>
      <c r="B333" s="1">
        <v>38</v>
      </c>
      <c r="C333" s="1">
        <v>34</v>
      </c>
      <c r="D333" s="1">
        <v>72</v>
      </c>
      <c r="E333" s="1">
        <f t="shared" si="20"/>
        <v>-0.0555555555555556</v>
      </c>
      <c r="F333" s="1">
        <v>-0.108213585</v>
      </c>
      <c r="G333" s="1">
        <v>0.944444444</v>
      </c>
      <c r="H333" s="1">
        <v>-0.055555556</v>
      </c>
      <c r="I333" s="1">
        <v>235.35</v>
      </c>
      <c r="J333" s="1">
        <v>230.7</v>
      </c>
      <c r="K333" s="1">
        <v>232.61</v>
      </c>
      <c r="L333" s="1">
        <v>0.3768</v>
      </c>
      <c r="M333" s="1">
        <v>14302682</v>
      </c>
      <c r="N333" s="3">
        <v>0.019991</v>
      </c>
      <c r="O333" s="1">
        <v>233.5</v>
      </c>
      <c r="P333" s="3">
        <v>0.003826</v>
      </c>
      <c r="Q333" s="1">
        <f t="shared" si="21"/>
        <v>0.360491449389</v>
      </c>
      <c r="R333" s="1">
        <f t="shared" si="22"/>
        <v>0.282213211185</v>
      </c>
      <c r="S333" s="1">
        <f t="shared" si="23"/>
        <v>0.254035202853321</v>
      </c>
    </row>
    <row r="334" spans="1:19">
      <c r="A334" s="2">
        <v>44132</v>
      </c>
      <c r="B334" s="1">
        <v>29</v>
      </c>
      <c r="C334" s="1">
        <v>19</v>
      </c>
      <c r="D334" s="1">
        <v>48</v>
      </c>
      <c r="E334" s="1">
        <f t="shared" si="20"/>
        <v>-0.208333333333333</v>
      </c>
      <c r="F334" s="1">
        <v>-0.405465108</v>
      </c>
      <c r="G334" s="1">
        <v>0.791666667</v>
      </c>
      <c r="H334" s="1">
        <v>-0.208333333</v>
      </c>
      <c r="I334" s="1">
        <v>242</v>
      </c>
      <c r="J334" s="1">
        <v>233.42</v>
      </c>
      <c r="K334" s="1">
        <v>233.5</v>
      </c>
      <c r="L334" s="1">
        <v>0.4499</v>
      </c>
      <c r="M334" s="1">
        <v>17076230</v>
      </c>
      <c r="N334" s="3">
        <v>0.036745</v>
      </c>
      <c r="O334" s="1">
        <v>239.98</v>
      </c>
      <c r="P334" s="3">
        <v>0.027752</v>
      </c>
      <c r="Q334" s="1">
        <f t="shared" si="21"/>
        <v>-0.169679602686</v>
      </c>
      <c r="R334" s="1">
        <f t="shared" si="22"/>
        <v>0.354350724914</v>
      </c>
      <c r="S334" s="1">
        <f t="shared" si="23"/>
        <v>0.042661047803778</v>
      </c>
    </row>
    <row r="335" spans="1:19">
      <c r="A335" s="2">
        <v>44133</v>
      </c>
      <c r="B335" s="1">
        <v>93</v>
      </c>
      <c r="C335" s="1">
        <v>64</v>
      </c>
      <c r="D335" s="1">
        <v>157</v>
      </c>
      <c r="E335" s="1">
        <f t="shared" si="20"/>
        <v>-0.184713375796178</v>
      </c>
      <c r="F335" s="1">
        <v>-0.368907512</v>
      </c>
      <c r="G335" s="1">
        <v>0.815286624</v>
      </c>
      <c r="H335" s="1">
        <v>-0.184713376</v>
      </c>
      <c r="I335" s="1">
        <v>253.77</v>
      </c>
      <c r="J335" s="1">
        <v>238.49</v>
      </c>
      <c r="K335" s="1">
        <v>239.98</v>
      </c>
      <c r="L335" s="1">
        <v>0.921</v>
      </c>
      <c r="M335" s="1">
        <v>34962748</v>
      </c>
      <c r="N335" s="3">
        <v>0.063672</v>
      </c>
      <c r="O335" s="1">
        <v>250</v>
      </c>
      <c r="P335" s="3">
        <v>0.041753</v>
      </c>
      <c r="Q335" s="1">
        <f t="shared" si="21"/>
        <v>-0.134545913448</v>
      </c>
      <c r="R335" s="1">
        <f t="shared" si="22"/>
        <v>0.806761284216</v>
      </c>
      <c r="S335" s="1">
        <f t="shared" si="23"/>
        <v>0.208913122073016</v>
      </c>
    </row>
    <row r="336" spans="1:19">
      <c r="A336" s="2">
        <v>44134</v>
      </c>
      <c r="B336" s="1">
        <v>66</v>
      </c>
      <c r="C336" s="1">
        <v>67</v>
      </c>
      <c r="D336" s="1">
        <v>133</v>
      </c>
      <c r="E336" s="1">
        <f t="shared" si="20"/>
        <v>0.0075187969924812</v>
      </c>
      <c r="F336" s="1">
        <v>0.014815086</v>
      </c>
      <c r="G336" s="1">
        <v>0.992481203</v>
      </c>
      <c r="H336" s="1">
        <v>0.007518797</v>
      </c>
      <c r="I336" s="1">
        <v>250</v>
      </c>
      <c r="J336" s="1">
        <v>243.27</v>
      </c>
      <c r="K336" s="1">
        <v>250</v>
      </c>
      <c r="L336" s="1">
        <v>0.6309</v>
      </c>
      <c r="M336" s="1">
        <v>23948951</v>
      </c>
      <c r="N336" s="3">
        <v>0.02692</v>
      </c>
      <c r="O336" s="1">
        <v>244.35</v>
      </c>
      <c r="P336" s="3">
        <v>-0.0226</v>
      </c>
      <c r="Q336" s="1">
        <f t="shared" si="21"/>
        <v>0.548608266554</v>
      </c>
      <c r="R336" s="1">
        <f t="shared" si="22"/>
        <v>0.523756887088</v>
      </c>
      <c r="S336" s="1">
        <f t="shared" si="23"/>
        <v>0.41799311375028</v>
      </c>
    </row>
    <row r="337" spans="1:19">
      <c r="A337" s="2">
        <v>44137</v>
      </c>
      <c r="B337" s="1">
        <v>108</v>
      </c>
      <c r="C337" s="1">
        <v>80</v>
      </c>
      <c r="D337" s="1">
        <v>188</v>
      </c>
      <c r="E337" s="1">
        <f t="shared" si="20"/>
        <v>-0.148936170212766</v>
      </c>
      <c r="F337" s="1">
        <v>-0.296898728</v>
      </c>
      <c r="G337" s="1">
        <v>0.85106383</v>
      </c>
      <c r="H337" s="1">
        <v>-0.14893617</v>
      </c>
      <c r="I337" s="1">
        <v>251.05</v>
      </c>
      <c r="J337" s="1">
        <v>244.5</v>
      </c>
      <c r="K337" s="1">
        <v>244.35</v>
      </c>
      <c r="L337" s="1">
        <v>0.4145</v>
      </c>
      <c r="M337" s="1">
        <v>15733705</v>
      </c>
      <c r="N337" s="3">
        <v>0.026806</v>
      </c>
      <c r="O337" s="1">
        <v>245.7</v>
      </c>
      <c r="P337" s="3">
        <v>0.005525</v>
      </c>
      <c r="Q337" s="1">
        <f t="shared" si="21"/>
        <v>0.030100196292</v>
      </c>
      <c r="R337" s="1">
        <f t="shared" si="22"/>
        <v>0.316524722884</v>
      </c>
      <c r="S337" s="1">
        <f t="shared" si="23"/>
        <v>0.11876721987402</v>
      </c>
    </row>
    <row r="338" spans="1:19">
      <c r="A338" s="2">
        <v>44138</v>
      </c>
      <c r="B338" s="1">
        <v>77</v>
      </c>
      <c r="C338" s="1">
        <v>39</v>
      </c>
      <c r="D338" s="1">
        <v>116</v>
      </c>
      <c r="E338" s="1">
        <f t="shared" si="20"/>
        <v>-0.327586206896552</v>
      </c>
      <c r="F338" s="1">
        <v>-0.667829373</v>
      </c>
      <c r="G338" s="1">
        <v>0.672413793</v>
      </c>
      <c r="H338" s="1">
        <v>-0.327586207</v>
      </c>
      <c r="I338" s="1">
        <v>250.4</v>
      </c>
      <c r="J338" s="1">
        <v>245.5</v>
      </c>
      <c r="K338" s="1">
        <v>245.7</v>
      </c>
      <c r="L338" s="1">
        <v>0.4356</v>
      </c>
      <c r="M338" s="1">
        <v>16535083</v>
      </c>
      <c r="N338" s="3">
        <v>0.019943</v>
      </c>
      <c r="O338" s="1">
        <v>250.4</v>
      </c>
      <c r="P338" s="3">
        <v>0.019129</v>
      </c>
      <c r="Q338" s="1">
        <f t="shared" si="21"/>
        <v>-0.608160307205</v>
      </c>
      <c r="R338" s="1">
        <f t="shared" si="22"/>
        <v>0.317301164679</v>
      </c>
      <c r="S338" s="1">
        <f t="shared" si="23"/>
        <v>-0.164361888560913</v>
      </c>
    </row>
    <row r="339" spans="1:19">
      <c r="A339" s="2">
        <v>44139</v>
      </c>
      <c r="B339" s="1">
        <v>45</v>
      </c>
      <c r="C339" s="1">
        <v>26</v>
      </c>
      <c r="D339" s="1">
        <v>71</v>
      </c>
      <c r="E339" s="1">
        <f t="shared" si="20"/>
        <v>-0.267605633802817</v>
      </c>
      <c r="F339" s="1">
        <v>-0.53280453</v>
      </c>
      <c r="G339" s="1">
        <v>0.732394366</v>
      </c>
      <c r="H339" s="1">
        <v>-0.267605634</v>
      </c>
      <c r="I339" s="1">
        <v>253</v>
      </c>
      <c r="J339" s="1">
        <v>248.3</v>
      </c>
      <c r="K339" s="1">
        <v>250.4</v>
      </c>
      <c r="L339" s="1">
        <v>0.3423</v>
      </c>
      <c r="M339" s="1">
        <v>12992837</v>
      </c>
      <c r="N339" s="3">
        <v>0.01877</v>
      </c>
      <c r="O339" s="1">
        <v>253</v>
      </c>
      <c r="P339" s="3">
        <v>0.010383</v>
      </c>
      <c r="Q339" s="1">
        <f t="shared" si="21"/>
        <v>-0.376892408794</v>
      </c>
      <c r="R339" s="1">
        <f t="shared" si="22"/>
        <v>0.23624716611</v>
      </c>
      <c r="S339" s="1">
        <f t="shared" si="23"/>
        <v>-0.088669923189906</v>
      </c>
    </row>
    <row r="340" spans="1:19">
      <c r="A340" s="2">
        <v>44140</v>
      </c>
      <c r="B340" s="1">
        <v>48</v>
      </c>
      <c r="C340" s="1">
        <v>32</v>
      </c>
      <c r="D340" s="1">
        <v>80</v>
      </c>
      <c r="E340" s="1">
        <f t="shared" si="20"/>
        <v>-0.2</v>
      </c>
      <c r="F340" s="1">
        <v>-0.395312737</v>
      </c>
      <c r="G340" s="1">
        <v>0.8</v>
      </c>
      <c r="H340" s="1">
        <v>-0.2</v>
      </c>
      <c r="I340" s="1">
        <v>259.85</v>
      </c>
      <c r="J340" s="1">
        <v>254.05</v>
      </c>
      <c r="K340" s="1">
        <v>253</v>
      </c>
      <c r="L340" s="1">
        <v>0.4997</v>
      </c>
      <c r="M340" s="1">
        <v>18968980</v>
      </c>
      <c r="N340" s="3">
        <v>0.022925</v>
      </c>
      <c r="O340" s="1">
        <v>259.41</v>
      </c>
      <c r="P340" s="3">
        <v>0.025336</v>
      </c>
      <c r="Q340" s="1">
        <f t="shared" si="21"/>
        <v>-0.151336917627</v>
      </c>
      <c r="R340" s="1">
        <f t="shared" si="22"/>
        <v>0.387079026361</v>
      </c>
      <c r="S340" s="1">
        <f t="shared" si="23"/>
        <v>0.0617037243518249</v>
      </c>
    </row>
    <row r="341" spans="1:19">
      <c r="A341" s="2">
        <v>44141</v>
      </c>
      <c r="B341" s="1">
        <v>68</v>
      </c>
      <c r="C341" s="1">
        <v>49</v>
      </c>
      <c r="D341" s="1">
        <v>117</v>
      </c>
      <c r="E341" s="1">
        <f t="shared" si="20"/>
        <v>-0.162393162393162</v>
      </c>
      <c r="F341" s="1">
        <v>-0.322083499</v>
      </c>
      <c r="G341" s="1">
        <v>0.837606838</v>
      </c>
      <c r="H341" s="1">
        <v>-0.162393162</v>
      </c>
      <c r="I341" s="1">
        <v>261.2</v>
      </c>
      <c r="J341" s="1">
        <v>255.05</v>
      </c>
      <c r="K341" s="1">
        <v>259.41</v>
      </c>
      <c r="L341" s="1">
        <v>0.3982</v>
      </c>
      <c r="M341" s="1">
        <v>15116483</v>
      </c>
      <c r="N341" s="3">
        <v>0.023708</v>
      </c>
      <c r="O341" s="1">
        <v>259.3</v>
      </c>
      <c r="P341" s="3">
        <v>-0.000424</v>
      </c>
      <c r="Q341" s="1">
        <f t="shared" si="21"/>
        <v>-0.013947665981</v>
      </c>
      <c r="R341" s="1">
        <f t="shared" si="22"/>
        <v>0.298148474407</v>
      </c>
      <c r="S341" s="1">
        <f t="shared" si="23"/>
        <v>0.093090678281967</v>
      </c>
    </row>
    <row r="342" spans="1:19">
      <c r="A342" s="2">
        <v>44144</v>
      </c>
      <c r="B342" s="1">
        <v>61</v>
      </c>
      <c r="C342" s="1">
        <v>43</v>
      </c>
      <c r="D342" s="1">
        <v>104</v>
      </c>
      <c r="E342" s="1">
        <f t="shared" si="20"/>
        <v>-0.173076923076923</v>
      </c>
      <c r="F342" s="1">
        <v>-0.342944751</v>
      </c>
      <c r="G342" s="1">
        <v>0.826923077</v>
      </c>
      <c r="H342" s="1">
        <v>-0.173076923</v>
      </c>
      <c r="I342" s="1">
        <v>270</v>
      </c>
      <c r="J342" s="1">
        <v>260.6</v>
      </c>
      <c r="K342" s="1">
        <v>259.3</v>
      </c>
      <c r="L342" s="1">
        <v>0.5434</v>
      </c>
      <c r="M342" s="1">
        <v>20628388</v>
      </c>
      <c r="N342" s="3">
        <v>0.036251</v>
      </c>
      <c r="O342" s="1">
        <v>270</v>
      </c>
      <c r="P342" s="3">
        <v>0.041265</v>
      </c>
      <c r="Q342" s="1">
        <f t="shared" si="21"/>
        <v>-0.061960746179</v>
      </c>
      <c r="R342" s="1">
        <f t="shared" si="22"/>
        <v>0.440491467393</v>
      </c>
      <c r="S342" s="1">
        <f t="shared" si="23"/>
        <v>0.119173087338393</v>
      </c>
    </row>
    <row r="343" spans="1:19">
      <c r="A343" s="2">
        <v>44145</v>
      </c>
      <c r="B343" s="1">
        <v>25</v>
      </c>
      <c r="C343" s="1">
        <v>25</v>
      </c>
      <c r="D343" s="1">
        <v>50</v>
      </c>
      <c r="E343" s="1">
        <f t="shared" si="20"/>
        <v>0</v>
      </c>
      <c r="F343" s="1">
        <v>0</v>
      </c>
      <c r="G343" s="1">
        <v>1</v>
      </c>
      <c r="H343" s="1">
        <v>0</v>
      </c>
      <c r="I343" s="1">
        <v>278.65</v>
      </c>
      <c r="J343" s="1">
        <v>267.25</v>
      </c>
      <c r="K343" s="1">
        <v>270</v>
      </c>
      <c r="L343" s="1">
        <v>0.5877</v>
      </c>
      <c r="M343" s="1">
        <v>22308070</v>
      </c>
      <c r="N343" s="3">
        <v>0.042222</v>
      </c>
      <c r="O343" s="1">
        <v>272.8</v>
      </c>
      <c r="P343" s="3">
        <v>0.01037</v>
      </c>
      <c r="Q343" s="1">
        <f t="shared" si="21"/>
        <v>0.53525066</v>
      </c>
      <c r="R343" s="1">
        <f t="shared" si="22"/>
        <v>0.497004886</v>
      </c>
      <c r="S343" s="1">
        <f t="shared" si="23"/>
        <v>0.403153920078</v>
      </c>
    </row>
    <row r="344" spans="1:19">
      <c r="A344" s="2">
        <v>44146</v>
      </c>
      <c r="B344" s="1">
        <v>67</v>
      </c>
      <c r="C344" s="1">
        <v>23</v>
      </c>
      <c r="D344" s="1">
        <v>90</v>
      </c>
      <c r="E344" s="1">
        <f t="shared" si="20"/>
        <v>-0.488888888888889</v>
      </c>
      <c r="F344" s="1">
        <v>-1.041453875</v>
      </c>
      <c r="G344" s="1">
        <v>0.511111111</v>
      </c>
      <c r="H344" s="1">
        <v>-0.488888889</v>
      </c>
      <c r="I344" s="1">
        <v>279</v>
      </c>
      <c r="J344" s="1">
        <v>268.35</v>
      </c>
      <c r="K344" s="1">
        <v>272.8</v>
      </c>
      <c r="L344" s="1">
        <v>0.6003</v>
      </c>
      <c r="M344" s="1">
        <v>22787338</v>
      </c>
      <c r="N344" s="3">
        <v>0.03904</v>
      </c>
      <c r="O344" s="1">
        <v>268.9</v>
      </c>
      <c r="P344" s="3">
        <v>-0.014296</v>
      </c>
      <c r="Q344" s="1">
        <f t="shared" si="21"/>
        <v>-1.232926735019</v>
      </c>
      <c r="R344" s="1">
        <f t="shared" si="22"/>
        <v>0.471233654545</v>
      </c>
      <c r="S344" s="1">
        <f t="shared" si="23"/>
        <v>-0.390498663384951</v>
      </c>
    </row>
    <row r="345" spans="1:19">
      <c r="A345" s="2">
        <v>44147</v>
      </c>
      <c r="B345" s="1">
        <v>85</v>
      </c>
      <c r="C345" s="1">
        <v>33</v>
      </c>
      <c r="D345" s="1">
        <v>118</v>
      </c>
      <c r="E345" s="1">
        <f t="shared" si="20"/>
        <v>-0.440677966101695</v>
      </c>
      <c r="F345" s="1">
        <v>-0.927986772</v>
      </c>
      <c r="G345" s="1">
        <v>0.559322034</v>
      </c>
      <c r="H345" s="1">
        <v>-0.440677966</v>
      </c>
      <c r="I345" s="1">
        <v>271.49</v>
      </c>
      <c r="J345" s="1">
        <v>265</v>
      </c>
      <c r="K345" s="1">
        <v>268.9</v>
      </c>
      <c r="L345" s="1">
        <v>0.4643</v>
      </c>
      <c r="M345" s="1">
        <v>17623158</v>
      </c>
      <c r="N345" s="3">
        <v>0.024135</v>
      </c>
      <c r="O345" s="1">
        <v>267.65</v>
      </c>
      <c r="P345" s="3">
        <v>-0.004649</v>
      </c>
      <c r="Q345" s="1">
        <f t="shared" si="21"/>
        <v>-1.037783241048</v>
      </c>
      <c r="R345" s="1">
        <f t="shared" si="22"/>
        <v>0.338296015696</v>
      </c>
      <c r="S345" s="1">
        <f t="shared" si="23"/>
        <v>-0.348123185798544</v>
      </c>
    </row>
    <row r="346" spans="1:19">
      <c r="A346" s="2">
        <v>44148</v>
      </c>
      <c r="B346" s="1">
        <v>53</v>
      </c>
      <c r="C346" s="1">
        <v>39</v>
      </c>
      <c r="D346" s="1">
        <v>92</v>
      </c>
      <c r="E346" s="1">
        <f t="shared" si="20"/>
        <v>-0.152173913043478</v>
      </c>
      <c r="F346" s="1">
        <v>-0.300104592</v>
      </c>
      <c r="G346" s="1">
        <v>0.847826087</v>
      </c>
      <c r="H346" s="1">
        <v>-0.152173913</v>
      </c>
      <c r="I346" s="1">
        <v>267.37</v>
      </c>
      <c r="J346" s="1">
        <v>258</v>
      </c>
      <c r="K346" s="1">
        <v>267.65</v>
      </c>
      <c r="L346" s="1">
        <v>0.4964</v>
      </c>
      <c r="M346" s="1">
        <v>18843071</v>
      </c>
      <c r="N346" s="3">
        <v>0.035008</v>
      </c>
      <c r="O346" s="1">
        <v>265</v>
      </c>
      <c r="P346" s="3">
        <v>-0.009901</v>
      </c>
      <c r="Q346" s="1">
        <f t="shared" si="21"/>
        <v>0.01567581167</v>
      </c>
      <c r="R346" s="1">
        <f t="shared" si="22"/>
        <v>0.398161005566</v>
      </c>
      <c r="S346" s="1">
        <f t="shared" si="23"/>
        <v>0.139547675234958</v>
      </c>
    </row>
    <row r="347" spans="1:19">
      <c r="A347" s="2">
        <v>44151</v>
      </c>
      <c r="B347" s="1">
        <v>76</v>
      </c>
      <c r="C347" s="1">
        <v>49</v>
      </c>
      <c r="D347" s="1">
        <v>125</v>
      </c>
      <c r="E347" s="1">
        <f t="shared" si="20"/>
        <v>-0.216</v>
      </c>
      <c r="F347" s="1">
        <v>-0.431782416</v>
      </c>
      <c r="G347" s="1">
        <v>0.784</v>
      </c>
      <c r="H347" s="1">
        <v>-0.216</v>
      </c>
      <c r="I347" s="1">
        <v>273.15</v>
      </c>
      <c r="J347" s="1">
        <v>263.51</v>
      </c>
      <c r="K347" s="1">
        <v>265</v>
      </c>
      <c r="L347" s="1">
        <v>0.5158</v>
      </c>
      <c r="M347" s="1">
        <v>19577792</v>
      </c>
      <c r="N347" s="3">
        <v>0.036377</v>
      </c>
      <c r="O347" s="1">
        <v>273</v>
      </c>
      <c r="P347" s="3">
        <v>0.030189</v>
      </c>
      <c r="Q347" s="1">
        <f t="shared" si="21"/>
        <v>-0.212369415936</v>
      </c>
      <c r="R347" s="1">
        <f t="shared" si="22"/>
        <v>0.412713227448</v>
      </c>
      <c r="S347" s="1">
        <f t="shared" si="23"/>
        <v>0.0431414840646</v>
      </c>
    </row>
    <row r="348" spans="1:19">
      <c r="A348" s="2">
        <v>44152</v>
      </c>
      <c r="B348" s="1">
        <v>44</v>
      </c>
      <c r="C348" s="1">
        <v>46</v>
      </c>
      <c r="D348" s="1">
        <v>90</v>
      </c>
      <c r="E348" s="1">
        <f t="shared" si="20"/>
        <v>0.0222222222222222</v>
      </c>
      <c r="F348" s="1">
        <v>0.043485112</v>
      </c>
      <c r="G348" s="1">
        <v>0.977777778</v>
      </c>
      <c r="H348" s="1">
        <v>0.022222222</v>
      </c>
      <c r="I348" s="1">
        <v>274.55</v>
      </c>
      <c r="J348" s="1">
        <v>266</v>
      </c>
      <c r="K348" s="1">
        <v>273</v>
      </c>
      <c r="L348" s="1">
        <v>0.4728</v>
      </c>
      <c r="M348" s="1">
        <v>17947672</v>
      </c>
      <c r="N348" s="3">
        <v>0.031319</v>
      </c>
      <c r="O348" s="1">
        <v>269.1</v>
      </c>
      <c r="P348" s="3">
        <v>-0.014286</v>
      </c>
      <c r="Q348" s="1">
        <f t="shared" si="21"/>
        <v>0.594872947</v>
      </c>
      <c r="R348" s="1">
        <f t="shared" si="22"/>
        <v>0.38761706946</v>
      </c>
      <c r="S348" s="1">
        <f t="shared" si="23"/>
        <v>0.39320007259818</v>
      </c>
    </row>
    <row r="349" spans="1:19">
      <c r="A349" s="2">
        <v>44153</v>
      </c>
      <c r="B349" s="1">
        <v>60</v>
      </c>
      <c r="C349" s="1">
        <v>34</v>
      </c>
      <c r="D349" s="1">
        <v>94</v>
      </c>
      <c r="E349" s="1">
        <f t="shared" si="20"/>
        <v>-0.276595744680851</v>
      </c>
      <c r="F349" s="1">
        <v>-0.555525803</v>
      </c>
      <c r="G349" s="1">
        <v>0.723404255</v>
      </c>
      <c r="H349" s="1">
        <v>-0.276595745</v>
      </c>
      <c r="I349" s="1">
        <v>269.52</v>
      </c>
      <c r="J349" s="1">
        <v>259</v>
      </c>
      <c r="K349" s="1">
        <v>269.1</v>
      </c>
      <c r="L349" s="1">
        <v>0.5126</v>
      </c>
      <c r="M349" s="1">
        <v>19456273</v>
      </c>
      <c r="N349" s="3">
        <v>0.039093</v>
      </c>
      <c r="O349" s="1">
        <v>263.72</v>
      </c>
      <c r="P349" s="3">
        <v>-0.019993</v>
      </c>
      <c r="Q349" s="1">
        <f t="shared" si="21"/>
        <v>-0.425867786483</v>
      </c>
      <c r="R349" s="1">
        <f t="shared" si="22"/>
        <v>0.408295668609</v>
      </c>
      <c r="S349" s="1">
        <f t="shared" si="23"/>
        <v>-0.053122839551655</v>
      </c>
    </row>
    <row r="350" spans="1:19">
      <c r="A350" s="2">
        <v>44154</v>
      </c>
      <c r="B350" s="1">
        <v>61</v>
      </c>
      <c r="C350" s="1">
        <v>44</v>
      </c>
      <c r="D350" s="1">
        <v>105</v>
      </c>
      <c r="E350" s="1">
        <f t="shared" si="20"/>
        <v>-0.161904761904762</v>
      </c>
      <c r="F350" s="1">
        <v>-0.320471895</v>
      </c>
      <c r="G350" s="1">
        <v>0.838095238</v>
      </c>
      <c r="H350" s="1">
        <v>-0.161904762</v>
      </c>
      <c r="I350" s="1">
        <v>266.3</v>
      </c>
      <c r="J350" s="1">
        <v>260</v>
      </c>
      <c r="K350" s="1">
        <v>263.72</v>
      </c>
      <c r="L350" s="1">
        <v>0.3279</v>
      </c>
      <c r="M350" s="1">
        <v>12448246</v>
      </c>
      <c r="N350" s="3">
        <v>0.023889</v>
      </c>
      <c r="O350" s="1">
        <v>264.7</v>
      </c>
      <c r="P350" s="3">
        <v>0.003716</v>
      </c>
      <c r="Q350" s="1">
        <f t="shared" si="21"/>
        <v>-0.00599830209700008</v>
      </c>
      <c r="R350" s="1">
        <f t="shared" si="22"/>
        <v>0.234683020795</v>
      </c>
      <c r="S350" s="1">
        <f t="shared" si="23"/>
        <v>0.075486199793667</v>
      </c>
    </row>
    <row r="351" spans="1:19">
      <c r="A351" s="2">
        <v>44155</v>
      </c>
      <c r="B351" s="1">
        <v>75</v>
      </c>
      <c r="C351" s="1">
        <v>37</v>
      </c>
      <c r="D351" s="1">
        <v>112</v>
      </c>
      <c r="E351" s="1">
        <f t="shared" si="20"/>
        <v>-0.339285714285714</v>
      </c>
      <c r="F351" s="1">
        <v>-0.693147181</v>
      </c>
      <c r="G351" s="1">
        <v>0.660714286</v>
      </c>
      <c r="H351" s="1">
        <v>-0.339285714</v>
      </c>
      <c r="I351" s="1">
        <v>270.5</v>
      </c>
      <c r="J351" s="1">
        <v>264.8</v>
      </c>
      <c r="K351" s="1">
        <v>264.7</v>
      </c>
      <c r="L351" s="1">
        <v>0.293</v>
      </c>
      <c r="M351" s="1">
        <v>11122604</v>
      </c>
      <c r="N351" s="3">
        <v>0.021534</v>
      </c>
      <c r="O351" s="1">
        <v>268.47</v>
      </c>
      <c r="P351" s="3">
        <v>0.014243</v>
      </c>
      <c r="Q351" s="1">
        <f t="shared" si="21"/>
        <v>-0.639375606595</v>
      </c>
      <c r="R351" s="1">
        <f t="shared" si="22"/>
        <v>0.188719195913</v>
      </c>
      <c r="S351" s="1">
        <f t="shared" si="23"/>
        <v>-0.221039277089151</v>
      </c>
    </row>
    <row r="352" spans="1:19">
      <c r="A352" s="2">
        <v>44158</v>
      </c>
      <c r="B352" s="1">
        <v>69</v>
      </c>
      <c r="C352" s="1">
        <v>50</v>
      </c>
      <c r="D352" s="1">
        <v>119</v>
      </c>
      <c r="E352" s="1">
        <f t="shared" si="20"/>
        <v>-0.159663865546218</v>
      </c>
      <c r="F352" s="1">
        <v>-0.316669609</v>
      </c>
      <c r="G352" s="1">
        <v>0.840336134</v>
      </c>
      <c r="H352" s="1">
        <v>-0.159663866</v>
      </c>
      <c r="I352" s="1">
        <v>277.77</v>
      </c>
      <c r="J352" s="1">
        <v>271.5</v>
      </c>
      <c r="K352" s="1">
        <v>268.47</v>
      </c>
      <c r="L352" s="1">
        <v>0.4119</v>
      </c>
      <c r="M352" s="1">
        <v>15634214</v>
      </c>
      <c r="N352" s="3">
        <v>0.023355</v>
      </c>
      <c r="O352" s="1">
        <v>272.58</v>
      </c>
      <c r="P352" s="3">
        <v>0.015309</v>
      </c>
      <c r="Q352" s="1">
        <f t="shared" si="21"/>
        <v>-0.00557787717500007</v>
      </c>
      <c r="R352" s="1">
        <f t="shared" si="22"/>
        <v>0.310410959357</v>
      </c>
      <c r="S352" s="1">
        <f t="shared" si="23"/>
        <v>0.100890272000181</v>
      </c>
    </row>
    <row r="353" spans="1:19">
      <c r="A353" s="2">
        <v>44159</v>
      </c>
      <c r="B353" s="1">
        <v>60</v>
      </c>
      <c r="C353" s="1">
        <v>37</v>
      </c>
      <c r="D353" s="1">
        <v>97</v>
      </c>
      <c r="E353" s="1">
        <f t="shared" si="20"/>
        <v>-0.237113402061856</v>
      </c>
      <c r="F353" s="1">
        <v>-0.473287704</v>
      </c>
      <c r="G353" s="1">
        <v>0.762886598</v>
      </c>
      <c r="H353" s="1">
        <v>-0.237113402</v>
      </c>
      <c r="I353" s="1">
        <v>272.6</v>
      </c>
      <c r="J353" s="1">
        <v>267</v>
      </c>
      <c r="K353" s="1">
        <v>272.58</v>
      </c>
      <c r="L353" s="1">
        <v>0.3294</v>
      </c>
      <c r="M353" s="1">
        <v>12503527</v>
      </c>
      <c r="N353" s="3">
        <v>0.020544</v>
      </c>
      <c r="O353" s="1">
        <v>271.79</v>
      </c>
      <c r="P353" s="3">
        <v>-0.002898</v>
      </c>
      <c r="Q353" s="1">
        <f t="shared" si="21"/>
        <v>-0.270875360076</v>
      </c>
      <c r="R353" s="1">
        <f t="shared" si="22"/>
        <v>0.228061951972</v>
      </c>
      <c r="S353" s="1">
        <f t="shared" si="23"/>
        <v>-0.044324029867068</v>
      </c>
    </row>
    <row r="354" spans="1:19">
      <c r="A354" s="2">
        <v>44160</v>
      </c>
      <c r="B354" s="1">
        <v>58</v>
      </c>
      <c r="C354" s="1">
        <v>23</v>
      </c>
      <c r="D354" s="1">
        <v>81</v>
      </c>
      <c r="E354" s="1">
        <f t="shared" si="20"/>
        <v>-0.432098765432099</v>
      </c>
      <c r="F354" s="1">
        <v>-0.899483614</v>
      </c>
      <c r="G354" s="1">
        <v>0.567901235</v>
      </c>
      <c r="H354" s="1">
        <v>-0.432098765</v>
      </c>
      <c r="I354" s="1">
        <v>272.39</v>
      </c>
      <c r="J354" s="1">
        <v>262.81</v>
      </c>
      <c r="K354" s="1">
        <v>271.79</v>
      </c>
      <c r="L354" s="1">
        <v>0.4362</v>
      </c>
      <c r="M354" s="1">
        <v>16559440</v>
      </c>
      <c r="N354" s="3">
        <v>0.035248</v>
      </c>
      <c r="O354" s="1">
        <v>262.97</v>
      </c>
      <c r="P354" s="3">
        <v>-0.032452</v>
      </c>
      <c r="Q354" s="1">
        <f t="shared" si="21"/>
        <v>-0.994261839884</v>
      </c>
      <c r="R354" s="1">
        <f t="shared" si="22"/>
        <v>0.324065857092</v>
      </c>
      <c r="S354" s="1">
        <f t="shared" si="23"/>
        <v>-0.33353832649686</v>
      </c>
    </row>
    <row r="355" spans="1:19">
      <c r="A355" s="2">
        <v>44161</v>
      </c>
      <c r="B355" s="1">
        <v>44</v>
      </c>
      <c r="C355" s="1">
        <v>32</v>
      </c>
      <c r="D355" s="1">
        <v>76</v>
      </c>
      <c r="E355" s="1">
        <f t="shared" si="20"/>
        <v>-0.157894736842105</v>
      </c>
      <c r="F355" s="1">
        <v>-0.310154928</v>
      </c>
      <c r="G355" s="1">
        <v>0.842105263</v>
      </c>
      <c r="H355" s="1">
        <v>-0.157894737</v>
      </c>
      <c r="I355" s="1">
        <v>265.18</v>
      </c>
      <c r="J355" s="1">
        <v>252.7</v>
      </c>
      <c r="K355" s="1">
        <v>262.97</v>
      </c>
      <c r="L355" s="1">
        <v>0.5244</v>
      </c>
      <c r="M355" s="1">
        <v>19905229</v>
      </c>
      <c r="N355" s="3">
        <v>0.047458</v>
      </c>
      <c r="O355" s="1">
        <v>260.58</v>
      </c>
      <c r="P355" s="3">
        <v>-0.009088</v>
      </c>
      <c r="Q355" s="1">
        <f t="shared" si="21"/>
        <v>-0.00479395849000004</v>
      </c>
      <c r="R355" s="1">
        <f t="shared" si="22"/>
        <v>0.434595114494</v>
      </c>
      <c r="S355" s="1">
        <f t="shared" si="23"/>
        <v>0.142591655556942</v>
      </c>
    </row>
    <row r="356" spans="1:19">
      <c r="A356" s="2">
        <v>44162</v>
      </c>
      <c r="B356" s="1">
        <v>47</v>
      </c>
      <c r="C356" s="1">
        <v>25</v>
      </c>
      <c r="D356" s="1">
        <v>72</v>
      </c>
      <c r="E356" s="1">
        <f t="shared" si="20"/>
        <v>-0.305555555555556</v>
      </c>
      <c r="F356" s="1">
        <v>-0.613104473</v>
      </c>
      <c r="G356" s="1">
        <v>0.694444444</v>
      </c>
      <c r="H356" s="1">
        <v>-0.305555556</v>
      </c>
      <c r="I356" s="1">
        <v>262.31</v>
      </c>
      <c r="J356" s="1">
        <v>258.1</v>
      </c>
      <c r="K356" s="1">
        <v>260.58</v>
      </c>
      <c r="L356" s="1">
        <v>0.2966</v>
      </c>
      <c r="M356" s="1">
        <v>11259290</v>
      </c>
      <c r="N356" s="3">
        <v>0.016156</v>
      </c>
      <c r="O356" s="1">
        <v>262.3</v>
      </c>
      <c r="P356" s="3">
        <v>0.006601</v>
      </c>
      <c r="Q356" s="1">
        <f t="shared" si="21"/>
        <v>-0.509956652859</v>
      </c>
      <c r="R356" s="1">
        <f t="shared" si="22"/>
        <v>0.189820784449</v>
      </c>
      <c r="S356" s="1">
        <f t="shared" si="23"/>
        <v>-0.163210432647879</v>
      </c>
    </row>
    <row r="357" spans="1:19">
      <c r="A357" s="2">
        <v>44165</v>
      </c>
      <c r="B357" s="1">
        <v>51</v>
      </c>
      <c r="C357" s="1">
        <v>51</v>
      </c>
      <c r="D357" s="1">
        <v>102</v>
      </c>
      <c r="E357" s="1">
        <f t="shared" si="20"/>
        <v>0</v>
      </c>
      <c r="F357" s="1">
        <v>0</v>
      </c>
      <c r="G357" s="1">
        <v>1</v>
      </c>
      <c r="H357" s="1">
        <v>0</v>
      </c>
      <c r="I357" s="1">
        <v>261.99</v>
      </c>
      <c r="J357" s="1">
        <v>253.65</v>
      </c>
      <c r="K357" s="1">
        <v>262.3</v>
      </c>
      <c r="L357" s="1">
        <v>0.5578</v>
      </c>
      <c r="M357" s="1">
        <v>21174104</v>
      </c>
      <c r="N357" s="3">
        <v>0.031796</v>
      </c>
      <c r="O357" s="1">
        <v>254</v>
      </c>
      <c r="P357" s="3">
        <v>-0.031643</v>
      </c>
      <c r="Q357" s="1">
        <f t="shared" si="21"/>
        <v>0.53732988</v>
      </c>
      <c r="R357" s="1">
        <f t="shared" si="22"/>
        <v>0.460396548</v>
      </c>
      <c r="S357" s="1">
        <f t="shared" si="23"/>
        <v>0.391886517204</v>
      </c>
    </row>
    <row r="358" spans="1:19">
      <c r="A358" s="2">
        <v>44166</v>
      </c>
      <c r="B358" s="1">
        <v>44</v>
      </c>
      <c r="C358" s="1">
        <v>38</v>
      </c>
      <c r="D358" s="1">
        <v>82</v>
      </c>
      <c r="E358" s="1">
        <f t="shared" si="20"/>
        <v>-0.0731707317073171</v>
      </c>
      <c r="F358" s="1">
        <v>-0.143100844</v>
      </c>
      <c r="G358" s="1">
        <v>0.926829268</v>
      </c>
      <c r="H358" s="1">
        <v>-0.073170732</v>
      </c>
      <c r="I358" s="1">
        <v>258.88</v>
      </c>
      <c r="J358" s="1">
        <v>255</v>
      </c>
      <c r="K358" s="1">
        <v>254</v>
      </c>
      <c r="L358" s="1">
        <v>0.3595</v>
      </c>
      <c r="M358" s="1">
        <v>13648057</v>
      </c>
      <c r="N358" s="3">
        <v>0.015276</v>
      </c>
      <c r="O358" s="1">
        <v>257.99</v>
      </c>
      <c r="P358" s="3">
        <v>0.015709</v>
      </c>
      <c r="Q358" s="1">
        <f t="shared" si="21"/>
        <v>0.300625408804</v>
      </c>
      <c r="R358" s="1">
        <f t="shared" si="22"/>
        <v>0.261123370292</v>
      </c>
      <c r="S358" s="1">
        <f t="shared" si="23"/>
        <v>0.220431763816212</v>
      </c>
    </row>
    <row r="359" spans="1:19">
      <c r="A359" s="2">
        <v>44167</v>
      </c>
      <c r="B359" s="1">
        <v>33</v>
      </c>
      <c r="C359" s="1">
        <v>21</v>
      </c>
      <c r="D359" s="1">
        <v>54</v>
      </c>
      <c r="E359" s="1">
        <f t="shared" si="20"/>
        <v>-0.222222222222222</v>
      </c>
      <c r="F359" s="1">
        <v>-0.435318071</v>
      </c>
      <c r="G359" s="1">
        <v>0.777777778</v>
      </c>
      <c r="H359" s="1">
        <v>-0.222222222</v>
      </c>
      <c r="I359" s="1">
        <v>261.99</v>
      </c>
      <c r="J359" s="1">
        <v>257.1</v>
      </c>
      <c r="K359" s="1">
        <v>257.99</v>
      </c>
      <c r="L359" s="1">
        <v>0.3066</v>
      </c>
      <c r="M359" s="1">
        <v>11637763</v>
      </c>
      <c r="N359" s="3">
        <v>0.018954</v>
      </c>
      <c r="O359" s="1">
        <v>260.55</v>
      </c>
      <c r="P359" s="3">
        <v>0.009923</v>
      </c>
      <c r="Q359" s="1">
        <f t="shared" si="21"/>
        <v>-0.209208782153</v>
      </c>
      <c r="R359" s="1">
        <f t="shared" si="22"/>
        <v>0.207291319323</v>
      </c>
      <c r="S359" s="1">
        <f t="shared" si="23"/>
        <v>-0.023860689941373</v>
      </c>
    </row>
    <row r="360" spans="1:19">
      <c r="A360" s="2">
        <v>44168</v>
      </c>
      <c r="B360" s="1">
        <v>40</v>
      </c>
      <c r="C360" s="1">
        <v>34</v>
      </c>
      <c r="D360" s="1">
        <v>74</v>
      </c>
      <c r="E360" s="1">
        <f t="shared" si="20"/>
        <v>-0.0810810810810811</v>
      </c>
      <c r="F360" s="1">
        <v>-0.158224005</v>
      </c>
      <c r="G360" s="1">
        <v>0.918918919</v>
      </c>
      <c r="H360" s="1">
        <v>-0.081081081</v>
      </c>
      <c r="I360" s="1">
        <v>262</v>
      </c>
      <c r="J360" s="1">
        <v>258.97</v>
      </c>
      <c r="K360" s="1">
        <v>260.55</v>
      </c>
      <c r="L360" s="1">
        <v>0.2426</v>
      </c>
      <c r="M360" s="1">
        <v>9208685</v>
      </c>
      <c r="N360" s="3">
        <v>0.011629</v>
      </c>
      <c r="O360" s="1">
        <v>261.63</v>
      </c>
      <c r="P360" s="3">
        <v>0.004145</v>
      </c>
      <c r="Q360" s="1">
        <f t="shared" si="21"/>
        <v>0.282954009919</v>
      </c>
      <c r="R360" s="1">
        <f t="shared" si="22"/>
        <v>0.151408781195</v>
      </c>
      <c r="S360" s="1">
        <f t="shared" si="23"/>
        <v>0.176050704541971</v>
      </c>
    </row>
    <row r="361" spans="1:19">
      <c r="A361" s="2">
        <v>44169</v>
      </c>
      <c r="B361" s="1">
        <v>36</v>
      </c>
      <c r="C361" s="1">
        <v>40</v>
      </c>
      <c r="D361" s="1">
        <v>76</v>
      </c>
      <c r="E361" s="1">
        <f t="shared" si="20"/>
        <v>0.0526315789473684</v>
      </c>
      <c r="F361" s="1">
        <v>0.102654154</v>
      </c>
      <c r="G361" s="1">
        <v>0.947368421</v>
      </c>
      <c r="H361" s="1">
        <v>0.052631579</v>
      </c>
      <c r="I361" s="1">
        <v>268</v>
      </c>
      <c r="J361" s="1">
        <v>260.15</v>
      </c>
      <c r="K361" s="1">
        <v>261.63</v>
      </c>
      <c r="L361" s="1">
        <v>0.4492</v>
      </c>
      <c r="M361" s="1">
        <v>17051140</v>
      </c>
      <c r="N361" s="3">
        <v>0.030004</v>
      </c>
      <c r="O361" s="1">
        <v>267.19</v>
      </c>
      <c r="P361" s="3">
        <v>0.021251</v>
      </c>
      <c r="Q361" s="1">
        <f t="shared" si="21"/>
        <v>0.66585182987</v>
      </c>
      <c r="R361" s="1">
        <f t="shared" si="22"/>
        <v>0.37140412356</v>
      </c>
      <c r="S361" s="1">
        <f t="shared" si="23"/>
        <v>0.41931578560776</v>
      </c>
    </row>
    <row r="362" spans="1:19">
      <c r="A362" s="2">
        <v>44172</v>
      </c>
      <c r="B362" s="1">
        <v>37</v>
      </c>
      <c r="C362" s="1">
        <v>30</v>
      </c>
      <c r="D362" s="1">
        <v>67</v>
      </c>
      <c r="E362" s="1">
        <f t="shared" si="20"/>
        <v>-0.104477611940299</v>
      </c>
      <c r="F362" s="1">
        <v>-0.203598955</v>
      </c>
      <c r="G362" s="1">
        <v>0.895522388</v>
      </c>
      <c r="H362" s="1">
        <v>-0.104477612</v>
      </c>
      <c r="I362" s="1">
        <v>275.2</v>
      </c>
      <c r="J362" s="1">
        <v>267.21</v>
      </c>
      <c r="K362" s="1">
        <v>267.19</v>
      </c>
      <c r="L362" s="1">
        <v>0.5169</v>
      </c>
      <c r="M362" s="1">
        <v>19621618</v>
      </c>
      <c r="N362" s="3">
        <v>0.029904</v>
      </c>
      <c r="O362" s="1">
        <v>270.24</v>
      </c>
      <c r="P362" s="3">
        <v>0.011415</v>
      </c>
      <c r="Q362" s="1">
        <f t="shared" si="21"/>
        <v>0.181328146543</v>
      </c>
      <c r="R362" s="1">
        <f t="shared" si="22"/>
        <v>0.415178929475</v>
      </c>
      <c r="S362" s="1">
        <f t="shared" si="23"/>
        <v>0.218764280580267</v>
      </c>
    </row>
    <row r="363" spans="1:19">
      <c r="A363" s="2">
        <v>44173</v>
      </c>
      <c r="B363" s="1">
        <v>51</v>
      </c>
      <c r="C363" s="1">
        <v>33</v>
      </c>
      <c r="D363" s="1">
        <v>84</v>
      </c>
      <c r="E363" s="1">
        <f t="shared" si="20"/>
        <v>-0.214285714285714</v>
      </c>
      <c r="F363" s="1">
        <v>-0.424883194</v>
      </c>
      <c r="G363" s="1">
        <v>0.785714286</v>
      </c>
      <c r="H363" s="1">
        <v>-0.214285714</v>
      </c>
      <c r="I363" s="1">
        <v>274.05</v>
      </c>
      <c r="J363" s="1">
        <v>268.55</v>
      </c>
      <c r="K363" s="1">
        <v>270.24</v>
      </c>
      <c r="L363" s="1">
        <v>0.3893</v>
      </c>
      <c r="M363" s="1">
        <v>14777562</v>
      </c>
      <c r="N363" s="3">
        <v>0.020352</v>
      </c>
      <c r="O363" s="1">
        <v>272</v>
      </c>
      <c r="P363" s="3">
        <v>0.006513</v>
      </c>
      <c r="Q363" s="1">
        <f t="shared" si="21"/>
        <v>-0.193380735218</v>
      </c>
      <c r="R363" s="1">
        <f t="shared" si="22"/>
        <v>0.283746237302</v>
      </c>
      <c r="S363" s="1">
        <f t="shared" si="23"/>
        <v>0.008626450584774</v>
      </c>
    </row>
    <row r="364" spans="1:19">
      <c r="A364" s="2">
        <v>44174</v>
      </c>
      <c r="B364" s="1">
        <v>35</v>
      </c>
      <c r="C364" s="1">
        <v>32</v>
      </c>
      <c r="D364" s="1">
        <v>67</v>
      </c>
      <c r="E364" s="1">
        <f t="shared" si="20"/>
        <v>-0.0447761194029851</v>
      </c>
      <c r="F364" s="1">
        <v>-0.087011377</v>
      </c>
      <c r="G364" s="1">
        <v>0.955223881</v>
      </c>
      <c r="H364" s="1">
        <v>-0.044776119</v>
      </c>
      <c r="I364" s="1">
        <v>274</v>
      </c>
      <c r="J364" s="1">
        <v>269.5</v>
      </c>
      <c r="K364" s="1">
        <v>272</v>
      </c>
      <c r="L364" s="1">
        <v>0.3076</v>
      </c>
      <c r="M364" s="1">
        <v>11677649</v>
      </c>
      <c r="N364" s="3">
        <v>0.016544</v>
      </c>
      <c r="O364" s="1">
        <v>269.72</v>
      </c>
      <c r="P364" s="3">
        <v>-0.008382</v>
      </c>
      <c r="Q364" s="1">
        <f t="shared" si="21"/>
        <v>0.403176392959</v>
      </c>
      <c r="R364" s="1">
        <f t="shared" si="22"/>
        <v>0.217044020851</v>
      </c>
      <c r="S364" s="1">
        <f t="shared" si="23"/>
        <v>0.251285977417179</v>
      </c>
    </row>
    <row r="365" spans="1:19">
      <c r="A365" s="2">
        <v>44175</v>
      </c>
      <c r="B365" s="1">
        <v>62</v>
      </c>
      <c r="C365" s="1">
        <v>30</v>
      </c>
      <c r="D365" s="1">
        <v>92</v>
      </c>
      <c r="E365" s="1">
        <f t="shared" si="20"/>
        <v>-0.347826086956522</v>
      </c>
      <c r="F365" s="1">
        <v>-0.709147522</v>
      </c>
      <c r="G365" s="1">
        <v>0.652173913</v>
      </c>
      <c r="H365" s="1">
        <v>-0.347826087</v>
      </c>
      <c r="I365" s="1">
        <v>272</v>
      </c>
      <c r="J365" s="1">
        <v>267.3</v>
      </c>
      <c r="K365" s="1">
        <v>269.72</v>
      </c>
      <c r="L365" s="1">
        <v>0.3533</v>
      </c>
      <c r="M365" s="1">
        <v>13410208</v>
      </c>
      <c r="N365" s="3">
        <v>0.017425</v>
      </c>
      <c r="O365" s="1">
        <v>267.67</v>
      </c>
      <c r="P365" s="3">
        <v>-0.0076</v>
      </c>
      <c r="Q365" s="1">
        <f t="shared" si="21"/>
        <v>-0.673062624364</v>
      </c>
      <c r="R365" s="1">
        <f t="shared" si="22"/>
        <v>0.239103674076</v>
      </c>
      <c r="S365" s="1">
        <f t="shared" si="23"/>
        <v>-0.219218281750308</v>
      </c>
    </row>
    <row r="366" spans="1:19">
      <c r="A366" s="2">
        <v>44176</v>
      </c>
      <c r="B366" s="1">
        <v>53</v>
      </c>
      <c r="C366" s="1">
        <v>40</v>
      </c>
      <c r="D366" s="1">
        <v>93</v>
      </c>
      <c r="E366" s="1">
        <f t="shared" si="20"/>
        <v>-0.139784946236559</v>
      </c>
      <c r="F366" s="1">
        <v>-0.27541198</v>
      </c>
      <c r="G366" s="1">
        <v>0.860215054</v>
      </c>
      <c r="H366" s="1">
        <v>-0.139784946</v>
      </c>
      <c r="I366" s="1">
        <v>269.99</v>
      </c>
      <c r="J366" s="1">
        <v>263.4</v>
      </c>
      <c r="K366" s="1">
        <v>267.67</v>
      </c>
      <c r="L366" s="1">
        <v>0.3953</v>
      </c>
      <c r="M366" s="1">
        <v>15005255</v>
      </c>
      <c r="N366" s="3">
        <v>0.02462</v>
      </c>
      <c r="O366" s="1">
        <v>267.52</v>
      </c>
      <c r="P366" s="3">
        <v>-0.00056</v>
      </c>
      <c r="Q366" s="1">
        <f t="shared" si="21"/>
        <v>0.066582040904</v>
      </c>
      <c r="R366" s="1">
        <f t="shared" si="22"/>
        <v>0.29786904532</v>
      </c>
      <c r="S366" s="1">
        <f t="shared" si="23"/>
        <v>0.128752818252936</v>
      </c>
    </row>
    <row r="367" spans="1:19">
      <c r="A367" s="2">
        <v>44179</v>
      </c>
      <c r="B367" s="1">
        <v>54</v>
      </c>
      <c r="C367" s="1">
        <v>30</v>
      </c>
      <c r="D367" s="1">
        <v>84</v>
      </c>
      <c r="E367" s="1">
        <f t="shared" si="20"/>
        <v>-0.285714285714286</v>
      </c>
      <c r="F367" s="1">
        <v>-0.573345981</v>
      </c>
      <c r="G367" s="1">
        <v>0.714285714</v>
      </c>
      <c r="H367" s="1">
        <v>-0.285714286</v>
      </c>
      <c r="I367" s="1">
        <v>273.5</v>
      </c>
      <c r="J367" s="1">
        <v>266.08</v>
      </c>
      <c r="K367" s="1">
        <v>267.52</v>
      </c>
      <c r="L367" s="1">
        <v>0.4788</v>
      </c>
      <c r="M367" s="1">
        <v>18174424</v>
      </c>
      <c r="N367" s="3">
        <v>0.027736</v>
      </c>
      <c r="O367" s="1">
        <v>273.15</v>
      </c>
      <c r="P367" s="3">
        <v>0.021045</v>
      </c>
      <c r="Q367" s="1">
        <f t="shared" si="21"/>
        <v>-0.454905153707</v>
      </c>
      <c r="R367" s="1">
        <f t="shared" si="22"/>
        <v>0.366739935473</v>
      </c>
      <c r="S367" s="1">
        <f t="shared" si="23"/>
        <v>-0.079853489733399</v>
      </c>
    </row>
    <row r="368" spans="1:19">
      <c r="A368" s="2">
        <v>44180</v>
      </c>
      <c r="B368" s="1">
        <v>47</v>
      </c>
      <c r="C368" s="1">
        <v>29</v>
      </c>
      <c r="D368" s="1">
        <v>76</v>
      </c>
      <c r="E368" s="1">
        <f t="shared" si="20"/>
        <v>-0.236842105263158</v>
      </c>
      <c r="F368" s="1">
        <v>-0.470003629</v>
      </c>
      <c r="G368" s="1">
        <v>0.763157895</v>
      </c>
      <c r="H368" s="1">
        <v>-0.236842105</v>
      </c>
      <c r="I368" s="1">
        <v>273.3</v>
      </c>
      <c r="J368" s="1">
        <v>267.31</v>
      </c>
      <c r="K368" s="1">
        <v>273.15</v>
      </c>
      <c r="L368" s="1">
        <v>0.3849</v>
      </c>
      <c r="M368" s="1">
        <v>14611814</v>
      </c>
      <c r="N368" s="3">
        <v>0.021929</v>
      </c>
      <c r="O368" s="1">
        <v>270.8</v>
      </c>
      <c r="P368" s="3">
        <v>-0.008603</v>
      </c>
      <c r="Q368" s="1">
        <f t="shared" si="21"/>
        <v>-0.271665548089</v>
      </c>
      <c r="R368" s="1">
        <f t="shared" si="22"/>
        <v>0.279755669587</v>
      </c>
      <c r="S368" s="1">
        <f t="shared" si="23"/>
        <v>-0.027460865379045</v>
      </c>
    </row>
    <row r="369" spans="1:19">
      <c r="A369" s="2">
        <v>44181</v>
      </c>
      <c r="B369" s="1">
        <v>30</v>
      </c>
      <c r="C369" s="1">
        <v>24</v>
      </c>
      <c r="D369" s="1">
        <v>54</v>
      </c>
      <c r="E369" s="1">
        <f t="shared" si="20"/>
        <v>-0.111111111111111</v>
      </c>
      <c r="F369" s="1">
        <v>-0.21511138</v>
      </c>
      <c r="G369" s="1">
        <v>0.888888889</v>
      </c>
      <c r="H369" s="1">
        <v>-0.111111111</v>
      </c>
      <c r="I369" s="1">
        <v>275</v>
      </c>
      <c r="J369" s="1">
        <v>272</v>
      </c>
      <c r="K369" s="1">
        <v>270.8</v>
      </c>
      <c r="L369" s="1">
        <v>0.4222</v>
      </c>
      <c r="M369" s="1">
        <v>16025487</v>
      </c>
      <c r="N369" s="3">
        <v>0.011078</v>
      </c>
      <c r="O369" s="1">
        <v>274.33</v>
      </c>
      <c r="P369" s="3">
        <v>0.013035</v>
      </c>
      <c r="Q369" s="1">
        <f t="shared" si="21"/>
        <v>0.166905412414</v>
      </c>
      <c r="R369" s="1">
        <f t="shared" si="22"/>
        <v>0.31185051247</v>
      </c>
      <c r="S369" s="1">
        <f t="shared" si="23"/>
        <v>0.177952223764326</v>
      </c>
    </row>
    <row r="370" spans="1:19">
      <c r="A370" s="2">
        <v>44182</v>
      </c>
      <c r="B370" s="1">
        <v>24</v>
      </c>
      <c r="C370" s="1">
        <v>18</v>
      </c>
      <c r="D370" s="1">
        <v>42</v>
      </c>
      <c r="E370" s="1">
        <f t="shared" si="20"/>
        <v>-0.142857142857143</v>
      </c>
      <c r="F370" s="1">
        <v>-0.274436846</v>
      </c>
      <c r="G370" s="1">
        <v>0.857142857</v>
      </c>
      <c r="H370" s="1">
        <v>-0.142857143</v>
      </c>
      <c r="I370" s="1">
        <v>280</v>
      </c>
      <c r="J370" s="1">
        <v>274.21</v>
      </c>
      <c r="K370" s="1">
        <v>274.33</v>
      </c>
      <c r="L370" s="1">
        <v>0.5262</v>
      </c>
      <c r="M370" s="1">
        <v>19976098</v>
      </c>
      <c r="N370" s="3">
        <v>0.021106</v>
      </c>
      <c r="O370" s="1">
        <v>277.81</v>
      </c>
      <c r="P370" s="3">
        <v>0.012685</v>
      </c>
      <c r="Q370" s="1">
        <f t="shared" si="21"/>
        <v>0.052201859456</v>
      </c>
      <c r="R370" s="1">
        <f t="shared" si="22"/>
        <v>0.413394160528</v>
      </c>
      <c r="S370" s="1">
        <f t="shared" si="23"/>
        <v>0.160837881054288</v>
      </c>
    </row>
    <row r="371" spans="1:19">
      <c r="A371" s="2">
        <v>44183</v>
      </c>
      <c r="B371" s="1">
        <v>60</v>
      </c>
      <c r="C371" s="1">
        <v>47</v>
      </c>
      <c r="D371" s="1">
        <v>107</v>
      </c>
      <c r="E371" s="1">
        <f t="shared" si="20"/>
        <v>-0.121495327102804</v>
      </c>
      <c r="F371" s="1">
        <v>-0.239672853</v>
      </c>
      <c r="G371" s="1">
        <v>0.878504673</v>
      </c>
      <c r="H371" s="1">
        <v>-0.121495327</v>
      </c>
      <c r="I371" s="1">
        <v>279.68</v>
      </c>
      <c r="J371" s="1">
        <v>274.08</v>
      </c>
      <c r="K371" s="1">
        <v>277.81</v>
      </c>
      <c r="L371" s="1">
        <v>0.3973</v>
      </c>
      <c r="M371" s="1">
        <v>15082525</v>
      </c>
      <c r="N371" s="3">
        <v>0.020158</v>
      </c>
      <c r="O371" s="1">
        <v>276.86</v>
      </c>
      <c r="P371" s="3">
        <v>-0.00342</v>
      </c>
      <c r="Q371" s="1">
        <f t="shared" si="21"/>
        <v>0.129266624195</v>
      </c>
      <c r="R371" s="1">
        <f t="shared" si="22"/>
        <v>0.296738289719</v>
      </c>
      <c r="S371" s="1">
        <f t="shared" si="23"/>
        <v>0.156208231619007</v>
      </c>
    </row>
    <row r="372" spans="1:19">
      <c r="A372" s="2">
        <v>44186</v>
      </c>
      <c r="B372" s="1">
        <v>67</v>
      </c>
      <c r="C372" s="1">
        <v>53</v>
      </c>
      <c r="D372" s="1">
        <v>120</v>
      </c>
      <c r="E372" s="1">
        <f t="shared" si="20"/>
        <v>-0.116666666666667</v>
      </c>
      <c r="F372" s="1">
        <v>-0.230523659</v>
      </c>
      <c r="G372" s="1">
        <v>0.883333333</v>
      </c>
      <c r="H372" s="1">
        <v>-0.116666667</v>
      </c>
      <c r="I372" s="1">
        <v>281.98</v>
      </c>
      <c r="J372" s="1">
        <v>275.31</v>
      </c>
      <c r="K372" s="1">
        <v>276.86</v>
      </c>
      <c r="L372" s="1">
        <v>0.4265</v>
      </c>
      <c r="M372" s="1">
        <v>16188978</v>
      </c>
      <c r="N372" s="3">
        <v>0.024092</v>
      </c>
      <c r="O372" s="1">
        <v>281.91</v>
      </c>
      <c r="P372" s="3">
        <v>0.01824</v>
      </c>
      <c r="Q372" s="1">
        <f t="shared" si="21"/>
        <v>0.143397619929</v>
      </c>
      <c r="R372" s="1">
        <f t="shared" si="22"/>
        <v>0.327070384037</v>
      </c>
      <c r="S372" s="1">
        <f t="shared" si="23"/>
        <v>0.172582981132797</v>
      </c>
    </row>
    <row r="373" spans="1:19">
      <c r="A373" s="2">
        <v>44187</v>
      </c>
      <c r="B373" s="1">
        <v>51</v>
      </c>
      <c r="C373" s="1">
        <v>40</v>
      </c>
      <c r="D373" s="1">
        <v>91</v>
      </c>
      <c r="E373" s="1">
        <f t="shared" si="20"/>
        <v>-0.120879120879121</v>
      </c>
      <c r="F373" s="1">
        <v>-0.237671652</v>
      </c>
      <c r="G373" s="1">
        <v>0.879120879</v>
      </c>
      <c r="H373" s="1">
        <v>-0.120879121</v>
      </c>
      <c r="I373" s="1">
        <v>288</v>
      </c>
      <c r="J373" s="1">
        <v>281.97</v>
      </c>
      <c r="K373" s="1">
        <v>281.91</v>
      </c>
      <c r="L373" s="1">
        <v>0.4928</v>
      </c>
      <c r="M373" s="1">
        <v>18706371</v>
      </c>
      <c r="N373" s="3">
        <v>0.02139</v>
      </c>
      <c r="O373" s="1">
        <v>282.38</v>
      </c>
      <c r="P373" s="3">
        <v>0.001667</v>
      </c>
      <c r="Q373" s="1">
        <f t="shared" si="21"/>
        <v>0.124559404842</v>
      </c>
      <c r="R373" s="1">
        <f t="shared" si="22"/>
        <v>0.384461675986</v>
      </c>
      <c r="S373" s="1">
        <f t="shared" si="23"/>
        <v>0.183330113853186</v>
      </c>
    </row>
    <row r="374" spans="1:19">
      <c r="A374" s="2">
        <v>44188</v>
      </c>
      <c r="B374" s="1">
        <v>27</v>
      </c>
      <c r="C374" s="1">
        <v>30</v>
      </c>
      <c r="D374" s="1">
        <v>57</v>
      </c>
      <c r="E374" s="1">
        <f t="shared" si="20"/>
        <v>0.0526315789473684</v>
      </c>
      <c r="F374" s="1">
        <v>0.101782694</v>
      </c>
      <c r="G374" s="1">
        <v>0.947368421</v>
      </c>
      <c r="H374" s="1">
        <v>0.052631579</v>
      </c>
      <c r="I374" s="1">
        <v>288.5</v>
      </c>
      <c r="J374" s="1">
        <v>275</v>
      </c>
      <c r="K374" s="1">
        <v>282.38</v>
      </c>
      <c r="L374" s="1">
        <v>0.6644</v>
      </c>
      <c r="M374" s="1">
        <v>25221586</v>
      </c>
      <c r="N374" s="3">
        <v>0.047808</v>
      </c>
      <c r="O374" s="1">
        <v>278.29</v>
      </c>
      <c r="P374" s="3">
        <v>-0.014484</v>
      </c>
      <c r="Q374" s="1">
        <f t="shared" si="21"/>
        <v>0.64832376221</v>
      </c>
      <c r="R374" s="1">
        <f t="shared" si="22"/>
        <v>0.58258941694</v>
      </c>
      <c r="S374" s="1">
        <f t="shared" si="23"/>
        <v>0.48185802626226</v>
      </c>
    </row>
    <row r="375" spans="1:19">
      <c r="A375" s="2">
        <v>44189</v>
      </c>
      <c r="B375" s="1">
        <v>28</v>
      </c>
      <c r="C375" s="1">
        <v>32</v>
      </c>
      <c r="D375" s="1">
        <v>60</v>
      </c>
      <c r="E375" s="1">
        <f t="shared" si="20"/>
        <v>0.0666666666666667</v>
      </c>
      <c r="F375" s="1">
        <v>0.129211731</v>
      </c>
      <c r="G375" s="1">
        <v>0.933333333</v>
      </c>
      <c r="H375" s="1">
        <v>0.066666667</v>
      </c>
      <c r="I375" s="1">
        <v>278.9</v>
      </c>
      <c r="J375" s="1">
        <v>272.36</v>
      </c>
      <c r="K375" s="1">
        <v>278.29</v>
      </c>
      <c r="L375" s="1">
        <v>0.4114</v>
      </c>
      <c r="M375" s="1">
        <v>15616076</v>
      </c>
      <c r="N375" s="3">
        <v>0.023501</v>
      </c>
      <c r="O375" s="1">
        <v>275.32</v>
      </c>
      <c r="P375" s="3">
        <v>-0.010672</v>
      </c>
      <c r="Q375" s="1">
        <f t="shared" si="21"/>
        <v>0.699857620929</v>
      </c>
      <c r="R375" s="1">
        <f t="shared" si="22"/>
        <v>0.334124431063</v>
      </c>
      <c r="S375" s="1">
        <f t="shared" si="23"/>
        <v>0.422000219236455</v>
      </c>
    </row>
    <row r="376" spans="1:19">
      <c r="A376" s="2">
        <v>44190</v>
      </c>
      <c r="B376" s="1">
        <v>59</v>
      </c>
      <c r="C376" s="1">
        <v>35</v>
      </c>
      <c r="D376" s="1">
        <v>94</v>
      </c>
      <c r="E376" s="1">
        <f t="shared" si="20"/>
        <v>-0.25531914893617</v>
      </c>
      <c r="F376" s="1">
        <v>-0.510825624</v>
      </c>
      <c r="G376" s="1">
        <v>0.744680851</v>
      </c>
      <c r="H376" s="1">
        <v>-0.255319149</v>
      </c>
      <c r="I376" s="1">
        <v>277.43</v>
      </c>
      <c r="J376" s="1">
        <v>271.5</v>
      </c>
      <c r="K376" s="1">
        <v>275.32</v>
      </c>
      <c r="L376" s="1">
        <v>0.2927</v>
      </c>
      <c r="M376" s="1">
        <v>11111390</v>
      </c>
      <c r="N376" s="3">
        <v>0.021539</v>
      </c>
      <c r="O376" s="1">
        <v>275.92</v>
      </c>
      <c r="P376" s="3">
        <v>0.002179</v>
      </c>
      <c r="Q376" s="1">
        <f t="shared" si="21"/>
        <v>-0.332504915258</v>
      </c>
      <c r="R376" s="1">
        <f t="shared" si="22"/>
        <v>0.194502077142</v>
      </c>
      <c r="S376" s="1">
        <f t="shared" si="23"/>
        <v>-0.082862990686266</v>
      </c>
    </row>
    <row r="377" spans="1:19">
      <c r="A377" s="2">
        <v>44193</v>
      </c>
      <c r="B377" s="1">
        <v>52</v>
      </c>
      <c r="C377" s="1">
        <v>44</v>
      </c>
      <c r="D377" s="1">
        <v>96</v>
      </c>
      <c r="E377" s="1">
        <f t="shared" si="20"/>
        <v>-0.0833333333333333</v>
      </c>
      <c r="F377" s="1">
        <v>-0.163629424</v>
      </c>
      <c r="G377" s="1">
        <v>0.916666667</v>
      </c>
      <c r="H377" s="1">
        <v>-0.083333333</v>
      </c>
      <c r="I377" s="1">
        <v>286.16</v>
      </c>
      <c r="J377" s="1">
        <v>275.98</v>
      </c>
      <c r="K377" s="1">
        <v>275.92</v>
      </c>
      <c r="L377" s="1">
        <v>0.5106</v>
      </c>
      <c r="M377" s="1">
        <v>19381209</v>
      </c>
      <c r="N377" s="3">
        <v>0.036895</v>
      </c>
      <c r="O377" s="1">
        <v>285.95</v>
      </c>
      <c r="P377" s="3">
        <v>0.036351</v>
      </c>
      <c r="Q377" s="1">
        <f t="shared" si="21"/>
        <v>0.253541346478</v>
      </c>
      <c r="R377" s="1">
        <f t="shared" si="22"/>
        <v>0.417098152062</v>
      </c>
      <c r="S377" s="1">
        <f t="shared" si="23"/>
        <v>0.251466042472878</v>
      </c>
    </row>
    <row r="378" spans="1:19">
      <c r="A378" s="2">
        <v>44194</v>
      </c>
      <c r="B378" s="1">
        <v>29</v>
      </c>
      <c r="C378" s="1">
        <v>35</v>
      </c>
      <c r="D378" s="1">
        <v>64</v>
      </c>
      <c r="E378" s="1">
        <f t="shared" si="20"/>
        <v>0.09375</v>
      </c>
      <c r="F378" s="1">
        <v>0.182321557</v>
      </c>
      <c r="G378" s="1">
        <v>0.90625</v>
      </c>
      <c r="H378" s="1">
        <v>0.09375</v>
      </c>
      <c r="I378" s="1">
        <v>286.66</v>
      </c>
      <c r="J378" s="1">
        <v>279.18</v>
      </c>
      <c r="K378" s="1">
        <v>285.95</v>
      </c>
      <c r="L378" s="1">
        <v>0.3862</v>
      </c>
      <c r="M378" s="1">
        <v>14658930</v>
      </c>
      <c r="N378" s="3">
        <v>0.026158</v>
      </c>
      <c r="O378" s="1">
        <v>281</v>
      </c>
      <c r="P378" s="3">
        <v>-0.017311</v>
      </c>
      <c r="Q378" s="1">
        <f t="shared" si="21"/>
        <v>0.763922971847</v>
      </c>
      <c r="R378" s="1">
        <f t="shared" si="22"/>
        <v>0.319411067179</v>
      </c>
      <c r="S378" s="1">
        <f t="shared" si="23"/>
        <v>0.445545684870675</v>
      </c>
    </row>
    <row r="379" spans="1:19">
      <c r="A379" s="2">
        <v>44195</v>
      </c>
      <c r="B379" s="1">
        <v>19</v>
      </c>
      <c r="C379" s="1">
        <v>6</v>
      </c>
      <c r="D379" s="1">
        <v>25</v>
      </c>
      <c r="E379" s="1">
        <f t="shared" si="20"/>
        <v>-0.52</v>
      </c>
      <c r="F379" s="1">
        <v>-1.049822124</v>
      </c>
      <c r="G379" s="1">
        <v>0.48</v>
      </c>
      <c r="H379" s="1">
        <v>-0.52</v>
      </c>
      <c r="I379" s="1">
        <v>287.6</v>
      </c>
      <c r="J379" s="1">
        <v>281.26</v>
      </c>
      <c r="K379" s="1">
        <v>281</v>
      </c>
      <c r="L379" s="1">
        <v>0.4447</v>
      </c>
      <c r="M379" s="1">
        <v>16882539</v>
      </c>
      <c r="N379" s="3">
        <v>0.022562</v>
      </c>
      <c r="O379" s="1">
        <v>286.88</v>
      </c>
      <c r="P379" s="3">
        <v>0.020925</v>
      </c>
      <c r="Q379" s="1">
        <f t="shared" si="21"/>
        <v>-1.277196422404</v>
      </c>
      <c r="R379" s="1">
        <f t="shared" si="22"/>
        <v>0.315755666172</v>
      </c>
      <c r="S379" s="1">
        <f t="shared" si="23"/>
        <v>-0.4619285747121</v>
      </c>
    </row>
    <row r="380" spans="1:19">
      <c r="A380" s="2">
        <v>44196</v>
      </c>
      <c r="B380" s="1">
        <v>3</v>
      </c>
      <c r="C380" s="1">
        <v>8</v>
      </c>
      <c r="D380" s="1">
        <v>11</v>
      </c>
      <c r="E380" s="1">
        <f t="shared" si="20"/>
        <v>0.454545454545455</v>
      </c>
      <c r="F380" s="1">
        <v>0.810930216</v>
      </c>
      <c r="G380" s="1">
        <v>0.545454545</v>
      </c>
      <c r="H380" s="1">
        <v>0.454545455</v>
      </c>
      <c r="I380" s="1">
        <v>294.47</v>
      </c>
      <c r="J380" s="1">
        <v>288</v>
      </c>
      <c r="K380" s="1">
        <v>286.88</v>
      </c>
      <c r="L380" s="1">
        <v>0.4216</v>
      </c>
      <c r="M380" s="1">
        <v>16003830</v>
      </c>
      <c r="N380" s="3">
        <v>0.022553</v>
      </c>
      <c r="O380" s="1">
        <v>291.85</v>
      </c>
      <c r="P380" s="3">
        <v>0.017324</v>
      </c>
      <c r="Q380" s="1">
        <f t="shared" si="21"/>
        <v>1.509907284456</v>
      </c>
      <c r="R380" s="1">
        <f t="shared" si="22"/>
        <v>0.420310572842</v>
      </c>
      <c r="S380" s="1">
        <f t="shared" si="23"/>
        <v>0.81036225505485</v>
      </c>
    </row>
    <row r="381" spans="1:19">
      <c r="A381" s="2">
        <v>44200</v>
      </c>
      <c r="B381" s="1">
        <v>26</v>
      </c>
      <c r="C381" s="1">
        <v>10</v>
      </c>
      <c r="D381" s="1">
        <v>36</v>
      </c>
      <c r="E381" s="1">
        <f t="shared" si="20"/>
        <v>-0.444444444444444</v>
      </c>
      <c r="F381" s="1">
        <v>-0.897941593</v>
      </c>
      <c r="G381" s="1">
        <v>0.555555556</v>
      </c>
      <c r="H381" s="1">
        <v>-0.444444444</v>
      </c>
      <c r="I381" s="1">
        <v>300</v>
      </c>
      <c r="J381" s="1">
        <v>291.99</v>
      </c>
      <c r="K381" s="1">
        <v>291.85</v>
      </c>
      <c r="L381" s="1">
        <v>0.6172</v>
      </c>
      <c r="M381" s="1">
        <v>23427822</v>
      </c>
      <c r="N381" s="3">
        <v>0.027446</v>
      </c>
      <c r="O381" s="1">
        <v>298.05</v>
      </c>
      <c r="P381" s="3">
        <v>0.021244</v>
      </c>
      <c r="Q381" s="1">
        <f t="shared" si="21"/>
        <v>-1.026565017227</v>
      </c>
      <c r="R381" s="1">
        <f t="shared" si="22"/>
        <v>0.481371476449</v>
      </c>
      <c r="S381" s="1">
        <f t="shared" si="23"/>
        <v>-0.295498165991271</v>
      </c>
    </row>
    <row r="382" spans="1:19">
      <c r="A382" s="2">
        <v>44201</v>
      </c>
      <c r="B382" s="1">
        <v>5</v>
      </c>
      <c r="C382" s="1">
        <v>3</v>
      </c>
      <c r="D382" s="1">
        <v>8</v>
      </c>
      <c r="E382" s="1">
        <f t="shared" si="20"/>
        <v>-0.25</v>
      </c>
      <c r="F382" s="1">
        <v>-0.405465108</v>
      </c>
      <c r="G382" s="1">
        <v>0.75</v>
      </c>
      <c r="H382" s="1">
        <v>-0.25</v>
      </c>
      <c r="I382" s="1">
        <v>319.98</v>
      </c>
      <c r="J382" s="1">
        <v>294.5</v>
      </c>
      <c r="K382" s="1">
        <v>298.05</v>
      </c>
      <c r="L382" s="1">
        <v>0.8288</v>
      </c>
      <c r="M382" s="1">
        <v>31460633</v>
      </c>
      <c r="N382" s="3">
        <v>0.085489</v>
      </c>
      <c r="O382" s="1">
        <v>319.98</v>
      </c>
      <c r="P382" s="3">
        <v>0.073578</v>
      </c>
      <c r="Q382" s="1">
        <f t="shared" si="21"/>
        <v>-0.262945949868</v>
      </c>
      <c r="R382" s="1">
        <f t="shared" si="22"/>
        <v>0.743387396924</v>
      </c>
      <c r="S382" s="1">
        <f t="shared" si="23"/>
        <v>0.1308000014343</v>
      </c>
    </row>
    <row r="383" spans="1:19">
      <c r="A383" s="2">
        <v>44202</v>
      </c>
      <c r="B383" s="1">
        <v>4</v>
      </c>
      <c r="C383" s="1"/>
      <c r="D383" s="1">
        <v>4</v>
      </c>
      <c r="E383" s="1">
        <f t="shared" si="20"/>
        <v>-1</v>
      </c>
      <c r="F383" s="1">
        <v>-1.609437912</v>
      </c>
      <c r="G383" s="1">
        <v>0</v>
      </c>
      <c r="H383" s="1">
        <v>-1</v>
      </c>
      <c r="I383" s="1">
        <v>335.66</v>
      </c>
      <c r="J383" s="1">
        <v>317.79</v>
      </c>
      <c r="K383" s="1">
        <v>319.98</v>
      </c>
      <c r="L383" s="1">
        <v>0.8257</v>
      </c>
      <c r="M383" s="1">
        <v>31343033</v>
      </c>
      <c r="N383" s="3">
        <v>0.055847</v>
      </c>
      <c r="O383" s="1">
        <v>328.3</v>
      </c>
      <c r="P383" s="3">
        <v>0.026002</v>
      </c>
      <c r="Q383" s="1">
        <f t="shared" si="21"/>
        <v>-2.592144802552</v>
      </c>
      <c r="R383" s="1">
        <f t="shared" si="22"/>
        <v>0.679428929136</v>
      </c>
      <c r="S383" s="1">
        <f t="shared" si="23"/>
        <v>-0.9246624589308</v>
      </c>
    </row>
    <row r="384" spans="1:19">
      <c r="A384" s="2">
        <v>44203</v>
      </c>
      <c r="B384" s="1">
        <v>30</v>
      </c>
      <c r="C384" s="1">
        <v>16</v>
      </c>
      <c r="D384" s="1">
        <v>46</v>
      </c>
      <c r="E384" s="1">
        <f t="shared" si="20"/>
        <v>-0.304347826086957</v>
      </c>
      <c r="F384" s="1">
        <v>-0.60077386</v>
      </c>
      <c r="G384" s="1">
        <v>0.695652174</v>
      </c>
      <c r="H384" s="1">
        <v>-0.304347826</v>
      </c>
      <c r="I384" s="1">
        <v>330.68</v>
      </c>
      <c r="J384" s="1">
        <v>317.08</v>
      </c>
      <c r="K384" s="1">
        <v>328.3</v>
      </c>
      <c r="L384" s="1">
        <v>0.639</v>
      </c>
      <c r="M384" s="1">
        <v>24255948</v>
      </c>
      <c r="N384" s="3">
        <v>0.041426</v>
      </c>
      <c r="O384" s="1">
        <v>330</v>
      </c>
      <c r="P384" s="3">
        <v>0.005178</v>
      </c>
      <c r="Q384" s="1">
        <f t="shared" si="21"/>
        <v>-0.522750377056</v>
      </c>
      <c r="R384" s="1">
        <f t="shared" si="22"/>
        <v>0.52365000136</v>
      </c>
      <c r="S384" s="1">
        <f t="shared" si="23"/>
        <v>-0.0577257169599839</v>
      </c>
    </row>
    <row r="385" spans="1:19">
      <c r="A385" s="2">
        <v>44204</v>
      </c>
      <c r="B385" s="1">
        <v>30</v>
      </c>
      <c r="C385" s="1">
        <v>10</v>
      </c>
      <c r="D385" s="1">
        <v>40</v>
      </c>
      <c r="E385" s="1">
        <f t="shared" si="20"/>
        <v>-0.5</v>
      </c>
      <c r="F385" s="1">
        <v>-1.036091932</v>
      </c>
      <c r="G385" s="1">
        <v>0.5</v>
      </c>
      <c r="H385" s="1">
        <v>-0.5</v>
      </c>
      <c r="I385" s="1">
        <v>331.6</v>
      </c>
      <c r="J385" s="1">
        <v>308.94</v>
      </c>
      <c r="K385" s="1">
        <v>330</v>
      </c>
      <c r="L385" s="1">
        <v>0.9976</v>
      </c>
      <c r="M385" s="1">
        <v>37870249</v>
      </c>
      <c r="N385" s="3">
        <v>0.068667</v>
      </c>
      <c r="O385" s="1">
        <v>317</v>
      </c>
      <c r="P385" s="3">
        <v>-0.039394</v>
      </c>
      <c r="Q385" s="1">
        <f t="shared" si="21"/>
        <v>-1.275793255972</v>
      </c>
      <c r="R385" s="1">
        <f t="shared" si="22"/>
        <v>0.858822250196</v>
      </c>
      <c r="S385" s="1">
        <f t="shared" si="23"/>
        <v>-0.2804643963363</v>
      </c>
    </row>
    <row r="386" spans="1:19">
      <c r="A386" s="2">
        <v>44207</v>
      </c>
      <c r="B386" s="1">
        <v>18</v>
      </c>
      <c r="C386" s="1">
        <v>11</v>
      </c>
      <c r="D386" s="1">
        <v>29</v>
      </c>
      <c r="E386" s="1">
        <f t="shared" ref="E386:E449" si="24">(C386-B386)/D386</f>
        <v>-0.241379310344828</v>
      </c>
      <c r="F386" s="1">
        <v>-0.459532329</v>
      </c>
      <c r="G386" s="1">
        <v>0.75862069</v>
      </c>
      <c r="H386" s="1">
        <v>-0.24137931</v>
      </c>
      <c r="I386" s="1">
        <v>316.5</v>
      </c>
      <c r="J386" s="1">
        <v>299.5</v>
      </c>
      <c r="K386" s="1">
        <v>317</v>
      </c>
      <c r="L386" s="1">
        <v>1.0062</v>
      </c>
      <c r="M386" s="1">
        <v>38195291</v>
      </c>
      <c r="N386" s="3">
        <v>0.053628</v>
      </c>
      <c r="O386" s="1">
        <v>301.2</v>
      </c>
      <c r="P386" s="3">
        <v>-0.049842</v>
      </c>
      <c r="Q386" s="1">
        <f t="shared" ref="Q386:Q449" si="25">0.965*H386+0.971*F386+0.581*G386-0.08*L386+0.03*N386</f>
        <v>-0.317265464719</v>
      </c>
      <c r="R386" s="1">
        <f t="shared" ref="R386:R449" si="26">0.044*H386+0.047*F386-0.074*G386+0.906*L386+0.913*N386</f>
        <v>0.872222923837</v>
      </c>
      <c r="S386" s="1">
        <f t="shared" ref="S386:S449" si="27">0.444*Q386+0.333*R386</f>
        <v>0.149584367302485</v>
      </c>
    </row>
    <row r="387" spans="1:19">
      <c r="A387" s="2">
        <v>44208</v>
      </c>
      <c r="B387" s="1">
        <v>21</v>
      </c>
      <c r="C387" s="1">
        <v>30</v>
      </c>
      <c r="D387" s="1">
        <v>51</v>
      </c>
      <c r="E387" s="1">
        <f t="shared" si="24"/>
        <v>0.176470588235294</v>
      </c>
      <c r="F387" s="1">
        <v>0.342944751</v>
      </c>
      <c r="G387" s="1">
        <v>0.823529412</v>
      </c>
      <c r="H387" s="1">
        <v>0.176470588</v>
      </c>
      <c r="I387" s="1">
        <v>311.3</v>
      </c>
      <c r="J387" s="1">
        <v>298</v>
      </c>
      <c r="K387" s="1">
        <v>301.2</v>
      </c>
      <c r="L387" s="1">
        <v>0.6066</v>
      </c>
      <c r="M387" s="1">
        <v>23025505</v>
      </c>
      <c r="N387" s="3">
        <v>0.044157</v>
      </c>
      <c r="O387" s="1">
        <v>310</v>
      </c>
      <c r="P387" s="3">
        <v>0.029216</v>
      </c>
      <c r="Q387" s="1">
        <f t="shared" si="25"/>
        <v>0.934560769013</v>
      </c>
      <c r="R387" s="1">
        <f t="shared" si="26"/>
        <v>0.552836873681</v>
      </c>
      <c r="S387" s="1">
        <f t="shared" si="27"/>
        <v>0.599039660377545</v>
      </c>
    </row>
    <row r="388" spans="1:19">
      <c r="A388" s="2">
        <v>44209</v>
      </c>
      <c r="B388" s="1">
        <v>8</v>
      </c>
      <c r="C388" s="1">
        <v>4</v>
      </c>
      <c r="D388" s="1">
        <v>12</v>
      </c>
      <c r="E388" s="1">
        <f t="shared" si="24"/>
        <v>-0.333333333333333</v>
      </c>
      <c r="F388" s="1">
        <v>-0.587786665</v>
      </c>
      <c r="G388" s="1">
        <v>0.666666667</v>
      </c>
      <c r="H388" s="1">
        <v>-0.333333333</v>
      </c>
      <c r="I388" s="1">
        <v>313.48</v>
      </c>
      <c r="J388" s="1">
        <v>302.12</v>
      </c>
      <c r="K388" s="1">
        <v>310</v>
      </c>
      <c r="L388" s="1">
        <v>0.6155</v>
      </c>
      <c r="M388" s="1">
        <v>23365302</v>
      </c>
      <c r="N388" s="3">
        <v>0.036645</v>
      </c>
      <c r="O388" s="1">
        <v>305.33</v>
      </c>
      <c r="P388" s="3">
        <v>-0.015065</v>
      </c>
      <c r="Q388" s="1">
        <f t="shared" si="25"/>
        <v>-0.553214834533</v>
      </c>
      <c r="R388" s="1">
        <f t="shared" si="26"/>
        <v>0.499473911735</v>
      </c>
      <c r="S388" s="1">
        <f t="shared" si="27"/>
        <v>-0.0793025739248969</v>
      </c>
    </row>
    <row r="389" spans="1:19">
      <c r="A389" s="2">
        <v>44210</v>
      </c>
      <c r="B389" s="1">
        <v>34</v>
      </c>
      <c r="C389" s="1">
        <v>12</v>
      </c>
      <c r="D389" s="1">
        <v>46</v>
      </c>
      <c r="E389" s="1">
        <f t="shared" si="24"/>
        <v>-0.478260869565217</v>
      </c>
      <c r="F389" s="1">
        <v>-0.990398704</v>
      </c>
      <c r="G389" s="1">
        <v>0.52173913</v>
      </c>
      <c r="H389" s="1">
        <v>-0.47826087</v>
      </c>
      <c r="I389" s="1">
        <v>304.88</v>
      </c>
      <c r="J389" s="1">
        <v>289</v>
      </c>
      <c r="K389" s="1">
        <v>305.33</v>
      </c>
      <c r="L389" s="1">
        <v>0.9349</v>
      </c>
      <c r="M389" s="1">
        <v>35489554</v>
      </c>
      <c r="N389" s="3">
        <v>0.052009</v>
      </c>
      <c r="O389" s="1">
        <v>289.4</v>
      </c>
      <c r="P389" s="3">
        <v>-0.052173</v>
      </c>
      <c r="Q389" s="1">
        <f t="shared" si="25"/>
        <v>-1.193300176604</v>
      </c>
      <c r="R389" s="1">
        <f t="shared" si="26"/>
        <v>0.788302704012</v>
      </c>
      <c r="S389" s="1">
        <f t="shared" si="27"/>
        <v>-0.26732047797618</v>
      </c>
    </row>
    <row r="390" spans="1:19">
      <c r="A390" s="2">
        <v>44211</v>
      </c>
      <c r="B390" s="1">
        <v>37</v>
      </c>
      <c r="C390" s="1">
        <v>44</v>
      </c>
      <c r="D390" s="1">
        <v>81</v>
      </c>
      <c r="E390" s="1">
        <f t="shared" si="24"/>
        <v>0.0864197530864197</v>
      </c>
      <c r="F390" s="1">
        <v>0.16907633</v>
      </c>
      <c r="G390" s="1">
        <v>0.913580247</v>
      </c>
      <c r="H390" s="1">
        <v>0.086419753</v>
      </c>
      <c r="I390" s="1">
        <v>292.29</v>
      </c>
      <c r="J390" s="1">
        <v>278.07</v>
      </c>
      <c r="K390" s="1">
        <v>289.4</v>
      </c>
      <c r="L390" s="1">
        <v>1.0989</v>
      </c>
      <c r="M390" s="1">
        <v>41713251</v>
      </c>
      <c r="N390" s="3">
        <v>0.049136</v>
      </c>
      <c r="O390" s="1">
        <v>287.7</v>
      </c>
      <c r="P390" s="3">
        <v>-0.005874</v>
      </c>
      <c r="Q390" s="1">
        <f t="shared" si="25"/>
        <v>0.691920381582</v>
      </c>
      <c r="R390" s="1">
        <f t="shared" si="26"/>
        <v>0.984608686364</v>
      </c>
      <c r="S390" s="1">
        <f t="shared" si="27"/>
        <v>0.63508734198162</v>
      </c>
    </row>
    <row r="391" spans="1:19">
      <c r="A391" s="2">
        <v>44214</v>
      </c>
      <c r="B391" s="1">
        <v>25</v>
      </c>
      <c r="C391" s="1">
        <v>21</v>
      </c>
      <c r="D391" s="1">
        <v>46</v>
      </c>
      <c r="E391" s="1">
        <f t="shared" si="24"/>
        <v>-0.0869565217391304</v>
      </c>
      <c r="F391" s="1">
        <v>-0.167054085</v>
      </c>
      <c r="G391" s="1">
        <v>0.913043478</v>
      </c>
      <c r="H391" s="1">
        <v>-0.086956522</v>
      </c>
      <c r="I391" s="1">
        <v>287.14</v>
      </c>
      <c r="J391" s="1">
        <v>279.33</v>
      </c>
      <c r="K391" s="1">
        <v>287.7</v>
      </c>
      <c r="L391" s="1">
        <v>0.718</v>
      </c>
      <c r="M391" s="1">
        <v>27255864</v>
      </c>
      <c r="N391" s="3">
        <v>0.027146</v>
      </c>
      <c r="O391" s="1">
        <v>284.55</v>
      </c>
      <c r="P391" s="3">
        <v>-0.010949</v>
      </c>
      <c r="Q391" s="1">
        <f t="shared" si="25"/>
        <v>0.227730080453</v>
      </c>
      <c r="R391" s="1">
        <f t="shared" si="26"/>
        <v>0.596049451665</v>
      </c>
      <c r="S391" s="1">
        <f t="shared" si="27"/>
        <v>0.299596623125577</v>
      </c>
    </row>
    <row r="392" spans="1:19">
      <c r="A392" s="2">
        <v>44215</v>
      </c>
      <c r="B392" s="1">
        <v>4</v>
      </c>
      <c r="C392" s="1">
        <v>7</v>
      </c>
      <c r="D392" s="1">
        <v>11</v>
      </c>
      <c r="E392" s="1">
        <f t="shared" si="24"/>
        <v>0.272727272727273</v>
      </c>
      <c r="F392" s="1">
        <v>0.470003629</v>
      </c>
      <c r="G392" s="1">
        <v>0.727272727</v>
      </c>
      <c r="H392" s="1">
        <v>0.272727273</v>
      </c>
      <c r="I392" s="1">
        <v>290</v>
      </c>
      <c r="J392" s="1">
        <v>280</v>
      </c>
      <c r="K392" s="1">
        <v>284.55</v>
      </c>
      <c r="L392" s="1">
        <v>0.7742</v>
      </c>
      <c r="M392" s="1">
        <v>29388857</v>
      </c>
      <c r="N392" s="3">
        <v>0.035143</v>
      </c>
      <c r="O392" s="1">
        <v>281.5</v>
      </c>
      <c r="P392" s="3">
        <v>-0.010719</v>
      </c>
      <c r="Q392" s="1">
        <f t="shared" si="25"/>
        <v>1.081219086591</v>
      </c>
      <c r="R392" s="1">
        <f t="shared" si="26"/>
        <v>0.713782747777</v>
      </c>
      <c r="S392" s="1">
        <f t="shared" si="27"/>
        <v>0.717750929456145</v>
      </c>
    </row>
    <row r="393" spans="1:19">
      <c r="A393" s="2">
        <v>44216</v>
      </c>
      <c r="B393" s="1">
        <v>8</v>
      </c>
      <c r="C393" s="1">
        <v>4</v>
      </c>
      <c r="D393" s="1">
        <v>12</v>
      </c>
      <c r="E393" s="1">
        <f t="shared" si="24"/>
        <v>-0.333333333333333</v>
      </c>
      <c r="F393" s="1">
        <v>-0.587786665</v>
      </c>
      <c r="G393" s="1">
        <v>0.666666667</v>
      </c>
      <c r="H393" s="1">
        <v>-0.333333333</v>
      </c>
      <c r="I393" s="1">
        <v>285.61</v>
      </c>
      <c r="J393" s="1">
        <v>274.94</v>
      </c>
      <c r="K393" s="1">
        <v>281.5</v>
      </c>
      <c r="L393" s="1">
        <v>0.6956</v>
      </c>
      <c r="M393" s="1">
        <v>26404034</v>
      </c>
      <c r="N393" s="3">
        <v>0.037904</v>
      </c>
      <c r="O393" s="1">
        <v>284.85</v>
      </c>
      <c r="P393" s="3">
        <v>0.011901</v>
      </c>
      <c r="Q393" s="1">
        <f t="shared" si="25"/>
        <v>-0.559585064533</v>
      </c>
      <c r="R393" s="1">
        <f t="shared" si="26"/>
        <v>0.573193978735</v>
      </c>
      <c r="S393" s="1">
        <f t="shared" si="27"/>
        <v>-0.057582173733897</v>
      </c>
    </row>
    <row r="394" spans="1:19">
      <c r="A394" s="2">
        <v>44217</v>
      </c>
      <c r="B394" s="1">
        <v>20</v>
      </c>
      <c r="C394" s="1">
        <v>25</v>
      </c>
      <c r="D394" s="1">
        <v>45</v>
      </c>
      <c r="E394" s="1">
        <f t="shared" si="24"/>
        <v>0.111111111111111</v>
      </c>
      <c r="F394" s="1">
        <v>0.2135741</v>
      </c>
      <c r="G394" s="1">
        <v>0.888888889</v>
      </c>
      <c r="H394" s="1">
        <v>0.111111111</v>
      </c>
      <c r="I394" s="1">
        <v>298.99</v>
      </c>
      <c r="J394" s="1">
        <v>285.5</v>
      </c>
      <c r="K394" s="1">
        <v>284.85</v>
      </c>
      <c r="L394" s="1">
        <v>0.7746</v>
      </c>
      <c r="M394" s="1">
        <v>29402390</v>
      </c>
      <c r="N394" s="3">
        <v>0.047358</v>
      </c>
      <c r="O394" s="1">
        <v>296.95</v>
      </c>
      <c r="P394" s="3">
        <v>0.042478</v>
      </c>
      <c r="Q394" s="1">
        <f t="shared" si="25"/>
        <v>0.770499857724</v>
      </c>
      <c r="R394" s="1">
        <f t="shared" si="26"/>
        <v>0.694174547798</v>
      </c>
      <c r="S394" s="1">
        <f t="shared" si="27"/>
        <v>0.57326206124619</v>
      </c>
    </row>
    <row r="395" spans="1:19">
      <c r="A395" s="2">
        <v>44218</v>
      </c>
      <c r="B395" s="1">
        <v>14</v>
      </c>
      <c r="C395" s="1">
        <v>14</v>
      </c>
      <c r="D395" s="1">
        <v>28</v>
      </c>
      <c r="E395" s="1">
        <f t="shared" si="24"/>
        <v>0</v>
      </c>
      <c r="F395" s="1">
        <v>0</v>
      </c>
      <c r="G395" s="1">
        <v>1</v>
      </c>
      <c r="H395" s="1">
        <v>0</v>
      </c>
      <c r="I395" s="1">
        <v>299.91</v>
      </c>
      <c r="J395" s="1">
        <v>292.58</v>
      </c>
      <c r="K395" s="1">
        <v>296.95</v>
      </c>
      <c r="L395" s="1">
        <v>0.6572</v>
      </c>
      <c r="M395" s="1">
        <v>24946675</v>
      </c>
      <c r="N395" s="3">
        <v>0.024684</v>
      </c>
      <c r="O395" s="1">
        <v>295.56</v>
      </c>
      <c r="P395" s="3">
        <v>-0.004681</v>
      </c>
      <c r="Q395" s="1">
        <f t="shared" si="25"/>
        <v>0.52916452</v>
      </c>
      <c r="R395" s="1">
        <f t="shared" si="26"/>
        <v>0.543959692</v>
      </c>
      <c r="S395" s="1">
        <f t="shared" si="27"/>
        <v>0.416087624316</v>
      </c>
    </row>
    <row r="396" spans="1:19">
      <c r="A396" s="2">
        <v>44221</v>
      </c>
      <c r="B396" s="1">
        <v>17</v>
      </c>
      <c r="C396" s="1">
        <v>17</v>
      </c>
      <c r="D396" s="1">
        <v>34</v>
      </c>
      <c r="E396" s="1">
        <f t="shared" si="24"/>
        <v>0</v>
      </c>
      <c r="F396" s="1">
        <v>0</v>
      </c>
      <c r="G396" s="1">
        <v>1</v>
      </c>
      <c r="H396" s="1">
        <v>0</v>
      </c>
      <c r="I396" s="1">
        <v>316.33</v>
      </c>
      <c r="J396" s="1">
        <v>293.2</v>
      </c>
      <c r="K396" s="1">
        <v>295.56</v>
      </c>
      <c r="L396" s="1">
        <v>1.0878</v>
      </c>
      <c r="M396" s="1">
        <v>41290940</v>
      </c>
      <c r="N396" s="3">
        <v>0.078258</v>
      </c>
      <c r="O396" s="1">
        <v>315.69</v>
      </c>
      <c r="P396" s="3">
        <v>0.068108</v>
      </c>
      <c r="Q396" s="1">
        <f t="shared" si="25"/>
        <v>0.49632374</v>
      </c>
      <c r="R396" s="1">
        <f t="shared" si="26"/>
        <v>0.982996354</v>
      </c>
      <c r="S396" s="1">
        <f t="shared" si="27"/>
        <v>0.547705526442</v>
      </c>
    </row>
    <row r="397" spans="1:19">
      <c r="A397" s="2">
        <v>44222</v>
      </c>
      <c r="B397" s="1">
        <v>5</v>
      </c>
      <c r="C397" s="1">
        <v>3</v>
      </c>
      <c r="D397" s="1">
        <v>8</v>
      </c>
      <c r="E397" s="1">
        <f t="shared" si="24"/>
        <v>-0.25</v>
      </c>
      <c r="F397" s="1">
        <v>-0.405465108</v>
      </c>
      <c r="G397" s="1">
        <v>0.75</v>
      </c>
      <c r="H397" s="1">
        <v>-0.25</v>
      </c>
      <c r="I397" s="1">
        <v>315.71</v>
      </c>
      <c r="J397" s="1">
        <v>305.1</v>
      </c>
      <c r="K397" s="1">
        <v>315.69</v>
      </c>
      <c r="L397" s="1">
        <v>0.636</v>
      </c>
      <c r="M397" s="1">
        <v>24143501</v>
      </c>
      <c r="N397" s="3">
        <v>0.033609</v>
      </c>
      <c r="O397" s="1">
        <v>305.78</v>
      </c>
      <c r="P397" s="3">
        <v>-0.031392</v>
      </c>
      <c r="Q397" s="1">
        <f t="shared" si="25"/>
        <v>-0.249078349868</v>
      </c>
      <c r="R397" s="1">
        <f t="shared" si="26"/>
        <v>0.521344156924</v>
      </c>
      <c r="S397" s="1">
        <f t="shared" si="27"/>
        <v>0.0630168169143</v>
      </c>
    </row>
    <row r="398" spans="1:19">
      <c r="A398" s="2">
        <v>44223</v>
      </c>
      <c r="B398" s="1">
        <v>5</v>
      </c>
      <c r="C398" s="1">
        <v>3</v>
      </c>
      <c r="D398" s="1">
        <v>8</v>
      </c>
      <c r="E398" s="1">
        <f t="shared" si="24"/>
        <v>-0.25</v>
      </c>
      <c r="F398" s="1">
        <v>-0.405465108</v>
      </c>
      <c r="G398" s="1">
        <v>0.75</v>
      </c>
      <c r="H398" s="1">
        <v>-0.25</v>
      </c>
      <c r="I398" s="1">
        <v>302.9</v>
      </c>
      <c r="J398" s="1">
        <v>287</v>
      </c>
      <c r="K398" s="1">
        <v>305.78</v>
      </c>
      <c r="L398" s="1">
        <v>0.8112</v>
      </c>
      <c r="M398" s="1">
        <v>30793847</v>
      </c>
      <c r="N398" s="3">
        <v>0.051998</v>
      </c>
      <c r="O398" s="1">
        <v>292.58</v>
      </c>
      <c r="P398" s="3">
        <v>-0.043168</v>
      </c>
      <c r="Q398" s="1">
        <f t="shared" si="25"/>
        <v>-0.262542679868</v>
      </c>
      <c r="R398" s="1">
        <f t="shared" si="26"/>
        <v>0.696864513924</v>
      </c>
      <c r="S398" s="1">
        <f t="shared" si="27"/>
        <v>0.1154869332753</v>
      </c>
    </row>
    <row r="399" spans="1:19">
      <c r="A399" s="2">
        <v>44224</v>
      </c>
      <c r="B399" s="1">
        <v>29</v>
      </c>
      <c r="C399" s="1">
        <v>33</v>
      </c>
      <c r="D399" s="1">
        <v>62</v>
      </c>
      <c r="E399" s="1">
        <f t="shared" si="24"/>
        <v>0.0645161290322581</v>
      </c>
      <c r="F399" s="1">
        <v>0.125163143</v>
      </c>
      <c r="G399" s="1">
        <v>0.935483871</v>
      </c>
      <c r="H399" s="1">
        <v>0.064516129</v>
      </c>
      <c r="I399" s="1">
        <v>292</v>
      </c>
      <c r="J399" s="1">
        <v>283</v>
      </c>
      <c r="K399" s="1">
        <v>292.58</v>
      </c>
      <c r="L399" s="1">
        <v>0.7273</v>
      </c>
      <c r="M399" s="1">
        <v>27607757</v>
      </c>
      <c r="N399" s="3">
        <v>0.030761</v>
      </c>
      <c r="O399" s="1">
        <v>286</v>
      </c>
      <c r="P399" s="3">
        <v>-0.02249</v>
      </c>
      <c r="Q399" s="1">
        <f t="shared" si="25"/>
        <v>0.670046435389</v>
      </c>
      <c r="R399" s="1">
        <f t="shared" si="26"/>
        <v>0.626514163943</v>
      </c>
      <c r="S399" s="1">
        <f t="shared" si="27"/>
        <v>0.506129833905735</v>
      </c>
    </row>
    <row r="400" spans="1:19">
      <c r="A400" s="2">
        <v>44225</v>
      </c>
      <c r="B400" s="1">
        <v>20</v>
      </c>
      <c r="C400" s="1">
        <v>23</v>
      </c>
      <c r="D400" s="1">
        <v>43</v>
      </c>
      <c r="E400" s="1">
        <f t="shared" si="24"/>
        <v>0.0697674418604651</v>
      </c>
      <c r="F400" s="1">
        <v>0.133531393</v>
      </c>
      <c r="G400" s="1">
        <v>0.930232558</v>
      </c>
      <c r="H400" s="1">
        <v>0.069767442</v>
      </c>
      <c r="I400" s="1">
        <v>295.14</v>
      </c>
      <c r="J400" s="1">
        <v>288.78</v>
      </c>
      <c r="K400" s="1">
        <v>286</v>
      </c>
      <c r="L400" s="1">
        <v>0.5799</v>
      </c>
      <c r="M400" s="1">
        <v>22010914</v>
      </c>
      <c r="N400" s="3">
        <v>0.022238</v>
      </c>
      <c r="O400" s="1">
        <v>291.14</v>
      </c>
      <c r="P400" s="3">
        <v>0.017972</v>
      </c>
      <c r="Q400" s="1">
        <f t="shared" si="25"/>
        <v>0.691724820331</v>
      </c>
      <c r="R400" s="1">
        <f t="shared" si="26"/>
        <v>0.486201227627</v>
      </c>
      <c r="S400" s="1">
        <f t="shared" si="27"/>
        <v>0.469030829026755</v>
      </c>
    </row>
    <row r="401" spans="1:19">
      <c r="A401" s="2">
        <v>44228</v>
      </c>
      <c r="B401" s="1">
        <v>13</v>
      </c>
      <c r="C401" s="1">
        <v>17</v>
      </c>
      <c r="D401" s="1">
        <v>30</v>
      </c>
      <c r="E401" s="1">
        <f t="shared" si="24"/>
        <v>0.133333333333333</v>
      </c>
      <c r="F401" s="1">
        <v>0.251314428</v>
      </c>
      <c r="G401" s="1">
        <v>0.866666667</v>
      </c>
      <c r="H401" s="1">
        <v>0.133333333</v>
      </c>
      <c r="I401" s="1">
        <v>299.87</v>
      </c>
      <c r="J401" s="1">
        <v>292.29</v>
      </c>
      <c r="K401" s="1">
        <v>291.14</v>
      </c>
      <c r="L401" s="1">
        <v>0.5157</v>
      </c>
      <c r="M401" s="1">
        <v>19575992</v>
      </c>
      <c r="N401" s="3">
        <v>0.026036</v>
      </c>
      <c r="O401" s="1">
        <v>292.29</v>
      </c>
      <c r="P401" s="3">
        <v>0.00395</v>
      </c>
      <c r="Q401" s="1">
        <f t="shared" si="25"/>
        <v>0.83575138946</v>
      </c>
      <c r="R401" s="1">
        <f t="shared" si="26"/>
        <v>0.44454017941</v>
      </c>
      <c r="S401" s="1">
        <f t="shared" si="27"/>
        <v>0.51910549666377</v>
      </c>
    </row>
    <row r="402" spans="1:19">
      <c r="A402" s="2">
        <v>44229</v>
      </c>
      <c r="B402" s="1">
        <v>3</v>
      </c>
      <c r="C402" s="1">
        <v>3</v>
      </c>
      <c r="D402" s="1">
        <v>6</v>
      </c>
      <c r="E402" s="1">
        <f t="shared" si="24"/>
        <v>0</v>
      </c>
      <c r="F402" s="1">
        <v>0</v>
      </c>
      <c r="G402" s="1">
        <v>1</v>
      </c>
      <c r="H402" s="1">
        <v>0</v>
      </c>
      <c r="I402" s="1">
        <v>304.33</v>
      </c>
      <c r="J402" s="1">
        <v>291.9</v>
      </c>
      <c r="K402" s="1">
        <v>292.29</v>
      </c>
      <c r="L402" s="1">
        <v>0.7837</v>
      </c>
      <c r="M402" s="1">
        <v>29749240</v>
      </c>
      <c r="N402" s="3">
        <v>0.042526</v>
      </c>
      <c r="O402" s="1">
        <v>304.12</v>
      </c>
      <c r="P402" s="3">
        <v>0.040474</v>
      </c>
      <c r="Q402" s="1">
        <f t="shared" si="25"/>
        <v>0.51957978</v>
      </c>
      <c r="R402" s="1">
        <f t="shared" si="26"/>
        <v>0.674858438</v>
      </c>
      <c r="S402" s="1">
        <f t="shared" si="27"/>
        <v>0.455421282174</v>
      </c>
    </row>
    <row r="403" spans="1:19">
      <c r="A403" s="2">
        <v>44230</v>
      </c>
      <c r="B403" s="1">
        <v>1</v>
      </c>
      <c r="C403" s="1">
        <v>5</v>
      </c>
      <c r="D403" s="1">
        <v>6</v>
      </c>
      <c r="E403" s="1">
        <f t="shared" si="24"/>
        <v>0.666666666666667</v>
      </c>
      <c r="F403" s="1">
        <v>1.098612289</v>
      </c>
      <c r="G403" s="1">
        <v>0.333333333</v>
      </c>
      <c r="H403" s="1">
        <v>0.666666667</v>
      </c>
      <c r="I403" s="1">
        <v>309</v>
      </c>
      <c r="J403" s="1">
        <v>301.12</v>
      </c>
      <c r="K403" s="1">
        <v>304.12</v>
      </c>
      <c r="L403" s="1">
        <v>0.5915</v>
      </c>
      <c r="M403" s="1">
        <v>22454665</v>
      </c>
      <c r="N403" s="3">
        <v>0.025911</v>
      </c>
      <c r="O403" s="1">
        <v>308.75</v>
      </c>
      <c r="P403" s="3">
        <v>0.015224</v>
      </c>
      <c r="Q403" s="1">
        <f t="shared" si="25"/>
        <v>1.857209862747</v>
      </c>
      <c r="R403" s="1">
        <f t="shared" si="26"/>
        <v>0.615857187289</v>
      </c>
      <c r="S403" s="1">
        <f t="shared" si="27"/>
        <v>1.0296816224269</v>
      </c>
    </row>
    <row r="404" spans="1:19">
      <c r="A404" s="2">
        <v>44231</v>
      </c>
      <c r="B404" s="1">
        <v>2</v>
      </c>
      <c r="C404" s="1">
        <v>1</v>
      </c>
      <c r="D404" s="1">
        <v>3</v>
      </c>
      <c r="E404" s="1">
        <f t="shared" si="24"/>
        <v>-0.333333333333333</v>
      </c>
      <c r="F404" s="1">
        <v>-0.405465108</v>
      </c>
      <c r="G404" s="1">
        <v>0.666666667</v>
      </c>
      <c r="H404" s="1">
        <v>-0.333333333</v>
      </c>
      <c r="I404" s="1">
        <v>316.8</v>
      </c>
      <c r="J404" s="1">
        <v>305.01</v>
      </c>
      <c r="K404" s="1">
        <v>308.75</v>
      </c>
      <c r="L404" s="1">
        <v>0.7391</v>
      </c>
      <c r="M404" s="1">
        <v>28057460</v>
      </c>
      <c r="N404" s="3">
        <v>0.038186</v>
      </c>
      <c r="O404" s="1">
        <v>313.6</v>
      </c>
      <c r="P404" s="3">
        <v>0.015709</v>
      </c>
      <c r="Q404" s="1">
        <f t="shared" si="25"/>
        <v>-0.386022372686</v>
      </c>
      <c r="R404" s="1">
        <f t="shared" si="26"/>
        <v>0.621431557914</v>
      </c>
      <c r="S404" s="1">
        <f t="shared" si="27"/>
        <v>0.035542775312778</v>
      </c>
    </row>
    <row r="405" spans="1:19">
      <c r="A405" s="2">
        <v>44232</v>
      </c>
      <c r="B405" s="1">
        <v>2</v>
      </c>
      <c r="C405" s="1">
        <v>3</v>
      </c>
      <c r="D405" s="1">
        <v>5</v>
      </c>
      <c r="E405" s="1">
        <f t="shared" si="24"/>
        <v>0.2</v>
      </c>
      <c r="F405" s="1">
        <v>0.287682072</v>
      </c>
      <c r="G405" s="1">
        <v>0.8</v>
      </c>
      <c r="H405" s="1">
        <v>0.2</v>
      </c>
      <c r="I405" s="1">
        <v>330</v>
      </c>
      <c r="J405" s="1">
        <v>314</v>
      </c>
      <c r="K405" s="1">
        <v>313.6</v>
      </c>
      <c r="L405" s="1">
        <v>0.8665</v>
      </c>
      <c r="M405" s="1">
        <v>32891319</v>
      </c>
      <c r="N405" s="3">
        <v>0.05102</v>
      </c>
      <c r="O405" s="1">
        <v>319.76</v>
      </c>
      <c r="P405" s="3">
        <v>0.019643</v>
      </c>
      <c r="Q405" s="1">
        <f t="shared" si="25"/>
        <v>0.869349891912</v>
      </c>
      <c r="R405" s="1">
        <f t="shared" si="26"/>
        <v>0.794751317384</v>
      </c>
      <c r="S405" s="1">
        <f t="shared" si="27"/>
        <v>0.6506435406978</v>
      </c>
    </row>
    <row r="406" spans="1:19">
      <c r="A406" s="2">
        <v>44235</v>
      </c>
      <c r="B406" s="1">
        <v>1</v>
      </c>
      <c r="C406" s="1">
        <v>1</v>
      </c>
      <c r="D406" s="1">
        <v>2</v>
      </c>
      <c r="E406" s="1">
        <f t="shared" si="24"/>
        <v>0</v>
      </c>
      <c r="F406" s="1">
        <v>0</v>
      </c>
      <c r="G406" s="1">
        <v>1</v>
      </c>
      <c r="H406" s="1">
        <v>0</v>
      </c>
      <c r="I406" s="1">
        <v>330.5</v>
      </c>
      <c r="J406" s="1">
        <v>313.8</v>
      </c>
      <c r="K406" s="1">
        <v>319.76</v>
      </c>
      <c r="L406" s="1">
        <v>0.7021</v>
      </c>
      <c r="M406" s="1">
        <v>26652998</v>
      </c>
      <c r="N406" s="3">
        <v>0.052227</v>
      </c>
      <c r="O406" s="1">
        <v>320</v>
      </c>
      <c r="P406" s="3">
        <v>0.000751</v>
      </c>
      <c r="Q406" s="1">
        <f t="shared" si="25"/>
        <v>0.52639881</v>
      </c>
      <c r="R406" s="1">
        <f t="shared" si="26"/>
        <v>0.609785851</v>
      </c>
      <c r="S406" s="1">
        <f t="shared" si="27"/>
        <v>0.436779760023</v>
      </c>
    </row>
    <row r="407" spans="1:19">
      <c r="A407" s="2">
        <v>44236</v>
      </c>
      <c r="B407" s="1">
        <v>3</v>
      </c>
      <c r="C407" s="1">
        <v>1</v>
      </c>
      <c r="D407" s="1">
        <v>4</v>
      </c>
      <c r="E407" s="1">
        <f t="shared" si="24"/>
        <v>-0.5</v>
      </c>
      <c r="F407" s="1">
        <v>-0.693147181</v>
      </c>
      <c r="G407" s="1">
        <v>0.5</v>
      </c>
      <c r="H407" s="1">
        <v>-0.5</v>
      </c>
      <c r="I407" s="1">
        <v>330</v>
      </c>
      <c r="J407" s="1">
        <v>317.86</v>
      </c>
      <c r="K407" s="1">
        <v>320</v>
      </c>
      <c r="L407" s="1">
        <v>0.5922</v>
      </c>
      <c r="M407" s="1">
        <v>22477980</v>
      </c>
      <c r="N407" s="3">
        <v>0.037938</v>
      </c>
      <c r="O407" s="1">
        <v>329.5</v>
      </c>
      <c r="P407" s="3">
        <v>0.029688</v>
      </c>
      <c r="Q407" s="1">
        <f t="shared" si="25"/>
        <v>-0.911283772751</v>
      </c>
      <c r="R407" s="1">
        <f t="shared" si="26"/>
        <v>0.479592676493</v>
      </c>
      <c r="S407" s="1">
        <f t="shared" si="27"/>
        <v>-0.244905633829275</v>
      </c>
    </row>
    <row r="408" spans="1:19">
      <c r="A408" s="2">
        <v>44237</v>
      </c>
      <c r="B408" s="1">
        <v>1</v>
      </c>
      <c r="C408" s="1">
        <v>3</v>
      </c>
      <c r="D408" s="1">
        <v>4</v>
      </c>
      <c r="E408" s="1">
        <f t="shared" si="24"/>
        <v>0.5</v>
      </c>
      <c r="F408" s="1">
        <v>0.693147181</v>
      </c>
      <c r="G408" s="1">
        <v>0.5</v>
      </c>
      <c r="H408" s="1">
        <v>0.5</v>
      </c>
      <c r="I408" s="1">
        <v>345.68</v>
      </c>
      <c r="J408" s="1">
        <v>332.5</v>
      </c>
      <c r="K408" s="1">
        <v>329.5</v>
      </c>
      <c r="L408" s="1">
        <v>0.8744</v>
      </c>
      <c r="M408" s="1">
        <v>33193163</v>
      </c>
      <c r="N408" s="3">
        <v>0.04</v>
      </c>
      <c r="O408" s="1">
        <v>342.65</v>
      </c>
      <c r="P408" s="3">
        <v>0.039909</v>
      </c>
      <c r="Q408" s="1">
        <f t="shared" si="25"/>
        <v>1.377293912751</v>
      </c>
      <c r="R408" s="1">
        <f t="shared" si="26"/>
        <v>0.846304317507</v>
      </c>
      <c r="S408" s="1">
        <f t="shared" si="27"/>
        <v>0.893337834991275</v>
      </c>
    </row>
    <row r="409" spans="1:19">
      <c r="A409" s="2">
        <v>44245</v>
      </c>
      <c r="B409" s="1">
        <v>20</v>
      </c>
      <c r="C409" s="1">
        <v>17</v>
      </c>
      <c r="D409" s="1">
        <v>37</v>
      </c>
      <c r="E409" s="1">
        <f t="shared" si="24"/>
        <v>-0.0810810810810811</v>
      </c>
      <c r="F409" s="1">
        <v>-0.15415068</v>
      </c>
      <c r="G409" s="1">
        <v>0.918918919</v>
      </c>
      <c r="H409" s="1">
        <v>-0.081081081</v>
      </c>
      <c r="I409" s="1">
        <v>357.19</v>
      </c>
      <c r="J409" s="1">
        <v>330.89</v>
      </c>
      <c r="K409" s="1">
        <v>342.65</v>
      </c>
      <c r="L409" s="1">
        <v>0.9057</v>
      </c>
      <c r="M409" s="1">
        <v>34381508</v>
      </c>
      <c r="N409" s="3">
        <v>0.076755</v>
      </c>
      <c r="O409" s="1">
        <v>333.5</v>
      </c>
      <c r="P409" s="3">
        <v>-0.026704</v>
      </c>
      <c r="Q409" s="1">
        <f t="shared" si="25"/>
        <v>0.235814988494</v>
      </c>
      <c r="R409" s="1">
        <f t="shared" si="26"/>
        <v>0.81182886547</v>
      </c>
      <c r="S409" s="1">
        <f t="shared" si="27"/>
        <v>0.375040867092846</v>
      </c>
    </row>
    <row r="410" spans="1:19">
      <c r="A410" s="2">
        <v>44246</v>
      </c>
      <c r="B410" s="1">
        <v>14</v>
      </c>
      <c r="C410" s="1">
        <v>13</v>
      </c>
      <c r="D410" s="1">
        <v>27</v>
      </c>
      <c r="E410" s="1">
        <f t="shared" si="24"/>
        <v>-0.037037037037037</v>
      </c>
      <c r="F410" s="1">
        <v>-0.068992871</v>
      </c>
      <c r="G410" s="1">
        <v>0.962962963</v>
      </c>
      <c r="H410" s="1">
        <v>-0.037037037</v>
      </c>
      <c r="I410" s="1">
        <v>346.2</v>
      </c>
      <c r="J410" s="1">
        <v>325.95</v>
      </c>
      <c r="K410" s="1">
        <v>333.5</v>
      </c>
      <c r="L410" s="1">
        <v>0.7238</v>
      </c>
      <c r="M410" s="1">
        <v>27475002</v>
      </c>
      <c r="N410" s="3">
        <v>0.06072</v>
      </c>
      <c r="O410" s="1">
        <v>344.4</v>
      </c>
      <c r="P410" s="3">
        <v>0.032684</v>
      </c>
      <c r="Q410" s="1">
        <f t="shared" si="25"/>
        <v>0.400666263057</v>
      </c>
      <c r="R410" s="1">
        <f t="shared" si="26"/>
        <v>0.635068606173</v>
      </c>
      <c r="S410" s="1">
        <f t="shared" si="27"/>
        <v>0.389373666652917</v>
      </c>
    </row>
    <row r="411" spans="1:19">
      <c r="A411" s="2">
        <v>44249</v>
      </c>
      <c r="B411" s="1">
        <v>10</v>
      </c>
      <c r="C411" s="1">
        <v>12</v>
      </c>
      <c r="D411" s="1">
        <v>22</v>
      </c>
      <c r="E411" s="1">
        <f t="shared" si="24"/>
        <v>0.0909090909090909</v>
      </c>
      <c r="F411" s="1">
        <v>0.167054085</v>
      </c>
      <c r="G411" s="1">
        <v>0.909090909</v>
      </c>
      <c r="H411" s="1">
        <v>0.090909091</v>
      </c>
      <c r="I411" s="1">
        <v>342.3</v>
      </c>
      <c r="J411" s="1">
        <v>310.98</v>
      </c>
      <c r="K411" s="1">
        <v>344.4</v>
      </c>
      <c r="L411" s="1">
        <v>1.0922</v>
      </c>
      <c r="M411" s="1">
        <v>41458220</v>
      </c>
      <c r="N411" s="3">
        <v>0.090941</v>
      </c>
      <c r="O411" s="1">
        <v>313.06</v>
      </c>
      <c r="P411" s="3">
        <v>-0.090999</v>
      </c>
      <c r="Q411" s="1">
        <f t="shared" si="25"/>
        <v>0.693470837479</v>
      </c>
      <c r="R411" s="1">
        <f t="shared" si="26"/>
        <v>1.017141147733</v>
      </c>
      <c r="S411" s="1">
        <f t="shared" si="27"/>
        <v>0.646609054035765</v>
      </c>
    </row>
    <row r="412" spans="1:19">
      <c r="A412" s="2">
        <v>44250</v>
      </c>
      <c r="B412" s="1">
        <v>2</v>
      </c>
      <c r="C412" s="1">
        <v>8</v>
      </c>
      <c r="D412" s="1">
        <v>10</v>
      </c>
      <c r="E412" s="1">
        <f t="shared" si="24"/>
        <v>0.6</v>
      </c>
      <c r="F412" s="1">
        <v>1.098612289</v>
      </c>
      <c r="G412" s="1">
        <v>0.4</v>
      </c>
      <c r="H412" s="1">
        <v>0.6</v>
      </c>
      <c r="I412" s="1">
        <v>322.86</v>
      </c>
      <c r="J412" s="1">
        <v>304.17</v>
      </c>
      <c r="K412" s="1">
        <v>313.06</v>
      </c>
      <c r="L412" s="1">
        <v>0.7341</v>
      </c>
      <c r="M412" s="1">
        <v>27866832</v>
      </c>
      <c r="N412" s="3">
        <v>0.059701</v>
      </c>
      <c r="O412" s="1">
        <v>315</v>
      </c>
      <c r="P412" s="3">
        <v>0.006197</v>
      </c>
      <c r="Q412" s="1">
        <f t="shared" si="25"/>
        <v>1.821215562619</v>
      </c>
      <c r="R412" s="1">
        <f t="shared" si="26"/>
        <v>0.768036390583</v>
      </c>
      <c r="S412" s="1">
        <f t="shared" si="27"/>
        <v>1.06437582786697</v>
      </c>
    </row>
    <row r="413" spans="1:19">
      <c r="A413" s="2">
        <v>44251</v>
      </c>
      <c r="B413" s="1">
        <v>9</v>
      </c>
      <c r="C413" s="1">
        <v>9</v>
      </c>
      <c r="D413" s="1">
        <v>18</v>
      </c>
      <c r="E413" s="1">
        <f t="shared" si="24"/>
        <v>0</v>
      </c>
      <c r="F413" s="1">
        <v>0</v>
      </c>
      <c r="G413" s="1">
        <v>1</v>
      </c>
      <c r="H413" s="1">
        <v>0</v>
      </c>
      <c r="I413" s="1">
        <v>315.01</v>
      </c>
      <c r="J413" s="1">
        <v>288.65</v>
      </c>
      <c r="K413" s="1">
        <v>315</v>
      </c>
      <c r="L413" s="1">
        <v>1.0992</v>
      </c>
      <c r="M413" s="1">
        <v>41724817</v>
      </c>
      <c r="N413" s="3">
        <v>0.083683</v>
      </c>
      <c r="O413" s="1">
        <v>293.08</v>
      </c>
      <c r="P413" s="3">
        <v>-0.069587</v>
      </c>
      <c r="Q413" s="1">
        <f t="shared" si="25"/>
        <v>0.49557449</v>
      </c>
      <c r="R413" s="1">
        <f t="shared" si="26"/>
        <v>0.998277779</v>
      </c>
      <c r="S413" s="1">
        <f t="shared" si="27"/>
        <v>0.552461573967</v>
      </c>
    </row>
    <row r="414" spans="1:19">
      <c r="A414" s="2">
        <v>44252</v>
      </c>
      <c r="B414" s="1">
        <v>30</v>
      </c>
      <c r="C414" s="1">
        <v>22</v>
      </c>
      <c r="D414" s="1">
        <v>52</v>
      </c>
      <c r="E414" s="1">
        <f t="shared" si="24"/>
        <v>-0.153846153846154</v>
      </c>
      <c r="F414" s="1">
        <v>-0.298492989</v>
      </c>
      <c r="G414" s="1">
        <v>0.846153846</v>
      </c>
      <c r="H414" s="1">
        <v>-0.153846154</v>
      </c>
      <c r="I414" s="1">
        <v>299.98</v>
      </c>
      <c r="J414" s="1">
        <v>285.58</v>
      </c>
      <c r="K414" s="1">
        <v>293.08</v>
      </c>
      <c r="L414" s="1">
        <v>0.6561</v>
      </c>
      <c r="M414" s="1">
        <v>24904649</v>
      </c>
      <c r="N414" s="3">
        <v>0.049133</v>
      </c>
      <c r="O414" s="1">
        <v>288.9</v>
      </c>
      <c r="P414" s="3">
        <v>-0.014262</v>
      </c>
      <c r="Q414" s="1">
        <f t="shared" si="25"/>
        <v>0.00230314359699996</v>
      </c>
      <c r="R414" s="1">
        <f t="shared" si="26"/>
        <v>0.555871243137</v>
      </c>
      <c r="S414" s="1">
        <f t="shared" si="27"/>
        <v>0.186127719721689</v>
      </c>
    </row>
    <row r="415" spans="1:19">
      <c r="A415" s="2">
        <v>44253</v>
      </c>
      <c r="B415" s="1">
        <v>15</v>
      </c>
      <c r="C415" s="1">
        <v>7</v>
      </c>
      <c r="D415" s="1">
        <v>22</v>
      </c>
      <c r="E415" s="1">
        <f t="shared" si="24"/>
        <v>-0.363636363636364</v>
      </c>
      <c r="F415" s="1">
        <v>-0.693147181</v>
      </c>
      <c r="G415" s="1">
        <v>0.636363636</v>
      </c>
      <c r="H415" s="1">
        <v>-0.363636364</v>
      </c>
      <c r="I415" s="1">
        <v>287.37</v>
      </c>
      <c r="J415" s="1">
        <v>271</v>
      </c>
      <c r="K415" s="1">
        <v>288.9</v>
      </c>
      <c r="L415" s="1">
        <v>0.7613</v>
      </c>
      <c r="M415" s="1">
        <v>28897086</v>
      </c>
      <c r="N415" s="3">
        <v>0.056663</v>
      </c>
      <c r="O415" s="1">
        <v>280</v>
      </c>
      <c r="P415" s="3">
        <v>-0.030807</v>
      </c>
      <c r="Q415" s="1">
        <f t="shared" si="25"/>
        <v>-0.713431841495</v>
      </c>
      <c r="R415" s="1">
        <f t="shared" si="26"/>
        <v>0.645802292413</v>
      </c>
      <c r="S415" s="1">
        <f t="shared" si="27"/>
        <v>-0.101711574250251</v>
      </c>
    </row>
    <row r="416" spans="1:19">
      <c r="A416" s="2">
        <v>44256</v>
      </c>
      <c r="B416" s="1">
        <v>24</v>
      </c>
      <c r="C416" s="1">
        <v>33</v>
      </c>
      <c r="D416" s="1">
        <v>57</v>
      </c>
      <c r="E416" s="1">
        <f t="shared" si="24"/>
        <v>0.157894736842105</v>
      </c>
      <c r="F416" s="1">
        <v>0.3074847</v>
      </c>
      <c r="G416" s="1">
        <v>0.842105263</v>
      </c>
      <c r="H416" s="1">
        <v>0.157894737</v>
      </c>
      <c r="I416" s="1">
        <v>294</v>
      </c>
      <c r="J416" s="1">
        <v>281.01</v>
      </c>
      <c r="K416" s="1">
        <v>280</v>
      </c>
      <c r="L416" s="1">
        <v>0.6719</v>
      </c>
      <c r="M416" s="1">
        <v>25506327</v>
      </c>
      <c r="N416" s="3">
        <v>0.046393</v>
      </c>
      <c r="O416" s="1">
        <v>289.02</v>
      </c>
      <c r="P416" s="3">
        <v>0.032214</v>
      </c>
      <c r="Q416" s="1">
        <f t="shared" si="25"/>
        <v>0.887839012708</v>
      </c>
      <c r="R416" s="1">
        <f t="shared" si="26"/>
        <v>0.610181568866</v>
      </c>
      <c r="S416" s="1">
        <f t="shared" si="27"/>
        <v>0.59739098407473</v>
      </c>
    </row>
    <row r="417" spans="1:19">
      <c r="A417" s="2">
        <v>44257</v>
      </c>
      <c r="B417" s="1">
        <v>8</v>
      </c>
      <c r="C417" s="1">
        <v>16</v>
      </c>
      <c r="D417" s="1">
        <v>24</v>
      </c>
      <c r="E417" s="1">
        <f t="shared" si="24"/>
        <v>0.333333333333333</v>
      </c>
      <c r="F417" s="1">
        <v>0.635988767</v>
      </c>
      <c r="G417" s="1">
        <v>0.666666667</v>
      </c>
      <c r="H417" s="1">
        <v>0.333333333</v>
      </c>
      <c r="I417" s="1">
        <v>295.88</v>
      </c>
      <c r="J417" s="1">
        <v>275.3</v>
      </c>
      <c r="K417" s="1">
        <v>289.02</v>
      </c>
      <c r="L417" s="1">
        <v>0.6431</v>
      </c>
      <c r="M417" s="1">
        <v>24412465</v>
      </c>
      <c r="N417" s="3">
        <v>0.071206</v>
      </c>
      <c r="O417" s="1">
        <v>280.7</v>
      </c>
      <c r="P417" s="3">
        <v>-0.028787</v>
      </c>
      <c r="Q417" s="1">
        <f t="shared" si="25"/>
        <v>1.277233272629</v>
      </c>
      <c r="R417" s="1">
        <f t="shared" si="26"/>
        <v>0.642884483343</v>
      </c>
      <c r="S417" s="1">
        <f t="shared" si="27"/>
        <v>0.781172106000495</v>
      </c>
    </row>
    <row r="418" spans="1:19">
      <c r="A418" s="2">
        <v>44258</v>
      </c>
      <c r="B418" s="1">
        <v>7</v>
      </c>
      <c r="C418" s="1">
        <v>9</v>
      </c>
      <c r="D418" s="1">
        <v>16</v>
      </c>
      <c r="E418" s="1">
        <f t="shared" si="24"/>
        <v>0.125</v>
      </c>
      <c r="F418" s="1">
        <v>0.223143551</v>
      </c>
      <c r="G418" s="1">
        <v>0.875</v>
      </c>
      <c r="H418" s="1">
        <v>0.125</v>
      </c>
      <c r="I418" s="1">
        <v>286.8</v>
      </c>
      <c r="J418" s="1">
        <v>271.61</v>
      </c>
      <c r="K418" s="1">
        <v>280.7</v>
      </c>
      <c r="L418" s="1">
        <v>0.5577</v>
      </c>
      <c r="M418" s="1">
        <v>21171711</v>
      </c>
      <c r="N418" s="3">
        <v>0.054115</v>
      </c>
      <c r="O418" s="1">
        <v>285.3</v>
      </c>
      <c r="P418" s="3">
        <v>0.016388</v>
      </c>
      <c r="Q418" s="1">
        <f t="shared" si="25"/>
        <v>0.802679838021</v>
      </c>
      <c r="R418" s="1">
        <f t="shared" si="26"/>
        <v>0.505920941897</v>
      </c>
      <c r="S418" s="1">
        <f t="shared" si="27"/>
        <v>0.524861521733025</v>
      </c>
    </row>
    <row r="419" spans="1:19">
      <c r="A419" s="2">
        <v>44259</v>
      </c>
      <c r="B419" s="1">
        <v>40</v>
      </c>
      <c r="C419" s="1">
        <v>34</v>
      </c>
      <c r="D419" s="1">
        <v>74</v>
      </c>
      <c r="E419" s="1">
        <f t="shared" si="24"/>
        <v>-0.0810810810810811</v>
      </c>
      <c r="F419" s="1">
        <v>-0.158224005</v>
      </c>
      <c r="G419" s="1">
        <v>0.918918919</v>
      </c>
      <c r="H419" s="1">
        <v>-0.081081081</v>
      </c>
      <c r="I419" s="1">
        <v>280</v>
      </c>
      <c r="J419" s="1">
        <v>265</v>
      </c>
      <c r="K419" s="1">
        <v>285.3</v>
      </c>
      <c r="L419" s="1">
        <v>0.8677</v>
      </c>
      <c r="M419" s="1">
        <v>32935886</v>
      </c>
      <c r="N419" s="3">
        <v>0.052576</v>
      </c>
      <c r="O419" s="1">
        <v>266.31</v>
      </c>
      <c r="P419" s="3">
        <v>-0.066562</v>
      </c>
      <c r="Q419" s="1">
        <f t="shared" si="25"/>
        <v>0.234174419919</v>
      </c>
      <c r="R419" s="1">
        <f t="shared" si="26"/>
        <v>0.755133992195</v>
      </c>
      <c r="S419" s="1">
        <f t="shared" si="27"/>
        <v>0.355433061844971</v>
      </c>
    </row>
    <row r="420" spans="1:19">
      <c r="A420" s="2">
        <v>44260</v>
      </c>
      <c r="B420" s="1">
        <v>25</v>
      </c>
      <c r="C420" s="1">
        <v>18</v>
      </c>
      <c r="D420" s="1">
        <v>43</v>
      </c>
      <c r="E420" s="1">
        <f t="shared" si="24"/>
        <v>-0.162790697674419</v>
      </c>
      <c r="F420" s="1">
        <v>-0.313657559</v>
      </c>
      <c r="G420" s="1">
        <v>0.837209302</v>
      </c>
      <c r="H420" s="1">
        <v>-0.162790698</v>
      </c>
      <c r="I420" s="1">
        <v>272.19</v>
      </c>
      <c r="J420" s="1">
        <v>254</v>
      </c>
      <c r="K420" s="1">
        <v>266.31</v>
      </c>
      <c r="L420" s="1">
        <v>0.7683</v>
      </c>
      <c r="M420" s="1">
        <v>29165040</v>
      </c>
      <c r="N420" s="3">
        <v>0.068304</v>
      </c>
      <c r="O420" s="1">
        <v>266.5</v>
      </c>
      <c r="P420" s="3">
        <v>0.000713</v>
      </c>
      <c r="Q420" s="1">
        <f t="shared" si="25"/>
        <v>-0.034650788897</v>
      </c>
      <c r="R420" s="1">
        <f t="shared" si="26"/>
        <v>0.674583167667</v>
      </c>
      <c r="S420" s="1">
        <f t="shared" si="27"/>
        <v>0.209251244562843</v>
      </c>
    </row>
    <row r="421" spans="1:19">
      <c r="A421" s="2">
        <v>44263</v>
      </c>
      <c r="B421" s="1">
        <v>19</v>
      </c>
      <c r="C421" s="1">
        <v>13</v>
      </c>
      <c r="D421" s="1">
        <v>32</v>
      </c>
      <c r="E421" s="1">
        <f t="shared" si="24"/>
        <v>-0.1875</v>
      </c>
      <c r="F421" s="1">
        <v>-0.356674944</v>
      </c>
      <c r="G421" s="1">
        <v>0.8125</v>
      </c>
      <c r="H421" s="1">
        <v>-0.1875</v>
      </c>
      <c r="I421" s="1">
        <v>270.03</v>
      </c>
      <c r="J421" s="1">
        <v>244.44</v>
      </c>
      <c r="K421" s="1">
        <v>266.5</v>
      </c>
      <c r="L421" s="1">
        <v>1.0107</v>
      </c>
      <c r="M421" s="1">
        <v>38365377</v>
      </c>
      <c r="N421" s="3">
        <v>0.096023</v>
      </c>
      <c r="O421" s="1">
        <v>244.5</v>
      </c>
      <c r="P421" s="3">
        <v>-0.082552</v>
      </c>
      <c r="Q421" s="1">
        <f t="shared" si="25"/>
        <v>-0.133181680624</v>
      </c>
      <c r="R421" s="1">
        <f t="shared" si="26"/>
        <v>0.918224476632</v>
      </c>
      <c r="S421" s="1">
        <f t="shared" si="27"/>
        <v>0.2466360845214</v>
      </c>
    </row>
    <row r="422" spans="1:19">
      <c r="A422" s="2">
        <v>44264</v>
      </c>
      <c r="B422" s="1">
        <v>9</v>
      </c>
      <c r="C422" s="1">
        <v>2</v>
      </c>
      <c r="D422" s="1">
        <v>11</v>
      </c>
      <c r="E422" s="1">
        <f t="shared" si="24"/>
        <v>-0.636363636363636</v>
      </c>
      <c r="F422" s="1">
        <v>-1.203972804</v>
      </c>
      <c r="G422" s="1">
        <v>0.363636364</v>
      </c>
      <c r="H422" s="1">
        <v>-0.636363636</v>
      </c>
      <c r="I422" s="1">
        <v>249.2</v>
      </c>
      <c r="J422" s="1">
        <v>230</v>
      </c>
      <c r="K422" s="1">
        <v>244.5</v>
      </c>
      <c r="L422" s="1">
        <v>1.1558</v>
      </c>
      <c r="M422" s="1">
        <v>43874577</v>
      </c>
      <c r="N422" s="3">
        <v>0.078528</v>
      </c>
      <c r="O422" s="1">
        <v>242.5</v>
      </c>
      <c r="P422" s="3">
        <v>-0.00818</v>
      </c>
      <c r="Q422" s="1">
        <f t="shared" si="25"/>
        <v>-1.66198393394</v>
      </c>
      <c r="R422" s="1">
        <f t="shared" si="26"/>
        <v>1.007355051292</v>
      </c>
      <c r="S422" s="1">
        <f t="shared" si="27"/>
        <v>-0.402471634589124</v>
      </c>
    </row>
    <row r="423" spans="1:19">
      <c r="A423" s="2">
        <v>44265</v>
      </c>
      <c r="B423" s="1">
        <v>6</v>
      </c>
      <c r="C423" s="1">
        <v>12</v>
      </c>
      <c r="D423" s="1">
        <v>18</v>
      </c>
      <c r="E423" s="1">
        <f t="shared" si="24"/>
        <v>0.333333333333333</v>
      </c>
      <c r="F423" s="1">
        <v>0.619039208</v>
      </c>
      <c r="G423" s="1">
        <v>0.666666667</v>
      </c>
      <c r="H423" s="1">
        <v>0.333333333</v>
      </c>
      <c r="I423" s="1">
        <v>255</v>
      </c>
      <c r="J423" s="1">
        <v>247.1</v>
      </c>
      <c r="K423" s="1">
        <v>242.5</v>
      </c>
      <c r="L423" s="1">
        <v>0.8156</v>
      </c>
      <c r="M423" s="1">
        <v>30958230</v>
      </c>
      <c r="N423" s="3">
        <v>0.032577</v>
      </c>
      <c r="O423" s="1">
        <v>252.6</v>
      </c>
      <c r="P423" s="3">
        <v>0.041649</v>
      </c>
      <c r="Q423" s="1">
        <f t="shared" si="25"/>
        <v>1.24581638084</v>
      </c>
      <c r="R423" s="1">
        <f t="shared" si="26"/>
        <v>0.76310457707</v>
      </c>
      <c r="S423" s="1">
        <f t="shared" si="27"/>
        <v>0.80725629725727</v>
      </c>
    </row>
    <row r="424" spans="1:19">
      <c r="A424" s="2">
        <v>44266</v>
      </c>
      <c r="B424" s="1">
        <v>20</v>
      </c>
      <c r="C424" s="1">
        <v>19</v>
      </c>
      <c r="D424" s="1">
        <v>39</v>
      </c>
      <c r="E424" s="1">
        <f t="shared" si="24"/>
        <v>-0.0256410256410256</v>
      </c>
      <c r="F424" s="1">
        <v>-0.048790164</v>
      </c>
      <c r="G424" s="1">
        <v>0.974358974</v>
      </c>
      <c r="H424" s="1">
        <v>-0.025641026</v>
      </c>
      <c r="I424" s="1">
        <v>269.5</v>
      </c>
      <c r="J424" s="1">
        <v>250.08</v>
      </c>
      <c r="K424" s="1">
        <v>252.6</v>
      </c>
      <c r="L424" s="1">
        <v>0.7943</v>
      </c>
      <c r="M424" s="1">
        <v>30153094</v>
      </c>
      <c r="N424" s="3">
        <v>0.07688</v>
      </c>
      <c r="O424" s="1">
        <v>265.04</v>
      </c>
      <c r="P424" s="3">
        <v>0.049248</v>
      </c>
      <c r="Q424" s="1">
        <f t="shared" si="25"/>
        <v>0.43274612456</v>
      </c>
      <c r="R424" s="1">
        <f t="shared" si="26"/>
        <v>0.714303333072</v>
      </c>
      <c r="S424" s="1">
        <f t="shared" si="27"/>
        <v>0.430002289217616</v>
      </c>
    </row>
    <row r="425" spans="1:19">
      <c r="A425" s="2">
        <v>44267</v>
      </c>
      <c r="B425" s="1">
        <v>16</v>
      </c>
      <c r="C425" s="1">
        <v>14</v>
      </c>
      <c r="D425" s="1">
        <v>30</v>
      </c>
      <c r="E425" s="1">
        <f t="shared" si="24"/>
        <v>-0.0666666666666667</v>
      </c>
      <c r="F425" s="1">
        <v>-0.125163143</v>
      </c>
      <c r="G425" s="1">
        <v>0.933333333</v>
      </c>
      <c r="H425" s="1">
        <v>-0.066666667</v>
      </c>
      <c r="I425" s="1">
        <v>269.49</v>
      </c>
      <c r="J425" s="1">
        <v>255.77</v>
      </c>
      <c r="K425" s="1">
        <v>265.04</v>
      </c>
      <c r="L425" s="1">
        <v>0.6624</v>
      </c>
      <c r="M425" s="1">
        <v>25143785</v>
      </c>
      <c r="N425" s="3">
        <v>0.051766</v>
      </c>
      <c r="O425" s="1">
        <v>264.45</v>
      </c>
      <c r="P425" s="3">
        <v>-0.002226</v>
      </c>
      <c r="Q425" s="1">
        <f t="shared" si="25"/>
        <v>0.304960900965</v>
      </c>
      <c r="R425" s="1">
        <f t="shared" si="26"/>
        <v>0.569514090289</v>
      </c>
      <c r="S425" s="1">
        <f t="shared" si="27"/>
        <v>0.325050832094697</v>
      </c>
    </row>
    <row r="426" spans="1:19">
      <c r="A426" s="2">
        <v>44270</v>
      </c>
      <c r="B426" s="1">
        <v>16</v>
      </c>
      <c r="C426" s="1">
        <v>19</v>
      </c>
      <c r="D426" s="1">
        <v>35</v>
      </c>
      <c r="E426" s="1">
        <f t="shared" si="24"/>
        <v>0.0857142857142857</v>
      </c>
      <c r="F426" s="1">
        <v>0.162518929</v>
      </c>
      <c r="G426" s="1">
        <v>0.914285714</v>
      </c>
      <c r="H426" s="1">
        <v>0.085714286</v>
      </c>
      <c r="I426" s="1">
        <v>266.5</v>
      </c>
      <c r="J426" s="1">
        <v>246</v>
      </c>
      <c r="K426" s="1">
        <v>264.45</v>
      </c>
      <c r="L426" s="1">
        <v>0.656</v>
      </c>
      <c r="M426" s="1">
        <v>24899734</v>
      </c>
      <c r="N426" s="3">
        <v>0.077519</v>
      </c>
      <c r="O426" s="1">
        <v>251.01</v>
      </c>
      <c r="P426" s="3">
        <v>-0.050822</v>
      </c>
      <c r="Q426" s="1">
        <f t="shared" si="25"/>
        <v>0.721565735883</v>
      </c>
      <c r="R426" s="1">
        <f t="shared" si="26"/>
        <v>0.608863522411</v>
      </c>
      <c r="S426" s="1">
        <f t="shared" si="27"/>
        <v>0.523126739694915</v>
      </c>
    </row>
    <row r="427" spans="1:19">
      <c r="A427" s="2">
        <v>44271</v>
      </c>
      <c r="B427" s="1">
        <v>3</v>
      </c>
      <c r="C427" s="1">
        <v>6</v>
      </c>
      <c r="D427" s="1">
        <v>9</v>
      </c>
      <c r="E427" s="1">
        <f t="shared" si="24"/>
        <v>0.333333333333333</v>
      </c>
      <c r="F427" s="1">
        <v>0.559615788</v>
      </c>
      <c r="G427" s="1">
        <v>0.666666667</v>
      </c>
      <c r="H427" s="1">
        <v>0.333333333</v>
      </c>
      <c r="I427" s="1">
        <v>262.55</v>
      </c>
      <c r="J427" s="1">
        <v>250.55</v>
      </c>
      <c r="K427" s="1">
        <v>251.01</v>
      </c>
      <c r="L427" s="1">
        <v>0.6103</v>
      </c>
      <c r="M427" s="1">
        <v>23165605</v>
      </c>
      <c r="N427" s="3">
        <v>0.047807</v>
      </c>
      <c r="O427" s="1">
        <v>262.41</v>
      </c>
      <c r="P427" s="3">
        <v>0.045417</v>
      </c>
      <c r="Q427" s="1">
        <f t="shared" si="25"/>
        <v>1.20499714002</v>
      </c>
      <c r="R427" s="1">
        <f t="shared" si="26"/>
        <v>0.58821486633</v>
      </c>
      <c r="S427" s="1">
        <f t="shared" si="27"/>
        <v>0.73089428065677</v>
      </c>
    </row>
    <row r="428" spans="1:19">
      <c r="A428" s="2">
        <v>44272</v>
      </c>
      <c r="B428" s="1">
        <v>5</v>
      </c>
      <c r="C428" s="1">
        <v>8</v>
      </c>
      <c r="D428" s="1">
        <v>13</v>
      </c>
      <c r="E428" s="1">
        <f t="shared" si="24"/>
        <v>0.230769230769231</v>
      </c>
      <c r="F428" s="1">
        <v>0.405465108</v>
      </c>
      <c r="G428" s="1">
        <v>0.769230769</v>
      </c>
      <c r="H428" s="1">
        <v>0.230769231</v>
      </c>
      <c r="I428" s="1">
        <v>268.03</v>
      </c>
      <c r="J428" s="1">
        <v>255</v>
      </c>
      <c r="K428" s="1">
        <v>262.41</v>
      </c>
      <c r="L428" s="1">
        <v>0.5239</v>
      </c>
      <c r="M428" s="1">
        <v>19887801</v>
      </c>
      <c r="N428" s="3">
        <v>0.049655</v>
      </c>
      <c r="O428" s="1">
        <v>264.31</v>
      </c>
      <c r="P428" s="3">
        <v>0.007241</v>
      </c>
      <c r="Q428" s="1">
        <f t="shared" si="25"/>
        <v>1.022899654572</v>
      </c>
      <c r="R428" s="1">
        <f t="shared" si="26"/>
        <v>0.492276044334</v>
      </c>
      <c r="S428" s="1">
        <f t="shared" si="27"/>
        <v>0.61809536939319</v>
      </c>
    </row>
    <row r="429" spans="1:19">
      <c r="A429" s="2">
        <v>44273</v>
      </c>
      <c r="B429" s="1">
        <v>71</v>
      </c>
      <c r="C429" s="1">
        <v>73</v>
      </c>
      <c r="D429" s="1">
        <v>144</v>
      </c>
      <c r="E429" s="1">
        <f t="shared" si="24"/>
        <v>0.0138888888888889</v>
      </c>
      <c r="F429" s="1">
        <v>0.027398974</v>
      </c>
      <c r="G429" s="1">
        <v>0.986111111</v>
      </c>
      <c r="H429" s="1">
        <v>0.013888889</v>
      </c>
      <c r="I429" s="1">
        <v>275</v>
      </c>
      <c r="J429" s="1">
        <v>265</v>
      </c>
      <c r="K429" s="1">
        <v>264.31</v>
      </c>
      <c r="L429" s="1">
        <v>0.5303</v>
      </c>
      <c r="M429" s="1">
        <v>20130334</v>
      </c>
      <c r="N429" s="3">
        <v>0.037834</v>
      </c>
      <c r="O429" s="1">
        <v>270.39</v>
      </c>
      <c r="P429" s="3">
        <v>0.023003</v>
      </c>
      <c r="Q429" s="1">
        <f t="shared" si="25"/>
        <v>0.57164875713</v>
      </c>
      <c r="R429" s="1">
        <f t="shared" si="26"/>
        <v>0.44392088268</v>
      </c>
      <c r="S429" s="1">
        <f t="shared" si="27"/>
        <v>0.40163770209816</v>
      </c>
    </row>
    <row r="430" spans="1:19">
      <c r="A430" s="2">
        <v>44274</v>
      </c>
      <c r="B430" s="1">
        <v>44</v>
      </c>
      <c r="C430" s="1">
        <v>46</v>
      </c>
      <c r="D430" s="1">
        <v>90</v>
      </c>
      <c r="E430" s="1">
        <f t="shared" si="24"/>
        <v>0.0222222222222222</v>
      </c>
      <c r="F430" s="1">
        <v>0.043485112</v>
      </c>
      <c r="G430" s="1">
        <v>0.977777778</v>
      </c>
      <c r="H430" s="1">
        <v>0.022222222</v>
      </c>
      <c r="I430" s="1">
        <v>265</v>
      </c>
      <c r="J430" s="1">
        <v>257.67</v>
      </c>
      <c r="K430" s="1">
        <v>270.39</v>
      </c>
      <c r="L430" s="1">
        <v>0.5212</v>
      </c>
      <c r="M430" s="1">
        <v>19784981</v>
      </c>
      <c r="N430" s="3">
        <v>0.027109</v>
      </c>
      <c r="O430" s="1">
        <v>260.79</v>
      </c>
      <c r="P430" s="3">
        <v>-0.035504</v>
      </c>
      <c r="Q430" s="1">
        <f t="shared" si="25"/>
        <v>0.590874647</v>
      </c>
      <c r="R430" s="1">
        <f t="shared" si="26"/>
        <v>0.42762373946</v>
      </c>
      <c r="S430" s="1">
        <f t="shared" si="27"/>
        <v>0.40474704850818</v>
      </c>
    </row>
    <row r="431" spans="1:19">
      <c r="A431" s="2">
        <v>44277</v>
      </c>
      <c r="B431" s="1">
        <v>24</v>
      </c>
      <c r="C431" s="1">
        <v>14</v>
      </c>
      <c r="D431" s="1">
        <v>38</v>
      </c>
      <c r="E431" s="1">
        <f t="shared" si="24"/>
        <v>-0.263157894736842</v>
      </c>
      <c r="F431" s="1">
        <v>-0.510825624</v>
      </c>
      <c r="G431" s="1">
        <v>0.736842105</v>
      </c>
      <c r="H431" s="1">
        <v>-0.263157895</v>
      </c>
      <c r="I431" s="1">
        <v>263.59</v>
      </c>
      <c r="J431" s="1">
        <v>254.71</v>
      </c>
      <c r="K431" s="1">
        <v>260.79</v>
      </c>
      <c r="L431" s="1">
        <v>0.3761</v>
      </c>
      <c r="M431" s="1">
        <v>14278219</v>
      </c>
      <c r="N431" s="3">
        <v>0.03405</v>
      </c>
      <c r="O431" s="1">
        <v>259.5</v>
      </c>
      <c r="P431" s="3">
        <v>-0.004947</v>
      </c>
      <c r="Q431" s="1">
        <f t="shared" si="25"/>
        <v>-0.350920286574</v>
      </c>
      <c r="R431" s="1">
        <f t="shared" si="26"/>
        <v>0.281720182522</v>
      </c>
      <c r="S431" s="1">
        <f t="shared" si="27"/>
        <v>-0.0619957864590299</v>
      </c>
    </row>
    <row r="432" spans="1:19">
      <c r="A432" s="2">
        <v>44278</v>
      </c>
      <c r="B432" s="1">
        <v>5</v>
      </c>
      <c r="C432" s="1">
        <v>6</v>
      </c>
      <c r="D432" s="1">
        <v>11</v>
      </c>
      <c r="E432" s="1">
        <f t="shared" si="24"/>
        <v>0.0909090909090909</v>
      </c>
      <c r="F432" s="1">
        <v>0.15415068</v>
      </c>
      <c r="G432" s="1">
        <v>0.909090909</v>
      </c>
      <c r="H432" s="1">
        <v>0.090909091</v>
      </c>
      <c r="I432" s="1">
        <v>263.98</v>
      </c>
      <c r="J432" s="1">
        <v>256.98</v>
      </c>
      <c r="K432" s="1">
        <v>259.5</v>
      </c>
      <c r="L432" s="1">
        <v>0.3344</v>
      </c>
      <c r="M432" s="1">
        <v>12695157</v>
      </c>
      <c r="N432" s="3">
        <v>0.026975</v>
      </c>
      <c r="O432" s="1">
        <v>262.25</v>
      </c>
      <c r="P432" s="3">
        <v>0.010597</v>
      </c>
      <c r="Q432" s="1">
        <f t="shared" si="25"/>
        <v>0.739646651224</v>
      </c>
      <c r="R432" s="1">
        <f t="shared" si="26"/>
        <v>0.271566929698</v>
      </c>
      <c r="S432" s="1">
        <f t="shared" si="27"/>
        <v>0.41883490073289</v>
      </c>
    </row>
    <row r="433" spans="1:19">
      <c r="A433" s="2">
        <v>44279</v>
      </c>
      <c r="B433" s="1">
        <v>1</v>
      </c>
      <c r="C433" s="1">
        <v>5</v>
      </c>
      <c r="D433" s="1">
        <v>6</v>
      </c>
      <c r="E433" s="1">
        <f t="shared" si="24"/>
        <v>0.666666666666667</v>
      </c>
      <c r="F433" s="1">
        <v>1.098612289</v>
      </c>
      <c r="G433" s="1">
        <v>0.333333333</v>
      </c>
      <c r="H433" s="1">
        <v>0.666666667</v>
      </c>
      <c r="I433" s="1">
        <v>269</v>
      </c>
      <c r="J433" s="1">
        <v>258.62</v>
      </c>
      <c r="K433" s="1">
        <v>262.25</v>
      </c>
      <c r="L433" s="1">
        <v>0.4727</v>
      </c>
      <c r="M433" s="1">
        <v>17942151</v>
      </c>
      <c r="N433" s="3">
        <v>0.039581</v>
      </c>
      <c r="O433" s="1">
        <v>260.8</v>
      </c>
      <c r="P433" s="3">
        <v>-0.005529</v>
      </c>
      <c r="Q433" s="1">
        <f t="shared" si="25"/>
        <v>1.867123962747</v>
      </c>
      <c r="R433" s="1">
        <f t="shared" si="26"/>
        <v>0.520705097289</v>
      </c>
      <c r="S433" s="1">
        <f t="shared" si="27"/>
        <v>1.00239783685691</v>
      </c>
    </row>
    <row r="434" spans="1:19">
      <c r="A434" s="2">
        <v>44280</v>
      </c>
      <c r="B434" s="1">
        <v>13</v>
      </c>
      <c r="C434" s="1">
        <v>13</v>
      </c>
      <c r="D434" s="1">
        <v>26</v>
      </c>
      <c r="E434" s="1">
        <f t="shared" si="24"/>
        <v>0</v>
      </c>
      <c r="F434" s="1">
        <v>0</v>
      </c>
      <c r="G434" s="1">
        <v>1</v>
      </c>
      <c r="H434" s="1">
        <v>0</v>
      </c>
      <c r="I434" s="1">
        <v>257.89</v>
      </c>
      <c r="J434" s="1">
        <v>252</v>
      </c>
      <c r="K434" s="1">
        <v>260.8</v>
      </c>
      <c r="L434" s="1">
        <v>0.4907</v>
      </c>
      <c r="M434" s="1">
        <v>18625855</v>
      </c>
      <c r="N434" s="3">
        <v>0.022584</v>
      </c>
      <c r="O434" s="1">
        <v>255.98</v>
      </c>
      <c r="P434" s="3">
        <v>-0.018482</v>
      </c>
      <c r="Q434" s="1">
        <f t="shared" si="25"/>
        <v>0.54242152</v>
      </c>
      <c r="R434" s="1">
        <f t="shared" si="26"/>
        <v>0.391193392</v>
      </c>
      <c r="S434" s="1">
        <f t="shared" si="27"/>
        <v>0.371102554416</v>
      </c>
    </row>
    <row r="435" spans="1:19">
      <c r="A435" s="2">
        <v>44281</v>
      </c>
      <c r="B435" s="1">
        <v>26</v>
      </c>
      <c r="C435" s="1">
        <v>20</v>
      </c>
      <c r="D435" s="1">
        <v>46</v>
      </c>
      <c r="E435" s="1">
        <f t="shared" si="24"/>
        <v>-0.130434782608696</v>
      </c>
      <c r="F435" s="1">
        <v>-0.251314428</v>
      </c>
      <c r="G435" s="1">
        <v>0.869565217</v>
      </c>
      <c r="H435" s="1">
        <v>-0.130434783</v>
      </c>
      <c r="I435" s="1">
        <v>267.18</v>
      </c>
      <c r="J435" s="1">
        <v>255.82</v>
      </c>
      <c r="K435" s="1">
        <v>255.98</v>
      </c>
      <c r="L435" s="1">
        <v>0.6064</v>
      </c>
      <c r="M435" s="1">
        <v>23020269</v>
      </c>
      <c r="N435" s="3">
        <v>0.044378</v>
      </c>
      <c r="O435" s="1">
        <v>265.95</v>
      </c>
      <c r="P435" s="3">
        <v>0.038948</v>
      </c>
      <c r="Q435" s="1">
        <f t="shared" si="25"/>
        <v>0.088140855894</v>
      </c>
      <c r="R435" s="1">
        <f t="shared" si="26"/>
        <v>0.508016779374</v>
      </c>
      <c r="S435" s="1">
        <f t="shared" si="27"/>
        <v>0.208304127548478</v>
      </c>
    </row>
    <row r="436" spans="1:19">
      <c r="A436" s="2">
        <v>44284</v>
      </c>
      <c r="B436" s="1">
        <v>71</v>
      </c>
      <c r="C436" s="1">
        <v>70</v>
      </c>
      <c r="D436" s="1">
        <v>141</v>
      </c>
      <c r="E436" s="1">
        <f t="shared" si="24"/>
        <v>-0.00709219858156028</v>
      </c>
      <c r="F436" s="1">
        <v>-0.013986242</v>
      </c>
      <c r="G436" s="1">
        <v>0.992907801</v>
      </c>
      <c r="H436" s="1">
        <v>-0.007092199</v>
      </c>
      <c r="I436" s="1">
        <v>279.95</v>
      </c>
      <c r="J436" s="1">
        <v>265.99</v>
      </c>
      <c r="K436" s="1">
        <v>265.95</v>
      </c>
      <c r="L436" s="1">
        <v>0.7429</v>
      </c>
      <c r="M436" s="1">
        <v>28199481</v>
      </c>
      <c r="N436" s="3">
        <v>0.052491</v>
      </c>
      <c r="O436" s="1">
        <v>272.09</v>
      </c>
      <c r="P436" s="3">
        <v>0.023087</v>
      </c>
      <c r="Q436" s="1">
        <f t="shared" si="25"/>
        <v>0.498597549364</v>
      </c>
      <c r="R436" s="1">
        <f t="shared" si="26"/>
        <v>0.646547095596</v>
      </c>
      <c r="S436" s="1">
        <f t="shared" si="27"/>
        <v>0.436677494751084</v>
      </c>
    </row>
    <row r="437" spans="1:19">
      <c r="A437" s="2">
        <v>44285</v>
      </c>
      <c r="B437" s="1">
        <v>12</v>
      </c>
      <c r="C437" s="1">
        <v>16</v>
      </c>
      <c r="D437" s="1">
        <v>28</v>
      </c>
      <c r="E437" s="1">
        <f t="shared" si="24"/>
        <v>0.142857142857143</v>
      </c>
      <c r="F437" s="1">
        <v>0.268263987</v>
      </c>
      <c r="G437" s="1">
        <v>0.857142857</v>
      </c>
      <c r="H437" s="1">
        <v>0.142857143</v>
      </c>
      <c r="I437" s="1">
        <v>278.52</v>
      </c>
      <c r="J437" s="1">
        <v>270.5</v>
      </c>
      <c r="K437" s="1">
        <v>272.09</v>
      </c>
      <c r="L437" s="1">
        <v>0.4444</v>
      </c>
      <c r="M437" s="1">
        <v>16870779</v>
      </c>
      <c r="N437" s="3">
        <v>0.029476</v>
      </c>
      <c r="O437" s="1">
        <v>273.46</v>
      </c>
      <c r="P437" s="3">
        <v>0.005035</v>
      </c>
      <c r="Q437" s="1">
        <f t="shared" si="25"/>
        <v>0.861673754289</v>
      </c>
      <c r="R437" s="1">
        <f t="shared" si="26"/>
        <v>0.385003538263</v>
      </c>
      <c r="S437" s="1">
        <f t="shared" si="27"/>
        <v>0.510789325145895</v>
      </c>
    </row>
    <row r="438" spans="1:19">
      <c r="A438" s="2">
        <v>44286</v>
      </c>
      <c r="B438" s="1">
        <v>13</v>
      </c>
      <c r="C438" s="1">
        <v>13</v>
      </c>
      <c r="D438" s="1">
        <v>26</v>
      </c>
      <c r="E438" s="1">
        <f t="shared" si="24"/>
        <v>0</v>
      </c>
      <c r="F438" s="1">
        <v>0</v>
      </c>
      <c r="G438" s="1">
        <v>1</v>
      </c>
      <c r="H438" s="1">
        <v>0</v>
      </c>
      <c r="I438" s="1">
        <v>270.7</v>
      </c>
      <c r="J438" s="1">
        <v>265.01</v>
      </c>
      <c r="K438" s="1">
        <v>273.46</v>
      </c>
      <c r="L438" s="1">
        <v>0.3533</v>
      </c>
      <c r="M438" s="1">
        <v>13411104</v>
      </c>
      <c r="N438" s="3">
        <v>0.020807</v>
      </c>
      <c r="O438" s="1">
        <v>267.98</v>
      </c>
      <c r="P438" s="3">
        <v>-0.020039</v>
      </c>
      <c r="Q438" s="1">
        <f t="shared" si="25"/>
        <v>0.55336021</v>
      </c>
      <c r="R438" s="1">
        <f t="shared" si="26"/>
        <v>0.265086591</v>
      </c>
      <c r="S438" s="1">
        <f t="shared" si="27"/>
        <v>0.333965768043</v>
      </c>
    </row>
    <row r="439" spans="1:19">
      <c r="A439" s="2">
        <v>44287</v>
      </c>
      <c r="B439" s="1">
        <v>36</v>
      </c>
      <c r="C439" s="1">
        <v>35</v>
      </c>
      <c r="D439" s="1">
        <v>71</v>
      </c>
      <c r="E439" s="1">
        <f t="shared" si="24"/>
        <v>-0.0140845070422535</v>
      </c>
      <c r="F439" s="1">
        <v>-0.027398974</v>
      </c>
      <c r="G439" s="1">
        <v>0.985915493</v>
      </c>
      <c r="H439" s="1">
        <v>-0.014084507</v>
      </c>
      <c r="I439" s="1">
        <v>273.89</v>
      </c>
      <c r="J439" s="1">
        <v>267.01</v>
      </c>
      <c r="K439" s="1">
        <v>267.98</v>
      </c>
      <c r="L439" s="1">
        <v>0.3191</v>
      </c>
      <c r="M439" s="1">
        <v>12114212</v>
      </c>
      <c r="N439" s="3">
        <v>0.025674</v>
      </c>
      <c r="O439" s="1">
        <v>273.08</v>
      </c>
      <c r="P439" s="3">
        <v>0.019031</v>
      </c>
      <c r="Q439" s="1">
        <f t="shared" si="25"/>
        <v>0.507863168424</v>
      </c>
      <c r="R439" s="1">
        <f t="shared" si="26"/>
        <v>0.237679745432</v>
      </c>
      <c r="S439" s="1">
        <f t="shared" si="27"/>
        <v>0.304638602009112</v>
      </c>
    </row>
    <row r="440" spans="1:19">
      <c r="A440" s="2">
        <v>44288</v>
      </c>
      <c r="B440" s="1">
        <v>22</v>
      </c>
      <c r="C440" s="1">
        <v>20</v>
      </c>
      <c r="D440" s="1">
        <v>42</v>
      </c>
      <c r="E440" s="1">
        <f t="shared" si="24"/>
        <v>-0.0476190476190476</v>
      </c>
      <c r="F440" s="1">
        <v>-0.090971778</v>
      </c>
      <c r="G440" s="1">
        <v>0.952380952</v>
      </c>
      <c r="H440" s="1">
        <v>-0.047619048</v>
      </c>
      <c r="I440" s="1">
        <v>285</v>
      </c>
      <c r="J440" s="1">
        <v>275</v>
      </c>
      <c r="K440" s="1">
        <v>273.08</v>
      </c>
      <c r="L440" s="1">
        <v>0.6049</v>
      </c>
      <c r="M440" s="1">
        <v>22962623</v>
      </c>
      <c r="N440" s="3">
        <v>0.036619</v>
      </c>
      <c r="O440" s="1">
        <v>284.56</v>
      </c>
      <c r="P440" s="3">
        <v>0.042039</v>
      </c>
      <c r="Q440" s="1">
        <f t="shared" si="25"/>
        <v>0.371753925354</v>
      </c>
      <c r="R440" s="1">
        <f t="shared" si="26"/>
        <v>0.504625444874</v>
      </c>
      <c r="S440" s="1">
        <f t="shared" si="27"/>
        <v>0.333099016000218</v>
      </c>
    </row>
    <row r="441" spans="1:19">
      <c r="A441" s="2">
        <v>44292</v>
      </c>
      <c r="B441" s="1">
        <v>8</v>
      </c>
      <c r="C441" s="1">
        <v>7</v>
      </c>
      <c r="D441" s="1">
        <v>15</v>
      </c>
      <c r="E441" s="1">
        <f t="shared" si="24"/>
        <v>-0.0666666666666667</v>
      </c>
      <c r="F441" s="1">
        <v>-0.117783036</v>
      </c>
      <c r="G441" s="1">
        <v>0.933333333</v>
      </c>
      <c r="H441" s="1">
        <v>-0.066666667</v>
      </c>
      <c r="I441" s="1">
        <v>288</v>
      </c>
      <c r="J441" s="1">
        <v>282</v>
      </c>
      <c r="K441" s="1">
        <v>284.56</v>
      </c>
      <c r="L441" s="1">
        <v>0.4097</v>
      </c>
      <c r="M441" s="1">
        <v>15550845</v>
      </c>
      <c r="N441" s="3">
        <v>0.021085</v>
      </c>
      <c r="O441" s="1">
        <v>284.76</v>
      </c>
      <c r="P441" s="3">
        <v>0.000703</v>
      </c>
      <c r="Q441" s="1">
        <f t="shared" si="25"/>
        <v>0.331422554862</v>
      </c>
      <c r="R441" s="1">
        <f t="shared" si="26"/>
        <v>0.312903002318</v>
      </c>
      <c r="S441" s="1">
        <f t="shared" si="27"/>
        <v>0.251348314130622</v>
      </c>
    </row>
    <row r="442" spans="1:19">
      <c r="A442" s="2">
        <v>44293</v>
      </c>
      <c r="B442" s="1">
        <v>15</v>
      </c>
      <c r="C442" s="1">
        <v>8</v>
      </c>
      <c r="D442" s="1">
        <v>23</v>
      </c>
      <c r="E442" s="1">
        <f t="shared" si="24"/>
        <v>-0.304347826086957</v>
      </c>
      <c r="F442" s="1">
        <v>-0.575364145</v>
      </c>
      <c r="G442" s="1">
        <v>0.695652174</v>
      </c>
      <c r="H442" s="1">
        <v>-0.304347826</v>
      </c>
      <c r="I442" s="1">
        <v>283.65</v>
      </c>
      <c r="J442" s="1">
        <v>268.8</v>
      </c>
      <c r="K442" s="1">
        <v>284.76</v>
      </c>
      <c r="L442" s="1">
        <v>0.6453</v>
      </c>
      <c r="M442" s="1">
        <v>24493627</v>
      </c>
      <c r="N442" s="3">
        <v>0.052149</v>
      </c>
      <c r="O442" s="1">
        <v>270.85</v>
      </c>
      <c r="P442" s="3">
        <v>-0.048848</v>
      </c>
      <c r="Q442" s="1">
        <f t="shared" si="25"/>
        <v>-0.498259853791</v>
      </c>
      <c r="R442" s="1">
        <f t="shared" si="26"/>
        <v>0.540342156965</v>
      </c>
      <c r="S442" s="1">
        <f t="shared" si="27"/>
        <v>-0.041293436813859</v>
      </c>
    </row>
    <row r="443" spans="1:19">
      <c r="A443" s="2">
        <v>44294</v>
      </c>
      <c r="B443" s="1">
        <v>41</v>
      </c>
      <c r="C443" s="1">
        <v>40</v>
      </c>
      <c r="D443" s="1">
        <v>81</v>
      </c>
      <c r="E443" s="1">
        <f t="shared" si="24"/>
        <v>-0.0123456790123457</v>
      </c>
      <c r="F443" s="1">
        <v>-0.024097552</v>
      </c>
      <c r="G443" s="1">
        <v>0.987654321</v>
      </c>
      <c r="H443" s="1">
        <v>-0.012345679</v>
      </c>
      <c r="I443" s="1">
        <v>274.85</v>
      </c>
      <c r="J443" s="1">
        <v>264.06</v>
      </c>
      <c r="K443" s="1">
        <v>270.85</v>
      </c>
      <c r="L443" s="1">
        <v>0.4271</v>
      </c>
      <c r="M443" s="1">
        <v>16211426</v>
      </c>
      <c r="N443" s="3">
        <v>0.039838</v>
      </c>
      <c r="O443" s="1">
        <v>273.08</v>
      </c>
      <c r="P443" s="3">
        <v>0.008233</v>
      </c>
      <c r="Q443" s="1">
        <f t="shared" si="25"/>
        <v>0.505541997274</v>
      </c>
      <c r="R443" s="1">
        <f t="shared" si="26"/>
        <v>0.348562479426</v>
      </c>
      <c r="S443" s="1">
        <f t="shared" si="27"/>
        <v>0.340531952438514</v>
      </c>
    </row>
    <row r="444" spans="1:19">
      <c r="A444" s="2">
        <v>44295</v>
      </c>
      <c r="B444" s="1">
        <v>97</v>
      </c>
      <c r="C444" s="1">
        <v>122</v>
      </c>
      <c r="D444" s="1">
        <v>219</v>
      </c>
      <c r="E444" s="1">
        <f t="shared" si="24"/>
        <v>0.114155251141553</v>
      </c>
      <c r="F444" s="1">
        <v>0.227216877</v>
      </c>
      <c r="G444" s="1">
        <v>0.885844749</v>
      </c>
      <c r="H444" s="1">
        <v>0.114155251</v>
      </c>
      <c r="I444" s="1">
        <v>272.5</v>
      </c>
      <c r="J444" s="1">
        <v>265</v>
      </c>
      <c r="K444" s="1">
        <v>273.08</v>
      </c>
      <c r="L444" s="1">
        <v>0.3849</v>
      </c>
      <c r="M444" s="1">
        <v>14611556</v>
      </c>
      <c r="N444" s="3">
        <v>0.027464</v>
      </c>
      <c r="O444" s="1">
        <v>265.3</v>
      </c>
      <c r="P444" s="3">
        <v>-0.02849</v>
      </c>
      <c r="Q444" s="1">
        <f t="shared" si="25"/>
        <v>0.815495123951</v>
      </c>
      <c r="R444" s="1">
        <f t="shared" si="26"/>
        <v>0.323943544837</v>
      </c>
      <c r="S444" s="1">
        <f t="shared" si="27"/>
        <v>0.469953035464965</v>
      </c>
    </row>
    <row r="445" spans="1:19">
      <c r="A445" s="2">
        <v>44298</v>
      </c>
      <c r="B445" s="1">
        <v>108</v>
      </c>
      <c r="C445" s="1">
        <v>84</v>
      </c>
      <c r="D445" s="1">
        <v>192</v>
      </c>
      <c r="E445" s="1">
        <f t="shared" si="24"/>
        <v>-0.125</v>
      </c>
      <c r="F445" s="1">
        <v>-0.248696626</v>
      </c>
      <c r="G445" s="1">
        <v>0.875</v>
      </c>
      <c r="H445" s="1">
        <v>-0.125</v>
      </c>
      <c r="I445" s="1">
        <v>267.36</v>
      </c>
      <c r="J445" s="1">
        <v>260</v>
      </c>
      <c r="K445" s="1">
        <v>265.3</v>
      </c>
      <c r="L445" s="1">
        <v>0.351</v>
      </c>
      <c r="M445" s="1">
        <v>13323255</v>
      </c>
      <c r="N445" s="3">
        <v>0.027742</v>
      </c>
      <c r="O445" s="1">
        <v>260.99</v>
      </c>
      <c r="P445" s="3">
        <v>-0.016246</v>
      </c>
      <c r="Q445" s="1">
        <f t="shared" si="25"/>
        <v>0.119017836154</v>
      </c>
      <c r="R445" s="1">
        <f t="shared" si="26"/>
        <v>0.261395704578</v>
      </c>
      <c r="S445" s="1">
        <f t="shared" si="27"/>
        <v>0.13988868887685</v>
      </c>
    </row>
    <row r="446" spans="1:19">
      <c r="A446" s="2">
        <v>44299</v>
      </c>
      <c r="B446" s="1">
        <v>6</v>
      </c>
      <c r="C446" s="1">
        <v>20</v>
      </c>
      <c r="D446" s="1">
        <v>26</v>
      </c>
      <c r="E446" s="1">
        <f t="shared" si="24"/>
        <v>0.538461538461538</v>
      </c>
      <c r="F446" s="1">
        <v>1.098612289</v>
      </c>
      <c r="G446" s="1">
        <v>0.461538462</v>
      </c>
      <c r="H446" s="1">
        <v>0.538461538</v>
      </c>
      <c r="I446" s="1">
        <v>268.22</v>
      </c>
      <c r="J446" s="1">
        <v>261.26</v>
      </c>
      <c r="K446" s="1">
        <v>260.99</v>
      </c>
      <c r="L446" s="1">
        <v>0.3655</v>
      </c>
      <c r="M446" s="1">
        <v>13875729</v>
      </c>
      <c r="N446" s="3">
        <v>0.026668</v>
      </c>
      <c r="O446" s="1">
        <v>262.9</v>
      </c>
      <c r="P446" s="3">
        <v>0.007318</v>
      </c>
      <c r="Q446" s="1">
        <f t="shared" si="25"/>
        <v>1.826081803211</v>
      </c>
      <c r="R446" s="1">
        <f t="shared" si="26"/>
        <v>0.396664123067</v>
      </c>
      <c r="S446" s="1">
        <f t="shared" si="27"/>
        <v>0.942869473606995</v>
      </c>
    </row>
    <row r="447" spans="1:19">
      <c r="A447" s="2">
        <v>44300</v>
      </c>
      <c r="B447" s="1">
        <v>15</v>
      </c>
      <c r="C447" s="1">
        <v>14</v>
      </c>
      <c r="D447" s="1">
        <v>29</v>
      </c>
      <c r="E447" s="1">
        <f t="shared" si="24"/>
        <v>-0.0344827586206897</v>
      </c>
      <c r="F447" s="1">
        <v>-0.064538521</v>
      </c>
      <c r="G447" s="1">
        <v>0.965517241</v>
      </c>
      <c r="H447" s="1">
        <v>-0.034482759</v>
      </c>
      <c r="I447" s="1">
        <v>267.61</v>
      </c>
      <c r="J447" s="1">
        <v>261.25</v>
      </c>
      <c r="K447" s="1">
        <v>262.9</v>
      </c>
      <c r="L447" s="1">
        <v>0.3904</v>
      </c>
      <c r="M447" s="1">
        <v>14817752</v>
      </c>
      <c r="N447" s="3">
        <v>0.024192</v>
      </c>
      <c r="O447" s="1">
        <v>263.78</v>
      </c>
      <c r="P447" s="3">
        <v>0.003347</v>
      </c>
      <c r="Q447" s="1">
        <f t="shared" si="25"/>
        <v>0.434516510695</v>
      </c>
      <c r="R447" s="1">
        <f t="shared" si="26"/>
        <v>0.299790868283</v>
      </c>
      <c r="S447" s="1">
        <f t="shared" si="27"/>
        <v>0.292755689886819</v>
      </c>
    </row>
    <row r="448" spans="1:19">
      <c r="A448" s="2">
        <v>44301</v>
      </c>
      <c r="B448" s="1">
        <v>54</v>
      </c>
      <c r="C448" s="1">
        <v>55</v>
      </c>
      <c r="D448" s="1">
        <v>109</v>
      </c>
      <c r="E448" s="1">
        <f t="shared" si="24"/>
        <v>0.00917431192660551</v>
      </c>
      <c r="F448" s="1">
        <v>0.018018506</v>
      </c>
      <c r="G448" s="1">
        <v>0.990825688</v>
      </c>
      <c r="H448" s="1">
        <v>0.009174312</v>
      </c>
      <c r="I448" s="1">
        <v>262.99</v>
      </c>
      <c r="J448" s="1">
        <v>249.32</v>
      </c>
      <c r="K448" s="1">
        <v>263.78</v>
      </c>
      <c r="L448" s="1">
        <v>0.7533</v>
      </c>
      <c r="M448" s="1">
        <v>28595938</v>
      </c>
      <c r="N448" s="3">
        <v>0.051823</v>
      </c>
      <c r="O448" s="1">
        <v>255.8</v>
      </c>
      <c r="P448" s="3">
        <v>-0.030252</v>
      </c>
      <c r="Q448" s="1">
        <f t="shared" si="25"/>
        <v>0.543309595134</v>
      </c>
      <c r="R448" s="1">
        <f t="shared" si="26"/>
        <v>0.657733637598</v>
      </c>
      <c r="S448" s="1">
        <f t="shared" si="27"/>
        <v>0.46025476155963</v>
      </c>
    </row>
    <row r="449" spans="1:19">
      <c r="A449" s="2">
        <v>44302</v>
      </c>
      <c r="B449" s="1">
        <v>79</v>
      </c>
      <c r="C449" s="1">
        <v>49</v>
      </c>
      <c r="D449" s="1">
        <v>128</v>
      </c>
      <c r="E449" s="1">
        <f t="shared" si="24"/>
        <v>-0.234375</v>
      </c>
      <c r="F449" s="1">
        <v>-0.470003629</v>
      </c>
      <c r="G449" s="1">
        <v>0.765625</v>
      </c>
      <c r="H449" s="1">
        <v>-0.234375</v>
      </c>
      <c r="I449" s="1">
        <v>263.63</v>
      </c>
      <c r="J449" s="1">
        <v>255.8</v>
      </c>
      <c r="K449" s="1">
        <v>255.8</v>
      </c>
      <c r="L449" s="1">
        <v>0.4941</v>
      </c>
      <c r="M449" s="1">
        <v>18754302</v>
      </c>
      <c r="N449" s="3">
        <v>0.03061</v>
      </c>
      <c r="O449" s="1">
        <v>261.8</v>
      </c>
      <c r="P449" s="3">
        <v>0.023456</v>
      </c>
      <c r="Q449" s="1">
        <f t="shared" si="25"/>
        <v>-0.276326973759</v>
      </c>
      <c r="R449" s="1">
        <f t="shared" si="26"/>
        <v>0.386542609437</v>
      </c>
      <c r="S449" s="1">
        <f t="shared" si="27"/>
        <v>0.00602951259352498</v>
      </c>
    </row>
    <row r="450" spans="1:19">
      <c r="A450" s="2">
        <v>44305</v>
      </c>
      <c r="B450" s="1">
        <v>86</v>
      </c>
      <c r="C450" s="1">
        <v>57</v>
      </c>
      <c r="D450" s="1">
        <v>143</v>
      </c>
      <c r="E450" s="1">
        <f t="shared" ref="E450:E487" si="28">(C450-B450)/D450</f>
        <v>-0.202797202797203</v>
      </c>
      <c r="F450" s="1">
        <v>-0.405465108</v>
      </c>
      <c r="G450" s="1">
        <v>0.797202797</v>
      </c>
      <c r="H450" s="1">
        <v>-0.202797203</v>
      </c>
      <c r="I450" s="1">
        <v>268.21</v>
      </c>
      <c r="J450" s="1">
        <v>253.5</v>
      </c>
      <c r="K450" s="1">
        <v>261.8</v>
      </c>
      <c r="L450" s="1">
        <v>0.4957</v>
      </c>
      <c r="M450" s="1">
        <v>18815579</v>
      </c>
      <c r="N450" s="3">
        <v>0.056188</v>
      </c>
      <c r="O450" s="1">
        <v>265.67</v>
      </c>
      <c r="P450" s="3">
        <v>0.014782</v>
      </c>
      <c r="Q450" s="1">
        <f t="shared" ref="Q450:Q487" si="29">0.965*H450+0.971*F450+0.581*G450-0.08*L450+0.03*N450</f>
        <v>-0.164201455706</v>
      </c>
      <c r="R450" s="1">
        <f t="shared" ref="R450:R487" si="30">0.044*H450+0.047*F450-0.074*G450+0.906*L450+0.913*N450</f>
        <v>0.413430900014</v>
      </c>
      <c r="S450" s="1">
        <f t="shared" ref="S450:S487" si="31">0.444*Q450+0.333*R450</f>
        <v>0.064767043371198</v>
      </c>
    </row>
    <row r="451" spans="1:19">
      <c r="A451" s="2">
        <v>44306</v>
      </c>
      <c r="B451" s="1">
        <v>11</v>
      </c>
      <c r="C451" s="1">
        <v>13</v>
      </c>
      <c r="D451" s="1">
        <v>24</v>
      </c>
      <c r="E451" s="1">
        <f t="shared" si="28"/>
        <v>0.0833333333333333</v>
      </c>
      <c r="F451" s="1">
        <v>0.15415068</v>
      </c>
      <c r="G451" s="1">
        <v>0.916666667</v>
      </c>
      <c r="H451" s="1">
        <v>0.083333333</v>
      </c>
      <c r="I451" s="1">
        <v>273.79</v>
      </c>
      <c r="J451" s="1">
        <v>263.01</v>
      </c>
      <c r="K451" s="1">
        <v>265.67</v>
      </c>
      <c r="L451" s="1">
        <v>0.5246</v>
      </c>
      <c r="M451" s="1">
        <v>19914658</v>
      </c>
      <c r="N451" s="3">
        <v>0.040577</v>
      </c>
      <c r="O451" s="1">
        <v>267.75</v>
      </c>
      <c r="P451" s="3">
        <v>0.007829</v>
      </c>
      <c r="Q451" s="1">
        <f t="shared" si="29"/>
        <v>0.721929620152</v>
      </c>
      <c r="R451" s="1">
        <f t="shared" si="30"/>
        <v>0.455412816254</v>
      </c>
      <c r="S451" s="1">
        <f t="shared" si="31"/>
        <v>0.47218921916007</v>
      </c>
    </row>
    <row r="452" spans="1:19">
      <c r="A452" s="2">
        <v>44307</v>
      </c>
      <c r="B452" s="1">
        <v>9</v>
      </c>
      <c r="C452" s="1">
        <v>18</v>
      </c>
      <c r="D452" s="1">
        <v>27</v>
      </c>
      <c r="E452" s="1">
        <f t="shared" si="28"/>
        <v>0.333333333333333</v>
      </c>
      <c r="F452" s="1">
        <v>0.641853886</v>
      </c>
      <c r="G452" s="1">
        <v>0.666666667</v>
      </c>
      <c r="H452" s="1">
        <v>0.333333333</v>
      </c>
      <c r="I452" s="1">
        <v>272.97</v>
      </c>
      <c r="J452" s="1">
        <v>263.58</v>
      </c>
      <c r="K452" s="1">
        <v>267.75</v>
      </c>
      <c r="L452" s="1">
        <v>0.4195</v>
      </c>
      <c r="M452" s="1">
        <v>15923160</v>
      </c>
      <c r="N452" s="3">
        <v>0.03507</v>
      </c>
      <c r="O452" s="1">
        <v>270.85</v>
      </c>
      <c r="P452" s="3">
        <v>0.011578</v>
      </c>
      <c r="Q452" s="1">
        <f t="shared" si="29"/>
        <v>1.299732223178</v>
      </c>
      <c r="R452" s="1">
        <f t="shared" si="30"/>
        <v>0.407586375936</v>
      </c>
      <c r="S452" s="1">
        <f t="shared" si="31"/>
        <v>0.71280737027772</v>
      </c>
    </row>
    <row r="453" spans="1:19">
      <c r="A453" s="2">
        <v>44308</v>
      </c>
      <c r="B453" s="1">
        <v>51</v>
      </c>
      <c r="C453" s="1">
        <v>43</v>
      </c>
      <c r="D453" s="1">
        <v>94</v>
      </c>
      <c r="E453" s="1">
        <f t="shared" si="28"/>
        <v>-0.0851063829787234</v>
      </c>
      <c r="F453" s="1">
        <v>-0.167054085</v>
      </c>
      <c r="G453" s="1">
        <v>0.914893617</v>
      </c>
      <c r="H453" s="1">
        <v>-0.085106383</v>
      </c>
      <c r="I453" s="1">
        <v>274</v>
      </c>
      <c r="J453" s="1">
        <v>269</v>
      </c>
      <c r="K453" s="1">
        <v>270.85</v>
      </c>
      <c r="L453" s="1">
        <v>0.3063</v>
      </c>
      <c r="M453" s="1">
        <v>11627423</v>
      </c>
      <c r="N453" s="3">
        <v>0.01846</v>
      </c>
      <c r="O453" s="1">
        <v>271.19</v>
      </c>
      <c r="P453" s="3">
        <v>0.001255</v>
      </c>
      <c r="Q453" s="1">
        <f t="shared" si="29"/>
        <v>0.263265815347</v>
      </c>
      <c r="R453" s="1">
        <f t="shared" si="30"/>
        <v>0.215063429495</v>
      </c>
      <c r="S453" s="1">
        <f t="shared" si="31"/>
        <v>0.188506144035903</v>
      </c>
    </row>
    <row r="454" spans="1:19">
      <c r="A454" s="2">
        <v>44309</v>
      </c>
      <c r="B454" s="1">
        <v>70</v>
      </c>
      <c r="C454" s="1">
        <v>70</v>
      </c>
      <c r="D454" s="1">
        <v>140</v>
      </c>
      <c r="E454" s="1">
        <f t="shared" si="28"/>
        <v>0</v>
      </c>
      <c r="F454" s="1">
        <v>0</v>
      </c>
      <c r="G454" s="1">
        <v>1</v>
      </c>
      <c r="H454" s="1">
        <v>0</v>
      </c>
      <c r="I454" s="1">
        <v>281</v>
      </c>
      <c r="J454" s="1">
        <v>272.25</v>
      </c>
      <c r="K454" s="1">
        <v>271.19</v>
      </c>
      <c r="L454" s="1">
        <v>0.5475</v>
      </c>
      <c r="M454" s="1">
        <v>20783326</v>
      </c>
      <c r="N454" s="3">
        <v>0.032265</v>
      </c>
      <c r="O454" s="1">
        <v>280</v>
      </c>
      <c r="P454" s="3">
        <v>0.032486</v>
      </c>
      <c r="Q454" s="1">
        <f t="shared" si="29"/>
        <v>0.53816795</v>
      </c>
      <c r="R454" s="1">
        <f t="shared" si="30"/>
        <v>0.451492945</v>
      </c>
      <c r="S454" s="1">
        <f t="shared" si="31"/>
        <v>0.389293720485</v>
      </c>
    </row>
    <row r="455" spans="1:19">
      <c r="A455" s="2">
        <v>44312</v>
      </c>
      <c r="B455" s="1">
        <v>58</v>
      </c>
      <c r="C455" s="1">
        <v>50</v>
      </c>
      <c r="D455" s="1">
        <v>108</v>
      </c>
      <c r="E455" s="1">
        <f t="shared" si="28"/>
        <v>-0.0740740740740741</v>
      </c>
      <c r="F455" s="1">
        <v>-0.145711811</v>
      </c>
      <c r="G455" s="1">
        <v>0.925925926</v>
      </c>
      <c r="H455" s="1">
        <v>-0.074074074</v>
      </c>
      <c r="I455" s="1">
        <v>285.89</v>
      </c>
      <c r="J455" s="1">
        <v>274.86</v>
      </c>
      <c r="K455" s="1">
        <v>280</v>
      </c>
      <c r="L455" s="1">
        <v>0.5372</v>
      </c>
      <c r="M455" s="1">
        <v>20390370</v>
      </c>
      <c r="N455" s="3">
        <v>0.039393</v>
      </c>
      <c r="O455" s="1">
        <v>275</v>
      </c>
      <c r="P455" s="3">
        <v>-0.017857</v>
      </c>
      <c r="Q455" s="1">
        <f t="shared" si="29"/>
        <v>0.283201103115</v>
      </c>
      <c r="R455" s="1">
        <f t="shared" si="30"/>
        <v>0.444042776103</v>
      </c>
      <c r="S455" s="1">
        <f t="shared" si="31"/>
        <v>0.273607534225359</v>
      </c>
    </row>
    <row r="456" spans="1:19">
      <c r="A456" s="2">
        <v>44313</v>
      </c>
      <c r="B456" s="1">
        <v>12</v>
      </c>
      <c r="C456" s="1">
        <v>8</v>
      </c>
      <c r="D456" s="1">
        <v>20</v>
      </c>
      <c r="E456" s="1">
        <f t="shared" si="28"/>
        <v>-0.2</v>
      </c>
      <c r="F456" s="1">
        <v>-0.36772478</v>
      </c>
      <c r="G456" s="1">
        <v>0.8</v>
      </c>
      <c r="H456" s="1">
        <v>-0.2</v>
      </c>
      <c r="I456" s="1">
        <v>281.82</v>
      </c>
      <c r="J456" s="1">
        <v>272.34</v>
      </c>
      <c r="K456" s="1">
        <v>275</v>
      </c>
      <c r="L456" s="1">
        <v>0.3749</v>
      </c>
      <c r="M456" s="1">
        <v>14231452</v>
      </c>
      <c r="N456" s="3">
        <v>0.034473</v>
      </c>
      <c r="O456" s="1">
        <v>281.82</v>
      </c>
      <c r="P456" s="3">
        <v>0.0248</v>
      </c>
      <c r="Q456" s="1">
        <f t="shared" si="29"/>
        <v>-0.11421857138</v>
      </c>
      <c r="R456" s="1">
        <f t="shared" si="30"/>
        <v>0.28585018434</v>
      </c>
      <c r="S456" s="1">
        <f t="shared" si="31"/>
        <v>0.0444750656925</v>
      </c>
    </row>
    <row r="457" spans="1:19">
      <c r="A457" s="2">
        <v>44314</v>
      </c>
      <c r="B457" s="1">
        <v>27</v>
      </c>
      <c r="C457" s="1">
        <v>33</v>
      </c>
      <c r="D457" s="1">
        <v>60</v>
      </c>
      <c r="E457" s="1">
        <f t="shared" si="28"/>
        <v>0.1</v>
      </c>
      <c r="F457" s="1">
        <v>0.194156014</v>
      </c>
      <c r="G457" s="1">
        <v>0.9</v>
      </c>
      <c r="H457" s="1">
        <v>0.1</v>
      </c>
      <c r="I457" s="1">
        <v>285.6</v>
      </c>
      <c r="J457" s="1">
        <v>273.8</v>
      </c>
      <c r="K457" s="1">
        <v>281.82</v>
      </c>
      <c r="L457" s="1">
        <v>0.5803</v>
      </c>
      <c r="M457" s="1">
        <v>22027859</v>
      </c>
      <c r="N457" s="3">
        <v>0.041871</v>
      </c>
      <c r="O457" s="1">
        <v>285.6</v>
      </c>
      <c r="P457" s="3">
        <v>0.013413</v>
      </c>
      <c r="Q457" s="1">
        <f t="shared" si="29"/>
        <v>0.762757619594</v>
      </c>
      <c r="R457" s="1">
        <f t="shared" si="30"/>
        <v>0.510905355658</v>
      </c>
      <c r="S457" s="1">
        <f t="shared" si="31"/>
        <v>0.50879586653385</v>
      </c>
    </row>
    <row r="458" spans="1:19">
      <c r="A458" s="2">
        <v>44315</v>
      </c>
      <c r="B458" s="1">
        <v>127</v>
      </c>
      <c r="C458" s="1">
        <v>97</v>
      </c>
      <c r="D458" s="1">
        <v>224</v>
      </c>
      <c r="E458" s="1">
        <f t="shared" si="28"/>
        <v>-0.133928571428571</v>
      </c>
      <c r="F458" s="1">
        <v>-0.267062785</v>
      </c>
      <c r="G458" s="1">
        <v>0.866071429</v>
      </c>
      <c r="H458" s="1">
        <v>-0.133928571</v>
      </c>
      <c r="I458" s="1">
        <v>291</v>
      </c>
      <c r="J458" s="1">
        <v>281.31</v>
      </c>
      <c r="K458" s="1">
        <v>285.6</v>
      </c>
      <c r="L458" s="1">
        <v>0.5451</v>
      </c>
      <c r="M458" s="1">
        <v>20693602</v>
      </c>
      <c r="N458" s="3">
        <v>0.033929</v>
      </c>
      <c r="O458" s="1">
        <v>289.5</v>
      </c>
      <c r="P458" s="3">
        <v>0.013655</v>
      </c>
      <c r="Q458" s="1">
        <f t="shared" si="29"/>
        <v>0.0720383349989999</v>
      </c>
      <c r="R458" s="1">
        <f t="shared" si="30"/>
        <v>0.442303683235</v>
      </c>
      <c r="S458" s="1">
        <f t="shared" si="31"/>
        <v>0.179272147256811</v>
      </c>
    </row>
    <row r="459" spans="1:19">
      <c r="A459" s="2">
        <v>44316</v>
      </c>
      <c r="B459" s="1">
        <v>52</v>
      </c>
      <c r="C459" s="1">
        <v>50</v>
      </c>
      <c r="D459" s="1">
        <v>102</v>
      </c>
      <c r="E459" s="1">
        <f t="shared" si="28"/>
        <v>-0.0196078431372549</v>
      </c>
      <c r="F459" s="1">
        <v>-0.038466281</v>
      </c>
      <c r="G459" s="1">
        <v>0.980392157</v>
      </c>
      <c r="H459" s="1">
        <v>-0.019607843</v>
      </c>
      <c r="I459" s="1">
        <v>289.3</v>
      </c>
      <c r="J459" s="1">
        <v>283.68</v>
      </c>
      <c r="K459" s="1">
        <v>289.5</v>
      </c>
      <c r="L459" s="1">
        <v>0.4163</v>
      </c>
      <c r="M459" s="1">
        <v>15803059</v>
      </c>
      <c r="N459" s="3">
        <v>0.019413</v>
      </c>
      <c r="O459" s="1">
        <v>285</v>
      </c>
      <c r="P459" s="3">
        <v>-0.015544</v>
      </c>
      <c r="Q459" s="1">
        <f t="shared" si="29"/>
        <v>0.480613905871</v>
      </c>
      <c r="R459" s="1">
        <f t="shared" si="30"/>
        <v>0.319672189083</v>
      </c>
      <c r="S459" s="1">
        <f t="shared" si="31"/>
        <v>0.319843413171363</v>
      </c>
    </row>
    <row r="460" spans="1:19">
      <c r="A460" s="2">
        <v>44322</v>
      </c>
      <c r="B460" s="1">
        <v>41</v>
      </c>
      <c r="C460" s="1">
        <v>23</v>
      </c>
      <c r="D460" s="1">
        <v>64</v>
      </c>
      <c r="E460" s="1">
        <f t="shared" si="28"/>
        <v>-0.28125</v>
      </c>
      <c r="F460" s="1">
        <v>-0.559615788</v>
      </c>
      <c r="G460" s="1">
        <v>0.71875</v>
      </c>
      <c r="H460" s="1">
        <v>-0.28125</v>
      </c>
      <c r="I460" s="1">
        <v>285.8</v>
      </c>
      <c r="J460" s="1">
        <v>275.8</v>
      </c>
      <c r="K460" s="1">
        <v>285</v>
      </c>
      <c r="L460" s="1">
        <v>0.4443</v>
      </c>
      <c r="M460" s="1">
        <v>16866057</v>
      </c>
      <c r="N460" s="3">
        <v>0.035088</v>
      </c>
      <c r="O460" s="1">
        <v>276.44</v>
      </c>
      <c r="P460" s="3">
        <v>-0.030035</v>
      </c>
      <c r="Q460" s="1">
        <f t="shared" si="29"/>
        <v>-0.431690790148</v>
      </c>
      <c r="R460" s="1">
        <f t="shared" si="30"/>
        <v>0.342706701964</v>
      </c>
      <c r="S460" s="1">
        <f t="shared" si="31"/>
        <v>-0.0775493790717</v>
      </c>
    </row>
    <row r="461" spans="1:19">
      <c r="A461" s="2">
        <v>44323</v>
      </c>
      <c r="B461" s="1">
        <v>22</v>
      </c>
      <c r="C461" s="1">
        <v>11</v>
      </c>
      <c r="D461" s="1">
        <v>33</v>
      </c>
      <c r="E461" s="1">
        <f t="shared" si="28"/>
        <v>-0.333333333333333</v>
      </c>
      <c r="F461" s="1">
        <v>-0.650587566</v>
      </c>
      <c r="G461" s="1">
        <v>0.666666667</v>
      </c>
      <c r="H461" s="1">
        <v>-0.333333333</v>
      </c>
      <c r="I461" s="1">
        <v>280.23</v>
      </c>
      <c r="J461" s="1">
        <v>271.28</v>
      </c>
      <c r="K461" s="1">
        <v>276.44</v>
      </c>
      <c r="L461" s="1">
        <v>0.3293</v>
      </c>
      <c r="M461" s="1">
        <v>12500753</v>
      </c>
      <c r="N461" s="3">
        <v>0.032376</v>
      </c>
      <c r="O461" s="1">
        <v>272.1</v>
      </c>
      <c r="P461" s="3">
        <v>-0.0157</v>
      </c>
      <c r="Q461" s="1">
        <f t="shared" si="29"/>
        <v>-0.591426579404</v>
      </c>
      <c r="R461" s="1">
        <f t="shared" si="30"/>
        <v>0.233327472388</v>
      </c>
      <c r="S461" s="1">
        <f t="shared" si="31"/>
        <v>-0.184895352950172</v>
      </c>
    </row>
    <row r="462" spans="1:19">
      <c r="A462" s="2">
        <v>44326</v>
      </c>
      <c r="B462" s="1">
        <v>61</v>
      </c>
      <c r="C462" s="1">
        <v>63</v>
      </c>
      <c r="D462" s="1">
        <v>124</v>
      </c>
      <c r="E462" s="1">
        <f t="shared" si="28"/>
        <v>0.0161290322580645</v>
      </c>
      <c r="F462" s="1">
        <v>0.031748698</v>
      </c>
      <c r="G462" s="1">
        <v>0.983870968</v>
      </c>
      <c r="H462" s="1">
        <v>0.016129032</v>
      </c>
      <c r="I462" s="1">
        <v>274</v>
      </c>
      <c r="J462" s="1">
        <v>261.4</v>
      </c>
      <c r="K462" s="1">
        <v>272.1</v>
      </c>
      <c r="L462" s="1">
        <v>0.5144</v>
      </c>
      <c r="M462" s="1">
        <v>19524824</v>
      </c>
      <c r="N462" s="3">
        <v>0.046307</v>
      </c>
      <c r="O462" s="1">
        <v>264</v>
      </c>
      <c r="P462" s="3">
        <v>-0.029768</v>
      </c>
      <c r="Q462" s="1">
        <f t="shared" si="29"/>
        <v>0.578258744046</v>
      </c>
      <c r="R462" s="1">
        <f t="shared" si="30"/>
        <v>0.437720105582</v>
      </c>
      <c r="S462" s="1">
        <f t="shared" si="31"/>
        <v>0.40250767751523</v>
      </c>
    </row>
    <row r="463" spans="1:19">
      <c r="A463" s="2">
        <v>44327</v>
      </c>
      <c r="B463" s="1">
        <v>5</v>
      </c>
      <c r="C463" s="1">
        <v>9</v>
      </c>
      <c r="D463" s="1">
        <v>14</v>
      </c>
      <c r="E463" s="1">
        <f t="shared" si="28"/>
        <v>0.285714285714286</v>
      </c>
      <c r="F463" s="1">
        <v>0.510825624</v>
      </c>
      <c r="G463" s="1">
        <v>0.714285714</v>
      </c>
      <c r="H463" s="1">
        <v>0.285714286</v>
      </c>
      <c r="I463" s="1">
        <v>275.46</v>
      </c>
      <c r="J463" s="1">
        <v>261.99</v>
      </c>
      <c r="K463" s="1">
        <v>264</v>
      </c>
      <c r="L463" s="1">
        <v>0.5067</v>
      </c>
      <c r="M463" s="1">
        <v>19232636</v>
      </c>
      <c r="N463" s="3">
        <v>0.051023</v>
      </c>
      <c r="O463" s="1">
        <v>275.45</v>
      </c>
      <c r="P463" s="3">
        <v>0.043371</v>
      </c>
      <c r="Q463" s="1">
        <f t="shared" si="29"/>
        <v>1.147720656728</v>
      </c>
      <c r="R463" s="1">
        <f t="shared" si="30"/>
        <v>0.489377289076</v>
      </c>
      <c r="S463" s="1">
        <f t="shared" si="31"/>
        <v>0.67255060884954</v>
      </c>
    </row>
    <row r="464" spans="1:19">
      <c r="A464" s="2">
        <v>44328</v>
      </c>
      <c r="B464" s="1">
        <v>8</v>
      </c>
      <c r="C464" s="1">
        <v>11</v>
      </c>
      <c r="D464" s="1">
        <v>19</v>
      </c>
      <c r="E464" s="1">
        <f t="shared" si="28"/>
        <v>0.157894736842105</v>
      </c>
      <c r="F464" s="1">
        <v>0.287682072</v>
      </c>
      <c r="G464" s="1">
        <v>0.842105263</v>
      </c>
      <c r="H464" s="1">
        <v>0.157894737</v>
      </c>
      <c r="I464" s="1">
        <v>279.58</v>
      </c>
      <c r="J464" s="1">
        <v>274</v>
      </c>
      <c r="K464" s="1">
        <v>275.45</v>
      </c>
      <c r="L464" s="1">
        <v>0.3189</v>
      </c>
      <c r="M464" s="1">
        <v>12106344</v>
      </c>
      <c r="N464" s="3">
        <v>0.020258</v>
      </c>
      <c r="O464" s="1">
        <v>277.51</v>
      </c>
      <c r="P464" s="3">
        <v>0.007479</v>
      </c>
      <c r="Q464" s="1">
        <f t="shared" si="29"/>
        <v>0.89606661092</v>
      </c>
      <c r="R464" s="1">
        <f t="shared" si="30"/>
        <v>0.26557159035</v>
      </c>
      <c r="S464" s="1">
        <f t="shared" si="31"/>
        <v>0.48628891483503</v>
      </c>
    </row>
    <row r="465" spans="1:19">
      <c r="A465" s="2">
        <v>44329</v>
      </c>
      <c r="B465" s="1">
        <v>49</v>
      </c>
      <c r="C465" s="1">
        <v>62</v>
      </c>
      <c r="D465" s="1">
        <v>111</v>
      </c>
      <c r="E465" s="1">
        <f t="shared" si="28"/>
        <v>0.117117117117117</v>
      </c>
      <c r="F465" s="1">
        <v>0.231111721</v>
      </c>
      <c r="G465" s="1">
        <v>0.882882883</v>
      </c>
      <c r="H465" s="1">
        <v>0.117117117</v>
      </c>
      <c r="I465" s="1">
        <v>278.55</v>
      </c>
      <c r="J465" s="1">
        <v>272.5</v>
      </c>
      <c r="K465" s="1">
        <v>277.51</v>
      </c>
      <c r="L465" s="1">
        <v>0.2557</v>
      </c>
      <c r="M465" s="1">
        <v>9707922</v>
      </c>
      <c r="N465" s="3">
        <v>0.021801</v>
      </c>
      <c r="O465" s="1">
        <v>276</v>
      </c>
      <c r="P465" s="3">
        <v>-0.005441</v>
      </c>
      <c r="Q465" s="1">
        <f t="shared" si="29"/>
        <v>0.830580484019</v>
      </c>
      <c r="R465" s="1">
        <f t="shared" si="30"/>
        <v>0.202250583693</v>
      </c>
      <c r="S465" s="1">
        <f t="shared" si="31"/>
        <v>0.436127179274205</v>
      </c>
    </row>
    <row r="466" spans="1:19">
      <c r="A466" s="2">
        <v>44330</v>
      </c>
      <c r="B466" s="1">
        <v>33</v>
      </c>
      <c r="C466" s="1">
        <v>29</v>
      </c>
      <c r="D466" s="1">
        <v>62</v>
      </c>
      <c r="E466" s="1">
        <f t="shared" si="28"/>
        <v>-0.0645161290322581</v>
      </c>
      <c r="F466" s="1">
        <v>-0.125163143</v>
      </c>
      <c r="G466" s="1">
        <v>0.935483871</v>
      </c>
      <c r="H466" s="1">
        <v>-0.064516129</v>
      </c>
      <c r="I466" s="1">
        <v>288.4</v>
      </c>
      <c r="J466" s="1">
        <v>275.18</v>
      </c>
      <c r="K466" s="1">
        <v>276</v>
      </c>
      <c r="L466" s="1">
        <v>0.5745</v>
      </c>
      <c r="M466" s="1">
        <v>21808451</v>
      </c>
      <c r="N466" s="3">
        <v>0.047899</v>
      </c>
      <c r="O466" s="1">
        <v>287</v>
      </c>
      <c r="P466" s="3">
        <v>0.039855</v>
      </c>
      <c r="Q466" s="1">
        <f t="shared" si="29"/>
        <v>0.315201622713</v>
      </c>
      <c r="R466" s="1">
        <f t="shared" si="30"/>
        <v>0.486281603149</v>
      </c>
      <c r="S466" s="1">
        <f t="shared" si="31"/>
        <v>0.301881294333189</v>
      </c>
    </row>
    <row r="467" spans="1:19">
      <c r="A467" s="2">
        <v>44333</v>
      </c>
      <c r="B467" s="1">
        <v>30</v>
      </c>
      <c r="C467" s="1">
        <v>17</v>
      </c>
      <c r="D467" s="1">
        <v>47</v>
      </c>
      <c r="E467" s="1">
        <f t="shared" si="28"/>
        <v>-0.276595744680851</v>
      </c>
      <c r="F467" s="1">
        <v>-0.543615447</v>
      </c>
      <c r="G467" s="1">
        <v>0.723404255</v>
      </c>
      <c r="H467" s="1">
        <v>-0.276595745</v>
      </c>
      <c r="I467" s="1">
        <v>304.67</v>
      </c>
      <c r="J467" s="1">
        <v>288.22</v>
      </c>
      <c r="K467" s="1">
        <v>287</v>
      </c>
      <c r="L467" s="1">
        <v>0.7392</v>
      </c>
      <c r="M467" s="1">
        <v>28061495</v>
      </c>
      <c r="N467" s="3">
        <v>0.057317</v>
      </c>
      <c r="O467" s="1">
        <v>297.19</v>
      </c>
      <c r="P467" s="3">
        <v>0.035505</v>
      </c>
      <c r="Q467" s="1">
        <f t="shared" si="29"/>
        <v>-0.431884110807</v>
      </c>
      <c r="R467" s="1">
        <f t="shared" si="30"/>
        <v>0.630793567341</v>
      </c>
      <c r="S467" s="1">
        <f t="shared" si="31"/>
        <v>0.018297712726245</v>
      </c>
    </row>
    <row r="468" spans="1:19">
      <c r="A468" s="2">
        <v>44334</v>
      </c>
      <c r="B468" s="1">
        <v>5</v>
      </c>
      <c r="C468" s="1">
        <v>4</v>
      </c>
      <c r="D468" s="1">
        <v>9</v>
      </c>
      <c r="E468" s="1">
        <f t="shared" si="28"/>
        <v>-0.111111111111111</v>
      </c>
      <c r="F468" s="1">
        <v>-0.182321557</v>
      </c>
      <c r="G468" s="1">
        <v>0.888888889</v>
      </c>
      <c r="H468" s="1">
        <v>-0.111111111</v>
      </c>
      <c r="I468" s="1">
        <v>300</v>
      </c>
      <c r="J468" s="1">
        <v>294.3</v>
      </c>
      <c r="K468" s="1">
        <v>297.19</v>
      </c>
      <c r="L468" s="1">
        <v>0.388</v>
      </c>
      <c r="M468" s="1">
        <v>14728692</v>
      </c>
      <c r="N468" s="3">
        <v>0.01918</v>
      </c>
      <c r="O468" s="1">
        <v>299.5</v>
      </c>
      <c r="P468" s="3">
        <v>0.007773</v>
      </c>
      <c r="Q468" s="1">
        <f t="shared" si="29"/>
        <v>0.201723390547</v>
      </c>
      <c r="R468" s="1">
        <f t="shared" si="30"/>
        <v>0.289803560151</v>
      </c>
      <c r="S468" s="1">
        <f t="shared" si="31"/>
        <v>0.186069770933151</v>
      </c>
    </row>
    <row r="469" spans="1:19">
      <c r="A469" s="2">
        <v>44335</v>
      </c>
      <c r="B469" s="1">
        <v>4</v>
      </c>
      <c r="C469" s="1">
        <v>3</v>
      </c>
      <c r="D469" s="1">
        <v>7</v>
      </c>
      <c r="E469" s="1">
        <f t="shared" si="28"/>
        <v>-0.142857142857143</v>
      </c>
      <c r="F469" s="1">
        <v>-0.223143551</v>
      </c>
      <c r="G469" s="1">
        <v>0.857142857</v>
      </c>
      <c r="H469" s="1">
        <v>-0.142857143</v>
      </c>
      <c r="I469" s="1">
        <v>309.1</v>
      </c>
      <c r="J469" s="1">
        <v>296.03</v>
      </c>
      <c r="K469" s="1">
        <v>299.5</v>
      </c>
      <c r="L469" s="1">
        <v>0.4399</v>
      </c>
      <c r="M469" s="1">
        <v>16700066</v>
      </c>
      <c r="N469" s="3">
        <v>0.043639</v>
      </c>
      <c r="O469" s="1">
        <v>302.79</v>
      </c>
      <c r="P469" s="3">
        <v>0.010985</v>
      </c>
      <c r="Q469" s="1">
        <f t="shared" si="29"/>
        <v>0.109587638901</v>
      </c>
      <c r="R469" s="1">
        <f t="shared" si="30"/>
        <v>0.358189774393</v>
      </c>
      <c r="S469" s="1">
        <f t="shared" si="31"/>
        <v>0.167934106544913</v>
      </c>
    </row>
    <row r="470" spans="1:19">
      <c r="A470" s="2">
        <v>44336</v>
      </c>
      <c r="B470" s="1">
        <v>16</v>
      </c>
      <c r="C470" s="1">
        <v>14</v>
      </c>
      <c r="D470" s="1">
        <v>30</v>
      </c>
      <c r="E470" s="1">
        <f t="shared" si="28"/>
        <v>-0.0666666666666667</v>
      </c>
      <c r="F470" s="1">
        <v>-0.125163143</v>
      </c>
      <c r="G470" s="1">
        <v>0.933333333</v>
      </c>
      <c r="H470" s="1">
        <v>-0.066666667</v>
      </c>
      <c r="I470" s="1">
        <v>307.98</v>
      </c>
      <c r="J470" s="1">
        <v>301.56</v>
      </c>
      <c r="K470" s="1">
        <v>302.79</v>
      </c>
      <c r="L470" s="1">
        <v>0.3694</v>
      </c>
      <c r="M470" s="1">
        <v>14023985</v>
      </c>
      <c r="N470" s="3">
        <v>0.021203</v>
      </c>
      <c r="O470" s="1">
        <v>303.51</v>
      </c>
      <c r="P470" s="3">
        <v>0.002378</v>
      </c>
      <c r="Q470" s="1">
        <f t="shared" si="29"/>
        <v>0.327484010965</v>
      </c>
      <c r="R470" s="1">
        <f t="shared" si="30"/>
        <v>0.276152071289</v>
      </c>
      <c r="S470" s="1">
        <f t="shared" si="31"/>
        <v>0.237361540607697</v>
      </c>
    </row>
    <row r="471" spans="1:19">
      <c r="A471" s="2">
        <v>44337</v>
      </c>
      <c r="B471" s="1">
        <v>33</v>
      </c>
      <c r="C471" s="1">
        <v>23</v>
      </c>
      <c r="D471" s="1">
        <v>56</v>
      </c>
      <c r="E471" s="1">
        <f t="shared" si="28"/>
        <v>-0.178571428571429</v>
      </c>
      <c r="F471" s="1">
        <v>-0.348306694</v>
      </c>
      <c r="G471" s="1">
        <v>0.821428571</v>
      </c>
      <c r="H471" s="1">
        <v>-0.178571429</v>
      </c>
      <c r="I471" s="1">
        <v>305.69</v>
      </c>
      <c r="J471" s="1">
        <v>295.06</v>
      </c>
      <c r="K471" s="1">
        <v>303.51</v>
      </c>
      <c r="L471" s="1">
        <v>0.4547</v>
      </c>
      <c r="M471" s="1">
        <v>17262089</v>
      </c>
      <c r="N471" s="3">
        <v>0.035024</v>
      </c>
      <c r="O471" s="1">
        <v>296.6</v>
      </c>
      <c r="P471" s="3">
        <v>-0.022767</v>
      </c>
      <c r="Q471" s="1">
        <f t="shared" si="29"/>
        <v>-0.0686025091079999</v>
      </c>
      <c r="R471" s="1">
        <f t="shared" si="30"/>
        <v>0.358921840252</v>
      </c>
      <c r="S471" s="1">
        <f t="shared" si="31"/>
        <v>0.089061458759964</v>
      </c>
    </row>
    <row r="472" spans="1:19">
      <c r="A472" s="2">
        <v>44340</v>
      </c>
      <c r="B472" s="1">
        <v>21</v>
      </c>
      <c r="C472" s="1">
        <v>14</v>
      </c>
      <c r="D472" s="1">
        <v>35</v>
      </c>
      <c r="E472" s="1">
        <f t="shared" si="28"/>
        <v>-0.2</v>
      </c>
      <c r="F472" s="1">
        <v>-0.382992252</v>
      </c>
      <c r="G472" s="1">
        <v>0.8</v>
      </c>
      <c r="H472" s="1">
        <v>-0.2</v>
      </c>
      <c r="I472" s="1">
        <v>305.2</v>
      </c>
      <c r="J472" s="1">
        <v>295.35</v>
      </c>
      <c r="K472" s="1">
        <v>296.6</v>
      </c>
      <c r="L472" s="1">
        <v>0.4138</v>
      </c>
      <c r="M472" s="1">
        <v>15708894</v>
      </c>
      <c r="N472" s="3">
        <v>0.03321</v>
      </c>
      <c r="O472" s="1">
        <v>305.01</v>
      </c>
      <c r="P472" s="3">
        <v>0.028355</v>
      </c>
      <c r="Q472" s="1">
        <f t="shared" si="29"/>
        <v>-0.132193176692</v>
      </c>
      <c r="R472" s="1">
        <f t="shared" si="30"/>
        <v>0.319222894156</v>
      </c>
      <c r="S472" s="1">
        <f t="shared" si="31"/>
        <v>0.0476074533027</v>
      </c>
    </row>
    <row r="473" spans="1:19">
      <c r="A473" s="2">
        <v>44341</v>
      </c>
      <c r="B473" s="1"/>
      <c r="C473" s="1">
        <v>7</v>
      </c>
      <c r="D473" s="1">
        <v>7</v>
      </c>
      <c r="E473" s="1">
        <f t="shared" si="28"/>
        <v>1</v>
      </c>
      <c r="F473" s="1">
        <v>2.079441542</v>
      </c>
      <c r="G473" s="1">
        <v>0</v>
      </c>
      <c r="H473" s="1">
        <v>1</v>
      </c>
      <c r="I473" s="1">
        <v>323.06</v>
      </c>
      <c r="J473" s="1">
        <v>304.92</v>
      </c>
      <c r="K473" s="1">
        <v>305.01</v>
      </c>
      <c r="L473" s="1">
        <v>0.8511</v>
      </c>
      <c r="M473" s="1">
        <v>32305889</v>
      </c>
      <c r="N473" s="3">
        <v>0.059473</v>
      </c>
      <c r="O473" s="1">
        <v>323.03</v>
      </c>
      <c r="P473" s="3">
        <v>0.05908</v>
      </c>
      <c r="Q473" s="1">
        <f t="shared" si="29"/>
        <v>2.917833927282</v>
      </c>
      <c r="R473" s="1">
        <f t="shared" si="30"/>
        <v>0.967129201474</v>
      </c>
      <c r="S473" s="1">
        <f t="shared" si="31"/>
        <v>1.61757228780405</v>
      </c>
    </row>
    <row r="474" spans="1:19">
      <c r="A474" s="2">
        <v>44342</v>
      </c>
      <c r="B474" s="1">
        <v>4</v>
      </c>
      <c r="C474" s="1">
        <v>2</v>
      </c>
      <c r="D474" s="1">
        <v>6</v>
      </c>
      <c r="E474" s="1">
        <f t="shared" si="28"/>
        <v>-0.333333333333333</v>
      </c>
      <c r="F474" s="1">
        <v>-0.510825624</v>
      </c>
      <c r="G474" s="1">
        <v>0.666666667</v>
      </c>
      <c r="H474" s="1">
        <v>-0.333333333</v>
      </c>
      <c r="I474" s="1">
        <v>324.01</v>
      </c>
      <c r="J474" s="1">
        <v>316</v>
      </c>
      <c r="K474" s="1">
        <v>323.03</v>
      </c>
      <c r="L474" s="1">
        <v>0.5025</v>
      </c>
      <c r="M474" s="1">
        <v>19075117</v>
      </c>
      <c r="N474" s="3">
        <v>0.024796</v>
      </c>
      <c r="O474" s="1">
        <v>319</v>
      </c>
      <c r="P474" s="3">
        <v>-0.012476</v>
      </c>
      <c r="Q474" s="1">
        <f t="shared" si="29"/>
        <v>-0.469801133722</v>
      </c>
      <c r="R474" s="1">
        <f t="shared" si="30"/>
        <v>0.389894943662</v>
      </c>
      <c r="S474" s="1">
        <f t="shared" si="31"/>
        <v>-0.078756687133122</v>
      </c>
    </row>
    <row r="475" spans="1:19">
      <c r="A475" s="2">
        <v>44343</v>
      </c>
      <c r="B475" s="1">
        <v>26</v>
      </c>
      <c r="C475" s="1">
        <v>19</v>
      </c>
      <c r="D475" s="1">
        <v>45</v>
      </c>
      <c r="E475" s="1">
        <f t="shared" si="28"/>
        <v>-0.155555555555556</v>
      </c>
      <c r="F475" s="1">
        <v>-0.300104592</v>
      </c>
      <c r="G475" s="1">
        <v>0.844444444</v>
      </c>
      <c r="H475" s="1">
        <v>-0.155555556</v>
      </c>
      <c r="I475" s="1">
        <v>326.23</v>
      </c>
      <c r="J475" s="1">
        <v>314.22</v>
      </c>
      <c r="K475" s="1">
        <v>319</v>
      </c>
      <c r="L475" s="1">
        <v>0.433</v>
      </c>
      <c r="M475" s="1">
        <v>16436312</v>
      </c>
      <c r="N475" s="3">
        <v>0.037649</v>
      </c>
      <c r="O475" s="1">
        <v>318.18</v>
      </c>
      <c r="P475" s="3">
        <v>-0.002571</v>
      </c>
      <c r="Q475" s="1">
        <f t="shared" si="29"/>
        <v>0.015599021592</v>
      </c>
      <c r="R475" s="1">
        <f t="shared" si="30"/>
        <v>0.343233287856</v>
      </c>
      <c r="S475" s="1">
        <f t="shared" si="31"/>
        <v>0.121222650442896</v>
      </c>
    </row>
    <row r="476" spans="1:19">
      <c r="A476" s="2">
        <v>44344</v>
      </c>
      <c r="B476" s="1">
        <v>25</v>
      </c>
      <c r="C476" s="1">
        <v>17</v>
      </c>
      <c r="D476" s="1">
        <v>42</v>
      </c>
      <c r="E476" s="1">
        <f t="shared" si="28"/>
        <v>-0.19047619047619</v>
      </c>
      <c r="F476" s="1">
        <v>-0.36772478</v>
      </c>
      <c r="G476" s="1">
        <v>0.80952381</v>
      </c>
      <c r="H476" s="1">
        <v>-0.19047619</v>
      </c>
      <c r="I476" s="1"/>
      <c r="J476" s="1">
        <v>314.39</v>
      </c>
      <c r="K476" s="1">
        <v>318.18</v>
      </c>
      <c r="L476" s="1">
        <v>0.3431</v>
      </c>
      <c r="M476" s="1">
        <v>13024503</v>
      </c>
      <c r="N476" s="3">
        <v>0.021026</v>
      </c>
      <c r="O476" s="1">
        <v>316.9</v>
      </c>
      <c r="P476" s="3">
        <v>-0.004023</v>
      </c>
      <c r="Q476" s="1">
        <f t="shared" si="29"/>
        <v>-0.09735417112</v>
      </c>
      <c r="R476" s="1">
        <f t="shared" si="30"/>
        <v>0.24447655904</v>
      </c>
      <c r="S476" s="1">
        <f t="shared" si="31"/>
        <v>0.03818544218304</v>
      </c>
    </row>
    <row r="477" spans="1:19">
      <c r="A477" s="2">
        <v>44347</v>
      </c>
      <c r="B477" s="1">
        <v>29</v>
      </c>
      <c r="C477" s="1">
        <v>17</v>
      </c>
      <c r="D477" s="1">
        <v>46</v>
      </c>
      <c r="E477" s="1">
        <f t="shared" si="28"/>
        <v>-0.260869565217391</v>
      </c>
      <c r="F477" s="1">
        <v>-0.510825624</v>
      </c>
      <c r="G477" s="1">
        <v>0.739130435</v>
      </c>
      <c r="H477" s="1">
        <v>-0.260869565</v>
      </c>
      <c r="I477" s="1">
        <v>315.62</v>
      </c>
      <c r="J477" s="1">
        <v>309.32</v>
      </c>
      <c r="K477" s="1">
        <v>316.9</v>
      </c>
      <c r="L477" s="1">
        <v>0.4681</v>
      </c>
      <c r="M477" s="1">
        <v>17768388</v>
      </c>
      <c r="N477" s="3">
        <v>0.01988</v>
      </c>
      <c r="O477" s="1">
        <v>315.12</v>
      </c>
      <c r="P477" s="3">
        <v>-0.005617</v>
      </c>
      <c r="Q477" s="1">
        <f t="shared" si="29"/>
        <v>-0.355167628394</v>
      </c>
      <c r="R477" s="1">
        <f t="shared" si="30"/>
        <v>0.352066322622</v>
      </c>
      <c r="S477" s="1">
        <f t="shared" si="31"/>
        <v>-0.0404563415738099</v>
      </c>
    </row>
    <row r="478" spans="1:19">
      <c r="A478" s="2">
        <v>44348</v>
      </c>
      <c r="B478" s="1">
        <v>2</v>
      </c>
      <c r="C478" s="1">
        <v>3</v>
      </c>
      <c r="D478" s="1">
        <v>5</v>
      </c>
      <c r="E478" s="1">
        <f t="shared" si="28"/>
        <v>0.2</v>
      </c>
      <c r="F478" s="1">
        <v>0.287682072</v>
      </c>
      <c r="G478" s="1">
        <v>0.8</v>
      </c>
      <c r="H478" s="1">
        <v>0.2</v>
      </c>
      <c r="I478" s="1">
        <v>317.3</v>
      </c>
      <c r="J478" s="1">
        <v>310.38</v>
      </c>
      <c r="K478" s="1">
        <v>315.12</v>
      </c>
      <c r="L478" s="1">
        <v>0.4317</v>
      </c>
      <c r="M478" s="1">
        <v>16387574</v>
      </c>
      <c r="N478" s="3">
        <v>0.02196</v>
      </c>
      <c r="O478" s="1">
        <v>315.7</v>
      </c>
      <c r="P478" s="3">
        <v>0.001841</v>
      </c>
      <c r="Q478" s="1">
        <f t="shared" si="29"/>
        <v>0.903262091912</v>
      </c>
      <c r="R478" s="1">
        <f t="shared" si="30"/>
        <v>0.374290737384</v>
      </c>
      <c r="S478" s="1">
        <f t="shared" si="31"/>
        <v>0.5256871843578</v>
      </c>
    </row>
    <row r="479" spans="1:19">
      <c r="A479" s="2">
        <v>44349</v>
      </c>
      <c r="B479" s="1">
        <v>2</v>
      </c>
      <c r="C479" s="1">
        <v>6</v>
      </c>
      <c r="D479" s="1">
        <v>8</v>
      </c>
      <c r="E479" s="1">
        <f t="shared" si="28"/>
        <v>0.5</v>
      </c>
      <c r="F479" s="1">
        <v>0.84729786</v>
      </c>
      <c r="G479" s="1">
        <v>0.5</v>
      </c>
      <c r="H479" s="1">
        <v>0.5</v>
      </c>
      <c r="I479" s="1">
        <v>318.37</v>
      </c>
      <c r="J479" s="1">
        <v>308.5</v>
      </c>
      <c r="K479" s="1">
        <v>315.7</v>
      </c>
      <c r="L479" s="1">
        <v>0.4124</v>
      </c>
      <c r="M479" s="1">
        <v>15653208</v>
      </c>
      <c r="N479" s="3">
        <v>0.031264</v>
      </c>
      <c r="O479" s="1">
        <v>311.84</v>
      </c>
      <c r="P479" s="3">
        <v>-0.012227</v>
      </c>
      <c r="Q479" s="1">
        <f t="shared" si="29"/>
        <v>1.56367214206</v>
      </c>
      <c r="R479" s="1">
        <f t="shared" si="30"/>
        <v>0.42700143142</v>
      </c>
      <c r="S479" s="1">
        <f t="shared" si="31"/>
        <v>0.8364619077375</v>
      </c>
    </row>
    <row r="480" spans="1:19">
      <c r="A480" s="2">
        <v>44350</v>
      </c>
      <c r="B480" s="1">
        <v>16</v>
      </c>
      <c r="C480" s="1">
        <v>15</v>
      </c>
      <c r="D480" s="1">
        <v>31</v>
      </c>
      <c r="E480" s="1">
        <f t="shared" si="28"/>
        <v>-0.032258064516129</v>
      </c>
      <c r="F480" s="1">
        <v>-0.060624622</v>
      </c>
      <c r="G480" s="1">
        <v>0.967741935</v>
      </c>
      <c r="H480" s="1">
        <v>-0.032258065</v>
      </c>
      <c r="I480" s="1">
        <v>320</v>
      </c>
      <c r="J480" s="1">
        <v>310.18</v>
      </c>
      <c r="K480" s="1">
        <v>311.84</v>
      </c>
      <c r="L480" s="1">
        <v>0.472</v>
      </c>
      <c r="M480" s="1">
        <v>17917736</v>
      </c>
      <c r="N480" s="3">
        <v>0.031491</v>
      </c>
      <c r="O480" s="1">
        <v>313.61</v>
      </c>
      <c r="P480" s="3">
        <v>0.005676</v>
      </c>
      <c r="Q480" s="1">
        <f t="shared" si="29"/>
        <v>0.435447253548</v>
      </c>
      <c r="R480" s="1">
        <f t="shared" si="30"/>
        <v>0.380501667716</v>
      </c>
      <c r="S480" s="1">
        <f t="shared" si="31"/>
        <v>0.32004563592474</v>
      </c>
    </row>
    <row r="481" spans="1:19">
      <c r="A481" s="2">
        <v>44351</v>
      </c>
      <c r="B481" s="1">
        <v>26</v>
      </c>
      <c r="C481" s="1">
        <v>23</v>
      </c>
      <c r="D481" s="1">
        <v>49</v>
      </c>
      <c r="E481" s="1">
        <f t="shared" si="28"/>
        <v>-0.0612244897959184</v>
      </c>
      <c r="F481" s="1">
        <v>-0.117783036</v>
      </c>
      <c r="G481" s="1">
        <v>0.93877551</v>
      </c>
      <c r="H481" s="1">
        <v>-0.06122449</v>
      </c>
      <c r="I481" s="1">
        <v>318.5</v>
      </c>
      <c r="J481" s="1">
        <v>309.51</v>
      </c>
      <c r="K481" s="1">
        <v>313.61</v>
      </c>
      <c r="L481" s="1">
        <v>0.4516</v>
      </c>
      <c r="M481" s="1">
        <v>17528770</v>
      </c>
      <c r="N481" s="3">
        <v>0.028666</v>
      </c>
      <c r="O481" s="1">
        <v>315.3</v>
      </c>
      <c r="P481" s="3">
        <v>0.005389</v>
      </c>
      <c r="Q481" s="1">
        <f t="shared" si="29"/>
        <v>0.336711590504</v>
      </c>
      <c r="R481" s="1">
        <f t="shared" si="30"/>
        <v>0.357622590008</v>
      </c>
      <c r="S481" s="1">
        <f t="shared" si="31"/>
        <v>0.26858826865644</v>
      </c>
    </row>
    <row r="482" spans="1:19">
      <c r="A482" s="2">
        <v>44354</v>
      </c>
      <c r="B482" s="1">
        <v>5</v>
      </c>
      <c r="C482" s="1">
        <v>5</v>
      </c>
      <c r="D482" s="1">
        <v>10</v>
      </c>
      <c r="E482" s="1">
        <f t="shared" si="28"/>
        <v>0</v>
      </c>
      <c r="F482" s="1">
        <v>0</v>
      </c>
      <c r="G482" s="1">
        <v>1</v>
      </c>
      <c r="H482" s="1">
        <v>0</v>
      </c>
      <c r="I482" s="1">
        <v>317.43</v>
      </c>
      <c r="J482" s="1">
        <v>308.87</v>
      </c>
      <c r="K482" s="1">
        <v>315.3</v>
      </c>
      <c r="L482" s="1">
        <v>0.4827</v>
      </c>
      <c r="M482" s="1">
        <v>18737019</v>
      </c>
      <c r="N482" s="3">
        <v>0.027149</v>
      </c>
      <c r="O482" s="1">
        <v>312.91</v>
      </c>
      <c r="P482" s="3">
        <v>-0.00758</v>
      </c>
      <c r="Q482" s="1">
        <f t="shared" si="29"/>
        <v>0.54319847</v>
      </c>
      <c r="R482" s="1">
        <f t="shared" si="30"/>
        <v>0.388113237</v>
      </c>
      <c r="S482" s="1">
        <f t="shared" si="31"/>
        <v>0.370421828601</v>
      </c>
    </row>
    <row r="483" spans="1:19">
      <c r="A483" s="2">
        <v>44355</v>
      </c>
      <c r="B483" s="1">
        <v>3</v>
      </c>
      <c r="C483" s="1">
        <v>3</v>
      </c>
      <c r="D483" s="1">
        <v>6</v>
      </c>
      <c r="E483" s="1">
        <f t="shared" si="28"/>
        <v>0</v>
      </c>
      <c r="F483" s="1">
        <v>0</v>
      </c>
      <c r="G483" s="1">
        <v>1</v>
      </c>
      <c r="H483" s="1">
        <v>0</v>
      </c>
      <c r="I483" s="1">
        <v>313.5</v>
      </c>
      <c r="J483" s="1">
        <v>291.99</v>
      </c>
      <c r="K483" s="1">
        <v>312.91</v>
      </c>
      <c r="L483" s="1">
        <v>0.8029</v>
      </c>
      <c r="M483" s="1">
        <v>31165284</v>
      </c>
      <c r="N483" s="3">
        <v>0.068742</v>
      </c>
      <c r="O483" s="1">
        <v>297.95</v>
      </c>
      <c r="P483" s="3">
        <v>-0.047809</v>
      </c>
      <c r="Q483" s="1">
        <f t="shared" si="29"/>
        <v>0.51883026</v>
      </c>
      <c r="R483" s="1">
        <f t="shared" si="30"/>
        <v>0.716188846</v>
      </c>
      <c r="S483" s="1">
        <f t="shared" si="31"/>
        <v>0.468851521158</v>
      </c>
    </row>
    <row r="484" spans="1:19">
      <c r="A484" s="2">
        <v>44356</v>
      </c>
      <c r="B484" s="1">
        <v>3</v>
      </c>
      <c r="C484" s="1">
        <v>5</v>
      </c>
      <c r="D484" s="1">
        <v>8</v>
      </c>
      <c r="E484" s="1">
        <f t="shared" si="28"/>
        <v>0.25</v>
      </c>
      <c r="F484" s="1">
        <v>0.405465108</v>
      </c>
      <c r="G484" s="1">
        <v>0.75</v>
      </c>
      <c r="H484" s="1">
        <v>0.25</v>
      </c>
      <c r="I484" s="1">
        <v>300</v>
      </c>
      <c r="J484" s="1">
        <v>291.55</v>
      </c>
      <c r="K484" s="1">
        <v>297.95</v>
      </c>
      <c r="L484" s="1">
        <v>0.442</v>
      </c>
      <c r="M484" s="1">
        <v>17157668</v>
      </c>
      <c r="N484" s="3">
        <v>0.02836</v>
      </c>
      <c r="O484" s="1">
        <v>296.5</v>
      </c>
      <c r="P484" s="3">
        <v>-0.004867</v>
      </c>
      <c r="Q484" s="1">
        <f t="shared" si="29"/>
        <v>1.036197419868</v>
      </c>
      <c r="R484" s="1">
        <f t="shared" si="30"/>
        <v>0.400901540076</v>
      </c>
      <c r="S484" s="1">
        <f t="shared" si="31"/>
        <v>0.5935718672667</v>
      </c>
    </row>
    <row r="485" spans="1:19">
      <c r="A485" s="2">
        <v>44357</v>
      </c>
      <c r="B485" s="1">
        <v>16</v>
      </c>
      <c r="C485" s="1">
        <v>16</v>
      </c>
      <c r="D485" s="1">
        <v>32</v>
      </c>
      <c r="E485" s="1">
        <f t="shared" si="28"/>
        <v>0</v>
      </c>
      <c r="F485" s="1">
        <v>0</v>
      </c>
      <c r="G485" s="1">
        <v>1</v>
      </c>
      <c r="H485" s="1">
        <v>0</v>
      </c>
      <c r="I485" s="1">
        <v>305.5</v>
      </c>
      <c r="J485" s="1">
        <v>295.5</v>
      </c>
      <c r="K485" s="1">
        <v>296.5</v>
      </c>
      <c r="L485" s="1">
        <v>0.3884</v>
      </c>
      <c r="M485" s="1">
        <v>15077251</v>
      </c>
      <c r="N485" s="3">
        <v>0.033727</v>
      </c>
      <c r="O485" s="1">
        <v>303.05</v>
      </c>
      <c r="P485" s="3">
        <v>0.022091</v>
      </c>
      <c r="Q485" s="1">
        <f t="shared" si="29"/>
        <v>0.55093981</v>
      </c>
      <c r="R485" s="1">
        <f t="shared" si="30"/>
        <v>0.308683151</v>
      </c>
      <c r="S485" s="1">
        <f t="shared" si="31"/>
        <v>0.347408764923</v>
      </c>
    </row>
    <row r="486" spans="1:19">
      <c r="A486" s="2">
        <v>44358</v>
      </c>
      <c r="B486" s="1">
        <v>39</v>
      </c>
      <c r="C486" s="1">
        <v>38</v>
      </c>
      <c r="D486" s="1">
        <v>77</v>
      </c>
      <c r="E486" s="1">
        <f t="shared" si="28"/>
        <v>-0.012987012987013</v>
      </c>
      <c r="F486" s="1">
        <v>-0.025317808</v>
      </c>
      <c r="G486" s="1">
        <v>0.987012987</v>
      </c>
      <c r="H486" s="1">
        <v>-0.012987013</v>
      </c>
      <c r="I486" s="1">
        <v>304</v>
      </c>
      <c r="J486" s="1">
        <v>296</v>
      </c>
      <c r="K486" s="1">
        <v>303.05</v>
      </c>
      <c r="L486" s="1">
        <v>0.41</v>
      </c>
      <c r="M486" s="1">
        <v>15912782</v>
      </c>
      <c r="N486" s="3">
        <v>0.026398</v>
      </c>
      <c r="O486" s="1">
        <v>301.57</v>
      </c>
      <c r="P486" s="3">
        <v>-0.004884</v>
      </c>
      <c r="Q486" s="1">
        <f t="shared" si="29"/>
        <v>0.504330426334</v>
      </c>
      <c r="R486" s="1">
        <f t="shared" si="30"/>
        <v>0.320761047414</v>
      </c>
      <c r="S486" s="1">
        <f t="shared" si="31"/>
        <v>0.330736138081158</v>
      </c>
    </row>
    <row r="487" spans="1:19">
      <c r="A487" s="2">
        <v>44362</v>
      </c>
      <c r="B487" s="1">
        <v>3</v>
      </c>
      <c r="C487" s="1">
        <v>4</v>
      </c>
      <c r="D487" s="1">
        <v>7</v>
      </c>
      <c r="E487" s="1">
        <f t="shared" si="28"/>
        <v>0.142857142857143</v>
      </c>
      <c r="F487" s="1">
        <v>0.223143551</v>
      </c>
      <c r="G487" s="1">
        <v>0.857142857</v>
      </c>
      <c r="H487" s="1">
        <v>0.142857143</v>
      </c>
      <c r="I487" s="1">
        <v>304.05</v>
      </c>
      <c r="J487" s="1">
        <v>292.77</v>
      </c>
      <c r="K487" s="1">
        <v>301.57</v>
      </c>
      <c r="L487" s="1">
        <v>0.374</v>
      </c>
      <c r="M487" s="1">
        <v>14516108</v>
      </c>
      <c r="N487" s="3">
        <v>0.037404</v>
      </c>
      <c r="O487" s="1">
        <v>299.26</v>
      </c>
      <c r="P487" s="3">
        <v>-0.00766</v>
      </c>
      <c r="Q487" s="1">
        <f t="shared" si="29"/>
        <v>0.823731650933</v>
      </c>
      <c r="R487" s="1">
        <f t="shared" si="30"/>
        <v>0.326338741771</v>
      </c>
      <c r="S487" s="1">
        <f t="shared" si="31"/>
        <v>0.474407654023995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7"/>
  <sheetViews>
    <sheetView workbookViewId="0">
      <selection activeCell="D1" sqref="D1:E1"/>
    </sheetView>
  </sheetViews>
  <sheetFormatPr defaultColWidth="9.23076923076923" defaultRowHeight="16.8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43633</v>
      </c>
      <c r="B2" s="1">
        <v>46</v>
      </c>
      <c r="C2" s="1">
        <v>24</v>
      </c>
      <c r="D2" s="1">
        <v>70</v>
      </c>
      <c r="E2" s="1">
        <v>-22</v>
      </c>
      <c r="F2" s="1">
        <v>-0.631271777</v>
      </c>
      <c r="G2" s="1">
        <v>0.685714286</v>
      </c>
      <c r="H2" s="1">
        <v>-0.314285714</v>
      </c>
      <c r="I2" s="1">
        <v>926.94</v>
      </c>
      <c r="J2" s="1">
        <v>906.02</v>
      </c>
      <c r="K2" s="1">
        <v>913</v>
      </c>
      <c r="L2" s="1">
        <v>0.2609</v>
      </c>
      <c r="M2" s="1">
        <v>3276903</v>
      </c>
      <c r="N2" s="1">
        <v>0.022913472</v>
      </c>
      <c r="O2" s="1">
        <v>911.6</v>
      </c>
      <c r="P2" s="3">
        <v>-0.001533</v>
      </c>
      <c r="Q2" s="1">
        <f t="shared" ref="Q2:Q65" si="0">0.888*H2+0.889*F2+0.328*G2-0.577*L2-0.573*N2</f>
        <v>-0.779040757433</v>
      </c>
      <c r="R2" s="1">
        <f>0.415*H3+0.413*F3+0.25*G3+0.707*L3+0.714*N3</f>
        <v>0.123350389717</v>
      </c>
      <c r="S2" s="1">
        <f t="shared" ref="S2:S65" si="1">0.4513*Q2+0.234*R2</f>
        <v>-0.322717102635735</v>
      </c>
    </row>
    <row r="3" spans="1:19">
      <c r="A3" s="2">
        <v>43634</v>
      </c>
      <c r="B3" s="1">
        <v>29</v>
      </c>
      <c r="C3" s="1">
        <v>19</v>
      </c>
      <c r="D3" s="1">
        <v>48</v>
      </c>
      <c r="E3" s="1">
        <v>-10</v>
      </c>
      <c r="F3" s="1">
        <v>-0.405465108</v>
      </c>
      <c r="G3" s="1">
        <v>0.791666667</v>
      </c>
      <c r="H3" s="1">
        <v>-0.208333333</v>
      </c>
      <c r="I3" s="1">
        <v>920</v>
      </c>
      <c r="J3" s="1">
        <v>902.6</v>
      </c>
      <c r="K3" s="1">
        <v>911.6</v>
      </c>
      <c r="L3" s="1">
        <v>0.2344</v>
      </c>
      <c r="M3" s="1">
        <v>2944138</v>
      </c>
      <c r="N3" s="1">
        <v>0.019087319</v>
      </c>
      <c r="O3" s="1">
        <v>917</v>
      </c>
      <c r="P3" s="3">
        <v>0.005924</v>
      </c>
      <c r="Q3" s="1">
        <f t="shared" si="0"/>
        <v>-0.431977647727</v>
      </c>
      <c r="R3" s="1">
        <f t="shared" ref="R3:R66" si="2">0.415*H3+0.413*F3+0.25*G3+0.707*L3+0.714*N3</f>
        <v>0.123350389717</v>
      </c>
      <c r="S3" s="1">
        <f t="shared" si="1"/>
        <v>-0.166087521225417</v>
      </c>
    </row>
    <row r="4" spans="1:19">
      <c r="A4" s="2">
        <v>43635</v>
      </c>
      <c r="B4" s="1">
        <v>16</v>
      </c>
      <c r="C4" s="1">
        <v>17</v>
      </c>
      <c r="D4" s="1">
        <v>33</v>
      </c>
      <c r="E4" s="1">
        <v>1</v>
      </c>
      <c r="F4" s="1">
        <v>0.057158414</v>
      </c>
      <c r="G4" s="1">
        <v>0.96969697</v>
      </c>
      <c r="H4" s="1">
        <v>0.03030303</v>
      </c>
      <c r="I4" s="1">
        <v>946.7</v>
      </c>
      <c r="J4" s="1">
        <v>932.01</v>
      </c>
      <c r="K4" s="1">
        <v>917</v>
      </c>
      <c r="L4" s="1">
        <v>0.4277</v>
      </c>
      <c r="M4" s="1">
        <v>5372640</v>
      </c>
      <c r="N4" s="1">
        <v>0.016019629</v>
      </c>
      <c r="O4" s="1">
        <v>932.01</v>
      </c>
      <c r="P4" s="3">
        <v>0.016369</v>
      </c>
      <c r="Q4" s="1">
        <f t="shared" si="0"/>
        <v>0.139821379429</v>
      </c>
      <c r="R4" s="1">
        <f t="shared" si="2"/>
        <v>0.592428340038</v>
      </c>
      <c r="S4" s="1">
        <f t="shared" si="1"/>
        <v>0.2017296201052</v>
      </c>
    </row>
    <row r="5" spans="1:19">
      <c r="A5" s="2">
        <v>43636</v>
      </c>
      <c r="B5" s="1">
        <v>44</v>
      </c>
      <c r="C5" s="1">
        <v>41</v>
      </c>
      <c r="D5" s="1">
        <v>85</v>
      </c>
      <c r="E5" s="1">
        <v>-3</v>
      </c>
      <c r="F5" s="1">
        <v>-0.068992871</v>
      </c>
      <c r="G5" s="1">
        <v>0.964705882</v>
      </c>
      <c r="H5" s="1">
        <v>-0.035294118</v>
      </c>
      <c r="I5" s="1">
        <v>975.5</v>
      </c>
      <c r="J5" s="1">
        <v>932.2</v>
      </c>
      <c r="K5" s="1">
        <v>932.01</v>
      </c>
      <c r="L5" s="1">
        <v>0.5355</v>
      </c>
      <c r="M5" s="1">
        <v>6727197</v>
      </c>
      <c r="N5" s="1">
        <v>0.046458729</v>
      </c>
      <c r="O5" s="1">
        <v>975</v>
      </c>
      <c r="P5" s="3">
        <v>0.046126</v>
      </c>
      <c r="Q5" s="1">
        <f t="shared" si="0"/>
        <v>-0.111856661524</v>
      </c>
      <c r="R5" s="1">
        <f t="shared" si="2"/>
        <v>0.609805388313</v>
      </c>
      <c r="S5" s="1">
        <f t="shared" si="1"/>
        <v>0.0922135495194608</v>
      </c>
    </row>
    <row r="6" spans="1:19">
      <c r="A6" s="2">
        <v>43637</v>
      </c>
      <c r="B6" s="1">
        <v>33</v>
      </c>
      <c r="C6" s="1">
        <v>39</v>
      </c>
      <c r="D6" s="1">
        <v>72</v>
      </c>
      <c r="E6" s="1">
        <v>6</v>
      </c>
      <c r="F6" s="1">
        <v>0.162518929</v>
      </c>
      <c r="G6" s="1">
        <v>0.916666667</v>
      </c>
      <c r="H6" s="1">
        <v>0.083333333</v>
      </c>
      <c r="I6" s="1">
        <v>984.49</v>
      </c>
      <c r="J6" s="1">
        <v>964.5</v>
      </c>
      <c r="K6" s="1">
        <v>975</v>
      </c>
      <c r="L6" s="1">
        <v>0.3656</v>
      </c>
      <c r="M6" s="1">
        <v>4592675</v>
      </c>
      <c r="N6" s="1">
        <v>0.020502564</v>
      </c>
      <c r="O6" s="1">
        <v>976.3</v>
      </c>
      <c r="P6" s="3">
        <v>0.001333</v>
      </c>
      <c r="Q6" s="1">
        <f t="shared" si="0"/>
        <v>0.296446825189</v>
      </c>
      <c r="R6" s="1">
        <f t="shared" si="2"/>
        <v>0.603988348318</v>
      </c>
      <c r="S6" s="1">
        <f t="shared" si="1"/>
        <v>0.275119725714208</v>
      </c>
    </row>
    <row r="7" spans="1:19">
      <c r="A7" s="2">
        <v>43640</v>
      </c>
      <c r="B7" s="1">
        <v>219</v>
      </c>
      <c r="C7" s="1">
        <v>170</v>
      </c>
      <c r="D7" s="1">
        <v>389</v>
      </c>
      <c r="E7" s="1">
        <v>-49</v>
      </c>
      <c r="F7" s="1">
        <v>-0.25196399</v>
      </c>
      <c r="G7" s="1">
        <v>0.87403599</v>
      </c>
      <c r="H7" s="1">
        <v>-0.12596401</v>
      </c>
      <c r="I7" s="1">
        <v>999.69</v>
      </c>
      <c r="J7" s="1">
        <v>975</v>
      </c>
      <c r="K7" s="1">
        <v>976.3</v>
      </c>
      <c r="L7" s="1">
        <v>0.3644</v>
      </c>
      <c r="M7" s="1">
        <v>4577920</v>
      </c>
      <c r="N7" s="1">
        <v>0.025289358</v>
      </c>
      <c r="O7" s="1">
        <v>987.1</v>
      </c>
      <c r="P7" s="3">
        <v>0.011062</v>
      </c>
      <c r="Q7" s="1">
        <f t="shared" si="0"/>
        <v>-0.273917825404</v>
      </c>
      <c r="R7" s="1">
        <f t="shared" si="2"/>
        <v>0.337860207092</v>
      </c>
      <c r="S7" s="1">
        <f t="shared" si="1"/>
        <v>-0.0445598261452972</v>
      </c>
    </row>
    <row r="8" spans="1:19">
      <c r="A8" s="2">
        <v>43641</v>
      </c>
      <c r="B8" s="1">
        <v>95</v>
      </c>
      <c r="C8" s="1">
        <v>70</v>
      </c>
      <c r="D8" s="1">
        <v>165</v>
      </c>
      <c r="E8" s="1">
        <v>-25</v>
      </c>
      <c r="F8" s="1">
        <v>-0.301668314</v>
      </c>
      <c r="G8" s="1">
        <v>0.848484848</v>
      </c>
      <c r="H8" s="1">
        <v>-0.151515152</v>
      </c>
      <c r="I8" s="1">
        <v>999</v>
      </c>
      <c r="J8" s="1">
        <v>967</v>
      </c>
      <c r="K8" s="1">
        <v>987.1</v>
      </c>
      <c r="L8" s="1">
        <v>0.4083</v>
      </c>
      <c r="M8" s="1">
        <v>5129595</v>
      </c>
      <c r="N8" s="1">
        <v>0.032418195</v>
      </c>
      <c r="O8" s="1">
        <v>982.98</v>
      </c>
      <c r="P8" s="3">
        <v>-0.004174</v>
      </c>
      <c r="Q8" s="1">
        <f t="shared" si="0"/>
        <v>-0.378590281713</v>
      </c>
      <c r="R8" s="1">
        <f t="shared" si="2"/>
        <v>0.336468101468</v>
      </c>
      <c r="S8" s="1">
        <f t="shared" si="1"/>
        <v>-0.0921242583935649</v>
      </c>
    </row>
    <row r="9" spans="1:19">
      <c r="A9" s="2">
        <v>43642</v>
      </c>
      <c r="B9" s="1">
        <v>48</v>
      </c>
      <c r="C9" s="1">
        <v>24</v>
      </c>
      <c r="D9" s="1">
        <v>72</v>
      </c>
      <c r="E9" s="1">
        <v>-24</v>
      </c>
      <c r="F9" s="1">
        <v>-0.672944473</v>
      </c>
      <c r="G9" s="1">
        <v>0.666666667</v>
      </c>
      <c r="H9" s="1">
        <v>-0.333333333</v>
      </c>
      <c r="I9" s="1">
        <v>985</v>
      </c>
      <c r="J9" s="1">
        <v>971.22</v>
      </c>
      <c r="K9" s="1">
        <v>982.98</v>
      </c>
      <c r="L9" s="1">
        <v>0.2355</v>
      </c>
      <c r="M9" s="1">
        <v>2958818</v>
      </c>
      <c r="N9" s="1">
        <v>0.014018597</v>
      </c>
      <c r="O9" s="1">
        <v>979.86</v>
      </c>
      <c r="P9" s="3">
        <v>-0.003174</v>
      </c>
      <c r="Q9" s="1">
        <f t="shared" si="0"/>
        <v>-0.819497125506</v>
      </c>
      <c r="R9" s="1">
        <f t="shared" si="2"/>
        <v>-0.073084955536</v>
      </c>
      <c r="S9" s="1">
        <f t="shared" si="1"/>
        <v>-0.386940932336282</v>
      </c>
    </row>
    <row r="10" spans="1:19">
      <c r="A10" s="2">
        <v>43643</v>
      </c>
      <c r="B10" s="1">
        <v>242</v>
      </c>
      <c r="C10" s="1">
        <v>239</v>
      </c>
      <c r="D10" s="1">
        <v>481</v>
      </c>
      <c r="E10" s="1">
        <v>-3</v>
      </c>
      <c r="F10" s="1">
        <v>-0.01242252</v>
      </c>
      <c r="G10" s="1">
        <v>0.993762994</v>
      </c>
      <c r="H10" s="1">
        <v>-0.006237006</v>
      </c>
      <c r="I10" s="1">
        <v>1001</v>
      </c>
      <c r="J10" s="1">
        <v>981.12</v>
      </c>
      <c r="K10" s="1">
        <v>979.86</v>
      </c>
      <c r="L10" s="1">
        <v>0.3819</v>
      </c>
      <c r="M10" s="1">
        <v>4797845</v>
      </c>
      <c r="N10" s="1">
        <v>0.020288613</v>
      </c>
      <c r="O10" s="1">
        <v>996.35</v>
      </c>
      <c r="P10" s="3">
        <v>0.016829</v>
      </c>
      <c r="Q10" s="1">
        <f t="shared" si="0"/>
        <v>0.077390505175</v>
      </c>
      <c r="R10" s="1">
        <f t="shared" si="2"/>
        <v>0.525211259932</v>
      </c>
      <c r="S10" s="1">
        <f t="shared" si="1"/>
        <v>0.157825769809566</v>
      </c>
    </row>
    <row r="11" spans="1:19">
      <c r="A11" s="2">
        <v>43644</v>
      </c>
      <c r="B11" s="1">
        <v>88</v>
      </c>
      <c r="C11" s="1">
        <v>57</v>
      </c>
      <c r="D11" s="1">
        <v>145</v>
      </c>
      <c r="E11" s="1">
        <v>-31</v>
      </c>
      <c r="F11" s="1">
        <v>-0.428193359</v>
      </c>
      <c r="G11" s="1">
        <v>0.786206897</v>
      </c>
      <c r="H11" s="1">
        <v>-0.213793103</v>
      </c>
      <c r="I11" s="1">
        <v>988.88</v>
      </c>
      <c r="J11" s="1">
        <v>971.33</v>
      </c>
      <c r="K11" s="1">
        <v>981.81</v>
      </c>
      <c r="L11" s="1">
        <v>0.2475</v>
      </c>
      <c r="M11" s="1">
        <v>3108840</v>
      </c>
      <c r="N11" s="1">
        <v>0.017875149</v>
      </c>
      <c r="O11" s="1">
        <v>984</v>
      </c>
      <c r="P11" s="3">
        <v>0.002231</v>
      </c>
      <c r="Q11" s="1">
        <f t="shared" si="0"/>
        <v>-0.465686269776</v>
      </c>
      <c r="R11" s="1">
        <f t="shared" si="2"/>
        <v>0.118729085624</v>
      </c>
      <c r="S11" s="1">
        <f t="shared" si="1"/>
        <v>-0.182381607513893</v>
      </c>
    </row>
    <row r="12" spans="1:19">
      <c r="A12" s="2">
        <v>43647</v>
      </c>
      <c r="B12" s="1">
        <v>145</v>
      </c>
      <c r="C12" s="1">
        <v>130</v>
      </c>
      <c r="D12" s="1">
        <v>275</v>
      </c>
      <c r="E12" s="1">
        <v>-15</v>
      </c>
      <c r="F12" s="1">
        <v>-0.108409299</v>
      </c>
      <c r="G12" s="1">
        <v>0.945454545</v>
      </c>
      <c r="H12" s="1">
        <v>-0.054545455</v>
      </c>
      <c r="I12" s="1">
        <v>1035.6</v>
      </c>
      <c r="J12" s="1">
        <v>1000.22</v>
      </c>
      <c r="K12" s="1">
        <v>984</v>
      </c>
      <c r="L12" s="1">
        <v>0.4166</v>
      </c>
      <c r="M12" s="1">
        <v>5233723</v>
      </c>
      <c r="N12" s="1">
        <v>0.035955285</v>
      </c>
      <c r="O12" s="1">
        <v>1031.86</v>
      </c>
      <c r="P12" s="3">
        <v>0.048638</v>
      </c>
      <c r="Q12" s="1">
        <f t="shared" si="0"/>
        <v>-0.095683718396</v>
      </c>
      <c r="R12" s="1">
        <f t="shared" si="2"/>
        <v>0.489162505428</v>
      </c>
      <c r="S12" s="1">
        <f t="shared" si="1"/>
        <v>0.0712819641580373</v>
      </c>
    </row>
    <row r="13" spans="1:19">
      <c r="A13" s="2">
        <v>43648</v>
      </c>
      <c r="B13" s="1">
        <v>79</v>
      </c>
      <c r="C13" s="1">
        <v>60</v>
      </c>
      <c r="D13" s="1">
        <v>139</v>
      </c>
      <c r="E13" s="1">
        <v>-19</v>
      </c>
      <c r="F13" s="1">
        <v>-0.271152771</v>
      </c>
      <c r="G13" s="1">
        <v>0.863309353</v>
      </c>
      <c r="H13" s="1">
        <v>-0.136690647</v>
      </c>
      <c r="I13" s="1">
        <v>1029.5</v>
      </c>
      <c r="J13" s="1">
        <v>1016</v>
      </c>
      <c r="K13" s="1">
        <v>1031.86</v>
      </c>
      <c r="L13" s="1">
        <v>0.3109</v>
      </c>
      <c r="M13" s="1">
        <v>3906109</v>
      </c>
      <c r="N13" s="1">
        <v>0.01308317</v>
      </c>
      <c r="O13" s="1">
        <v>1025</v>
      </c>
      <c r="P13" s="3">
        <v>-0.006648</v>
      </c>
      <c r="Q13" s="1">
        <f t="shared" si="0"/>
        <v>-0.266156596581</v>
      </c>
      <c r="R13" s="1">
        <f t="shared" si="2"/>
        <v>0.276262308702</v>
      </c>
      <c r="S13" s="1">
        <f t="shared" si="1"/>
        <v>-0.0554710918007373</v>
      </c>
    </row>
    <row r="14" spans="1:19">
      <c r="A14" s="2">
        <v>43649</v>
      </c>
      <c r="B14" s="1">
        <v>131</v>
      </c>
      <c r="C14" s="1">
        <v>106</v>
      </c>
      <c r="D14" s="1">
        <v>237</v>
      </c>
      <c r="E14" s="1">
        <v>-25</v>
      </c>
      <c r="F14" s="1">
        <v>-0.209973088</v>
      </c>
      <c r="G14" s="1">
        <v>0.894514768</v>
      </c>
      <c r="H14" s="1">
        <v>-0.105485232</v>
      </c>
      <c r="I14" s="1">
        <v>1023</v>
      </c>
      <c r="J14" s="1">
        <v>981.5</v>
      </c>
      <c r="K14" s="1">
        <v>1025</v>
      </c>
      <c r="L14" s="1">
        <v>0.5345</v>
      </c>
      <c r="M14" s="1">
        <v>6713932</v>
      </c>
      <c r="N14" s="1">
        <v>0.040487805</v>
      </c>
      <c r="O14" s="1">
        <v>987.9</v>
      </c>
      <c r="P14" s="3">
        <v>-0.036195</v>
      </c>
      <c r="Q14" s="1">
        <f t="shared" si="0"/>
        <v>-0.318542129609</v>
      </c>
      <c r="R14" s="1">
        <f t="shared" si="2"/>
        <v>0.499933228146</v>
      </c>
      <c r="S14" s="1">
        <f t="shared" si="1"/>
        <v>-0.0267736877063777</v>
      </c>
    </row>
    <row r="15" spans="1:19">
      <c r="A15" s="2">
        <v>43650</v>
      </c>
      <c r="B15" s="1">
        <v>104</v>
      </c>
      <c r="C15" s="1">
        <v>68</v>
      </c>
      <c r="D15" s="1">
        <v>172</v>
      </c>
      <c r="E15" s="1">
        <v>-36</v>
      </c>
      <c r="F15" s="1">
        <v>-0.419853846</v>
      </c>
      <c r="G15" s="1">
        <v>0.790697674</v>
      </c>
      <c r="H15" s="1">
        <v>-0.209302326</v>
      </c>
      <c r="I15" s="1">
        <v>990.8</v>
      </c>
      <c r="J15" s="1">
        <v>971.22</v>
      </c>
      <c r="K15" s="1">
        <v>987.9</v>
      </c>
      <c r="L15" s="1">
        <v>0.3679</v>
      </c>
      <c r="M15" s="1">
        <v>4621668</v>
      </c>
      <c r="N15" s="1">
        <v>0.01981982</v>
      </c>
      <c r="O15" s="1">
        <v>981.2</v>
      </c>
      <c r="P15" s="3">
        <v>-0.006782</v>
      </c>
      <c r="Q15" s="1">
        <f t="shared" si="0"/>
        <v>-0.52339675437</v>
      </c>
      <c r="R15" s="1">
        <f t="shared" si="2"/>
        <v>0.211670966292</v>
      </c>
      <c r="S15" s="1">
        <f t="shared" si="1"/>
        <v>-0.186677949134853</v>
      </c>
    </row>
    <row r="16" spans="1:19">
      <c r="A16" s="2">
        <v>43651</v>
      </c>
      <c r="B16" s="1">
        <v>76</v>
      </c>
      <c r="C16" s="1">
        <v>55</v>
      </c>
      <c r="D16" s="1">
        <v>131</v>
      </c>
      <c r="E16" s="1">
        <v>-21</v>
      </c>
      <c r="F16" s="1">
        <v>-0.318453731</v>
      </c>
      <c r="G16" s="1">
        <v>0.839694656</v>
      </c>
      <c r="H16" s="1">
        <v>-0.160305344</v>
      </c>
      <c r="I16" s="1">
        <v>1006</v>
      </c>
      <c r="J16" s="1">
        <v>976.3</v>
      </c>
      <c r="K16" s="1">
        <v>981.2</v>
      </c>
      <c r="L16" s="1">
        <v>0.3983</v>
      </c>
      <c r="M16" s="1">
        <v>5003271</v>
      </c>
      <c r="N16" s="1">
        <v>0.030269058</v>
      </c>
      <c r="O16" s="1">
        <v>999.82</v>
      </c>
      <c r="P16" s="3">
        <v>0.018977</v>
      </c>
      <c r="Q16" s="1">
        <f t="shared" si="0"/>
        <v>-0.397199935397</v>
      </c>
      <c r="R16" s="1">
        <f t="shared" si="2"/>
        <v>0.315085762749</v>
      </c>
      <c r="S16" s="1">
        <f t="shared" si="1"/>
        <v>-0.1055262623614</v>
      </c>
    </row>
    <row r="17" spans="1:19">
      <c r="A17" s="2">
        <v>43654</v>
      </c>
      <c r="B17" s="1">
        <v>84</v>
      </c>
      <c r="C17" s="1">
        <v>50</v>
      </c>
      <c r="D17" s="1">
        <v>134</v>
      </c>
      <c r="E17" s="1">
        <v>-34</v>
      </c>
      <c r="F17" s="1">
        <v>-0.510825624</v>
      </c>
      <c r="G17" s="1">
        <v>0.746268657</v>
      </c>
      <c r="H17" s="1">
        <v>-0.253731343</v>
      </c>
      <c r="I17" s="1">
        <v>997.9</v>
      </c>
      <c r="J17" s="1">
        <v>975</v>
      </c>
      <c r="K17" s="1">
        <v>999.82</v>
      </c>
      <c r="L17" s="1">
        <v>0.2676</v>
      </c>
      <c r="M17" s="1">
        <v>3361352</v>
      </c>
      <c r="N17" s="1">
        <v>0.022904123</v>
      </c>
      <c r="O17" s="1">
        <v>984.86</v>
      </c>
      <c r="P17" s="3">
        <v>-0.014963</v>
      </c>
      <c r="Q17" s="1">
        <f t="shared" si="0"/>
        <v>-0.602190555303</v>
      </c>
      <c r="R17" s="1">
        <f t="shared" si="2"/>
        <v>0.075844418015</v>
      </c>
      <c r="S17" s="1">
        <f t="shared" si="1"/>
        <v>-0.254021003792734</v>
      </c>
    </row>
    <row r="18" spans="1:19">
      <c r="A18" s="2">
        <v>43655</v>
      </c>
      <c r="B18" s="1">
        <v>59</v>
      </c>
      <c r="C18" s="1">
        <v>40</v>
      </c>
      <c r="D18" s="1">
        <v>99</v>
      </c>
      <c r="E18" s="1">
        <v>-19</v>
      </c>
      <c r="F18" s="1">
        <v>-0.380772496</v>
      </c>
      <c r="G18" s="1">
        <v>0.808080808</v>
      </c>
      <c r="H18" s="1">
        <v>-0.191919192</v>
      </c>
      <c r="I18" s="1">
        <v>989</v>
      </c>
      <c r="J18" s="1">
        <v>968.35</v>
      </c>
      <c r="K18" s="1">
        <v>984.86</v>
      </c>
      <c r="L18" s="1">
        <v>0.2525</v>
      </c>
      <c r="M18" s="1">
        <v>3172332</v>
      </c>
      <c r="N18" s="1">
        <v>0.020967447</v>
      </c>
      <c r="O18" s="1">
        <v>976.06</v>
      </c>
      <c r="P18" s="3">
        <v>-0.008935</v>
      </c>
      <c r="Q18" s="1">
        <f t="shared" si="0"/>
        <v>-0.401587333547</v>
      </c>
      <c r="R18" s="1">
        <f t="shared" si="2"/>
        <v>0.15860295363</v>
      </c>
      <c r="S18" s="1">
        <f t="shared" si="1"/>
        <v>-0.144123272480341</v>
      </c>
    </row>
    <row r="19" spans="1:19">
      <c r="A19" s="2">
        <v>43656</v>
      </c>
      <c r="B19" s="1">
        <v>56</v>
      </c>
      <c r="C19" s="1">
        <v>45</v>
      </c>
      <c r="D19" s="1">
        <v>101</v>
      </c>
      <c r="E19" s="1">
        <v>-11</v>
      </c>
      <c r="F19" s="1">
        <v>-0.214409871</v>
      </c>
      <c r="G19" s="1">
        <v>0.891089109</v>
      </c>
      <c r="H19" s="1">
        <v>-0.108910891</v>
      </c>
      <c r="I19" s="1">
        <v>990.58</v>
      </c>
      <c r="J19" s="1">
        <v>977</v>
      </c>
      <c r="K19" s="1">
        <v>976.06</v>
      </c>
      <c r="L19" s="1">
        <v>0.2242</v>
      </c>
      <c r="M19" s="1">
        <v>2816670</v>
      </c>
      <c r="N19" s="1">
        <v>0.013913079</v>
      </c>
      <c r="O19" s="1">
        <v>982.52</v>
      </c>
      <c r="P19" s="3">
        <v>0.006618</v>
      </c>
      <c r="Q19" s="1">
        <f t="shared" si="0"/>
        <v>-0.132381613042</v>
      </c>
      <c r="R19" s="1">
        <f t="shared" si="2"/>
        <v>0.257466319168</v>
      </c>
      <c r="S19" s="1">
        <f t="shared" si="1"/>
        <v>0.000503296719457445</v>
      </c>
    </row>
    <row r="20" spans="1:19">
      <c r="A20" s="2">
        <v>43657</v>
      </c>
      <c r="B20" s="1">
        <v>35</v>
      </c>
      <c r="C20" s="1">
        <v>38</v>
      </c>
      <c r="D20" s="1">
        <v>73</v>
      </c>
      <c r="E20" s="1">
        <v>3</v>
      </c>
      <c r="F20" s="1">
        <v>0.080042708</v>
      </c>
      <c r="G20" s="1">
        <v>0.95890411</v>
      </c>
      <c r="H20" s="1">
        <v>0.04109589</v>
      </c>
      <c r="I20" s="1">
        <v>998.38</v>
      </c>
      <c r="J20" s="1">
        <v>976</v>
      </c>
      <c r="K20" s="1">
        <v>982.52</v>
      </c>
      <c r="L20" s="1">
        <v>0.2429</v>
      </c>
      <c r="M20" s="1">
        <v>3051419</v>
      </c>
      <c r="N20" s="1">
        <v>0.022778162</v>
      </c>
      <c r="O20" s="1">
        <v>981.5</v>
      </c>
      <c r="P20" s="3">
        <v>-0.001038</v>
      </c>
      <c r="Q20" s="1">
        <f t="shared" si="0"/>
        <v>0.268966478986</v>
      </c>
      <c r="R20" s="1">
        <f t="shared" si="2"/>
        <v>0.477832367922</v>
      </c>
      <c r="S20" s="1">
        <f t="shared" si="1"/>
        <v>0.23319734606013</v>
      </c>
    </row>
    <row r="21" spans="1:19">
      <c r="A21" s="2">
        <v>43658</v>
      </c>
      <c r="B21" s="1">
        <v>52</v>
      </c>
      <c r="C21" s="1">
        <v>46</v>
      </c>
      <c r="D21" s="1">
        <v>98</v>
      </c>
      <c r="E21" s="1">
        <v>-6</v>
      </c>
      <c r="F21" s="1">
        <v>-0.120144312</v>
      </c>
      <c r="G21" s="1">
        <v>0.93877551</v>
      </c>
      <c r="H21" s="1">
        <v>-0.06122449</v>
      </c>
      <c r="I21" s="1">
        <v>991.5</v>
      </c>
      <c r="J21" s="1">
        <v>980.01</v>
      </c>
      <c r="K21" s="1">
        <v>981.5</v>
      </c>
      <c r="L21" s="1">
        <v>0.2243</v>
      </c>
      <c r="M21" s="1">
        <v>2817385</v>
      </c>
      <c r="N21" s="1">
        <v>0.011706572</v>
      </c>
      <c r="O21" s="1">
        <v>986.09</v>
      </c>
      <c r="P21" s="3">
        <v>0.004677</v>
      </c>
      <c r="Q21" s="1">
        <f t="shared" si="0"/>
        <v>0.0106137610360001</v>
      </c>
      <c r="R21" s="1">
        <f t="shared" si="2"/>
        <v>0.326604705702</v>
      </c>
      <c r="S21" s="1">
        <f t="shared" si="1"/>
        <v>0.0812154914898148</v>
      </c>
    </row>
    <row r="22" spans="1:19">
      <c r="A22" s="2">
        <v>43661</v>
      </c>
      <c r="B22" s="1">
        <v>83</v>
      </c>
      <c r="C22" s="1">
        <v>63</v>
      </c>
      <c r="D22" s="1">
        <v>146</v>
      </c>
      <c r="E22" s="1">
        <v>-20</v>
      </c>
      <c r="F22" s="1">
        <v>-0.271933715</v>
      </c>
      <c r="G22" s="1">
        <v>0.863013699</v>
      </c>
      <c r="H22" s="1">
        <v>-0.136986301</v>
      </c>
      <c r="I22" s="1">
        <v>980.1</v>
      </c>
      <c r="J22" s="1">
        <v>951.13</v>
      </c>
      <c r="K22" s="1">
        <v>986.09</v>
      </c>
      <c r="L22" s="1">
        <v>0.4766</v>
      </c>
      <c r="M22" s="1">
        <v>5987040</v>
      </c>
      <c r="N22" s="1">
        <v>0.029378657</v>
      </c>
      <c r="O22" s="1">
        <v>975.93</v>
      </c>
      <c r="P22" s="3">
        <v>-0.010303</v>
      </c>
      <c r="Q22" s="1">
        <f t="shared" si="0"/>
        <v>-0.372156585112</v>
      </c>
      <c r="R22" s="1">
        <f t="shared" si="2"/>
        <v>0.404528046638</v>
      </c>
      <c r="S22" s="1">
        <f t="shared" si="1"/>
        <v>-0.0732947039477536</v>
      </c>
    </row>
    <row r="23" spans="1:19">
      <c r="A23" s="2">
        <v>43662</v>
      </c>
      <c r="B23" s="1">
        <v>63</v>
      </c>
      <c r="C23" s="1">
        <v>48</v>
      </c>
      <c r="D23" s="1">
        <v>111</v>
      </c>
      <c r="E23" s="1">
        <v>-15</v>
      </c>
      <c r="F23" s="1">
        <v>-0.267062785</v>
      </c>
      <c r="G23" s="1">
        <v>0.864864865</v>
      </c>
      <c r="H23" s="1">
        <v>-0.135135135</v>
      </c>
      <c r="I23" s="1">
        <v>982.3</v>
      </c>
      <c r="J23" s="1">
        <v>965</v>
      </c>
      <c r="K23" s="1">
        <v>975.93</v>
      </c>
      <c r="L23" s="1">
        <v>0.2646</v>
      </c>
      <c r="M23" s="1">
        <v>3324524</v>
      </c>
      <c r="N23" s="1">
        <v>0.017726681</v>
      </c>
      <c r="O23" s="1">
        <v>968</v>
      </c>
      <c r="P23" s="3">
        <v>-0.008126</v>
      </c>
      <c r="Q23" s="1">
        <f t="shared" si="0"/>
        <v>-0.236574728238</v>
      </c>
      <c r="R23" s="1">
        <f t="shared" si="2"/>
        <v>0.249567255254</v>
      </c>
      <c r="S23" s="1">
        <f t="shared" si="1"/>
        <v>-0.0483674371243734</v>
      </c>
    </row>
    <row r="24" spans="1:19">
      <c r="A24" s="2">
        <v>43663</v>
      </c>
      <c r="B24" s="1">
        <v>73</v>
      </c>
      <c r="C24" s="1">
        <v>47</v>
      </c>
      <c r="D24" s="1">
        <v>120</v>
      </c>
      <c r="E24" s="1">
        <v>-26</v>
      </c>
      <c r="F24" s="1">
        <v>-0.432864082</v>
      </c>
      <c r="G24" s="1">
        <v>0.783333333</v>
      </c>
      <c r="H24" s="1">
        <v>-0.216666667</v>
      </c>
      <c r="I24" s="1">
        <v>972.99</v>
      </c>
      <c r="J24" s="1">
        <v>962.13</v>
      </c>
      <c r="K24" s="1">
        <v>968</v>
      </c>
      <c r="L24" s="1">
        <v>0.2027</v>
      </c>
      <c r="M24" s="1">
        <v>2546887</v>
      </c>
      <c r="N24" s="1">
        <v>0.011219008</v>
      </c>
      <c r="O24" s="1">
        <v>963.5</v>
      </c>
      <c r="P24" s="3">
        <v>-0.004649</v>
      </c>
      <c r="Q24" s="1">
        <f t="shared" si="0"/>
        <v>-0.443669227554</v>
      </c>
      <c r="R24" s="1">
        <f t="shared" si="2"/>
        <v>0.078463072291</v>
      </c>
      <c r="S24" s="1">
        <f t="shared" si="1"/>
        <v>-0.181867563479026</v>
      </c>
    </row>
    <row r="25" spans="1:19">
      <c r="A25" s="2">
        <v>43664</v>
      </c>
      <c r="B25" s="1">
        <v>85</v>
      </c>
      <c r="C25" s="1">
        <v>88</v>
      </c>
      <c r="D25" s="1">
        <v>173</v>
      </c>
      <c r="E25" s="1">
        <v>3</v>
      </c>
      <c r="F25" s="1">
        <v>0.034289073</v>
      </c>
      <c r="G25" s="1">
        <v>0.98265896</v>
      </c>
      <c r="H25" s="1">
        <v>0.01734104</v>
      </c>
      <c r="I25" s="1">
        <v>963</v>
      </c>
      <c r="J25" s="1">
        <v>947.18</v>
      </c>
      <c r="K25" s="1">
        <v>963.5</v>
      </c>
      <c r="L25" s="1">
        <v>0.3125</v>
      </c>
      <c r="M25" s="1">
        <v>3925295</v>
      </c>
      <c r="N25" s="1">
        <v>0.016419305</v>
      </c>
      <c r="O25" s="1">
        <v>947.5</v>
      </c>
      <c r="P25" s="3">
        <v>-0.016606</v>
      </c>
      <c r="Q25" s="1">
        <f t="shared" si="0"/>
        <v>0.178473206532</v>
      </c>
      <c r="R25" s="1">
        <f t="shared" si="2"/>
        <v>0.499683542519</v>
      </c>
      <c r="S25" s="1">
        <f t="shared" si="1"/>
        <v>0.197470907057338</v>
      </c>
    </row>
    <row r="26" spans="1:19">
      <c r="A26" s="2">
        <v>43665</v>
      </c>
      <c r="B26" s="1">
        <v>39</v>
      </c>
      <c r="C26" s="1">
        <v>32</v>
      </c>
      <c r="D26" s="1">
        <v>71</v>
      </c>
      <c r="E26" s="1">
        <v>-7</v>
      </c>
      <c r="F26" s="1">
        <v>-0.192371893</v>
      </c>
      <c r="G26" s="1">
        <v>0.901408451</v>
      </c>
      <c r="H26" s="1">
        <v>-0.098591549</v>
      </c>
      <c r="I26" s="1">
        <v>960.8</v>
      </c>
      <c r="J26" s="1">
        <v>948</v>
      </c>
      <c r="K26" s="1">
        <v>947.5</v>
      </c>
      <c r="L26" s="1">
        <v>0.223</v>
      </c>
      <c r="M26" s="1">
        <v>2801481</v>
      </c>
      <c r="N26" s="1">
        <v>0.013509235</v>
      </c>
      <c r="O26" s="1">
        <v>955.87</v>
      </c>
      <c r="P26" s="3">
        <v>0.008834</v>
      </c>
      <c r="Q26" s="1">
        <f t="shared" si="0"/>
        <v>-0.099317728116</v>
      </c>
      <c r="R26" s="1">
        <f t="shared" si="2"/>
        <v>0.272293621896</v>
      </c>
      <c r="S26" s="1">
        <f t="shared" si="1"/>
        <v>0.0188946168249132</v>
      </c>
    </row>
    <row r="27" spans="1:19">
      <c r="A27" s="2">
        <v>43668</v>
      </c>
      <c r="B27" s="1">
        <v>36</v>
      </c>
      <c r="C27" s="1">
        <v>38</v>
      </c>
      <c r="D27" s="1">
        <v>74</v>
      </c>
      <c r="E27" s="1">
        <v>2</v>
      </c>
      <c r="F27" s="1">
        <v>0.052643733</v>
      </c>
      <c r="G27" s="1">
        <v>0.972972973</v>
      </c>
      <c r="H27" s="1">
        <v>0.027027027</v>
      </c>
      <c r="I27" s="1">
        <v>964</v>
      </c>
      <c r="J27" s="1">
        <v>950.25</v>
      </c>
      <c r="K27" s="1">
        <v>955.87</v>
      </c>
      <c r="L27" s="1">
        <v>0.2239</v>
      </c>
      <c r="M27" s="1">
        <v>2812549</v>
      </c>
      <c r="N27" s="1">
        <v>0.014384801</v>
      </c>
      <c r="O27" s="1">
        <v>957.02</v>
      </c>
      <c r="P27" s="3">
        <v>0.001203</v>
      </c>
      <c r="Q27" s="1">
        <f t="shared" si="0"/>
        <v>0.252502622784</v>
      </c>
      <c r="R27" s="1">
        <f t="shared" si="2"/>
        <v>0.444769369098</v>
      </c>
      <c r="S27" s="1">
        <f t="shared" si="1"/>
        <v>0.218030466031351</v>
      </c>
    </row>
    <row r="28" spans="1:19">
      <c r="A28" s="2">
        <v>43669</v>
      </c>
      <c r="B28" s="1">
        <v>42</v>
      </c>
      <c r="C28" s="1">
        <v>33</v>
      </c>
      <c r="D28" s="1">
        <v>75</v>
      </c>
      <c r="E28" s="1">
        <v>-9</v>
      </c>
      <c r="F28" s="1">
        <v>-0.234839591</v>
      </c>
      <c r="G28" s="1">
        <v>0.88</v>
      </c>
      <c r="H28" s="1">
        <v>-0.12</v>
      </c>
      <c r="I28" s="1">
        <v>962.59</v>
      </c>
      <c r="J28" s="1">
        <v>943.86</v>
      </c>
      <c r="K28" s="1">
        <v>957.02</v>
      </c>
      <c r="L28" s="1">
        <v>0.2586</v>
      </c>
      <c r="M28" s="1">
        <v>3248395</v>
      </c>
      <c r="N28" s="1">
        <v>0.019571169</v>
      </c>
      <c r="O28" s="1">
        <v>953.98</v>
      </c>
      <c r="P28" s="3">
        <v>-0.003177</v>
      </c>
      <c r="Q28" s="1">
        <f t="shared" si="0"/>
        <v>-0.187118876236</v>
      </c>
      <c r="R28" s="1">
        <f t="shared" si="2"/>
        <v>0.270015263583</v>
      </c>
      <c r="S28" s="1">
        <f t="shared" si="1"/>
        <v>-0.0212631771668848</v>
      </c>
    </row>
    <row r="29" spans="1:19">
      <c r="A29" s="2">
        <v>43670</v>
      </c>
      <c r="B29" s="1">
        <v>53</v>
      </c>
      <c r="C29" s="1">
        <v>34</v>
      </c>
      <c r="D29" s="1">
        <v>87</v>
      </c>
      <c r="E29" s="1">
        <v>-19</v>
      </c>
      <c r="F29" s="1">
        <v>-0.433635985</v>
      </c>
      <c r="G29" s="1">
        <v>0.781609195</v>
      </c>
      <c r="H29" s="1">
        <v>-0.218390805</v>
      </c>
      <c r="I29" s="1">
        <v>959.9</v>
      </c>
      <c r="J29" s="1">
        <v>944.69</v>
      </c>
      <c r="K29" s="1">
        <v>953.98</v>
      </c>
      <c r="L29" s="1">
        <v>0.3723</v>
      </c>
      <c r="M29" s="1">
        <v>4677120</v>
      </c>
      <c r="N29" s="1">
        <v>0.01594373</v>
      </c>
      <c r="O29" s="1">
        <v>946.36</v>
      </c>
      <c r="P29" s="3">
        <v>-0.007988</v>
      </c>
      <c r="Q29" s="1">
        <f t="shared" si="0"/>
        <v>-0.547018466835</v>
      </c>
      <c r="R29" s="1">
        <f t="shared" si="2"/>
        <v>0.20027837609</v>
      </c>
      <c r="S29" s="1">
        <f t="shared" si="1"/>
        <v>-0.200004294077575</v>
      </c>
    </row>
    <row r="30" spans="1:19">
      <c r="A30" s="2">
        <v>43671</v>
      </c>
      <c r="B30" s="1">
        <v>41</v>
      </c>
      <c r="C30" s="1">
        <v>40</v>
      </c>
      <c r="D30" s="1">
        <v>81</v>
      </c>
      <c r="E30" s="1">
        <v>-1</v>
      </c>
      <c r="F30" s="1">
        <v>-0.024097552</v>
      </c>
      <c r="G30" s="1">
        <v>0.987654321</v>
      </c>
      <c r="H30" s="1">
        <v>-0.012345679</v>
      </c>
      <c r="I30" s="1">
        <v>963.36</v>
      </c>
      <c r="J30" s="1">
        <v>938.15</v>
      </c>
      <c r="K30" s="1">
        <v>946.36</v>
      </c>
      <c r="L30" s="1">
        <v>0.3045</v>
      </c>
      <c r="M30" s="1">
        <v>3825570</v>
      </c>
      <c r="N30" s="1">
        <v>0.026638911</v>
      </c>
      <c r="O30" s="1">
        <v>963</v>
      </c>
      <c r="P30" s="3">
        <v>0.017583</v>
      </c>
      <c r="Q30" s="1">
        <f t="shared" si="0"/>
        <v>0.100604334605</v>
      </c>
      <c r="R30" s="1">
        <f t="shared" si="2"/>
        <v>0.466139516943</v>
      </c>
      <c r="S30" s="1">
        <f t="shared" si="1"/>
        <v>0.154479383171899</v>
      </c>
    </row>
    <row r="31" spans="1:19">
      <c r="A31" s="2">
        <v>43672</v>
      </c>
      <c r="B31" s="1">
        <v>29</v>
      </c>
      <c r="C31" s="1">
        <v>27</v>
      </c>
      <c r="D31" s="1">
        <v>56</v>
      </c>
      <c r="E31" s="1">
        <v>-2</v>
      </c>
      <c r="F31" s="1">
        <v>-0.068992871</v>
      </c>
      <c r="G31" s="1">
        <v>0.964285714</v>
      </c>
      <c r="H31" s="1">
        <v>-0.035714286</v>
      </c>
      <c r="I31" s="1">
        <v>971</v>
      </c>
      <c r="J31" s="1">
        <v>958.55</v>
      </c>
      <c r="K31" s="1">
        <v>963</v>
      </c>
      <c r="L31" s="1">
        <v>0.2107</v>
      </c>
      <c r="M31" s="1">
        <v>2646759</v>
      </c>
      <c r="N31" s="1">
        <v>0.012928349</v>
      </c>
      <c r="O31" s="1">
        <v>965.03</v>
      </c>
      <c r="P31" s="3">
        <v>0.002108</v>
      </c>
      <c r="Q31" s="1">
        <f t="shared" si="0"/>
        <v>0.094254921928</v>
      </c>
      <c r="R31" s="1">
        <f t="shared" si="2"/>
        <v>0.355951685273</v>
      </c>
      <c r="S31" s="1">
        <f t="shared" si="1"/>
        <v>0.125829940619988</v>
      </c>
    </row>
    <row r="32" spans="1:19">
      <c r="A32" s="2">
        <v>43675</v>
      </c>
      <c r="B32" s="1">
        <v>35</v>
      </c>
      <c r="C32" s="1">
        <v>31</v>
      </c>
      <c r="D32" s="1">
        <v>66</v>
      </c>
      <c r="E32" s="1">
        <v>-4</v>
      </c>
      <c r="F32" s="1">
        <v>-0.117783036</v>
      </c>
      <c r="G32" s="1">
        <v>0.939393939</v>
      </c>
      <c r="H32" s="1">
        <v>-0.060606061</v>
      </c>
      <c r="I32" s="1">
        <v>979.5</v>
      </c>
      <c r="J32" s="1">
        <v>960.01</v>
      </c>
      <c r="K32" s="1">
        <v>965.03</v>
      </c>
      <c r="L32" s="1">
        <v>0.2148</v>
      </c>
      <c r="M32" s="1">
        <v>2698133</v>
      </c>
      <c r="N32" s="1">
        <v>0.020196263</v>
      </c>
      <c r="O32" s="1">
        <v>976.41</v>
      </c>
      <c r="P32" s="3">
        <v>0.011792</v>
      </c>
      <c r="Q32" s="1">
        <f t="shared" si="0"/>
        <v>0.0140818521210001</v>
      </c>
      <c r="R32" s="1">
        <f t="shared" si="2"/>
        <v>0.327336307349</v>
      </c>
      <c r="S32" s="1">
        <f t="shared" si="1"/>
        <v>0.0829518357818733</v>
      </c>
    </row>
    <row r="33" spans="1:19">
      <c r="A33" s="2">
        <v>43676</v>
      </c>
      <c r="B33" s="1">
        <v>26</v>
      </c>
      <c r="C33" s="1">
        <v>16</v>
      </c>
      <c r="D33" s="1">
        <v>42</v>
      </c>
      <c r="E33" s="1">
        <v>-10</v>
      </c>
      <c r="F33" s="1">
        <v>-0.462623522</v>
      </c>
      <c r="G33" s="1">
        <v>0.761904762</v>
      </c>
      <c r="H33" s="1">
        <v>-0.238095238</v>
      </c>
      <c r="I33" s="1">
        <v>983</v>
      </c>
      <c r="J33" s="1">
        <v>971</v>
      </c>
      <c r="K33" s="1">
        <v>976.41</v>
      </c>
      <c r="L33" s="1">
        <v>0.1555</v>
      </c>
      <c r="M33" s="1">
        <v>1953797</v>
      </c>
      <c r="N33" s="1">
        <v>0.012289919</v>
      </c>
      <c r="O33" s="1">
        <v>978.93</v>
      </c>
      <c r="P33" s="3">
        <v>0.002581</v>
      </c>
      <c r="Q33" s="1">
        <f t="shared" si="0"/>
        <v>-0.469561744053</v>
      </c>
      <c r="R33" s="1">
        <f t="shared" si="2"/>
        <v>0.01931665431</v>
      </c>
      <c r="S33" s="1">
        <f t="shared" si="1"/>
        <v>-0.207393117982579</v>
      </c>
    </row>
    <row r="34" spans="1:19">
      <c r="A34" s="2">
        <v>43677</v>
      </c>
      <c r="B34" s="1">
        <v>18</v>
      </c>
      <c r="C34" s="1">
        <v>25</v>
      </c>
      <c r="D34" s="1">
        <v>43</v>
      </c>
      <c r="E34" s="1">
        <v>7</v>
      </c>
      <c r="F34" s="1">
        <v>0.313657559</v>
      </c>
      <c r="G34" s="1">
        <v>0.837209302</v>
      </c>
      <c r="H34" s="1">
        <v>0.162790698</v>
      </c>
      <c r="I34" s="1">
        <v>981.77</v>
      </c>
      <c r="J34" s="1">
        <v>966.59</v>
      </c>
      <c r="K34" s="1">
        <v>978.93</v>
      </c>
      <c r="L34" s="1">
        <v>0.1793</v>
      </c>
      <c r="M34" s="1">
        <v>2252620</v>
      </c>
      <c r="N34" s="1">
        <v>0.015506727</v>
      </c>
      <c r="O34" s="1">
        <v>972.6</v>
      </c>
      <c r="P34" s="3">
        <v>-0.006466</v>
      </c>
      <c r="Q34" s="1">
        <f t="shared" si="0"/>
        <v>0.58566290626</v>
      </c>
      <c r="R34" s="1">
        <f t="shared" si="2"/>
        <v>0.544237940115</v>
      </c>
      <c r="S34" s="1">
        <f t="shared" si="1"/>
        <v>0.391661347582048</v>
      </c>
    </row>
    <row r="35" spans="1:19">
      <c r="A35" s="2">
        <v>43678</v>
      </c>
      <c r="B35" s="1">
        <v>48</v>
      </c>
      <c r="C35" s="1">
        <v>34</v>
      </c>
      <c r="D35" s="1">
        <v>82</v>
      </c>
      <c r="E35" s="1">
        <v>-14</v>
      </c>
      <c r="F35" s="1">
        <v>-0.336472237</v>
      </c>
      <c r="G35" s="1">
        <v>0.829268293</v>
      </c>
      <c r="H35" s="1">
        <v>-0.170731707</v>
      </c>
      <c r="I35" s="1">
        <v>977</v>
      </c>
      <c r="J35" s="1">
        <v>953.02</v>
      </c>
      <c r="K35" s="1">
        <v>972.6</v>
      </c>
      <c r="L35" s="1">
        <v>0.2793</v>
      </c>
      <c r="M35" s="1">
        <v>3508952</v>
      </c>
      <c r="N35" s="1">
        <v>0.024655562</v>
      </c>
      <c r="O35" s="1">
        <v>959.3</v>
      </c>
      <c r="P35" s="3">
        <v>-0.013675</v>
      </c>
      <c r="Q35" s="1">
        <f t="shared" si="0"/>
        <v>-0.354017311431</v>
      </c>
      <c r="R35" s="1">
        <f t="shared" si="2"/>
        <v>0.212569552232</v>
      </c>
      <c r="S35" s="1">
        <f t="shared" si="1"/>
        <v>-0.110026737426522</v>
      </c>
    </row>
    <row r="36" spans="1:19">
      <c r="A36" s="2">
        <v>43679</v>
      </c>
      <c r="B36" s="1">
        <v>24</v>
      </c>
      <c r="C36" s="1">
        <v>41</v>
      </c>
      <c r="D36" s="1">
        <v>65</v>
      </c>
      <c r="E36" s="1">
        <v>17</v>
      </c>
      <c r="F36" s="1">
        <v>0.518793793</v>
      </c>
      <c r="G36" s="1">
        <v>0.738461538</v>
      </c>
      <c r="H36" s="1">
        <v>0.261538462</v>
      </c>
      <c r="I36" s="1">
        <v>957.98</v>
      </c>
      <c r="J36" s="1">
        <v>943</v>
      </c>
      <c r="K36" s="1">
        <v>959.3</v>
      </c>
      <c r="L36" s="1">
        <v>0.3162</v>
      </c>
      <c r="M36" s="1">
        <v>3971940</v>
      </c>
      <c r="N36" s="1">
        <v>0.015615553</v>
      </c>
      <c r="O36" s="1">
        <v>954.45</v>
      </c>
      <c r="P36" s="3">
        <v>-0.005056</v>
      </c>
      <c r="Q36" s="1">
        <f t="shared" si="0"/>
        <v>0.744274108828</v>
      </c>
      <c r="R36" s="1">
        <f t="shared" si="2"/>
        <v>0.742118587581</v>
      </c>
      <c r="S36" s="1">
        <f t="shared" si="1"/>
        <v>0.50954665480803</v>
      </c>
    </row>
    <row r="37" spans="1:19">
      <c r="A37" s="2">
        <v>43682</v>
      </c>
      <c r="B37" s="1">
        <v>36</v>
      </c>
      <c r="C37" s="1">
        <v>32</v>
      </c>
      <c r="D37" s="1">
        <v>68</v>
      </c>
      <c r="E37" s="1">
        <v>-4</v>
      </c>
      <c r="F37" s="1">
        <v>-0.114410351</v>
      </c>
      <c r="G37" s="1">
        <v>0.941176471</v>
      </c>
      <c r="H37" s="1">
        <v>-0.058823529</v>
      </c>
      <c r="I37" s="1">
        <v>954</v>
      </c>
      <c r="J37" s="1">
        <v>940</v>
      </c>
      <c r="K37" s="1">
        <v>954.45</v>
      </c>
      <c r="L37" s="1">
        <v>0.2927</v>
      </c>
      <c r="M37" s="1">
        <v>3677431</v>
      </c>
      <c r="N37" s="1">
        <v>0.014668133</v>
      </c>
      <c r="O37" s="1">
        <v>942.43</v>
      </c>
      <c r="P37" s="3">
        <v>-0.012594</v>
      </c>
      <c r="Q37" s="1">
        <f t="shared" si="0"/>
        <v>-0.022532953512</v>
      </c>
      <c r="R37" s="1">
        <f t="shared" si="2"/>
        <v>0.381042825214</v>
      </c>
      <c r="S37" s="1">
        <f t="shared" si="1"/>
        <v>0.0789948991801104</v>
      </c>
    </row>
    <row r="38" spans="1:19">
      <c r="A38" s="2">
        <v>43683</v>
      </c>
      <c r="B38" s="1">
        <v>42</v>
      </c>
      <c r="C38" s="1">
        <v>29</v>
      </c>
      <c r="D38" s="1">
        <v>71</v>
      </c>
      <c r="E38" s="1">
        <v>-13</v>
      </c>
      <c r="F38" s="1">
        <v>-0.360002734</v>
      </c>
      <c r="G38" s="1">
        <v>0.816901408</v>
      </c>
      <c r="H38" s="1">
        <v>-0.183098592</v>
      </c>
      <c r="I38" s="1">
        <v>948</v>
      </c>
      <c r="J38" s="1">
        <v>923.8</v>
      </c>
      <c r="K38" s="1">
        <v>942.43</v>
      </c>
      <c r="L38" s="1">
        <v>0.3502</v>
      </c>
      <c r="M38" s="1">
        <v>4399116</v>
      </c>
      <c r="N38" s="1">
        <v>0.0256783</v>
      </c>
      <c r="O38" s="1">
        <v>946.3</v>
      </c>
      <c r="P38" s="3">
        <v>0.004106</v>
      </c>
      <c r="Q38" s="1">
        <f t="shared" si="0"/>
        <v>-0.431469384298</v>
      </c>
      <c r="R38" s="1">
        <f t="shared" si="2"/>
        <v>0.245484013378</v>
      </c>
      <c r="S38" s="1">
        <f t="shared" si="1"/>
        <v>-0.137278874003235</v>
      </c>
    </row>
    <row r="39" spans="1:19">
      <c r="A39" s="2">
        <v>43684</v>
      </c>
      <c r="B39" s="1">
        <v>20</v>
      </c>
      <c r="C39" s="1">
        <v>17</v>
      </c>
      <c r="D39" s="1">
        <v>37</v>
      </c>
      <c r="E39" s="1">
        <v>-3</v>
      </c>
      <c r="F39" s="1">
        <v>-0.15415068</v>
      </c>
      <c r="G39" s="1">
        <v>0.918918919</v>
      </c>
      <c r="H39" s="1">
        <v>-0.081081081</v>
      </c>
      <c r="I39" s="1">
        <v>955.53</v>
      </c>
      <c r="J39" s="1">
        <v>945</v>
      </c>
      <c r="K39" s="1">
        <v>946.3</v>
      </c>
      <c r="L39" s="1">
        <v>0.2139</v>
      </c>
      <c r="M39" s="1">
        <v>2686998</v>
      </c>
      <c r="N39" s="1">
        <v>0.011127549</v>
      </c>
      <c r="O39" s="1">
        <v>945</v>
      </c>
      <c r="P39" s="3">
        <v>-0.001374</v>
      </c>
      <c r="Q39" s="1">
        <f t="shared" si="0"/>
        <v>-0.037430934593</v>
      </c>
      <c r="R39" s="1">
        <f t="shared" si="2"/>
        <v>0.291589220281</v>
      </c>
      <c r="S39" s="1">
        <f t="shared" si="1"/>
        <v>0.0513392967639331</v>
      </c>
    </row>
    <row r="40" spans="1:19">
      <c r="A40" s="2">
        <v>43685</v>
      </c>
      <c r="B40" s="1">
        <v>19</v>
      </c>
      <c r="C40" s="1">
        <v>21</v>
      </c>
      <c r="D40" s="1">
        <v>40</v>
      </c>
      <c r="E40" s="1">
        <v>2</v>
      </c>
      <c r="F40" s="1">
        <v>0.09531018</v>
      </c>
      <c r="G40" s="1">
        <v>0.95</v>
      </c>
      <c r="H40" s="1">
        <v>0.05</v>
      </c>
      <c r="I40" s="1">
        <v>974</v>
      </c>
      <c r="J40" s="1">
        <v>952</v>
      </c>
      <c r="K40" s="1">
        <v>945</v>
      </c>
      <c r="L40" s="1">
        <v>0.3089</v>
      </c>
      <c r="M40" s="1">
        <v>3880813</v>
      </c>
      <c r="N40" s="1">
        <v>0.023280423</v>
      </c>
      <c r="O40" s="1">
        <v>971.68</v>
      </c>
      <c r="P40" s="3">
        <v>0.028233</v>
      </c>
      <c r="Q40" s="1">
        <f t="shared" si="0"/>
        <v>0.249155767641</v>
      </c>
      <c r="R40" s="1">
        <f t="shared" si="2"/>
        <v>0.532627626362</v>
      </c>
      <c r="S40" s="1">
        <f t="shared" si="1"/>
        <v>0.237078862505091</v>
      </c>
    </row>
    <row r="41" spans="1:19">
      <c r="A41" s="2">
        <v>43686</v>
      </c>
      <c r="B41" s="1">
        <v>24</v>
      </c>
      <c r="C41" s="1">
        <v>27</v>
      </c>
      <c r="D41" s="1">
        <v>51</v>
      </c>
      <c r="E41" s="1">
        <v>3</v>
      </c>
      <c r="F41" s="1">
        <v>0.113328685</v>
      </c>
      <c r="G41" s="1">
        <v>0.941176471</v>
      </c>
      <c r="H41" s="1">
        <v>0.058823529</v>
      </c>
      <c r="I41" s="1">
        <v>980.95</v>
      </c>
      <c r="J41" s="1">
        <v>958.99</v>
      </c>
      <c r="K41" s="1">
        <v>971.68</v>
      </c>
      <c r="L41" s="1">
        <v>0.2266</v>
      </c>
      <c r="M41" s="1">
        <v>2846170</v>
      </c>
      <c r="N41" s="1">
        <v>0.022600033</v>
      </c>
      <c r="O41" s="1">
        <v>962.03</v>
      </c>
      <c r="P41" s="3">
        <v>-0.009931</v>
      </c>
      <c r="Q41" s="1">
        <f t="shared" si="0"/>
        <v>0.317992358296</v>
      </c>
      <c r="R41" s="1">
        <f t="shared" si="2"/>
        <v>0.482853252752</v>
      </c>
      <c r="S41" s="1">
        <f t="shared" si="1"/>
        <v>0.256497612442953</v>
      </c>
    </row>
    <row r="42" spans="1:19">
      <c r="A42" s="2">
        <v>43689</v>
      </c>
      <c r="B42" s="1">
        <v>171</v>
      </c>
      <c r="C42" s="1">
        <v>138</v>
      </c>
      <c r="D42" s="1">
        <v>309</v>
      </c>
      <c r="E42" s="1">
        <v>-33</v>
      </c>
      <c r="F42" s="1">
        <v>-0.213020544</v>
      </c>
      <c r="G42" s="1">
        <v>0.893203883</v>
      </c>
      <c r="H42" s="1">
        <v>-0.106796117</v>
      </c>
      <c r="I42" s="1">
        <v>1020.1</v>
      </c>
      <c r="J42" s="1">
        <v>995.01</v>
      </c>
      <c r="K42" s="1">
        <v>962.03</v>
      </c>
      <c r="L42" s="1">
        <v>0.6488</v>
      </c>
      <c r="M42" s="1">
        <v>8149895</v>
      </c>
      <c r="N42" s="1">
        <v>0.026080268</v>
      </c>
      <c r="O42" s="1">
        <v>1018.63</v>
      </c>
      <c r="P42" s="3">
        <v>0.058834</v>
      </c>
      <c r="Q42" s="1">
        <f t="shared" si="0"/>
        <v>-0.380540935452</v>
      </c>
      <c r="R42" s="1">
        <f t="shared" si="2"/>
        <v>0.568326008875</v>
      </c>
      <c r="S42" s="1">
        <f t="shared" si="1"/>
        <v>-0.0387498380927376</v>
      </c>
    </row>
    <row r="43" spans="1:19">
      <c r="A43" s="2">
        <v>43690</v>
      </c>
      <c r="B43" s="1">
        <v>53</v>
      </c>
      <c r="C43" s="1">
        <v>43</v>
      </c>
      <c r="D43" s="1">
        <v>96</v>
      </c>
      <c r="E43" s="1">
        <v>-10</v>
      </c>
      <c r="F43" s="1">
        <v>-0.204794413</v>
      </c>
      <c r="G43" s="1">
        <v>0.895833333</v>
      </c>
      <c r="H43" s="1">
        <v>-0.104166667</v>
      </c>
      <c r="I43" s="1">
        <v>1026</v>
      </c>
      <c r="J43" s="1">
        <v>1010.68</v>
      </c>
      <c r="K43" s="1">
        <v>1018.63</v>
      </c>
      <c r="L43" s="1">
        <v>0.2414</v>
      </c>
      <c r="M43" s="1">
        <v>3032970</v>
      </c>
      <c r="N43" s="1">
        <v>0.015039808</v>
      </c>
      <c r="O43" s="1">
        <v>1017.95</v>
      </c>
      <c r="P43" s="3">
        <v>-0.000668</v>
      </c>
      <c r="Q43" s="1">
        <f t="shared" si="0"/>
        <v>-0.128634510213</v>
      </c>
      <c r="R43" s="1">
        <f t="shared" si="2"/>
        <v>0.277557296788</v>
      </c>
      <c r="S43" s="1">
        <f t="shared" si="1"/>
        <v>0.00689565298926511</v>
      </c>
    </row>
    <row r="44" spans="1:19">
      <c r="A44" s="2">
        <v>43691</v>
      </c>
      <c r="B44" s="1">
        <v>101</v>
      </c>
      <c r="C44" s="1">
        <v>66</v>
      </c>
      <c r="D44" s="1">
        <v>167</v>
      </c>
      <c r="E44" s="1">
        <v>-35</v>
      </c>
      <c r="F44" s="1">
        <v>-0.420280194</v>
      </c>
      <c r="G44" s="1">
        <v>0.790419162</v>
      </c>
      <c r="H44" s="1">
        <v>-0.209580838</v>
      </c>
      <c r="I44" s="1">
        <v>1051.9</v>
      </c>
      <c r="J44" s="1">
        <v>1030.02</v>
      </c>
      <c r="K44" s="1">
        <v>1017.95</v>
      </c>
      <c r="L44" s="1">
        <v>0.3297</v>
      </c>
      <c r="M44" s="1">
        <v>4141095</v>
      </c>
      <c r="N44" s="1">
        <v>0.021494179</v>
      </c>
      <c r="O44" s="1">
        <v>1043.33</v>
      </c>
      <c r="P44" s="3">
        <v>0.024932</v>
      </c>
      <c r="Q44" s="1">
        <f t="shared" si="0"/>
        <v>-0.503032456041</v>
      </c>
      <c r="R44" s="1">
        <f t="shared" si="2"/>
        <v>0.185497766414</v>
      </c>
      <c r="S44" s="1">
        <f t="shared" si="1"/>
        <v>-0.183612070070427</v>
      </c>
    </row>
    <row r="45" spans="1:19">
      <c r="A45" s="2">
        <v>43692</v>
      </c>
      <c r="B45" s="1">
        <v>52</v>
      </c>
      <c r="C45" s="1">
        <v>35</v>
      </c>
      <c r="D45" s="1">
        <v>87</v>
      </c>
      <c r="E45" s="1">
        <v>-17</v>
      </c>
      <c r="F45" s="1">
        <v>-0.386772975</v>
      </c>
      <c r="G45" s="1">
        <v>0.804597701</v>
      </c>
      <c r="H45" s="1">
        <v>-0.195402299</v>
      </c>
      <c r="I45" s="1">
        <v>1046.48</v>
      </c>
      <c r="J45" s="1">
        <v>1028</v>
      </c>
      <c r="K45" s="1">
        <v>1043.33</v>
      </c>
      <c r="L45" s="1">
        <v>0.2168</v>
      </c>
      <c r="M45" s="1">
        <v>2723739</v>
      </c>
      <c r="N45" s="1">
        <v>0.017712517</v>
      </c>
      <c r="O45" s="1">
        <v>1044.9</v>
      </c>
      <c r="P45" s="3">
        <v>0.001505</v>
      </c>
      <c r="Q45" s="1">
        <f t="shared" si="0"/>
        <v>-0.3886932426</v>
      </c>
      <c r="R45" s="1">
        <f t="shared" si="2"/>
        <v>0.126244569628</v>
      </c>
      <c r="S45" s="1">
        <f t="shared" si="1"/>
        <v>-0.145876031092428</v>
      </c>
    </row>
    <row r="46" spans="1:19">
      <c r="A46" s="2">
        <v>43693</v>
      </c>
      <c r="B46" s="1">
        <v>77</v>
      </c>
      <c r="C46" s="1">
        <v>58</v>
      </c>
      <c r="D46" s="1">
        <v>135</v>
      </c>
      <c r="E46" s="1">
        <v>-19</v>
      </c>
      <c r="F46" s="1">
        <v>-0.279171383</v>
      </c>
      <c r="G46" s="1">
        <v>0.859259259</v>
      </c>
      <c r="H46" s="1">
        <v>-0.140740741</v>
      </c>
      <c r="I46" s="1">
        <v>1075.58</v>
      </c>
      <c r="J46" s="1">
        <v>1041</v>
      </c>
      <c r="K46" s="1">
        <v>1044.9</v>
      </c>
      <c r="L46" s="1">
        <v>0.2873</v>
      </c>
      <c r="M46" s="1">
        <v>3608673</v>
      </c>
      <c r="N46" s="1">
        <v>0.033094076</v>
      </c>
      <c r="O46" s="1">
        <v>1054.6</v>
      </c>
      <c r="P46" s="3">
        <v>0.009283</v>
      </c>
      <c r="Q46" s="1">
        <f t="shared" si="0"/>
        <v>-0.276059106091</v>
      </c>
      <c r="R46" s="1">
        <f t="shared" si="2"/>
        <v>0.26785989632</v>
      </c>
      <c r="S46" s="1">
        <f t="shared" si="1"/>
        <v>-0.0619062588399883</v>
      </c>
    </row>
    <row r="47" spans="1:19">
      <c r="A47" s="2">
        <v>43696</v>
      </c>
      <c r="B47" s="1">
        <v>29</v>
      </c>
      <c r="C47" s="1">
        <v>33</v>
      </c>
      <c r="D47" s="1">
        <v>62</v>
      </c>
      <c r="E47" s="1">
        <v>4</v>
      </c>
      <c r="F47" s="1">
        <v>0.125163143</v>
      </c>
      <c r="G47" s="1">
        <v>0.935483871</v>
      </c>
      <c r="H47" s="1">
        <v>0.064516129</v>
      </c>
      <c r="I47" s="1">
        <v>1069.98</v>
      </c>
      <c r="J47" s="1">
        <v>1049.05</v>
      </c>
      <c r="K47" s="1">
        <v>1054.6</v>
      </c>
      <c r="L47" s="1">
        <v>0.2616</v>
      </c>
      <c r="M47" s="1">
        <v>3286758</v>
      </c>
      <c r="N47" s="1">
        <v>0.019846387</v>
      </c>
      <c r="O47" s="1">
        <v>1055.88</v>
      </c>
      <c r="P47" s="3">
        <v>0.001214</v>
      </c>
      <c r="Q47" s="1">
        <f t="shared" si="0"/>
        <v>0.313083886616</v>
      </c>
      <c r="R47" s="1">
        <f t="shared" si="2"/>
        <v>0.511459059662</v>
      </c>
      <c r="S47" s="1">
        <f t="shared" si="1"/>
        <v>0.260976177990709</v>
      </c>
    </row>
    <row r="48" spans="1:19">
      <c r="A48" s="2">
        <v>43697</v>
      </c>
      <c r="B48" s="1">
        <v>33</v>
      </c>
      <c r="C48" s="1">
        <v>19</v>
      </c>
      <c r="D48" s="1">
        <v>52</v>
      </c>
      <c r="E48" s="1">
        <v>-14</v>
      </c>
      <c r="F48" s="1">
        <v>-0.530628251</v>
      </c>
      <c r="G48" s="1">
        <v>0.730769231</v>
      </c>
      <c r="H48" s="1">
        <v>-0.269230769</v>
      </c>
      <c r="I48" s="1">
        <v>1073.68</v>
      </c>
      <c r="J48" s="1">
        <v>1050</v>
      </c>
      <c r="K48" s="1">
        <v>1055.88</v>
      </c>
      <c r="L48" s="1">
        <v>0.2277</v>
      </c>
      <c r="M48" s="1">
        <v>2860213</v>
      </c>
      <c r="N48" s="1">
        <v>0.022426791</v>
      </c>
      <c r="O48" s="1">
        <v>1070</v>
      </c>
      <c r="P48" s="3">
        <v>0.013373</v>
      </c>
      <c r="Q48" s="1">
        <f t="shared" si="0"/>
        <v>-0.615346581486</v>
      </c>
      <c r="R48" s="1">
        <f t="shared" si="2"/>
        <v>0.0288086997260001</v>
      </c>
      <c r="S48" s="1">
        <f t="shared" si="1"/>
        <v>-0.270964676488748</v>
      </c>
    </row>
    <row r="49" spans="1:19">
      <c r="A49" s="2">
        <v>43698</v>
      </c>
      <c r="B49" s="1">
        <v>51</v>
      </c>
      <c r="C49" s="1">
        <v>39</v>
      </c>
      <c r="D49" s="1">
        <v>90</v>
      </c>
      <c r="E49" s="1">
        <v>-12</v>
      </c>
      <c r="F49" s="1">
        <v>-0.262364264</v>
      </c>
      <c r="G49" s="1">
        <v>0.866666667</v>
      </c>
      <c r="H49" s="1">
        <v>-0.133333333</v>
      </c>
      <c r="I49" s="1">
        <v>1076.97</v>
      </c>
      <c r="J49" s="1">
        <v>1061.66</v>
      </c>
      <c r="K49" s="1">
        <v>1070</v>
      </c>
      <c r="L49" s="1">
        <v>0.1995</v>
      </c>
      <c r="M49" s="1">
        <v>2506662</v>
      </c>
      <c r="N49" s="1">
        <v>0.014308411</v>
      </c>
      <c r="O49" s="1">
        <v>1066</v>
      </c>
      <c r="P49" s="3">
        <v>-0.003738</v>
      </c>
      <c r="Q49" s="1">
        <f t="shared" si="0"/>
        <v>-0.190685383127</v>
      </c>
      <c r="R49" s="1">
        <f t="shared" si="2"/>
        <v>0.204239597977</v>
      </c>
      <c r="S49" s="1">
        <f t="shared" si="1"/>
        <v>-0.0382642474785971</v>
      </c>
    </row>
    <row r="50" spans="1:19">
      <c r="A50" s="2">
        <v>43699</v>
      </c>
      <c r="B50" s="1">
        <v>225</v>
      </c>
      <c r="C50" s="1">
        <v>206</v>
      </c>
      <c r="D50" s="1">
        <v>431</v>
      </c>
      <c r="E50" s="1">
        <v>-19</v>
      </c>
      <c r="F50" s="1">
        <v>-0.087816206</v>
      </c>
      <c r="G50" s="1">
        <v>0.955916473</v>
      </c>
      <c r="H50" s="1">
        <v>-0.044083527</v>
      </c>
      <c r="I50" s="1">
        <v>1104</v>
      </c>
      <c r="J50" s="1">
        <v>1070</v>
      </c>
      <c r="K50" s="1">
        <v>1066</v>
      </c>
      <c r="L50" s="1">
        <v>0.2992</v>
      </c>
      <c r="M50" s="1">
        <v>3759078</v>
      </c>
      <c r="N50" s="1">
        <v>0.031894934</v>
      </c>
      <c r="O50" s="1">
        <v>1104</v>
      </c>
      <c r="P50" s="3">
        <v>0.035647</v>
      </c>
      <c r="Q50" s="1">
        <f t="shared" si="0"/>
        <v>0.00541162685200001</v>
      </c>
      <c r="R50" s="1">
        <f t="shared" si="2"/>
        <v>0.418723744343</v>
      </c>
      <c r="S50" s="1">
        <f t="shared" si="1"/>
        <v>0.10042362337457</v>
      </c>
    </row>
    <row r="51" spans="1:19">
      <c r="A51" s="2">
        <v>43700</v>
      </c>
      <c r="B51" s="1">
        <v>205</v>
      </c>
      <c r="C51" s="1">
        <v>169</v>
      </c>
      <c r="D51" s="1">
        <v>374</v>
      </c>
      <c r="E51" s="1">
        <v>-36</v>
      </c>
      <c r="F51" s="1">
        <v>-0.192077732</v>
      </c>
      <c r="G51" s="1">
        <v>0.903743316</v>
      </c>
      <c r="H51" s="1">
        <v>-0.096256684</v>
      </c>
      <c r="I51" s="1">
        <v>1133.56</v>
      </c>
      <c r="J51" s="1">
        <v>1095.62</v>
      </c>
      <c r="K51" s="1">
        <v>1104</v>
      </c>
      <c r="L51" s="1">
        <v>0.32</v>
      </c>
      <c r="M51" s="1">
        <v>4019230</v>
      </c>
      <c r="N51" s="1">
        <v>0.034365942</v>
      </c>
      <c r="O51" s="1">
        <v>1130.1</v>
      </c>
      <c r="P51" s="3">
        <v>0.023641</v>
      </c>
      <c r="Q51" s="1">
        <f t="shared" si="0"/>
        <v>-0.164136916258</v>
      </c>
      <c r="R51" s="1">
        <f t="shared" si="2"/>
        <v>0.357438484412</v>
      </c>
      <c r="S51" s="1">
        <f t="shared" si="1"/>
        <v>0.00956561504517262</v>
      </c>
    </row>
    <row r="52" spans="1:19">
      <c r="A52" s="2">
        <v>43703</v>
      </c>
      <c r="B52" s="1">
        <v>68</v>
      </c>
      <c r="C52" s="1">
        <v>63</v>
      </c>
      <c r="D52" s="1">
        <v>131</v>
      </c>
      <c r="E52" s="1">
        <v>-5</v>
      </c>
      <c r="F52" s="1">
        <v>-0.075223421</v>
      </c>
      <c r="G52" s="1">
        <v>0.961832061</v>
      </c>
      <c r="H52" s="1">
        <v>-0.038167939</v>
      </c>
      <c r="I52" s="1">
        <v>1128</v>
      </c>
      <c r="J52" s="1">
        <v>1096.68</v>
      </c>
      <c r="K52" s="1">
        <v>1130.1</v>
      </c>
      <c r="L52" s="1">
        <v>0.3861</v>
      </c>
      <c r="M52" s="1">
        <v>4849789</v>
      </c>
      <c r="N52" s="1">
        <v>0.027714362</v>
      </c>
      <c r="O52" s="1">
        <v>1102.95</v>
      </c>
      <c r="P52" s="3">
        <v>-0.024024</v>
      </c>
      <c r="Q52" s="1">
        <f t="shared" si="0"/>
        <v>-0.023945864519</v>
      </c>
      <c r="R52" s="1">
        <f t="shared" si="2"/>
        <v>0.48631180216</v>
      </c>
      <c r="S52" s="1">
        <f t="shared" si="1"/>
        <v>0.102990193048015</v>
      </c>
    </row>
    <row r="53" spans="1:19">
      <c r="A53" s="2">
        <v>43704</v>
      </c>
      <c r="B53" s="1">
        <v>54</v>
      </c>
      <c r="C53" s="1">
        <v>54</v>
      </c>
      <c r="D53" s="1">
        <v>108</v>
      </c>
      <c r="E53" s="1">
        <v>0</v>
      </c>
      <c r="F53" s="1">
        <v>0</v>
      </c>
      <c r="G53" s="1">
        <v>1</v>
      </c>
      <c r="H53" s="1">
        <v>0</v>
      </c>
      <c r="I53" s="1">
        <v>1131.31</v>
      </c>
      <c r="J53" s="1">
        <v>1109</v>
      </c>
      <c r="K53" s="1">
        <v>1102.95</v>
      </c>
      <c r="L53" s="1">
        <v>0.4153</v>
      </c>
      <c r="M53" s="1">
        <v>5216421</v>
      </c>
      <c r="N53" s="1">
        <v>0.020227572</v>
      </c>
      <c r="O53" s="1">
        <v>1109</v>
      </c>
      <c r="P53" s="3">
        <v>0.005485</v>
      </c>
      <c r="Q53" s="1">
        <f t="shared" si="0"/>
        <v>0.076781501244</v>
      </c>
      <c r="R53" s="1">
        <f t="shared" si="2"/>
        <v>0.558059586408</v>
      </c>
      <c r="S53" s="1">
        <f t="shared" si="1"/>
        <v>0.165237434730889</v>
      </c>
    </row>
    <row r="54" spans="1:19">
      <c r="A54" s="2">
        <v>43705</v>
      </c>
      <c r="B54" s="1">
        <v>56</v>
      </c>
      <c r="C54" s="1">
        <v>49</v>
      </c>
      <c r="D54" s="1">
        <v>105</v>
      </c>
      <c r="E54" s="1">
        <v>-7</v>
      </c>
      <c r="F54" s="1">
        <v>-0.131028262</v>
      </c>
      <c r="G54" s="1">
        <v>0.933333333</v>
      </c>
      <c r="H54" s="1">
        <v>-0.066666667</v>
      </c>
      <c r="I54" s="1">
        <v>1123.19</v>
      </c>
      <c r="J54" s="1">
        <v>1083.01</v>
      </c>
      <c r="K54" s="1">
        <v>1109</v>
      </c>
      <c r="L54" s="1">
        <v>0.3742</v>
      </c>
      <c r="M54" s="1">
        <v>4700967</v>
      </c>
      <c r="N54" s="1">
        <v>0.036230839</v>
      </c>
      <c r="O54" s="1">
        <v>1100.11</v>
      </c>
      <c r="P54" s="3">
        <v>-0.008016</v>
      </c>
      <c r="Q54" s="1">
        <f t="shared" si="0"/>
        <v>-0.106224462737</v>
      </c>
      <c r="R54" s="1">
        <f t="shared" si="2"/>
        <v>0.441980213285</v>
      </c>
      <c r="S54" s="1">
        <f t="shared" si="1"/>
        <v>0.0554842698754819</v>
      </c>
    </row>
    <row r="55" spans="1:19">
      <c r="A55" s="2">
        <v>43706</v>
      </c>
      <c r="B55" s="1">
        <v>47</v>
      </c>
      <c r="C55" s="1">
        <v>48</v>
      </c>
      <c r="D55" s="1">
        <v>95</v>
      </c>
      <c r="E55" s="1">
        <v>1</v>
      </c>
      <c r="F55" s="1">
        <v>0.020619287</v>
      </c>
      <c r="G55" s="1">
        <v>0.989473684</v>
      </c>
      <c r="H55" s="1">
        <v>0.010526316</v>
      </c>
      <c r="I55" s="1">
        <v>1118.18</v>
      </c>
      <c r="J55" s="1">
        <v>1092.5</v>
      </c>
      <c r="K55" s="1">
        <v>1100.11</v>
      </c>
      <c r="L55" s="1">
        <v>0.2335</v>
      </c>
      <c r="M55" s="1">
        <v>2933042</v>
      </c>
      <c r="N55" s="1">
        <v>0.02334312</v>
      </c>
      <c r="O55" s="1">
        <v>1113.1</v>
      </c>
      <c r="P55" s="3">
        <v>0.011808</v>
      </c>
      <c r="Q55" s="1">
        <f t="shared" si="0"/>
        <v>0.204120175343</v>
      </c>
      <c r="R55" s="1">
        <f t="shared" si="2"/>
        <v>0.442004095351</v>
      </c>
      <c r="S55" s="1">
        <f t="shared" si="1"/>
        <v>0.19554839344443</v>
      </c>
    </row>
    <row r="56" spans="1:19">
      <c r="A56" s="2">
        <v>43707</v>
      </c>
      <c r="B56" s="1">
        <v>105</v>
      </c>
      <c r="C56" s="1">
        <v>97</v>
      </c>
      <c r="D56" s="1">
        <v>202</v>
      </c>
      <c r="E56" s="1">
        <v>-8</v>
      </c>
      <c r="F56" s="1">
        <v>-0.078471615</v>
      </c>
      <c r="G56" s="1">
        <v>0.96039604</v>
      </c>
      <c r="H56" s="1">
        <v>-0.03960396</v>
      </c>
      <c r="I56" s="1">
        <v>1146</v>
      </c>
      <c r="J56" s="1">
        <v>1123</v>
      </c>
      <c r="K56" s="1">
        <v>1113.1</v>
      </c>
      <c r="L56" s="1">
        <v>0.3574</v>
      </c>
      <c r="M56" s="1">
        <v>4489077</v>
      </c>
      <c r="N56" s="1">
        <v>0.020663013</v>
      </c>
      <c r="O56" s="1">
        <v>1142</v>
      </c>
      <c r="P56" s="3">
        <v>0.025964</v>
      </c>
      <c r="Q56" s="1">
        <f t="shared" si="0"/>
        <v>-0.00797938754399997</v>
      </c>
      <c r="R56" s="1">
        <f t="shared" si="2"/>
        <v>0.458689780887</v>
      </c>
      <c r="S56" s="1">
        <f t="shared" si="1"/>
        <v>0.103732311128951</v>
      </c>
    </row>
    <row r="57" spans="1:19">
      <c r="A57" s="2">
        <v>43710</v>
      </c>
      <c r="B57" s="1">
        <v>36</v>
      </c>
      <c r="C57" s="1">
        <v>39</v>
      </c>
      <c r="D57" s="1">
        <v>75</v>
      </c>
      <c r="E57" s="1">
        <v>3</v>
      </c>
      <c r="F57" s="1">
        <v>0.077961541</v>
      </c>
      <c r="G57" s="1">
        <v>0.96</v>
      </c>
      <c r="H57" s="1">
        <v>0.04</v>
      </c>
      <c r="I57" s="1">
        <v>1144.98</v>
      </c>
      <c r="J57" s="1">
        <v>1129</v>
      </c>
      <c r="K57" s="1">
        <v>1142</v>
      </c>
      <c r="L57" s="1">
        <v>0.2248</v>
      </c>
      <c r="M57" s="1">
        <v>2823433</v>
      </c>
      <c r="N57" s="1">
        <v>0.013992995</v>
      </c>
      <c r="O57" s="1">
        <v>1138.76</v>
      </c>
      <c r="P57" s="3">
        <v>-0.002837</v>
      </c>
      <c r="Q57" s="1">
        <f t="shared" si="0"/>
        <v>0.281980223814</v>
      </c>
      <c r="R57" s="1">
        <f t="shared" si="2"/>
        <v>0.457722714863</v>
      </c>
      <c r="S57" s="1">
        <f t="shared" si="1"/>
        <v>0.2343647902852</v>
      </c>
    </row>
    <row r="58" spans="1:19">
      <c r="A58" s="2">
        <v>43711</v>
      </c>
      <c r="B58" s="1">
        <v>34</v>
      </c>
      <c r="C58" s="1">
        <v>35</v>
      </c>
      <c r="D58" s="1">
        <v>69</v>
      </c>
      <c r="E58" s="1">
        <v>1</v>
      </c>
      <c r="F58" s="1">
        <v>0.028170877</v>
      </c>
      <c r="G58" s="1">
        <v>0.985507246</v>
      </c>
      <c r="H58" s="1">
        <v>0.014492754</v>
      </c>
      <c r="I58" s="1">
        <v>1151.02</v>
      </c>
      <c r="J58" s="1">
        <v>1128.56</v>
      </c>
      <c r="K58" s="1">
        <v>1138.76</v>
      </c>
      <c r="L58" s="1">
        <v>0.2347</v>
      </c>
      <c r="M58" s="1">
        <v>2948509</v>
      </c>
      <c r="N58" s="1">
        <v>0.019723208</v>
      </c>
      <c r="O58" s="1">
        <v>1140</v>
      </c>
      <c r="P58" s="3">
        <v>0.001089</v>
      </c>
      <c r="Q58" s="1">
        <f t="shared" si="0"/>
        <v>0.214436553709</v>
      </c>
      <c r="R58" s="1">
        <f t="shared" si="2"/>
        <v>0.444041147123</v>
      </c>
      <c r="S58" s="1">
        <f t="shared" si="1"/>
        <v>0.200680845115654</v>
      </c>
    </row>
    <row r="59" spans="1:19">
      <c r="A59" s="2">
        <v>43712</v>
      </c>
      <c r="B59" s="1">
        <v>61</v>
      </c>
      <c r="C59" s="1">
        <v>49</v>
      </c>
      <c r="D59" s="1">
        <v>110</v>
      </c>
      <c r="E59" s="1">
        <v>-12</v>
      </c>
      <c r="F59" s="1">
        <v>-0.21511138</v>
      </c>
      <c r="G59" s="1">
        <v>0.890909091</v>
      </c>
      <c r="H59" s="1">
        <v>-0.109090909</v>
      </c>
      <c r="I59" s="1">
        <v>1142.91</v>
      </c>
      <c r="J59" s="1">
        <v>1120.11</v>
      </c>
      <c r="K59" s="1">
        <v>1140</v>
      </c>
      <c r="L59" s="1">
        <v>0.2675</v>
      </c>
      <c r="M59" s="1">
        <v>3360022</v>
      </c>
      <c r="N59" s="1">
        <v>0.02</v>
      </c>
      <c r="O59" s="1">
        <v>1125.01</v>
      </c>
      <c r="P59" s="3">
        <v>-0.013149</v>
      </c>
      <c r="Q59" s="1">
        <f t="shared" si="0"/>
        <v>-0.161696062164</v>
      </c>
      <c r="R59" s="1">
        <f t="shared" si="2"/>
        <v>0.292016045575</v>
      </c>
      <c r="S59" s="1">
        <f t="shared" si="1"/>
        <v>-0.00464167819006317</v>
      </c>
    </row>
    <row r="60" spans="1:19">
      <c r="A60" s="2">
        <v>43713</v>
      </c>
      <c r="B60" s="1">
        <v>38</v>
      </c>
      <c r="C60" s="1">
        <v>48</v>
      </c>
      <c r="D60" s="1">
        <v>86</v>
      </c>
      <c r="E60" s="1">
        <v>10</v>
      </c>
      <c r="F60" s="1">
        <v>0.228258652</v>
      </c>
      <c r="G60" s="1">
        <v>0.88372093</v>
      </c>
      <c r="H60" s="1">
        <v>0.11627907</v>
      </c>
      <c r="I60" s="1">
        <v>1144.9</v>
      </c>
      <c r="J60" s="1">
        <v>1128</v>
      </c>
      <c r="K60" s="1">
        <v>1125.01</v>
      </c>
      <c r="L60" s="1">
        <v>0.2621</v>
      </c>
      <c r="M60" s="1">
        <v>3293084</v>
      </c>
      <c r="N60" s="1">
        <v>0.015022089</v>
      </c>
      <c r="O60" s="1">
        <v>1144</v>
      </c>
      <c r="P60" s="3">
        <v>0.01688</v>
      </c>
      <c r="Q60" s="1">
        <f t="shared" si="0"/>
        <v>0.436198863831</v>
      </c>
      <c r="R60" s="1">
        <f t="shared" si="2"/>
        <v>0.559487341372</v>
      </c>
      <c r="S60" s="1">
        <f t="shared" si="1"/>
        <v>0.327776585127978</v>
      </c>
    </row>
    <row r="61" spans="1:19">
      <c r="A61" s="2">
        <v>43714</v>
      </c>
      <c r="B61" s="1">
        <v>39</v>
      </c>
      <c r="C61" s="1">
        <v>41</v>
      </c>
      <c r="D61" s="1">
        <v>80</v>
      </c>
      <c r="E61" s="1">
        <v>2</v>
      </c>
      <c r="F61" s="1">
        <v>0.048790164</v>
      </c>
      <c r="G61" s="1">
        <v>0.975</v>
      </c>
      <c r="H61" s="1">
        <v>0.025</v>
      </c>
      <c r="I61" s="1">
        <v>1146.15</v>
      </c>
      <c r="J61" s="1">
        <v>1131</v>
      </c>
      <c r="K61" s="1">
        <v>1144</v>
      </c>
      <c r="L61" s="1">
        <v>0.2084</v>
      </c>
      <c r="M61" s="1">
        <v>2617659</v>
      </c>
      <c r="N61" s="1">
        <v>0.013243007</v>
      </c>
      <c r="O61" s="1">
        <v>1142.49</v>
      </c>
      <c r="P61" s="3">
        <v>-0.00132</v>
      </c>
      <c r="Q61" s="1">
        <f t="shared" si="0"/>
        <v>0.257539412785</v>
      </c>
      <c r="R61" s="1">
        <f t="shared" si="2"/>
        <v>0.43106964473</v>
      </c>
      <c r="S61" s="1">
        <f t="shared" si="1"/>
        <v>0.217097833856691</v>
      </c>
    </row>
    <row r="62" spans="1:19">
      <c r="A62" s="2">
        <v>43717</v>
      </c>
      <c r="B62" s="1">
        <v>46</v>
      </c>
      <c r="C62" s="1">
        <v>42</v>
      </c>
      <c r="D62" s="1">
        <v>88</v>
      </c>
      <c r="E62" s="1">
        <v>-4</v>
      </c>
      <c r="F62" s="1">
        <v>-0.088947486</v>
      </c>
      <c r="G62" s="1">
        <v>0.954545455</v>
      </c>
      <c r="H62" s="1">
        <v>-0.045454545</v>
      </c>
      <c r="I62" s="1">
        <v>1148</v>
      </c>
      <c r="J62" s="1">
        <v>1135</v>
      </c>
      <c r="K62" s="1">
        <v>1142.49</v>
      </c>
      <c r="L62" s="1">
        <v>0.2339</v>
      </c>
      <c r="M62" s="1">
        <v>2937934</v>
      </c>
      <c r="N62" s="1">
        <v>0.011378655</v>
      </c>
      <c r="O62" s="1">
        <v>1136.52</v>
      </c>
      <c r="P62" s="3">
        <v>-0.005225</v>
      </c>
      <c r="Q62" s="1">
        <f t="shared" si="0"/>
        <v>0.052172688911</v>
      </c>
      <c r="R62" s="1">
        <f t="shared" si="2"/>
        <v>0.356529075527</v>
      </c>
      <c r="S62" s="1">
        <f t="shared" si="1"/>
        <v>0.106973338178852</v>
      </c>
    </row>
    <row r="63" spans="1:19">
      <c r="A63" s="2">
        <v>43718</v>
      </c>
      <c r="B63" s="1">
        <v>31</v>
      </c>
      <c r="C63" s="1">
        <v>31</v>
      </c>
      <c r="D63" s="1">
        <v>62</v>
      </c>
      <c r="E63" s="1">
        <v>0</v>
      </c>
      <c r="F63" s="1">
        <v>0</v>
      </c>
      <c r="G63" s="1">
        <v>1</v>
      </c>
      <c r="H63" s="1">
        <v>0</v>
      </c>
      <c r="I63" s="1">
        <v>1135</v>
      </c>
      <c r="J63" s="1">
        <v>1120.01</v>
      </c>
      <c r="K63" s="1">
        <v>1136.52</v>
      </c>
      <c r="L63" s="1">
        <v>0.2088</v>
      </c>
      <c r="M63" s="1">
        <v>2622707</v>
      </c>
      <c r="N63" s="1">
        <v>0.013189385</v>
      </c>
      <c r="O63" s="1">
        <v>1123.85</v>
      </c>
      <c r="P63" s="3">
        <v>-0.011148</v>
      </c>
      <c r="Q63" s="1">
        <f t="shared" si="0"/>
        <v>0.199964882395</v>
      </c>
      <c r="R63" s="1">
        <f t="shared" si="2"/>
        <v>0.40703882089</v>
      </c>
      <c r="S63" s="1">
        <f t="shared" si="1"/>
        <v>0.185491235513124</v>
      </c>
    </row>
    <row r="64" spans="1:19">
      <c r="A64" s="2">
        <v>43719</v>
      </c>
      <c r="B64" s="1">
        <v>248</v>
      </c>
      <c r="C64" s="1">
        <v>180</v>
      </c>
      <c r="D64" s="1">
        <v>428</v>
      </c>
      <c r="E64" s="1">
        <v>-68</v>
      </c>
      <c r="F64" s="1">
        <v>-0.318955865</v>
      </c>
      <c r="G64" s="1">
        <v>0.841121495</v>
      </c>
      <c r="H64" s="1">
        <v>-0.158878505</v>
      </c>
      <c r="I64" s="1">
        <v>1119.97</v>
      </c>
      <c r="J64" s="1">
        <v>1068</v>
      </c>
      <c r="K64" s="1">
        <v>1123.85</v>
      </c>
      <c r="L64" s="1">
        <v>0.6505</v>
      </c>
      <c r="M64" s="1">
        <v>8171654</v>
      </c>
      <c r="N64" s="1">
        <v>0.046242826</v>
      </c>
      <c r="O64" s="1">
        <v>1069.52</v>
      </c>
      <c r="P64" s="3">
        <v>-0.048343</v>
      </c>
      <c r="Q64" s="1">
        <f t="shared" si="0"/>
        <v>-0.550583665363</v>
      </c>
      <c r="R64" s="1">
        <f t="shared" si="2"/>
        <v>0.505537899694</v>
      </c>
      <c r="S64" s="1">
        <f t="shared" si="1"/>
        <v>-0.130182539649926</v>
      </c>
    </row>
    <row r="65" spans="1:19">
      <c r="A65" s="2">
        <v>43720</v>
      </c>
      <c r="B65" s="1">
        <v>153</v>
      </c>
      <c r="C65" s="1">
        <v>112</v>
      </c>
      <c r="D65" s="1">
        <v>265</v>
      </c>
      <c r="E65" s="1">
        <v>-41</v>
      </c>
      <c r="F65" s="1">
        <v>-0.309564784</v>
      </c>
      <c r="G65" s="1">
        <v>0.845283019</v>
      </c>
      <c r="H65" s="1">
        <v>-0.154716981</v>
      </c>
      <c r="I65" s="1">
        <v>1109.98</v>
      </c>
      <c r="J65" s="1">
        <v>1066</v>
      </c>
      <c r="K65" s="1">
        <v>1069.52</v>
      </c>
      <c r="L65" s="1">
        <v>0.3281</v>
      </c>
      <c r="M65" s="1">
        <v>4121133</v>
      </c>
      <c r="N65" s="1">
        <v>0.041121251</v>
      </c>
      <c r="O65" s="1">
        <v>1099</v>
      </c>
      <c r="P65" s="3">
        <v>0.027564</v>
      </c>
      <c r="Q65" s="1">
        <f t="shared" si="0"/>
        <v>-0.348215118695</v>
      </c>
      <c r="R65" s="1">
        <f t="shared" si="2"/>
        <v>0.280590225057</v>
      </c>
      <c r="S65" s="1">
        <f t="shared" si="1"/>
        <v>-0.0914913704037154</v>
      </c>
    </row>
    <row r="66" spans="1:19">
      <c r="A66" s="2">
        <v>43724</v>
      </c>
      <c r="B66" s="1">
        <v>46</v>
      </c>
      <c r="C66" s="1">
        <v>42</v>
      </c>
      <c r="D66" s="1">
        <v>88</v>
      </c>
      <c r="E66" s="1">
        <v>-4</v>
      </c>
      <c r="F66" s="1">
        <v>-0.088947486</v>
      </c>
      <c r="G66" s="1">
        <v>0.954545455</v>
      </c>
      <c r="H66" s="1">
        <v>-0.045454545</v>
      </c>
      <c r="I66" s="1">
        <v>1103.95</v>
      </c>
      <c r="J66" s="1">
        <v>1083</v>
      </c>
      <c r="K66" s="1">
        <v>1099</v>
      </c>
      <c r="L66" s="1">
        <v>0.2497</v>
      </c>
      <c r="M66" s="1">
        <v>3137180</v>
      </c>
      <c r="N66" s="1">
        <v>0.019062784</v>
      </c>
      <c r="O66" s="1">
        <v>1099</v>
      </c>
      <c r="P66" s="3">
        <v>0</v>
      </c>
      <c r="Q66" s="1">
        <f t="shared" ref="Q66:Q129" si="3">0.888*H66+0.889*F66+0.328*G66-0.577*L66-0.573*N66</f>
        <v>0.038653082994</v>
      </c>
      <c r="R66" s="1">
        <f t="shared" si="2"/>
        <v>0.373186143633</v>
      </c>
      <c r="S66" s="1">
        <f t="shared" ref="S66:S129" si="4">0.4513*Q66+0.234*R66</f>
        <v>0.104769693965314</v>
      </c>
    </row>
    <row r="67" spans="1:19">
      <c r="A67" s="2">
        <v>43725</v>
      </c>
      <c r="B67" s="1">
        <v>50</v>
      </c>
      <c r="C67" s="1">
        <v>45</v>
      </c>
      <c r="D67" s="1">
        <v>95</v>
      </c>
      <c r="E67" s="1">
        <v>-5</v>
      </c>
      <c r="F67" s="1">
        <v>-0.103184236</v>
      </c>
      <c r="G67" s="1">
        <v>0.947368421</v>
      </c>
      <c r="H67" s="1">
        <v>-0.052631579</v>
      </c>
      <c r="I67" s="1">
        <v>1106.66</v>
      </c>
      <c r="J67" s="1">
        <v>1087</v>
      </c>
      <c r="K67" s="1">
        <v>1099</v>
      </c>
      <c r="L67" s="1">
        <v>0.2006</v>
      </c>
      <c r="M67" s="1">
        <v>2519693</v>
      </c>
      <c r="N67" s="1">
        <v>0.01788899</v>
      </c>
      <c r="O67" s="1">
        <v>1094.01</v>
      </c>
      <c r="P67" s="3">
        <v>-0.00454</v>
      </c>
      <c r="Q67" s="1">
        <f t="shared" si="3"/>
        <v>0.046272622862</v>
      </c>
      <c r="R67" s="1">
        <f t="shared" ref="R67:R130" si="5">0.415*H67+0.413*F67+0.25*G67+0.707*L67+0.714*N67</f>
        <v>0.326981849357</v>
      </c>
      <c r="S67" s="1">
        <f t="shared" si="4"/>
        <v>0.0973965874471586</v>
      </c>
    </row>
    <row r="68" spans="1:19">
      <c r="A68" s="2">
        <v>43726</v>
      </c>
      <c r="B68" s="1">
        <v>157</v>
      </c>
      <c r="C68" s="1">
        <v>127</v>
      </c>
      <c r="D68" s="1">
        <v>284</v>
      </c>
      <c r="E68" s="1">
        <v>-30</v>
      </c>
      <c r="F68" s="1">
        <v>-0.210564769</v>
      </c>
      <c r="G68" s="1">
        <v>0.894366197</v>
      </c>
      <c r="H68" s="1">
        <v>-0.105633803</v>
      </c>
      <c r="I68" s="1">
        <v>1150</v>
      </c>
      <c r="J68" s="1">
        <v>1108.18</v>
      </c>
      <c r="K68" s="1">
        <v>1094.01</v>
      </c>
      <c r="L68" s="1">
        <v>0.5518</v>
      </c>
      <c r="M68" s="1">
        <v>6931447</v>
      </c>
      <c r="N68" s="1">
        <v>0.038226342</v>
      </c>
      <c r="O68" s="1">
        <v>1148.9</v>
      </c>
      <c r="P68" s="3">
        <v>0.050173</v>
      </c>
      <c r="Q68" s="1">
        <f t="shared" si="3"/>
        <v>-0.327935078055</v>
      </c>
      <c r="R68" s="1">
        <f t="shared" si="5"/>
        <v>0.510206479596</v>
      </c>
      <c r="S68" s="1">
        <f t="shared" si="4"/>
        <v>-0.0286087845007575</v>
      </c>
    </row>
    <row r="69" spans="1:19">
      <c r="A69" s="2">
        <v>43727</v>
      </c>
      <c r="B69" s="1">
        <v>30</v>
      </c>
      <c r="C69" s="1">
        <v>32</v>
      </c>
      <c r="D69" s="1">
        <v>62</v>
      </c>
      <c r="E69" s="1">
        <v>2</v>
      </c>
      <c r="F69" s="1">
        <v>0.062520357</v>
      </c>
      <c r="G69" s="1">
        <v>0.967741935</v>
      </c>
      <c r="H69" s="1">
        <v>0.032258065</v>
      </c>
      <c r="I69" s="1">
        <v>1150</v>
      </c>
      <c r="J69" s="1">
        <v>1137.1</v>
      </c>
      <c r="K69" s="1">
        <v>1148.9</v>
      </c>
      <c r="L69" s="1">
        <v>0.1949</v>
      </c>
      <c r="M69" s="1">
        <v>2447980</v>
      </c>
      <c r="N69" s="1">
        <v>0.011228131</v>
      </c>
      <c r="O69" s="1">
        <v>1145</v>
      </c>
      <c r="P69" s="3">
        <v>-0.003395</v>
      </c>
      <c r="Q69" s="1">
        <f t="shared" si="3"/>
        <v>0.28275409471</v>
      </c>
      <c r="R69" s="1">
        <f t="shared" si="5"/>
        <v>0.4269546737</v>
      </c>
      <c r="S69" s="1">
        <f t="shared" si="4"/>
        <v>0.227514316588423</v>
      </c>
    </row>
    <row r="70" spans="1:19">
      <c r="A70" s="2">
        <v>43728</v>
      </c>
      <c r="B70" s="1">
        <v>120</v>
      </c>
      <c r="C70" s="1">
        <v>123</v>
      </c>
      <c r="D70" s="1">
        <v>243</v>
      </c>
      <c r="E70" s="1">
        <v>3</v>
      </c>
      <c r="F70" s="1">
        <v>0.02449102</v>
      </c>
      <c r="G70" s="1">
        <v>0.987654321</v>
      </c>
      <c r="H70" s="1">
        <v>0.012345679</v>
      </c>
      <c r="I70" s="1">
        <v>1160</v>
      </c>
      <c r="J70" s="1">
        <v>1147.59</v>
      </c>
      <c r="K70" s="1">
        <v>1145</v>
      </c>
      <c r="L70" s="1">
        <v>0.2995</v>
      </c>
      <c r="M70" s="1">
        <v>3762666</v>
      </c>
      <c r="N70" s="1">
        <v>0.010838428</v>
      </c>
      <c r="O70" s="1">
        <v>1157.42</v>
      </c>
      <c r="P70" s="3">
        <v>0.010847</v>
      </c>
      <c r="Q70" s="1">
        <f t="shared" si="3"/>
        <v>0.177664177776</v>
      </c>
      <c r="R70" s="1">
        <f t="shared" si="5"/>
        <v>0.481636965887</v>
      </c>
      <c r="S70" s="1">
        <f t="shared" si="4"/>
        <v>0.192882893447867</v>
      </c>
    </row>
    <row r="71" spans="1:19">
      <c r="A71" s="2">
        <v>43731</v>
      </c>
      <c r="B71" s="1">
        <v>65</v>
      </c>
      <c r="C71" s="1">
        <v>39</v>
      </c>
      <c r="D71" s="1">
        <v>104</v>
      </c>
      <c r="E71" s="1">
        <v>-26</v>
      </c>
      <c r="F71" s="1">
        <v>-0.500775288</v>
      </c>
      <c r="G71" s="1">
        <v>0.75</v>
      </c>
      <c r="H71" s="1">
        <v>-0.25</v>
      </c>
      <c r="I71" s="1">
        <v>1157</v>
      </c>
      <c r="J71" s="1">
        <v>1131</v>
      </c>
      <c r="K71" s="1">
        <v>1157.42</v>
      </c>
      <c r="L71" s="1">
        <v>0.239</v>
      </c>
      <c r="M71" s="1">
        <v>3002633</v>
      </c>
      <c r="N71" s="1">
        <v>0.022463756</v>
      </c>
      <c r="O71" s="1">
        <v>1149</v>
      </c>
      <c r="P71" s="3">
        <v>-0.007275</v>
      </c>
      <c r="Q71" s="1">
        <f t="shared" si="3"/>
        <v>-0.57196396322</v>
      </c>
      <c r="R71" s="1">
        <f t="shared" si="5"/>
        <v>0.06194192784</v>
      </c>
      <c r="S71" s="1">
        <f t="shared" si="4"/>
        <v>-0.243632925486626</v>
      </c>
    </row>
    <row r="72" spans="1:19">
      <c r="A72" s="2">
        <v>43732</v>
      </c>
      <c r="B72" s="1">
        <v>174</v>
      </c>
      <c r="C72" s="1">
        <v>165</v>
      </c>
      <c r="D72" s="1">
        <v>339</v>
      </c>
      <c r="E72" s="1">
        <v>-9</v>
      </c>
      <c r="F72" s="1">
        <v>-0.052798186</v>
      </c>
      <c r="G72" s="1">
        <v>0.973451327</v>
      </c>
      <c r="H72" s="1">
        <v>-0.026548673</v>
      </c>
      <c r="I72" s="1">
        <v>1184.9</v>
      </c>
      <c r="J72" s="1">
        <v>1152</v>
      </c>
      <c r="K72" s="1">
        <v>1149</v>
      </c>
      <c r="L72" s="1">
        <v>0.2887</v>
      </c>
      <c r="M72" s="1">
        <v>3626913</v>
      </c>
      <c r="N72" s="1">
        <v>0.028633594</v>
      </c>
      <c r="O72" s="1">
        <v>1184</v>
      </c>
      <c r="P72" s="3">
        <v>0.030461</v>
      </c>
      <c r="Q72" s="1">
        <f t="shared" si="3"/>
        <v>0.065792276916</v>
      </c>
      <c r="R72" s="1">
        <f t="shared" si="5"/>
        <v>0.435094767753</v>
      </c>
      <c r="S72" s="1">
        <f t="shared" si="4"/>
        <v>0.131504230226393</v>
      </c>
    </row>
    <row r="73" spans="1:19">
      <c r="A73" s="2">
        <v>43733</v>
      </c>
      <c r="B73" s="1">
        <v>83</v>
      </c>
      <c r="C73" s="1">
        <v>91</v>
      </c>
      <c r="D73" s="1">
        <v>174</v>
      </c>
      <c r="E73" s="1">
        <v>8</v>
      </c>
      <c r="F73" s="1">
        <v>0.090971778</v>
      </c>
      <c r="G73" s="1">
        <v>0.954022989</v>
      </c>
      <c r="H73" s="1">
        <v>0.045977011</v>
      </c>
      <c r="I73" s="1">
        <v>1188.87</v>
      </c>
      <c r="J73" s="1">
        <v>1170.5</v>
      </c>
      <c r="K73" s="1">
        <v>1184</v>
      </c>
      <c r="L73" s="1">
        <v>0.1912</v>
      </c>
      <c r="M73" s="1">
        <v>2402458</v>
      </c>
      <c r="N73" s="1">
        <v>0.015515203</v>
      </c>
      <c r="O73" s="1">
        <v>1174</v>
      </c>
      <c r="P73" s="3">
        <v>-0.008446</v>
      </c>
      <c r="Q73" s="1">
        <f t="shared" si="3"/>
        <v>0.315408425483</v>
      </c>
      <c r="R73" s="1">
        <f t="shared" si="5"/>
        <v>0.441413806071</v>
      </c>
      <c r="S73" s="1">
        <f t="shared" si="4"/>
        <v>0.245634653041092</v>
      </c>
    </row>
    <row r="74" spans="1:19">
      <c r="A74" s="2">
        <v>43734</v>
      </c>
      <c r="B74" s="1">
        <v>69</v>
      </c>
      <c r="C74" s="1">
        <v>62</v>
      </c>
      <c r="D74" s="1">
        <v>131</v>
      </c>
      <c r="E74" s="1">
        <v>-7</v>
      </c>
      <c r="F74" s="1">
        <v>-0.105360516</v>
      </c>
      <c r="G74" s="1">
        <v>0.946564885</v>
      </c>
      <c r="H74" s="1">
        <v>-0.053435115</v>
      </c>
      <c r="I74" s="1">
        <v>1183.35</v>
      </c>
      <c r="J74" s="1">
        <v>1158.81</v>
      </c>
      <c r="K74" s="1">
        <v>1174</v>
      </c>
      <c r="L74" s="1">
        <v>0.2076</v>
      </c>
      <c r="M74" s="1">
        <v>2608194</v>
      </c>
      <c r="N74" s="1">
        <v>0.020902896</v>
      </c>
      <c r="O74" s="1">
        <v>1167</v>
      </c>
      <c r="P74" s="3">
        <v>-0.005963</v>
      </c>
      <c r="Q74" s="1">
        <f t="shared" si="3"/>
        <v>0.037594842028</v>
      </c>
      <c r="R74" s="1">
        <f t="shared" si="5"/>
        <v>0.332649623161</v>
      </c>
      <c r="S74" s="1">
        <f t="shared" si="4"/>
        <v>0.0948065640269104</v>
      </c>
    </row>
    <row r="75" spans="1:19">
      <c r="A75" s="2">
        <v>43735</v>
      </c>
      <c r="B75" s="1">
        <v>51</v>
      </c>
      <c r="C75" s="1">
        <v>46</v>
      </c>
      <c r="D75" s="1">
        <v>97</v>
      </c>
      <c r="E75" s="1">
        <v>-5</v>
      </c>
      <c r="F75" s="1">
        <v>-0.101096117</v>
      </c>
      <c r="G75" s="1">
        <v>0.948453608</v>
      </c>
      <c r="H75" s="1">
        <v>-0.051546392</v>
      </c>
      <c r="I75" s="1">
        <v>1183</v>
      </c>
      <c r="J75" s="1">
        <v>1153</v>
      </c>
      <c r="K75" s="1">
        <v>1167</v>
      </c>
      <c r="L75" s="1">
        <v>0.1817</v>
      </c>
      <c r="M75" s="1">
        <v>2282661</v>
      </c>
      <c r="N75" s="1">
        <v>0.025706941</v>
      </c>
      <c r="O75" s="1">
        <v>1174.75</v>
      </c>
      <c r="P75" s="3">
        <v>0.006641</v>
      </c>
      <c r="Q75" s="1">
        <f t="shared" si="3"/>
        <v>0.0558741621220001</v>
      </c>
      <c r="R75" s="1">
        <f t="shared" si="5"/>
        <v>0.320785608873</v>
      </c>
      <c r="S75" s="1">
        <f t="shared" si="4"/>
        <v>0.100279841841941</v>
      </c>
    </row>
    <row r="76" spans="1:19">
      <c r="A76" s="2">
        <v>43738</v>
      </c>
      <c r="B76" s="1">
        <v>56</v>
      </c>
      <c r="C76" s="1">
        <v>49</v>
      </c>
      <c r="D76" s="1">
        <v>105</v>
      </c>
      <c r="E76" s="1">
        <v>-7</v>
      </c>
      <c r="F76" s="1">
        <v>-0.131028262</v>
      </c>
      <c r="G76" s="1">
        <v>0.933333333</v>
      </c>
      <c r="H76" s="1">
        <v>-0.066666667</v>
      </c>
      <c r="I76" s="1">
        <v>1169.43</v>
      </c>
      <c r="J76" s="1">
        <v>1150</v>
      </c>
      <c r="K76" s="1">
        <v>1174.75</v>
      </c>
      <c r="L76" s="1">
        <v>0.2454</v>
      </c>
      <c r="M76" s="1">
        <v>3082514</v>
      </c>
      <c r="N76" s="1">
        <v>0.016539689</v>
      </c>
      <c r="O76" s="1">
        <v>1150</v>
      </c>
      <c r="P76" s="3">
        <v>-0.021068</v>
      </c>
      <c r="Q76" s="1">
        <f t="shared" si="3"/>
        <v>-0.020623833787</v>
      </c>
      <c r="R76" s="1">
        <f t="shared" si="5"/>
        <v>0.336859132185</v>
      </c>
      <c r="S76" s="1">
        <f t="shared" si="4"/>
        <v>0.0695175007432169</v>
      </c>
    </row>
    <row r="77" spans="1:19">
      <c r="A77" s="2">
        <v>43746</v>
      </c>
      <c r="B77" s="1">
        <v>36</v>
      </c>
      <c r="C77" s="1">
        <v>33</v>
      </c>
      <c r="D77" s="1">
        <v>69</v>
      </c>
      <c r="E77" s="1">
        <v>-3</v>
      </c>
      <c r="F77" s="1">
        <v>-0.084557388</v>
      </c>
      <c r="G77" s="1">
        <v>0.956521739</v>
      </c>
      <c r="H77" s="1">
        <v>-0.043478261</v>
      </c>
      <c r="I77" s="1">
        <v>1180</v>
      </c>
      <c r="J77" s="1">
        <v>1152.01</v>
      </c>
      <c r="K77" s="1">
        <v>1150</v>
      </c>
      <c r="L77" s="1">
        <v>0.2471</v>
      </c>
      <c r="M77" s="1">
        <v>3104527</v>
      </c>
      <c r="N77" s="1">
        <v>0.02433913</v>
      </c>
      <c r="O77" s="1">
        <v>1167.1</v>
      </c>
      <c r="P77" s="3">
        <v>0.01487</v>
      </c>
      <c r="Q77" s="1">
        <f t="shared" si="3"/>
        <v>0.0434358952020001</v>
      </c>
      <c r="R77" s="1">
        <f t="shared" si="5"/>
        <v>0.378242594011</v>
      </c>
      <c r="S77" s="1">
        <f t="shared" si="4"/>
        <v>0.108111386503237</v>
      </c>
    </row>
    <row r="78" spans="1:19">
      <c r="A78" s="2">
        <v>43747</v>
      </c>
      <c r="B78" s="1">
        <v>37</v>
      </c>
      <c r="C78" s="1">
        <v>31</v>
      </c>
      <c r="D78" s="1">
        <v>68</v>
      </c>
      <c r="E78" s="1">
        <v>-6</v>
      </c>
      <c r="F78" s="1">
        <v>-0.171850257</v>
      </c>
      <c r="G78" s="1">
        <v>0.911764706</v>
      </c>
      <c r="H78" s="1">
        <v>-0.088235294</v>
      </c>
      <c r="I78" s="1">
        <v>1166.2</v>
      </c>
      <c r="J78" s="1">
        <v>1135.05</v>
      </c>
      <c r="K78" s="1">
        <v>1167.1</v>
      </c>
      <c r="L78" s="1">
        <v>0.2849</v>
      </c>
      <c r="M78" s="1">
        <v>3578857</v>
      </c>
      <c r="N78" s="1">
        <v>0.026690087</v>
      </c>
      <c r="O78" s="1">
        <v>1146.81</v>
      </c>
      <c r="P78" s="3">
        <v>-0.017385</v>
      </c>
      <c r="Q78" s="1">
        <f t="shared" si="3"/>
        <v>-0.111749715828</v>
      </c>
      <c r="R78" s="1">
        <f t="shared" si="5"/>
        <v>0.340830395467</v>
      </c>
      <c r="S78" s="1">
        <f t="shared" si="4"/>
        <v>0.0293216657861016</v>
      </c>
    </row>
    <row r="79" spans="1:19">
      <c r="A79" s="2">
        <v>43748</v>
      </c>
      <c r="B79" s="1">
        <v>88</v>
      </c>
      <c r="C79" s="1">
        <v>72</v>
      </c>
      <c r="D79" s="1">
        <v>160</v>
      </c>
      <c r="E79" s="1">
        <v>-16</v>
      </c>
      <c r="F79" s="1">
        <v>-0.198176929</v>
      </c>
      <c r="G79" s="1">
        <v>0.9</v>
      </c>
      <c r="H79" s="1">
        <v>-0.1</v>
      </c>
      <c r="I79" s="1">
        <v>1158.93</v>
      </c>
      <c r="J79" s="1">
        <v>1109.02</v>
      </c>
      <c r="K79" s="1">
        <v>1146.81</v>
      </c>
      <c r="L79" s="1">
        <v>0.3278</v>
      </c>
      <c r="M79" s="1">
        <v>4117370</v>
      </c>
      <c r="N79" s="1">
        <v>0.043520723</v>
      </c>
      <c r="O79" s="1">
        <v>1155</v>
      </c>
      <c r="P79" s="3">
        <v>0.007142</v>
      </c>
      <c r="Q79" s="1">
        <f t="shared" si="3"/>
        <v>-0.18385726416</v>
      </c>
      <c r="R79" s="1">
        <f t="shared" si="5"/>
        <v>0.364481324545</v>
      </c>
      <c r="S79" s="1">
        <f t="shared" si="4"/>
        <v>0.00231384662812203</v>
      </c>
    </row>
    <row r="80" spans="1:19">
      <c r="A80" s="2">
        <v>43749</v>
      </c>
      <c r="B80" s="1">
        <v>53</v>
      </c>
      <c r="C80" s="1">
        <v>59</v>
      </c>
      <c r="D80" s="1">
        <v>112</v>
      </c>
      <c r="E80" s="1">
        <v>6</v>
      </c>
      <c r="F80" s="1">
        <v>0.105360516</v>
      </c>
      <c r="G80" s="1">
        <v>0.946428571</v>
      </c>
      <c r="H80" s="1">
        <v>0.053571429</v>
      </c>
      <c r="I80" s="1">
        <v>1175</v>
      </c>
      <c r="J80" s="1">
        <v>1152.21</v>
      </c>
      <c r="K80" s="1">
        <v>1155</v>
      </c>
      <c r="L80" s="1">
        <v>0.2284</v>
      </c>
      <c r="M80" s="1">
        <v>2868925</v>
      </c>
      <c r="N80" s="1">
        <v>0.019731602</v>
      </c>
      <c r="O80" s="1">
        <v>1174.6</v>
      </c>
      <c r="P80" s="3">
        <v>0.01697</v>
      </c>
      <c r="Q80" s="1">
        <f t="shared" si="3"/>
        <v>0.308572491018</v>
      </c>
      <c r="R80" s="1">
        <f t="shared" si="5"/>
        <v>0.477920342721</v>
      </c>
      <c r="S80" s="1">
        <f t="shared" si="4"/>
        <v>0.251092125393137</v>
      </c>
    </row>
    <row r="81" spans="1:19">
      <c r="A81" s="2">
        <v>43752</v>
      </c>
      <c r="B81" s="1">
        <v>51</v>
      </c>
      <c r="C81" s="1">
        <v>38</v>
      </c>
      <c r="D81" s="1">
        <v>89</v>
      </c>
      <c r="E81" s="1">
        <v>-13</v>
      </c>
      <c r="F81" s="1">
        <v>-0.287682072</v>
      </c>
      <c r="G81" s="1">
        <v>0.853932584</v>
      </c>
      <c r="H81" s="1">
        <v>-0.146067416</v>
      </c>
      <c r="I81" s="1">
        <v>1187.66</v>
      </c>
      <c r="J81" s="1">
        <v>1170</v>
      </c>
      <c r="K81" s="1">
        <v>1174.6</v>
      </c>
      <c r="L81" s="1">
        <v>0.2164</v>
      </c>
      <c r="M81" s="1">
        <v>2718751</v>
      </c>
      <c r="N81" s="1">
        <v>0.015034905</v>
      </c>
      <c r="O81" s="1">
        <v>1180</v>
      </c>
      <c r="P81" s="3">
        <v>0.004597</v>
      </c>
      <c r="Q81" s="1">
        <f t="shared" si="3"/>
        <v>-0.238845140429</v>
      </c>
      <c r="R81" s="1">
        <f t="shared" si="5"/>
        <v>0.197782194794</v>
      </c>
      <c r="S81" s="1">
        <f t="shared" si="4"/>
        <v>-0.0615097782938117</v>
      </c>
    </row>
    <row r="82" spans="1:19">
      <c r="A82" s="2">
        <v>43753</v>
      </c>
      <c r="B82" s="1">
        <v>300</v>
      </c>
      <c r="C82" s="1">
        <v>244</v>
      </c>
      <c r="D82" s="1">
        <v>544</v>
      </c>
      <c r="E82" s="1">
        <v>-56</v>
      </c>
      <c r="F82" s="1">
        <v>-0.205852054</v>
      </c>
      <c r="G82" s="1">
        <v>0.897058824</v>
      </c>
      <c r="H82" s="1">
        <v>-0.102941176</v>
      </c>
      <c r="I82" s="1">
        <v>1215.68</v>
      </c>
      <c r="J82" s="1">
        <v>1177.03</v>
      </c>
      <c r="K82" s="1">
        <v>1180</v>
      </c>
      <c r="L82" s="1">
        <v>0.3187</v>
      </c>
      <c r="M82" s="1">
        <v>4003473</v>
      </c>
      <c r="N82" s="1">
        <v>0.032754237</v>
      </c>
      <c r="O82" s="1">
        <v>1211</v>
      </c>
      <c r="P82" s="3">
        <v>0.026271</v>
      </c>
      <c r="Q82" s="1">
        <f t="shared" si="3"/>
        <v>-0.182837023823</v>
      </c>
      <c r="R82" s="1">
        <f t="shared" si="5"/>
        <v>0.345234644876</v>
      </c>
      <c r="S82" s="1">
        <f t="shared" si="4"/>
        <v>-0.00172944195033585</v>
      </c>
    </row>
    <row r="83" spans="1:19">
      <c r="A83" s="2">
        <v>43754</v>
      </c>
      <c r="B83" s="1">
        <v>156</v>
      </c>
      <c r="C83" s="1">
        <v>100</v>
      </c>
      <c r="D83" s="1">
        <v>256</v>
      </c>
      <c r="E83" s="1">
        <v>-56</v>
      </c>
      <c r="F83" s="1">
        <v>-0.441125289</v>
      </c>
      <c r="G83" s="1">
        <v>0.78125</v>
      </c>
      <c r="H83" s="1">
        <v>-0.21875</v>
      </c>
      <c r="I83" s="1">
        <v>1187.5</v>
      </c>
      <c r="J83" s="1">
        <v>1160</v>
      </c>
      <c r="K83" s="1">
        <v>1211</v>
      </c>
      <c r="L83" s="1">
        <v>0.4709</v>
      </c>
      <c r="M83" s="1">
        <v>5915059</v>
      </c>
      <c r="N83" s="1">
        <v>0.022708505</v>
      </c>
      <c r="O83" s="1">
        <v>1170</v>
      </c>
      <c r="P83" s="3">
        <v>-0.033856</v>
      </c>
      <c r="Q83" s="1">
        <f t="shared" si="3"/>
        <v>-0.614881655286</v>
      </c>
      <c r="R83" s="1">
        <f t="shared" si="5"/>
        <v>0.271486678213</v>
      </c>
      <c r="S83" s="1">
        <f t="shared" si="4"/>
        <v>-0.21396820832873</v>
      </c>
    </row>
    <row r="84" spans="1:19">
      <c r="A84" s="2">
        <v>43755</v>
      </c>
      <c r="B84" s="1">
        <v>78</v>
      </c>
      <c r="C84" s="1">
        <v>55</v>
      </c>
      <c r="D84" s="1">
        <v>133</v>
      </c>
      <c r="E84" s="1">
        <v>-23</v>
      </c>
      <c r="F84" s="1">
        <v>-0.344096162</v>
      </c>
      <c r="G84" s="1">
        <v>0.827067669</v>
      </c>
      <c r="H84" s="1">
        <v>-0.172932331</v>
      </c>
      <c r="I84" s="1">
        <v>1186.66</v>
      </c>
      <c r="J84" s="1">
        <v>1162.5</v>
      </c>
      <c r="K84" s="1">
        <v>1170</v>
      </c>
      <c r="L84" s="1">
        <v>0.2429</v>
      </c>
      <c r="M84" s="1">
        <v>3050870</v>
      </c>
      <c r="N84" s="1">
        <v>0.020649573</v>
      </c>
      <c r="O84" s="1">
        <v>1183.33</v>
      </c>
      <c r="P84" s="3">
        <v>0.011393</v>
      </c>
      <c r="Q84" s="1">
        <f t="shared" si="3"/>
        <v>-0.340172707843</v>
      </c>
      <c r="R84" s="1">
        <f t="shared" si="5"/>
        <v>0.179362380101</v>
      </c>
      <c r="S84" s="1">
        <f t="shared" si="4"/>
        <v>-0.111549146105912</v>
      </c>
    </row>
    <row r="85" spans="1:19">
      <c r="A85" s="2">
        <v>43756</v>
      </c>
      <c r="B85" s="1">
        <v>35</v>
      </c>
      <c r="C85" s="1">
        <v>39</v>
      </c>
      <c r="D85" s="1">
        <v>74</v>
      </c>
      <c r="E85" s="1">
        <v>4</v>
      </c>
      <c r="F85" s="1">
        <v>0.105360516</v>
      </c>
      <c r="G85" s="1">
        <v>0.945945946</v>
      </c>
      <c r="H85" s="1">
        <v>0.054054054</v>
      </c>
      <c r="I85" s="1">
        <v>1189.99</v>
      </c>
      <c r="J85" s="1">
        <v>1171.69</v>
      </c>
      <c r="K85" s="1">
        <v>1183.33</v>
      </c>
      <c r="L85" s="1">
        <v>0.2252</v>
      </c>
      <c r="M85" s="1">
        <v>2829161</v>
      </c>
      <c r="N85" s="1">
        <v>0.015464832</v>
      </c>
      <c r="O85" s="1">
        <v>1175.79</v>
      </c>
      <c r="P85" s="3">
        <v>-0.006372</v>
      </c>
      <c r="Q85" s="1">
        <f t="shared" si="3"/>
        <v>0.313134020228</v>
      </c>
      <c r="R85" s="1">
        <f t="shared" si="5"/>
        <v>0.472691102066</v>
      </c>
      <c r="S85" s="1">
        <f t="shared" si="4"/>
        <v>0.25192710121234</v>
      </c>
    </row>
    <row r="86" spans="1:19">
      <c r="A86" s="2">
        <v>43759</v>
      </c>
      <c r="B86" s="1">
        <v>24</v>
      </c>
      <c r="C86" s="1">
        <v>29</v>
      </c>
      <c r="D86" s="1">
        <v>53</v>
      </c>
      <c r="E86" s="1">
        <v>5</v>
      </c>
      <c r="F86" s="1">
        <v>0.182321557</v>
      </c>
      <c r="G86" s="1">
        <v>0.905660377</v>
      </c>
      <c r="H86" s="1">
        <v>0.094339623</v>
      </c>
      <c r="I86" s="1">
        <v>1178.9</v>
      </c>
      <c r="J86" s="1">
        <v>1163.3</v>
      </c>
      <c r="K86" s="1">
        <v>1175.79</v>
      </c>
      <c r="L86" s="1">
        <v>0.2012</v>
      </c>
      <c r="M86" s="1">
        <v>2527467</v>
      </c>
      <c r="N86" s="1">
        <v>0.013267675</v>
      </c>
      <c r="O86" s="1">
        <v>1168.5</v>
      </c>
      <c r="P86" s="3">
        <v>-0.0062</v>
      </c>
      <c r="Q86" s="1">
        <f t="shared" si="3"/>
        <v>0.419219275278</v>
      </c>
      <c r="R86" s="1">
        <f t="shared" si="5"/>
        <v>0.492586360786</v>
      </c>
      <c r="S86" s="1">
        <f t="shared" si="4"/>
        <v>0.304458867356885</v>
      </c>
    </row>
    <row r="87" spans="1:19">
      <c r="A87" s="2">
        <v>43760</v>
      </c>
      <c r="B87" s="1">
        <v>32</v>
      </c>
      <c r="C87" s="1">
        <v>17</v>
      </c>
      <c r="D87" s="1">
        <v>49</v>
      </c>
      <c r="E87" s="1">
        <v>-15</v>
      </c>
      <c r="F87" s="1">
        <v>-0.606135804</v>
      </c>
      <c r="G87" s="1">
        <v>0.693877551</v>
      </c>
      <c r="H87" s="1">
        <v>-0.306122449</v>
      </c>
      <c r="I87" s="1">
        <v>1181.5</v>
      </c>
      <c r="J87" s="1">
        <v>1163.89</v>
      </c>
      <c r="K87" s="1">
        <v>1168.5</v>
      </c>
      <c r="L87" s="1">
        <v>0.1537</v>
      </c>
      <c r="M87" s="1">
        <v>1930943</v>
      </c>
      <c r="N87" s="1">
        <v>0.015070603</v>
      </c>
      <c r="O87" s="1">
        <v>1170.8</v>
      </c>
      <c r="P87" s="3">
        <v>0.001968</v>
      </c>
      <c r="Q87" s="1">
        <f t="shared" si="3"/>
        <v>-0.680419983259</v>
      </c>
      <c r="R87" s="1">
        <f t="shared" si="5"/>
        <v>-0.084479205095</v>
      </c>
      <c r="S87" s="1">
        <f t="shared" si="4"/>
        <v>-0.326841672437017</v>
      </c>
    </row>
    <row r="88" spans="1:19">
      <c r="A88" s="2">
        <v>43761</v>
      </c>
      <c r="B88" s="1">
        <v>40</v>
      </c>
      <c r="C88" s="1">
        <v>31</v>
      </c>
      <c r="D88" s="1">
        <v>71</v>
      </c>
      <c r="E88" s="1">
        <v>-9</v>
      </c>
      <c r="F88" s="1">
        <v>-0.247836164</v>
      </c>
      <c r="G88" s="1">
        <v>0.873239437</v>
      </c>
      <c r="H88" s="1">
        <v>-0.126760563</v>
      </c>
      <c r="I88" s="1">
        <v>1178</v>
      </c>
      <c r="J88" s="1">
        <v>1156.11</v>
      </c>
      <c r="K88" s="1">
        <v>1170.8</v>
      </c>
      <c r="L88" s="1">
        <v>0.1837</v>
      </c>
      <c r="M88" s="1">
        <v>2308021</v>
      </c>
      <c r="N88" s="1">
        <v>0.018696618</v>
      </c>
      <c r="O88" s="1">
        <v>1158.91</v>
      </c>
      <c r="P88" s="3">
        <v>-0.010155</v>
      </c>
      <c r="Q88" s="1">
        <f t="shared" si="3"/>
        <v>-0.163175256518</v>
      </c>
      <c r="R88" s="1">
        <f t="shared" si="5"/>
        <v>0.206573175125</v>
      </c>
      <c r="S88" s="1">
        <f t="shared" si="4"/>
        <v>-0.0253028702873234</v>
      </c>
    </row>
    <row r="89" spans="1:19">
      <c r="A89" s="2">
        <v>43762</v>
      </c>
      <c r="B89" s="1">
        <v>46</v>
      </c>
      <c r="C89" s="1">
        <v>33</v>
      </c>
      <c r="D89" s="1">
        <v>79</v>
      </c>
      <c r="E89" s="1">
        <v>-13</v>
      </c>
      <c r="F89" s="1">
        <v>-0.323787077</v>
      </c>
      <c r="G89" s="1">
        <v>0.835443038</v>
      </c>
      <c r="H89" s="1">
        <v>-0.164556962</v>
      </c>
      <c r="I89" s="1">
        <v>1166</v>
      </c>
      <c r="J89" s="1">
        <v>1147.16</v>
      </c>
      <c r="K89" s="1">
        <v>1158.91</v>
      </c>
      <c r="L89" s="1">
        <v>0.2084</v>
      </c>
      <c r="M89" s="1">
        <v>2617844</v>
      </c>
      <c r="N89" s="1">
        <v>0.016256655</v>
      </c>
      <c r="O89" s="1">
        <v>1150.27</v>
      </c>
      <c r="P89" s="3">
        <v>-0.007455</v>
      </c>
      <c r="Q89" s="1">
        <f t="shared" si="3"/>
        <v>-0.28950984056</v>
      </c>
      <c r="R89" s="1">
        <f t="shared" si="5"/>
        <v>0.165791609139</v>
      </c>
      <c r="S89" s="1">
        <f t="shared" si="4"/>
        <v>-0.091860554506202</v>
      </c>
    </row>
    <row r="90" spans="1:19">
      <c r="A90" s="2">
        <v>43763</v>
      </c>
      <c r="B90" s="1">
        <v>35</v>
      </c>
      <c r="C90" s="1">
        <v>41</v>
      </c>
      <c r="D90" s="1">
        <v>76</v>
      </c>
      <c r="E90" s="1">
        <v>6</v>
      </c>
      <c r="F90" s="1">
        <v>0.15415068</v>
      </c>
      <c r="G90" s="1">
        <v>0.921052632</v>
      </c>
      <c r="H90" s="1">
        <v>0.078947368</v>
      </c>
      <c r="I90" s="1">
        <v>1172.5</v>
      </c>
      <c r="J90" s="1">
        <v>1143.03</v>
      </c>
      <c r="K90" s="1">
        <v>1150.27</v>
      </c>
      <c r="L90" s="1">
        <v>0.207</v>
      </c>
      <c r="M90" s="1">
        <v>2599845</v>
      </c>
      <c r="N90" s="1">
        <v>0.025620072</v>
      </c>
      <c r="O90" s="1">
        <v>1171.35</v>
      </c>
      <c r="P90" s="3">
        <v>0.018326</v>
      </c>
      <c r="Q90" s="1">
        <f t="shared" si="3"/>
        <v>0.375131179344</v>
      </c>
      <c r="R90" s="1">
        <f t="shared" si="5"/>
        <v>0.491332277968</v>
      </c>
      <c r="S90" s="1">
        <f t="shared" si="4"/>
        <v>0.284268454282459</v>
      </c>
    </row>
    <row r="91" spans="1:19">
      <c r="A91" s="2">
        <v>43766</v>
      </c>
      <c r="B91" s="1">
        <v>13</v>
      </c>
      <c r="C91" s="1">
        <v>30</v>
      </c>
      <c r="D91" s="1">
        <v>43</v>
      </c>
      <c r="E91" s="1">
        <v>17</v>
      </c>
      <c r="F91" s="1">
        <v>0.794929875</v>
      </c>
      <c r="G91" s="1">
        <v>0.604651163</v>
      </c>
      <c r="H91" s="1">
        <v>0.395348837</v>
      </c>
      <c r="I91" s="1">
        <v>1181.01</v>
      </c>
      <c r="J91" s="1">
        <v>1165</v>
      </c>
      <c r="K91" s="1">
        <v>1171.35</v>
      </c>
      <c r="L91" s="1">
        <v>0.179</v>
      </c>
      <c r="M91" s="1">
        <v>2248599</v>
      </c>
      <c r="N91" s="1">
        <v>0.01366799</v>
      </c>
      <c r="O91" s="1">
        <v>1178.29</v>
      </c>
      <c r="P91" s="3">
        <v>0.005925</v>
      </c>
      <c r="Q91" s="1">
        <f t="shared" si="3"/>
        <v>1.144973249325</v>
      </c>
      <c r="R91" s="1">
        <f t="shared" si="5"/>
        <v>0.77985054134</v>
      </c>
      <c r="S91" s="1">
        <f t="shared" si="4"/>
        <v>0.699211454093932</v>
      </c>
    </row>
    <row r="92" spans="1:19">
      <c r="A92" s="2">
        <v>43767</v>
      </c>
      <c r="B92" s="1">
        <v>38</v>
      </c>
      <c r="C92" s="1">
        <v>34</v>
      </c>
      <c r="D92" s="1">
        <v>72</v>
      </c>
      <c r="E92" s="1">
        <v>-4</v>
      </c>
      <c r="F92" s="1">
        <v>-0.108213585</v>
      </c>
      <c r="G92" s="1">
        <v>0.944444444</v>
      </c>
      <c r="H92" s="1">
        <v>-0.055555556</v>
      </c>
      <c r="I92" s="1">
        <v>1199.96</v>
      </c>
      <c r="J92" s="1">
        <v>1177.77</v>
      </c>
      <c r="K92" s="1">
        <v>1178.29</v>
      </c>
      <c r="L92" s="1">
        <v>0.2213</v>
      </c>
      <c r="M92" s="1">
        <v>2780371</v>
      </c>
      <c r="N92" s="1">
        <v>0.018832376</v>
      </c>
      <c r="O92" s="1">
        <v>1193</v>
      </c>
      <c r="P92" s="3">
        <v>0.012484</v>
      </c>
      <c r="Q92" s="1">
        <f t="shared" si="3"/>
        <v>0.025761515391</v>
      </c>
      <c r="R92" s="1">
        <f t="shared" si="5"/>
        <v>0.338268761119</v>
      </c>
      <c r="S92" s="1">
        <f t="shared" si="4"/>
        <v>0.0907810619978043</v>
      </c>
    </row>
    <row r="93" spans="1:19">
      <c r="A93" s="2">
        <v>43768</v>
      </c>
      <c r="B93" s="1">
        <v>18</v>
      </c>
      <c r="C93" s="1">
        <v>28</v>
      </c>
      <c r="D93" s="1">
        <v>46</v>
      </c>
      <c r="E93" s="1">
        <v>10</v>
      </c>
      <c r="F93" s="1">
        <v>0.422856851</v>
      </c>
      <c r="G93" s="1">
        <v>0.782608696</v>
      </c>
      <c r="H93" s="1">
        <v>0.217391304</v>
      </c>
      <c r="I93" s="1">
        <v>1192.7</v>
      </c>
      <c r="J93" s="1">
        <v>1176</v>
      </c>
      <c r="K93" s="1">
        <v>1193</v>
      </c>
      <c r="L93" s="1">
        <v>0.1692</v>
      </c>
      <c r="M93" s="1">
        <v>2125475</v>
      </c>
      <c r="N93" s="1">
        <v>0.013998324</v>
      </c>
      <c r="O93" s="1">
        <v>1183.8</v>
      </c>
      <c r="P93" s="3">
        <v>-0.007712</v>
      </c>
      <c r="Q93" s="1">
        <f t="shared" si="3"/>
        <v>0.720009431127</v>
      </c>
      <c r="R93" s="1">
        <f t="shared" si="5"/>
        <v>0.590128647959</v>
      </c>
      <c r="S93" s="1">
        <f t="shared" si="4"/>
        <v>0.463030359890021</v>
      </c>
    </row>
    <row r="94" spans="1:19">
      <c r="A94" s="2">
        <v>43769</v>
      </c>
      <c r="B94" s="1">
        <v>34</v>
      </c>
      <c r="C94" s="1">
        <v>21</v>
      </c>
      <c r="D94" s="1">
        <v>55</v>
      </c>
      <c r="E94" s="1">
        <v>-13</v>
      </c>
      <c r="F94" s="1">
        <v>-0.464305608</v>
      </c>
      <c r="G94" s="1">
        <v>0.763636364</v>
      </c>
      <c r="H94" s="1">
        <v>-0.236363636</v>
      </c>
      <c r="I94" s="1">
        <v>1198</v>
      </c>
      <c r="J94" s="1">
        <v>1176.15</v>
      </c>
      <c r="K94" s="1">
        <v>1183.8</v>
      </c>
      <c r="L94" s="1">
        <v>0.2063</v>
      </c>
      <c r="M94" s="1">
        <v>2590927</v>
      </c>
      <c r="N94" s="1">
        <v>0.01845751</v>
      </c>
      <c r="O94" s="1">
        <v>1180.01</v>
      </c>
      <c r="P94" s="3">
        <v>-0.003202</v>
      </c>
      <c r="Q94" s="1">
        <f t="shared" si="3"/>
        <v>-0.501797120118</v>
      </c>
      <c r="R94" s="1">
        <f t="shared" si="5"/>
        <v>0.060092728096</v>
      </c>
      <c r="S94" s="1">
        <f t="shared" si="4"/>
        <v>-0.212399341934789</v>
      </c>
    </row>
    <row r="95" spans="1:19">
      <c r="A95" s="2">
        <v>43770</v>
      </c>
      <c r="B95" s="1">
        <v>19</v>
      </c>
      <c r="C95" s="1">
        <v>21</v>
      </c>
      <c r="D95" s="1">
        <v>40</v>
      </c>
      <c r="E95" s="1">
        <v>2</v>
      </c>
      <c r="F95" s="1">
        <v>0.09531018</v>
      </c>
      <c r="G95" s="1">
        <v>0.95</v>
      </c>
      <c r="H95" s="1">
        <v>0.05</v>
      </c>
      <c r="I95" s="1">
        <v>1191.95</v>
      </c>
      <c r="J95" s="1">
        <v>1172.5</v>
      </c>
      <c r="K95" s="1">
        <v>1180.01</v>
      </c>
      <c r="L95" s="1">
        <v>0.1816</v>
      </c>
      <c r="M95" s="1">
        <v>2281196</v>
      </c>
      <c r="N95" s="1">
        <v>0.016482911</v>
      </c>
      <c r="O95" s="1">
        <v>1185</v>
      </c>
      <c r="P95" s="3">
        <v>0.004229</v>
      </c>
      <c r="Q95" s="1">
        <f t="shared" si="3"/>
        <v>0.326502842017</v>
      </c>
      <c r="R95" s="1">
        <f t="shared" si="5"/>
        <v>0.437773102794</v>
      </c>
      <c r="S95" s="1">
        <f t="shared" si="4"/>
        <v>0.249789638656068</v>
      </c>
    </row>
    <row r="96" spans="1:19">
      <c r="A96" s="2">
        <v>43773</v>
      </c>
      <c r="B96" s="1">
        <v>34</v>
      </c>
      <c r="C96" s="1">
        <v>41</v>
      </c>
      <c r="D96" s="1">
        <v>75</v>
      </c>
      <c r="E96" s="1">
        <v>7</v>
      </c>
      <c r="F96" s="1">
        <v>0.182321557</v>
      </c>
      <c r="G96" s="1">
        <v>0.906666667</v>
      </c>
      <c r="H96" s="1">
        <v>0.093333333</v>
      </c>
      <c r="I96" s="1">
        <v>1209.99</v>
      </c>
      <c r="J96" s="1">
        <v>1189</v>
      </c>
      <c r="K96" s="1">
        <v>1185</v>
      </c>
      <c r="L96" s="1">
        <v>0.2128</v>
      </c>
      <c r="M96" s="1">
        <v>2673798</v>
      </c>
      <c r="N96" s="1">
        <v>0.01771308</v>
      </c>
      <c r="O96" s="1">
        <v>1199.59</v>
      </c>
      <c r="P96" s="3">
        <v>0.012312</v>
      </c>
      <c r="Q96" s="1">
        <f t="shared" si="3"/>
        <v>0.409415335813</v>
      </c>
      <c r="R96" s="1">
        <f t="shared" si="5"/>
        <v>0.503795542106</v>
      </c>
      <c r="S96" s="1">
        <f t="shared" si="4"/>
        <v>0.302657297905211</v>
      </c>
    </row>
    <row r="97" spans="1:19">
      <c r="A97" s="2">
        <v>43774</v>
      </c>
      <c r="B97" s="1">
        <v>30</v>
      </c>
      <c r="C97" s="1">
        <v>24</v>
      </c>
      <c r="D97" s="1">
        <v>54</v>
      </c>
      <c r="E97" s="1">
        <v>-6</v>
      </c>
      <c r="F97" s="1">
        <v>-0.21511138</v>
      </c>
      <c r="G97" s="1">
        <v>0.888888889</v>
      </c>
      <c r="H97" s="1">
        <v>-0.111111111</v>
      </c>
      <c r="I97" s="1">
        <v>1205</v>
      </c>
      <c r="J97" s="1">
        <v>1192</v>
      </c>
      <c r="K97" s="1">
        <v>1199.59</v>
      </c>
      <c r="L97" s="1">
        <v>0.1772</v>
      </c>
      <c r="M97" s="1">
        <v>2225472</v>
      </c>
      <c r="N97" s="1">
        <v>0.010837036</v>
      </c>
      <c r="O97" s="1">
        <v>1199</v>
      </c>
      <c r="P97" s="3">
        <v>-0.000492</v>
      </c>
      <c r="Q97" s="1">
        <f t="shared" si="3"/>
        <v>-0.106799149424</v>
      </c>
      <c r="R97" s="1">
        <f t="shared" si="5"/>
        <v>0.220288154949</v>
      </c>
      <c r="S97" s="1">
        <f t="shared" si="4"/>
        <v>0.00334897212301482</v>
      </c>
    </row>
    <row r="98" spans="1:19">
      <c r="A98" s="2">
        <v>43775</v>
      </c>
      <c r="B98" s="1">
        <v>22</v>
      </c>
      <c r="C98" s="1">
        <v>29</v>
      </c>
      <c r="D98" s="1">
        <v>51</v>
      </c>
      <c r="E98" s="1">
        <v>7</v>
      </c>
      <c r="F98" s="1">
        <v>0.265703166</v>
      </c>
      <c r="G98" s="1">
        <v>0.862745098</v>
      </c>
      <c r="H98" s="1">
        <v>0.137254902</v>
      </c>
      <c r="I98" s="1">
        <v>1204</v>
      </c>
      <c r="J98" s="1">
        <v>1188.88</v>
      </c>
      <c r="K98" s="1">
        <v>1199</v>
      </c>
      <c r="L98" s="1">
        <v>0.1571</v>
      </c>
      <c r="M98" s="1">
        <v>1973751</v>
      </c>
      <c r="N98" s="1">
        <v>0.012610509</v>
      </c>
      <c r="O98" s="1">
        <v>1193</v>
      </c>
      <c r="P98" s="3">
        <v>-0.005004</v>
      </c>
      <c r="Q98" s="1">
        <f t="shared" si="3"/>
        <v>0.543200338037</v>
      </c>
      <c r="R98" s="1">
        <f t="shared" si="5"/>
        <v>0.502456069814</v>
      </c>
      <c r="S98" s="1">
        <f t="shared" si="4"/>
        <v>0.362721032892574</v>
      </c>
    </row>
    <row r="99" spans="1:19">
      <c r="A99" s="2">
        <v>43776</v>
      </c>
      <c r="B99" s="1">
        <v>37</v>
      </c>
      <c r="C99" s="1">
        <v>30</v>
      </c>
      <c r="D99" s="1">
        <v>67</v>
      </c>
      <c r="E99" s="1">
        <v>-7</v>
      </c>
      <c r="F99" s="1">
        <v>-0.203598955</v>
      </c>
      <c r="G99" s="1">
        <v>0.895522388</v>
      </c>
      <c r="H99" s="1">
        <v>-0.104477612</v>
      </c>
      <c r="I99" s="1">
        <v>1201.88</v>
      </c>
      <c r="J99" s="1">
        <v>1189</v>
      </c>
      <c r="K99" s="1">
        <v>1193</v>
      </c>
      <c r="L99" s="1">
        <v>0.1287</v>
      </c>
      <c r="M99" s="1">
        <v>1616788</v>
      </c>
      <c r="N99" s="1">
        <v>0.010796312</v>
      </c>
      <c r="O99" s="1">
        <v>1201.37</v>
      </c>
      <c r="P99" s="3">
        <v>0.007016</v>
      </c>
      <c r="Q99" s="1">
        <f t="shared" si="3"/>
        <v>-0.060490433963</v>
      </c>
      <c r="R99" s="1">
        <f t="shared" si="5"/>
        <v>0.195135486373</v>
      </c>
      <c r="S99" s="1">
        <f t="shared" si="4"/>
        <v>0.0183623709637801</v>
      </c>
    </row>
    <row r="100" spans="1:19">
      <c r="A100" s="2">
        <v>43777</v>
      </c>
      <c r="B100" s="1">
        <v>39</v>
      </c>
      <c r="C100" s="1">
        <v>34</v>
      </c>
      <c r="D100" s="1">
        <v>73</v>
      </c>
      <c r="E100" s="1">
        <v>-5</v>
      </c>
      <c r="F100" s="1">
        <v>-0.133531393</v>
      </c>
      <c r="G100" s="1">
        <v>0.931506849</v>
      </c>
      <c r="H100" s="1">
        <v>-0.068493151</v>
      </c>
      <c r="I100" s="1">
        <v>1215.65</v>
      </c>
      <c r="J100" s="1">
        <v>1201.51</v>
      </c>
      <c r="K100" s="1">
        <v>1201.37</v>
      </c>
      <c r="L100" s="1">
        <v>0.1951</v>
      </c>
      <c r="M100" s="1">
        <v>2451211</v>
      </c>
      <c r="N100" s="1">
        <v>0.011769896</v>
      </c>
      <c r="O100" s="1">
        <v>1205</v>
      </c>
      <c r="P100" s="3">
        <v>0.003022</v>
      </c>
      <c r="Q100" s="1">
        <f t="shared" si="3"/>
        <v>0.00668606959900002</v>
      </c>
      <c r="R100" s="1">
        <f t="shared" si="5"/>
        <v>0.29564299502</v>
      </c>
      <c r="S100" s="1">
        <f t="shared" si="4"/>
        <v>0.0721978840447087</v>
      </c>
    </row>
    <row r="101" spans="1:19">
      <c r="A101" s="2">
        <v>43780</v>
      </c>
      <c r="B101" s="1">
        <v>33</v>
      </c>
      <c r="C101" s="1">
        <v>33</v>
      </c>
      <c r="D101" s="1">
        <v>66</v>
      </c>
      <c r="E101" s="1">
        <v>0</v>
      </c>
      <c r="F101" s="1">
        <v>0</v>
      </c>
      <c r="G101" s="1">
        <v>1</v>
      </c>
      <c r="H101" s="1">
        <v>0</v>
      </c>
      <c r="I101" s="1">
        <v>1206.2</v>
      </c>
      <c r="J101" s="1">
        <v>1193.51</v>
      </c>
      <c r="K101" s="1">
        <v>1205</v>
      </c>
      <c r="L101" s="1">
        <v>0.1381</v>
      </c>
      <c r="M101" s="1">
        <v>1734246</v>
      </c>
      <c r="N101" s="1">
        <v>0.01053112</v>
      </c>
      <c r="O101" s="1">
        <v>1199</v>
      </c>
      <c r="P101" s="3">
        <v>-0.004979</v>
      </c>
      <c r="Q101" s="1">
        <f t="shared" si="3"/>
        <v>0.24228196824</v>
      </c>
      <c r="R101" s="1">
        <f t="shared" si="5"/>
        <v>0.35515591968</v>
      </c>
      <c r="S101" s="1">
        <f t="shared" si="4"/>
        <v>0.192448337471832</v>
      </c>
    </row>
    <row r="102" spans="1:19">
      <c r="A102" s="2">
        <v>43781</v>
      </c>
      <c r="B102" s="1">
        <v>36</v>
      </c>
      <c r="C102" s="1">
        <v>27</v>
      </c>
      <c r="D102" s="1">
        <v>63</v>
      </c>
      <c r="E102" s="1">
        <v>-9</v>
      </c>
      <c r="F102" s="1">
        <v>-0.278713402</v>
      </c>
      <c r="G102" s="1">
        <v>0.857142857</v>
      </c>
      <c r="H102" s="1">
        <v>-0.142857143</v>
      </c>
      <c r="I102" s="1">
        <v>1209.6</v>
      </c>
      <c r="J102" s="1">
        <v>1198.21</v>
      </c>
      <c r="K102" s="1">
        <v>1199</v>
      </c>
      <c r="L102" s="1">
        <v>0.1524</v>
      </c>
      <c r="M102" s="1">
        <v>1915055</v>
      </c>
      <c r="N102" s="1">
        <v>0.009499583</v>
      </c>
      <c r="O102" s="1">
        <v>1201.6</v>
      </c>
      <c r="P102" s="3">
        <v>0.002168</v>
      </c>
      <c r="Q102" s="1">
        <f t="shared" si="3"/>
        <v>-0.186868561325</v>
      </c>
      <c r="R102" s="1">
        <f t="shared" si="5"/>
        <v>0.154420867141</v>
      </c>
      <c r="S102" s="1">
        <f t="shared" si="4"/>
        <v>-0.0481992988149785</v>
      </c>
    </row>
    <row r="103" spans="1:19">
      <c r="A103" s="2">
        <v>43782</v>
      </c>
      <c r="B103" s="1">
        <v>81</v>
      </c>
      <c r="C103" s="1">
        <v>71</v>
      </c>
      <c r="D103" s="1">
        <v>152</v>
      </c>
      <c r="E103" s="1">
        <v>-10</v>
      </c>
      <c r="F103" s="1">
        <v>-0.130053128</v>
      </c>
      <c r="G103" s="1">
        <v>0.934210526</v>
      </c>
      <c r="H103" s="1">
        <v>-0.065789474</v>
      </c>
      <c r="I103" s="1">
        <v>1227.8</v>
      </c>
      <c r="J103" s="1">
        <v>1200</v>
      </c>
      <c r="K103" s="1">
        <v>1201.6</v>
      </c>
      <c r="L103" s="1">
        <v>0.2546</v>
      </c>
      <c r="M103" s="1">
        <v>3197704</v>
      </c>
      <c r="N103" s="1">
        <v>0.023135819</v>
      </c>
      <c r="O103" s="1">
        <v>1224</v>
      </c>
      <c r="P103" s="3">
        <v>0.018642</v>
      </c>
      <c r="Q103" s="1">
        <f t="shared" si="3"/>
        <v>-0.027778255463</v>
      </c>
      <c r="R103" s="1">
        <f t="shared" si="5"/>
        <v>0.349059232692</v>
      </c>
      <c r="S103" s="1">
        <f t="shared" si="4"/>
        <v>0.0691435337594761</v>
      </c>
    </row>
    <row r="104" spans="1:19">
      <c r="A104" s="2">
        <v>43783</v>
      </c>
      <c r="B104" s="1">
        <v>75</v>
      </c>
      <c r="C104" s="1">
        <v>53</v>
      </c>
      <c r="D104" s="1">
        <v>128</v>
      </c>
      <c r="E104" s="1">
        <v>-22</v>
      </c>
      <c r="F104" s="1">
        <v>-0.341749294</v>
      </c>
      <c r="G104" s="1">
        <v>0.828125</v>
      </c>
      <c r="H104" s="1">
        <v>-0.171875</v>
      </c>
      <c r="I104" s="1">
        <v>1240</v>
      </c>
      <c r="J104" s="1">
        <v>1222</v>
      </c>
      <c r="K104" s="1">
        <v>1224</v>
      </c>
      <c r="L104" s="1">
        <v>0.1872</v>
      </c>
      <c r="M104" s="1">
        <v>2352112</v>
      </c>
      <c r="N104" s="1">
        <v>0.014705882</v>
      </c>
      <c r="O104" s="1">
        <v>1230</v>
      </c>
      <c r="P104" s="3">
        <v>0.004902</v>
      </c>
      <c r="Q104" s="1">
        <f t="shared" si="3"/>
        <v>-0.301255992752</v>
      </c>
      <c r="R104" s="1">
        <f t="shared" si="5"/>
        <v>0.137411066326</v>
      </c>
      <c r="S104" s="1">
        <f t="shared" si="4"/>
        <v>-0.103802640008694</v>
      </c>
    </row>
    <row r="105" spans="1:19">
      <c r="A105" s="2">
        <v>43784</v>
      </c>
      <c r="B105" s="1">
        <v>33</v>
      </c>
      <c r="C105" s="1">
        <v>38</v>
      </c>
      <c r="D105" s="1">
        <v>71</v>
      </c>
      <c r="E105" s="1">
        <v>5</v>
      </c>
      <c r="F105" s="1">
        <v>0.137201122</v>
      </c>
      <c r="G105" s="1">
        <v>0.929577465</v>
      </c>
      <c r="H105" s="1">
        <v>0.070422535</v>
      </c>
      <c r="I105" s="1">
        <v>1232.91</v>
      </c>
      <c r="J105" s="1">
        <v>1221.5</v>
      </c>
      <c r="K105" s="1">
        <v>1230</v>
      </c>
      <c r="L105" s="1">
        <v>0.1301</v>
      </c>
      <c r="M105" s="1">
        <v>1634072</v>
      </c>
      <c r="N105" s="1">
        <v>0.009276423</v>
      </c>
      <c r="O105" s="1">
        <v>1224.9</v>
      </c>
      <c r="P105" s="3">
        <v>-0.004146</v>
      </c>
      <c r="Q105" s="1">
        <f t="shared" si="3"/>
        <v>0.409025326679</v>
      </c>
      <c r="R105" s="1">
        <f t="shared" si="5"/>
        <v>0.416887847683</v>
      </c>
      <c r="S105" s="1">
        <f t="shared" si="4"/>
        <v>0.282144886288055</v>
      </c>
    </row>
    <row r="106" spans="1:19">
      <c r="A106" s="2">
        <v>43787</v>
      </c>
      <c r="B106" s="1">
        <v>24</v>
      </c>
      <c r="C106" s="1">
        <v>30</v>
      </c>
      <c r="D106" s="1">
        <v>54</v>
      </c>
      <c r="E106" s="1">
        <v>6</v>
      </c>
      <c r="F106" s="1">
        <v>0.21511138</v>
      </c>
      <c r="G106" s="1">
        <v>0.888888889</v>
      </c>
      <c r="H106" s="1">
        <v>0.111111111</v>
      </c>
      <c r="I106" s="1">
        <v>1229.45</v>
      </c>
      <c r="J106" s="1">
        <v>1218</v>
      </c>
      <c r="K106" s="1">
        <v>1224.9</v>
      </c>
      <c r="L106" s="1">
        <v>0.1436</v>
      </c>
      <c r="M106" s="1">
        <v>1803766</v>
      </c>
      <c r="N106" s="1">
        <v>0.009347702</v>
      </c>
      <c r="O106" s="1">
        <v>1227.28</v>
      </c>
      <c r="P106" s="3">
        <v>0.001943</v>
      </c>
      <c r="Q106" s="1">
        <f t="shared" si="3"/>
        <v>0.493242805734</v>
      </c>
      <c r="R106" s="1">
        <f t="shared" si="5"/>
        <v>0.465373792483</v>
      </c>
      <c r="S106" s="1">
        <f t="shared" si="4"/>
        <v>0.331497945668776</v>
      </c>
    </row>
    <row r="107" spans="1:19">
      <c r="A107" s="2">
        <v>43788</v>
      </c>
      <c r="B107" s="1">
        <v>30</v>
      </c>
      <c r="C107" s="1">
        <v>22</v>
      </c>
      <c r="D107" s="1">
        <v>52</v>
      </c>
      <c r="E107" s="1">
        <v>-8</v>
      </c>
      <c r="F107" s="1">
        <v>-0.298492989</v>
      </c>
      <c r="G107" s="1">
        <v>0.846153846</v>
      </c>
      <c r="H107" s="1">
        <v>-0.153846154</v>
      </c>
      <c r="I107" s="1">
        <v>1241.61</v>
      </c>
      <c r="J107" s="1">
        <v>1225.02</v>
      </c>
      <c r="K107" s="1">
        <v>1227.28</v>
      </c>
      <c r="L107" s="1">
        <v>0.1642</v>
      </c>
      <c r="M107" s="1">
        <v>2062375</v>
      </c>
      <c r="N107" s="1">
        <v>0.013517698</v>
      </c>
      <c r="O107" s="1">
        <v>1232.32</v>
      </c>
      <c r="P107" s="3">
        <v>0.004107</v>
      </c>
      <c r="Q107" s="1">
        <f t="shared" si="3"/>
        <v>-0.226926231439</v>
      </c>
      <c r="R107" s="1">
        <f t="shared" si="5"/>
        <v>0.150155739505</v>
      </c>
      <c r="S107" s="1">
        <f t="shared" si="4"/>
        <v>-0.0672753652042507</v>
      </c>
    </row>
    <row r="108" spans="1:19">
      <c r="A108" s="2">
        <v>43789</v>
      </c>
      <c r="B108" s="1">
        <v>30</v>
      </c>
      <c r="C108" s="1">
        <v>29</v>
      </c>
      <c r="D108" s="1">
        <v>59</v>
      </c>
      <c r="E108" s="1">
        <v>-1</v>
      </c>
      <c r="F108" s="1">
        <v>-0.032789823</v>
      </c>
      <c r="G108" s="1">
        <v>0.983050847</v>
      </c>
      <c r="H108" s="1">
        <v>-0.016949153</v>
      </c>
      <c r="I108" s="1">
        <v>1239.51</v>
      </c>
      <c r="J108" s="1">
        <v>1228.06</v>
      </c>
      <c r="K108" s="1">
        <v>1232.32</v>
      </c>
      <c r="L108" s="1">
        <v>0.1216</v>
      </c>
      <c r="M108" s="1">
        <v>1528053</v>
      </c>
      <c r="N108" s="1">
        <v>0.009291418</v>
      </c>
      <c r="O108" s="1">
        <v>1233.75</v>
      </c>
      <c r="P108" s="3">
        <v>0.00116</v>
      </c>
      <c r="Q108" s="1">
        <f t="shared" si="3"/>
        <v>0.202752494791</v>
      </c>
      <c r="R108" s="1">
        <f t="shared" si="5"/>
        <v>0.317791888808</v>
      </c>
      <c r="S108" s="1">
        <f t="shared" si="4"/>
        <v>0.16586550288025</v>
      </c>
    </row>
    <row r="109" spans="1:19">
      <c r="A109" s="2">
        <v>43790</v>
      </c>
      <c r="B109" s="1">
        <v>58</v>
      </c>
      <c r="C109" s="1">
        <v>29</v>
      </c>
      <c r="D109" s="1">
        <v>87</v>
      </c>
      <c r="E109" s="1">
        <v>-29</v>
      </c>
      <c r="F109" s="1">
        <v>-0.676340062</v>
      </c>
      <c r="G109" s="1">
        <v>0.666666667</v>
      </c>
      <c r="H109" s="1">
        <v>-0.333333333</v>
      </c>
      <c r="I109" s="1">
        <v>1235.51</v>
      </c>
      <c r="J109" s="1">
        <v>1221.06</v>
      </c>
      <c r="K109" s="1">
        <v>1233.75</v>
      </c>
      <c r="L109" s="1">
        <v>0.1527</v>
      </c>
      <c r="M109" s="1">
        <v>1918739</v>
      </c>
      <c r="N109" s="1">
        <v>0.011712259</v>
      </c>
      <c r="O109" s="1">
        <v>1231.3</v>
      </c>
      <c r="P109" s="3">
        <v>-0.001986</v>
      </c>
      <c r="Q109" s="1">
        <f t="shared" si="3"/>
        <v>-0.773418672453</v>
      </c>
      <c r="R109" s="1">
        <f t="shared" si="5"/>
        <v>-0.134673659125</v>
      </c>
      <c r="S109" s="1">
        <f t="shared" si="4"/>
        <v>-0.380557483113289</v>
      </c>
    </row>
    <row r="110" spans="1:19">
      <c r="A110" s="2">
        <v>43791</v>
      </c>
      <c r="B110" s="1">
        <v>171</v>
      </c>
      <c r="C110" s="1">
        <v>99</v>
      </c>
      <c r="D110" s="1">
        <v>270</v>
      </c>
      <c r="E110" s="1">
        <v>-72</v>
      </c>
      <c r="F110" s="1">
        <v>-0.542324291</v>
      </c>
      <c r="G110" s="1">
        <v>0.733333333</v>
      </c>
      <c r="H110" s="1">
        <v>-0.266666667</v>
      </c>
      <c r="I110" s="1">
        <v>1229</v>
      </c>
      <c r="J110" s="1">
        <v>1185</v>
      </c>
      <c r="K110" s="1">
        <v>1231.3</v>
      </c>
      <c r="L110" s="1">
        <v>0.3746</v>
      </c>
      <c r="M110" s="1">
        <v>4705428</v>
      </c>
      <c r="N110" s="1">
        <v>0.035734589</v>
      </c>
      <c r="O110" s="1">
        <v>1194</v>
      </c>
      <c r="P110" s="3">
        <v>-0.030293</v>
      </c>
      <c r="Q110" s="1">
        <f t="shared" si="3"/>
        <v>-0.715013081268</v>
      </c>
      <c r="R110" s="1">
        <f t="shared" si="5"/>
        <v>0.139043430808</v>
      </c>
      <c r="S110" s="1">
        <f t="shared" si="4"/>
        <v>-0.290149240767176</v>
      </c>
    </row>
    <row r="111" spans="1:19">
      <c r="A111" s="2">
        <v>43794</v>
      </c>
      <c r="B111" s="1">
        <v>89</v>
      </c>
      <c r="C111" s="1">
        <v>56</v>
      </c>
      <c r="D111" s="1">
        <v>145</v>
      </c>
      <c r="E111" s="1">
        <v>-33</v>
      </c>
      <c r="F111" s="1">
        <v>-0.456758402</v>
      </c>
      <c r="G111" s="1">
        <v>0.772413793</v>
      </c>
      <c r="H111" s="1">
        <v>-0.227586207</v>
      </c>
      <c r="I111" s="1">
        <v>1194</v>
      </c>
      <c r="J111" s="1">
        <v>1172.06</v>
      </c>
      <c r="K111" s="1">
        <v>1194</v>
      </c>
      <c r="L111" s="1">
        <v>0.3047</v>
      </c>
      <c r="M111" s="1">
        <v>3828175</v>
      </c>
      <c r="N111" s="1">
        <v>0.018375209</v>
      </c>
      <c r="O111" s="1">
        <v>1182.06</v>
      </c>
      <c r="P111" s="3">
        <v>-0.01</v>
      </c>
      <c r="Q111" s="1">
        <f t="shared" si="3"/>
        <v>-0.541143941847</v>
      </c>
      <c r="R111" s="1">
        <f t="shared" si="5"/>
        <v>0.138556751545</v>
      </c>
      <c r="S111" s="1">
        <f t="shared" si="4"/>
        <v>-0.211795981094021</v>
      </c>
    </row>
    <row r="112" spans="1:19">
      <c r="A112" s="2">
        <v>43795</v>
      </c>
      <c r="B112" s="1">
        <v>53</v>
      </c>
      <c r="C112" s="1">
        <v>38</v>
      </c>
      <c r="D112" s="1">
        <v>91</v>
      </c>
      <c r="E112" s="1">
        <v>-15</v>
      </c>
      <c r="F112" s="1">
        <v>-0.3254224</v>
      </c>
      <c r="G112" s="1">
        <v>0.835164835</v>
      </c>
      <c r="H112" s="1">
        <v>-0.164835165</v>
      </c>
      <c r="I112" s="1">
        <v>1198.6</v>
      </c>
      <c r="J112" s="1">
        <v>1183</v>
      </c>
      <c r="K112" s="1">
        <v>1182.06</v>
      </c>
      <c r="L112" s="1">
        <v>0.3203</v>
      </c>
      <c r="M112" s="1">
        <v>4023961</v>
      </c>
      <c r="N112" s="1">
        <v>0.0131973</v>
      </c>
      <c r="O112" s="1">
        <v>1185</v>
      </c>
      <c r="P112" s="3">
        <v>0.002487</v>
      </c>
      <c r="Q112" s="1">
        <f t="shared" si="3"/>
        <v>-0.35411522714</v>
      </c>
      <c r="R112" s="1">
        <f t="shared" si="5"/>
        <v>0.241860136275</v>
      </c>
      <c r="S112" s="1">
        <f t="shared" si="4"/>
        <v>-0.103216930119932</v>
      </c>
    </row>
    <row r="113" spans="1:19">
      <c r="A113" s="2">
        <v>43796</v>
      </c>
      <c r="B113" s="1">
        <v>43</v>
      </c>
      <c r="C113" s="1">
        <v>34</v>
      </c>
      <c r="D113" s="1">
        <v>77</v>
      </c>
      <c r="E113" s="1">
        <v>-9</v>
      </c>
      <c r="F113" s="1">
        <v>-0.228841572</v>
      </c>
      <c r="G113" s="1">
        <v>0.883116883</v>
      </c>
      <c r="H113" s="1">
        <v>-0.116883117</v>
      </c>
      <c r="I113" s="1">
        <v>1196.62</v>
      </c>
      <c r="J113" s="1">
        <v>1184.51</v>
      </c>
      <c r="K113" s="1">
        <v>1185</v>
      </c>
      <c r="L113" s="1">
        <v>0.158</v>
      </c>
      <c r="M113" s="1">
        <v>1984881</v>
      </c>
      <c r="N113" s="1">
        <v>0.010219409</v>
      </c>
      <c r="O113" s="1">
        <v>1189.95</v>
      </c>
      <c r="P113" s="3">
        <v>0.004177</v>
      </c>
      <c r="Q113" s="1">
        <f t="shared" si="3"/>
        <v>-0.114591749137</v>
      </c>
      <c r="R113" s="1">
        <f t="shared" si="5"/>
        <v>0.196763815985</v>
      </c>
      <c r="S113" s="1">
        <f t="shared" si="4"/>
        <v>-0.00567252344503809</v>
      </c>
    </row>
    <row r="114" spans="1:19">
      <c r="A114" s="2">
        <v>43797</v>
      </c>
      <c r="B114" s="1">
        <v>79</v>
      </c>
      <c r="C114" s="1">
        <v>51</v>
      </c>
      <c r="D114" s="1">
        <v>130</v>
      </c>
      <c r="E114" s="1">
        <v>-28</v>
      </c>
      <c r="F114" s="1">
        <v>-0.430782916</v>
      </c>
      <c r="G114" s="1">
        <v>0.784615385</v>
      </c>
      <c r="H114" s="1">
        <v>-0.215384615</v>
      </c>
      <c r="I114" s="1">
        <v>1197.51</v>
      </c>
      <c r="J114" s="1">
        <v>1169.02</v>
      </c>
      <c r="K114" s="1">
        <v>1189.95</v>
      </c>
      <c r="L114" s="1">
        <v>0.2296</v>
      </c>
      <c r="M114" s="1">
        <v>2884499</v>
      </c>
      <c r="N114" s="1">
        <v>0.023942182</v>
      </c>
      <c r="O114" s="1">
        <v>1175.8</v>
      </c>
      <c r="P114" s="3">
        <v>-0.011891</v>
      </c>
      <c r="Q114" s="1">
        <f t="shared" si="3"/>
        <v>-0.46307177445</v>
      </c>
      <c r="R114" s="1">
        <f t="shared" si="5"/>
        <v>0.108277804665</v>
      </c>
      <c r="S114" s="1">
        <f t="shared" si="4"/>
        <v>-0.183647285517675</v>
      </c>
    </row>
    <row r="115" spans="1:19">
      <c r="A115" s="2">
        <v>43798</v>
      </c>
      <c r="B115" s="1">
        <v>621</v>
      </c>
      <c r="C115" s="1">
        <v>419</v>
      </c>
      <c r="D115" s="1">
        <v>1040</v>
      </c>
      <c r="E115" s="1">
        <v>-202</v>
      </c>
      <c r="F115" s="1">
        <v>-0.392685381</v>
      </c>
      <c r="G115" s="1">
        <v>0.805769231</v>
      </c>
      <c r="H115" s="1">
        <v>-0.194230769</v>
      </c>
      <c r="I115" s="1">
        <v>1165.5</v>
      </c>
      <c r="J115" s="1">
        <v>1112.89</v>
      </c>
      <c r="K115" s="1">
        <v>1175.8</v>
      </c>
      <c r="L115" s="1">
        <v>0.6559</v>
      </c>
      <c r="M115" s="1">
        <v>8239732</v>
      </c>
      <c r="N115" s="1">
        <v>0.044744004</v>
      </c>
      <c r="O115" s="1">
        <v>1129</v>
      </c>
      <c r="P115" s="3">
        <v>-0.039803</v>
      </c>
      <c r="Q115" s="1">
        <f t="shared" si="3"/>
        <v>-0.661374533105</v>
      </c>
      <c r="R115" s="1">
        <f t="shared" si="5"/>
        <v>0.454325995118</v>
      </c>
      <c r="S115" s="1">
        <f t="shared" si="4"/>
        <v>-0.192166043932675</v>
      </c>
    </row>
    <row r="116" spans="1:19">
      <c r="A116" s="2">
        <v>43801</v>
      </c>
      <c r="B116" s="1">
        <v>107</v>
      </c>
      <c r="C116" s="1">
        <v>63</v>
      </c>
      <c r="D116" s="1">
        <v>170</v>
      </c>
      <c r="E116" s="1">
        <v>-44</v>
      </c>
      <c r="F116" s="1">
        <v>-0.523248144</v>
      </c>
      <c r="G116" s="1">
        <v>0.741176471</v>
      </c>
      <c r="H116" s="1">
        <v>-0.258823529</v>
      </c>
      <c r="I116" s="1">
        <v>1140.02</v>
      </c>
      <c r="J116" s="1">
        <v>1118.2</v>
      </c>
      <c r="K116" s="1">
        <v>1129</v>
      </c>
      <c r="L116" s="1">
        <v>0.2451</v>
      </c>
      <c r="M116" s="1">
        <v>3078441</v>
      </c>
      <c r="N116" s="1">
        <v>0.019326838</v>
      </c>
      <c r="O116" s="1">
        <v>1133</v>
      </c>
      <c r="P116" s="3">
        <v>0.003543</v>
      </c>
      <c r="Q116" s="1">
        <f t="shared" si="3"/>
        <v>-0.604393989454</v>
      </c>
      <c r="R116" s="1">
        <f t="shared" si="5"/>
        <v>0.048865932075</v>
      </c>
      <c r="S116" s="1">
        <f t="shared" si="4"/>
        <v>-0.26132837933504</v>
      </c>
    </row>
    <row r="117" spans="1:19">
      <c r="A117" s="2">
        <v>43802</v>
      </c>
      <c r="B117" s="1">
        <v>155</v>
      </c>
      <c r="C117" s="1">
        <v>117</v>
      </c>
      <c r="D117" s="1">
        <v>272</v>
      </c>
      <c r="E117" s="1">
        <v>-38</v>
      </c>
      <c r="F117" s="1">
        <v>-0.279171383</v>
      </c>
      <c r="G117" s="1">
        <v>0.860294118</v>
      </c>
      <c r="H117" s="1">
        <v>-0.139705882</v>
      </c>
      <c r="I117" s="1">
        <v>1133</v>
      </c>
      <c r="J117" s="1">
        <v>1117.74</v>
      </c>
      <c r="K117" s="1">
        <v>1133</v>
      </c>
      <c r="L117" s="1">
        <v>0.2176</v>
      </c>
      <c r="M117" s="1">
        <v>2734093</v>
      </c>
      <c r="N117" s="1">
        <v>0.013468667</v>
      </c>
      <c r="O117" s="1">
        <v>1118</v>
      </c>
      <c r="P117" s="3">
        <v>-0.013239</v>
      </c>
      <c r="Q117" s="1">
        <f t="shared" si="3"/>
        <v>-0.22333845819</v>
      </c>
      <c r="R117" s="1">
        <f t="shared" si="5"/>
        <v>0.205257635529</v>
      </c>
      <c r="S117" s="1">
        <f t="shared" si="4"/>
        <v>-0.052762359467361</v>
      </c>
    </row>
    <row r="118" spans="1:19">
      <c r="A118" s="2">
        <v>43803</v>
      </c>
      <c r="B118" s="1">
        <v>139</v>
      </c>
      <c r="C118" s="1">
        <v>110</v>
      </c>
      <c r="D118" s="1">
        <v>249</v>
      </c>
      <c r="E118" s="1">
        <v>-29</v>
      </c>
      <c r="F118" s="1">
        <v>-0.232112221</v>
      </c>
      <c r="G118" s="1">
        <v>0.883534137</v>
      </c>
      <c r="H118" s="1">
        <v>-0.116465863</v>
      </c>
      <c r="I118" s="1">
        <v>1144.66</v>
      </c>
      <c r="J118" s="1">
        <v>1118</v>
      </c>
      <c r="K118" s="1">
        <v>1118</v>
      </c>
      <c r="L118" s="1">
        <v>0.2809</v>
      </c>
      <c r="M118" s="1">
        <v>3528308</v>
      </c>
      <c r="N118" s="1">
        <v>0.023846154</v>
      </c>
      <c r="O118" s="1">
        <v>1122.33</v>
      </c>
      <c r="P118" s="3">
        <v>0.003873</v>
      </c>
      <c r="Q118" s="1">
        <f t="shared" si="3"/>
        <v>-0.195713400119</v>
      </c>
      <c r="R118" s="1">
        <f t="shared" si="5"/>
        <v>0.292310307788</v>
      </c>
      <c r="S118" s="1">
        <f t="shared" si="4"/>
        <v>-0.0199248454513127</v>
      </c>
    </row>
    <row r="119" spans="1:19">
      <c r="A119" s="2">
        <v>43804</v>
      </c>
      <c r="B119" s="1">
        <v>54</v>
      </c>
      <c r="C119" s="1">
        <v>48</v>
      </c>
      <c r="D119" s="1">
        <v>102</v>
      </c>
      <c r="E119" s="1">
        <v>-6</v>
      </c>
      <c r="F119" s="1">
        <v>-0.115512887</v>
      </c>
      <c r="G119" s="1">
        <v>0.941176471</v>
      </c>
      <c r="H119" s="1">
        <v>-0.058823529</v>
      </c>
      <c r="I119" s="1">
        <v>1132.01</v>
      </c>
      <c r="J119" s="1">
        <v>1118</v>
      </c>
      <c r="K119" s="1">
        <v>1122.33</v>
      </c>
      <c r="L119" s="1">
        <v>0.1699</v>
      </c>
      <c r="M119" s="1">
        <v>2133879</v>
      </c>
      <c r="N119" s="1">
        <v>0.01248296</v>
      </c>
      <c r="O119" s="1">
        <v>1129.8</v>
      </c>
      <c r="P119" s="3">
        <v>0.006656</v>
      </c>
      <c r="Q119" s="1">
        <f t="shared" si="3"/>
        <v>0.048594596113</v>
      </c>
      <c r="R119" s="1">
        <f t="shared" si="5"/>
        <v>0.292207664324</v>
      </c>
      <c r="S119" s="1">
        <f t="shared" si="4"/>
        <v>0.0903073346776129</v>
      </c>
    </row>
    <row r="120" spans="1:19">
      <c r="A120" s="2">
        <v>43805</v>
      </c>
      <c r="B120" s="1">
        <v>92</v>
      </c>
      <c r="C120" s="1">
        <v>75</v>
      </c>
      <c r="D120" s="1">
        <v>167</v>
      </c>
      <c r="E120" s="1">
        <v>-17</v>
      </c>
      <c r="F120" s="1">
        <v>-0.201866153</v>
      </c>
      <c r="G120" s="1">
        <v>0.898203593</v>
      </c>
      <c r="H120" s="1">
        <v>-0.101796407</v>
      </c>
      <c r="I120" s="1">
        <v>1170</v>
      </c>
      <c r="J120" s="1">
        <v>1130.1</v>
      </c>
      <c r="K120" s="1">
        <v>1129.8</v>
      </c>
      <c r="L120" s="1">
        <v>0.3145</v>
      </c>
      <c r="M120" s="1">
        <v>3950626</v>
      </c>
      <c r="N120" s="1">
        <v>0.035315985</v>
      </c>
      <c r="O120" s="1">
        <v>1170</v>
      </c>
      <c r="P120" s="3">
        <v>0.035582</v>
      </c>
      <c r="Q120" s="1">
        <f t="shared" si="3"/>
        <v>-0.176946000334</v>
      </c>
      <c r="R120" s="1">
        <f t="shared" si="5"/>
        <v>0.346501781446</v>
      </c>
      <c r="S120" s="1">
        <f t="shared" si="4"/>
        <v>0.00122568690762984</v>
      </c>
    </row>
    <row r="121" spans="1:19">
      <c r="A121" s="2">
        <v>43808</v>
      </c>
      <c r="B121" s="1">
        <v>33</v>
      </c>
      <c r="C121" s="1">
        <v>39</v>
      </c>
      <c r="D121" s="1">
        <v>72</v>
      </c>
      <c r="E121" s="1">
        <v>6</v>
      </c>
      <c r="F121" s="1">
        <v>0.162518929</v>
      </c>
      <c r="G121" s="1">
        <v>0.916666667</v>
      </c>
      <c r="H121" s="1">
        <v>0.083333333</v>
      </c>
      <c r="I121" s="1">
        <v>1176</v>
      </c>
      <c r="J121" s="1">
        <v>1156.1</v>
      </c>
      <c r="K121" s="1">
        <v>1170</v>
      </c>
      <c r="L121" s="1">
        <v>0.1737</v>
      </c>
      <c r="M121" s="1">
        <v>2182412</v>
      </c>
      <c r="N121" s="1">
        <v>0.017008547</v>
      </c>
      <c r="O121" s="1">
        <v>1158.7</v>
      </c>
      <c r="P121" s="3">
        <v>-0.009658</v>
      </c>
      <c r="Q121" s="1">
        <f t="shared" si="3"/>
        <v>0.40917519693</v>
      </c>
      <c r="R121" s="1">
        <f t="shared" si="5"/>
        <v>0.46582032018</v>
      </c>
      <c r="S121" s="1">
        <f t="shared" si="4"/>
        <v>0.293662721296629</v>
      </c>
    </row>
    <row r="122" spans="1:19">
      <c r="A122" s="2">
        <v>43809</v>
      </c>
      <c r="B122" s="1">
        <v>22</v>
      </c>
      <c r="C122" s="1">
        <v>30</v>
      </c>
      <c r="D122" s="1">
        <v>52</v>
      </c>
      <c r="E122" s="1">
        <v>8</v>
      </c>
      <c r="F122" s="1">
        <v>0.298492989</v>
      </c>
      <c r="G122" s="1">
        <v>0.846153846</v>
      </c>
      <c r="H122" s="1">
        <v>0.153846154</v>
      </c>
      <c r="I122" s="1">
        <v>1165</v>
      </c>
      <c r="J122" s="1">
        <v>1151</v>
      </c>
      <c r="K122" s="1">
        <v>1158.7</v>
      </c>
      <c r="L122" s="1">
        <v>0.1201</v>
      </c>
      <c r="M122" s="1">
        <v>1508658</v>
      </c>
      <c r="N122" s="1">
        <v>0.012082506</v>
      </c>
      <c r="O122" s="1">
        <v>1164.4</v>
      </c>
      <c r="P122" s="3">
        <v>0.004919</v>
      </c>
      <c r="Q122" s="1">
        <f t="shared" si="3"/>
        <v>0.603293137523</v>
      </c>
      <c r="R122" s="1">
        <f t="shared" si="5"/>
        <v>0.492199829151</v>
      </c>
      <c r="S122" s="1">
        <f t="shared" si="4"/>
        <v>0.387440952985464</v>
      </c>
    </row>
    <row r="123" spans="1:19">
      <c r="A123" s="2">
        <v>43810</v>
      </c>
      <c r="B123" s="1">
        <v>30</v>
      </c>
      <c r="C123" s="1">
        <v>29</v>
      </c>
      <c r="D123" s="1">
        <v>59</v>
      </c>
      <c r="E123" s="1">
        <v>-1</v>
      </c>
      <c r="F123" s="1">
        <v>-0.032789823</v>
      </c>
      <c r="G123" s="1">
        <v>0.983050847</v>
      </c>
      <c r="H123" s="1">
        <v>-0.016949153</v>
      </c>
      <c r="I123" s="1">
        <v>1170.75</v>
      </c>
      <c r="J123" s="1">
        <v>1155.55</v>
      </c>
      <c r="K123" s="1">
        <v>1164.4</v>
      </c>
      <c r="L123" s="1">
        <v>0.116</v>
      </c>
      <c r="M123" s="1">
        <v>1456799</v>
      </c>
      <c r="N123" s="1">
        <v>0.013053933</v>
      </c>
      <c r="O123" s="1">
        <v>1158.98</v>
      </c>
      <c r="P123" s="3">
        <v>-0.004655</v>
      </c>
      <c r="Q123" s="1">
        <f t="shared" si="3"/>
        <v>0.203827773696</v>
      </c>
      <c r="R123" s="1">
        <f t="shared" si="5"/>
        <v>0.316519124518</v>
      </c>
      <c r="S123" s="1">
        <f t="shared" si="4"/>
        <v>0.166052949406217</v>
      </c>
    </row>
    <row r="124" spans="1:19">
      <c r="A124" s="2">
        <v>43811</v>
      </c>
      <c r="B124" s="1">
        <v>53</v>
      </c>
      <c r="C124" s="1">
        <v>51</v>
      </c>
      <c r="D124" s="1">
        <v>104</v>
      </c>
      <c r="E124" s="1">
        <v>-2</v>
      </c>
      <c r="F124" s="1">
        <v>-0.037740328</v>
      </c>
      <c r="G124" s="1">
        <v>0.980769231</v>
      </c>
      <c r="H124" s="1">
        <v>-0.019230769</v>
      </c>
      <c r="I124" s="1">
        <v>1159.94</v>
      </c>
      <c r="J124" s="1">
        <v>1130.08</v>
      </c>
      <c r="K124" s="1">
        <v>1158.98</v>
      </c>
      <c r="L124" s="1">
        <v>0.2341</v>
      </c>
      <c r="M124" s="1">
        <v>2940916</v>
      </c>
      <c r="N124" s="1">
        <v>0.025764034</v>
      </c>
      <c r="O124" s="1">
        <v>1137</v>
      </c>
      <c r="P124" s="3">
        <v>-0.018965</v>
      </c>
      <c r="Q124" s="1">
        <f t="shared" si="3"/>
        <v>0.121225741822</v>
      </c>
      <c r="R124" s="1">
        <f t="shared" si="5"/>
        <v>0.405529003427</v>
      </c>
      <c r="S124" s="1">
        <f t="shared" si="4"/>
        <v>0.149602964086187</v>
      </c>
    </row>
    <row r="125" spans="1:19">
      <c r="A125" s="2">
        <v>43812</v>
      </c>
      <c r="B125" s="1">
        <v>26</v>
      </c>
      <c r="C125" s="1">
        <v>33</v>
      </c>
      <c r="D125" s="1">
        <v>59</v>
      </c>
      <c r="E125" s="1">
        <v>7</v>
      </c>
      <c r="F125" s="1">
        <v>0.230523659</v>
      </c>
      <c r="G125" s="1">
        <v>0.881355932</v>
      </c>
      <c r="H125" s="1">
        <v>0.118644068</v>
      </c>
      <c r="I125" s="1">
        <v>1165</v>
      </c>
      <c r="J125" s="1">
        <v>1146</v>
      </c>
      <c r="K125" s="1">
        <v>1137</v>
      </c>
      <c r="L125" s="1">
        <v>0.2388</v>
      </c>
      <c r="M125" s="1">
        <v>3000059</v>
      </c>
      <c r="N125" s="1">
        <v>0.016710642</v>
      </c>
      <c r="O125" s="1">
        <v>1163</v>
      </c>
      <c r="P125" s="3">
        <v>0.022867</v>
      </c>
      <c r="Q125" s="1">
        <f t="shared" si="3"/>
        <v>0.452013413065</v>
      </c>
      <c r="R125" s="1">
        <f t="shared" si="5"/>
        <v>0.545545540775</v>
      </c>
      <c r="S125" s="1">
        <f t="shared" si="4"/>
        <v>0.331651309857585</v>
      </c>
    </row>
    <row r="126" spans="1:19">
      <c r="A126" s="2">
        <v>43815</v>
      </c>
      <c r="B126" s="1">
        <v>43</v>
      </c>
      <c r="C126" s="1">
        <v>42</v>
      </c>
      <c r="D126" s="1">
        <v>85</v>
      </c>
      <c r="E126" s="1">
        <v>-1</v>
      </c>
      <c r="F126" s="1">
        <v>-0.022989518</v>
      </c>
      <c r="G126" s="1">
        <v>0.988235294</v>
      </c>
      <c r="H126" s="1">
        <v>-0.011764706</v>
      </c>
      <c r="I126" s="1">
        <v>1163</v>
      </c>
      <c r="J126" s="1">
        <v>1137.94</v>
      </c>
      <c r="K126" s="1">
        <v>1163</v>
      </c>
      <c r="L126" s="1">
        <v>0.2463</v>
      </c>
      <c r="M126" s="1">
        <v>3093642</v>
      </c>
      <c r="N126" s="1">
        <v>0.021547721</v>
      </c>
      <c r="O126" s="1">
        <v>1147.92</v>
      </c>
      <c r="P126" s="3">
        <v>-0.012966</v>
      </c>
      <c r="Q126" s="1">
        <f t="shared" si="3"/>
        <v>0.138794491869</v>
      </c>
      <c r="R126" s="1">
        <f t="shared" si="5"/>
        <v>0.42220097237</v>
      </c>
      <c r="S126" s="1">
        <f t="shared" si="4"/>
        <v>0.16143298171506</v>
      </c>
    </row>
    <row r="127" spans="1:19">
      <c r="A127" s="2">
        <v>43816</v>
      </c>
      <c r="B127" s="1">
        <v>41</v>
      </c>
      <c r="C127" s="1">
        <v>44</v>
      </c>
      <c r="D127" s="1">
        <v>85</v>
      </c>
      <c r="E127" s="1">
        <v>3</v>
      </c>
      <c r="F127" s="1">
        <v>0.068992871</v>
      </c>
      <c r="G127" s="1">
        <v>0.964705882</v>
      </c>
      <c r="H127" s="1">
        <v>0.035294118</v>
      </c>
      <c r="I127" s="1">
        <v>1173.6</v>
      </c>
      <c r="J127" s="1">
        <v>1143.03</v>
      </c>
      <c r="K127" s="1">
        <v>1147.92</v>
      </c>
      <c r="L127" s="1">
        <v>0.3393</v>
      </c>
      <c r="M127" s="1">
        <v>4261696</v>
      </c>
      <c r="N127" s="1">
        <v>0.026630776</v>
      </c>
      <c r="O127" s="1">
        <v>1169.98</v>
      </c>
      <c r="P127" s="3">
        <v>0.019217</v>
      </c>
      <c r="Q127" s="1">
        <f t="shared" si="3"/>
        <v>0.198063833751</v>
      </c>
      <c r="R127" s="1">
        <f t="shared" si="5"/>
        <v>0.543217059257</v>
      </c>
      <c r="S127" s="1">
        <f t="shared" si="4"/>
        <v>0.216499000037964</v>
      </c>
    </row>
    <row r="128" spans="1:19">
      <c r="A128" s="2">
        <v>43817</v>
      </c>
      <c r="B128" s="1">
        <v>30</v>
      </c>
      <c r="C128" s="1">
        <v>25</v>
      </c>
      <c r="D128" s="1">
        <v>55</v>
      </c>
      <c r="E128" s="1">
        <v>-5</v>
      </c>
      <c r="F128" s="1">
        <v>-0.175890666</v>
      </c>
      <c r="G128" s="1">
        <v>0.909090909</v>
      </c>
      <c r="H128" s="1">
        <v>-0.090909091</v>
      </c>
      <c r="I128" s="1">
        <v>1175.2</v>
      </c>
      <c r="J128" s="1">
        <v>1164</v>
      </c>
      <c r="K128" s="1">
        <v>1169.98</v>
      </c>
      <c r="L128" s="1">
        <v>0.1563</v>
      </c>
      <c r="M128" s="1">
        <v>1964009</v>
      </c>
      <c r="N128" s="1">
        <v>0.009572813</v>
      </c>
      <c r="O128" s="1">
        <v>1168</v>
      </c>
      <c r="P128" s="3">
        <v>-0.001692</v>
      </c>
      <c r="Q128" s="1">
        <f t="shared" si="3"/>
        <v>-0.034582578579</v>
      </c>
      <c r="R128" s="1">
        <f t="shared" si="5"/>
        <v>0.234241697909</v>
      </c>
      <c r="S128" s="1">
        <f t="shared" si="4"/>
        <v>0.0392054395980033</v>
      </c>
    </row>
    <row r="129" spans="1:19">
      <c r="A129" s="2">
        <v>43818</v>
      </c>
      <c r="B129" s="1">
        <v>21</v>
      </c>
      <c r="C129" s="1">
        <v>31</v>
      </c>
      <c r="D129" s="1">
        <v>52</v>
      </c>
      <c r="E129" s="1">
        <v>10</v>
      </c>
      <c r="F129" s="1">
        <v>0.374693449</v>
      </c>
      <c r="G129" s="1">
        <v>0.807692308</v>
      </c>
      <c r="H129" s="1">
        <v>0.192307692</v>
      </c>
      <c r="I129" s="1">
        <v>1163</v>
      </c>
      <c r="J129" s="1">
        <v>1152</v>
      </c>
      <c r="K129" s="1">
        <v>1168</v>
      </c>
      <c r="L129" s="1">
        <v>0.1556</v>
      </c>
      <c r="M129" s="1">
        <v>1955230</v>
      </c>
      <c r="N129" s="1">
        <v>0.009417808</v>
      </c>
      <c r="O129" s="1">
        <v>1157.4</v>
      </c>
      <c r="P129" s="3">
        <v>-0.009075</v>
      </c>
      <c r="Q129" s="1">
        <f t="shared" si="3"/>
        <v>0.673617179697</v>
      </c>
      <c r="R129" s="1">
        <f t="shared" si="5"/>
        <v>0.553212678529</v>
      </c>
      <c r="S129" s="1">
        <f t="shared" si="4"/>
        <v>0.433455199973042</v>
      </c>
    </row>
    <row r="130" spans="1:19">
      <c r="A130" s="2">
        <v>43819</v>
      </c>
      <c r="B130" s="1">
        <v>44</v>
      </c>
      <c r="C130" s="1">
        <v>26</v>
      </c>
      <c r="D130" s="1">
        <v>70</v>
      </c>
      <c r="E130" s="1">
        <v>-18</v>
      </c>
      <c r="F130" s="1">
        <v>-0.510825624</v>
      </c>
      <c r="G130" s="1">
        <v>0.742857143</v>
      </c>
      <c r="H130" s="1">
        <v>-0.257142857</v>
      </c>
      <c r="I130" s="1">
        <v>1162.18</v>
      </c>
      <c r="J130" s="1">
        <v>1141.5</v>
      </c>
      <c r="K130" s="1">
        <v>1157.4</v>
      </c>
      <c r="L130" s="1">
        <v>0.1876</v>
      </c>
      <c r="M130" s="1">
        <v>2356384</v>
      </c>
      <c r="N130" s="1">
        <v>0.017867634</v>
      </c>
      <c r="O130" s="1">
        <v>1146.3</v>
      </c>
      <c r="P130" s="3">
        <v>-0.00959</v>
      </c>
      <c r="Q130" s="1">
        <f t="shared" ref="Q130:Q193" si="6">0.888*H130+0.889*F130+0.328*G130-0.577*L130-0.573*N130</f>
        <v>-0.55729304813</v>
      </c>
      <c r="R130" s="1">
        <f t="shared" si="5"/>
        <v>0.013419708059</v>
      </c>
      <c r="S130" s="1">
        <f t="shared" ref="S130:S193" si="7">0.4513*Q130+0.234*R130</f>
        <v>-0.248366140935263</v>
      </c>
    </row>
    <row r="131" spans="1:19">
      <c r="A131" s="2">
        <v>43822</v>
      </c>
      <c r="B131" s="1">
        <v>67</v>
      </c>
      <c r="C131" s="1">
        <v>44</v>
      </c>
      <c r="D131" s="1">
        <v>111</v>
      </c>
      <c r="E131" s="1">
        <v>-23</v>
      </c>
      <c r="F131" s="1">
        <v>-0.412845215</v>
      </c>
      <c r="G131" s="1">
        <v>0.792792793</v>
      </c>
      <c r="H131" s="1">
        <v>-0.207207207</v>
      </c>
      <c r="I131" s="1">
        <v>1162.5</v>
      </c>
      <c r="J131" s="1">
        <v>1136</v>
      </c>
      <c r="K131" s="1">
        <v>1146.3</v>
      </c>
      <c r="L131" s="1">
        <v>0.2063</v>
      </c>
      <c r="M131" s="1">
        <v>2591918</v>
      </c>
      <c r="N131" s="1">
        <v>0.023117857</v>
      </c>
      <c r="O131" s="1">
        <v>1149.3</v>
      </c>
      <c r="P131" s="3">
        <v>0.002617</v>
      </c>
      <c r="Q131" s="1">
        <f t="shared" si="6"/>
        <v>-0.423264991908</v>
      </c>
      <c r="R131" s="1">
        <f t="shared" ref="R131:R194" si="8">0.415*H131+0.413*F131+0.25*G131+0.707*L131+0.714*N131</f>
        <v>0.104062383448</v>
      </c>
      <c r="S131" s="1">
        <f t="shared" si="7"/>
        <v>-0.166668893121248</v>
      </c>
    </row>
    <row r="132" spans="1:19">
      <c r="A132" s="2">
        <v>43823</v>
      </c>
      <c r="B132" s="1">
        <v>37</v>
      </c>
      <c r="C132" s="1">
        <v>31</v>
      </c>
      <c r="D132" s="1">
        <v>68</v>
      </c>
      <c r="E132" s="1">
        <v>-6</v>
      </c>
      <c r="F132" s="1">
        <v>-0.171850257</v>
      </c>
      <c r="G132" s="1">
        <v>0.911764706</v>
      </c>
      <c r="H132" s="1">
        <v>-0.088235294</v>
      </c>
      <c r="I132" s="1">
        <v>1155</v>
      </c>
      <c r="J132" s="1">
        <v>1145</v>
      </c>
      <c r="K132" s="1">
        <v>1149.3</v>
      </c>
      <c r="L132" s="1">
        <v>0.0941</v>
      </c>
      <c r="M132" s="1">
        <v>1182310</v>
      </c>
      <c r="N132" s="1">
        <v>0.008700948</v>
      </c>
      <c r="O132" s="1">
        <v>1148</v>
      </c>
      <c r="P132" s="3">
        <v>-0.001131</v>
      </c>
      <c r="Q132" s="1">
        <f t="shared" si="6"/>
        <v>0.00864966081900001</v>
      </c>
      <c r="R132" s="1">
        <f t="shared" si="8"/>
        <v>0.193090550221</v>
      </c>
      <c r="S132" s="1">
        <f t="shared" si="7"/>
        <v>0.0490867806793287</v>
      </c>
    </row>
    <row r="133" spans="1:19">
      <c r="A133" s="2">
        <v>43824</v>
      </c>
      <c r="B133" s="1">
        <v>71</v>
      </c>
      <c r="C133" s="1">
        <v>60</v>
      </c>
      <c r="D133" s="1">
        <v>131</v>
      </c>
      <c r="E133" s="1">
        <v>-11</v>
      </c>
      <c r="F133" s="1">
        <v>-0.165792255</v>
      </c>
      <c r="G133" s="1">
        <v>0.916030534</v>
      </c>
      <c r="H133" s="1">
        <v>-0.083969466</v>
      </c>
      <c r="I133" s="1">
        <v>1143</v>
      </c>
      <c r="J133" s="1">
        <v>1130.01</v>
      </c>
      <c r="K133" s="1">
        <v>1148</v>
      </c>
      <c r="L133" s="1">
        <v>0.1935</v>
      </c>
      <c r="M133" s="1">
        <v>2430597</v>
      </c>
      <c r="N133" s="1">
        <v>0.011315331</v>
      </c>
      <c r="O133" s="1">
        <v>1133.7</v>
      </c>
      <c r="P133" s="3">
        <v>-0.012456</v>
      </c>
      <c r="Q133" s="1">
        <f t="shared" si="6"/>
        <v>-0.039629370014</v>
      </c>
      <c r="R133" s="1">
        <f t="shared" si="8"/>
        <v>0.270571750129</v>
      </c>
      <c r="S133" s="1">
        <f t="shared" si="7"/>
        <v>0.0454290548428678</v>
      </c>
    </row>
    <row r="134" spans="1:19">
      <c r="A134" s="2">
        <v>43825</v>
      </c>
      <c r="B134" s="1">
        <v>54</v>
      </c>
      <c r="C134" s="1">
        <v>56</v>
      </c>
      <c r="D134" s="1">
        <v>110</v>
      </c>
      <c r="E134" s="1">
        <v>2</v>
      </c>
      <c r="F134" s="1">
        <v>0.035718083</v>
      </c>
      <c r="G134" s="1">
        <v>0.981818182</v>
      </c>
      <c r="H134" s="1">
        <v>0.018181818</v>
      </c>
      <c r="I134" s="1">
        <v>1141.98</v>
      </c>
      <c r="J134" s="1">
        <v>1119.99</v>
      </c>
      <c r="K134" s="1">
        <v>1133.7</v>
      </c>
      <c r="L134" s="1">
        <v>0.1821</v>
      </c>
      <c r="M134" s="1">
        <v>2287727</v>
      </c>
      <c r="N134" s="1">
        <v>0.019396666</v>
      </c>
      <c r="O134" s="1">
        <v>1135.1</v>
      </c>
      <c r="P134" s="3">
        <v>0.001235</v>
      </c>
      <c r="Q134" s="1">
        <f t="shared" si="6"/>
        <v>0.253749204249</v>
      </c>
      <c r="R134" s="1">
        <f t="shared" si="8"/>
        <v>0.410345487773</v>
      </c>
      <c r="S134" s="1">
        <f t="shared" si="7"/>
        <v>0.210537860016456</v>
      </c>
    </row>
    <row r="135" spans="1:19">
      <c r="A135" s="2">
        <v>43826</v>
      </c>
      <c r="B135" s="1">
        <v>60</v>
      </c>
      <c r="C135" s="1">
        <v>63</v>
      </c>
      <c r="D135" s="1">
        <v>123</v>
      </c>
      <c r="E135" s="1">
        <v>3</v>
      </c>
      <c r="F135" s="1">
        <v>0.048009219</v>
      </c>
      <c r="G135" s="1">
        <v>0.975609756</v>
      </c>
      <c r="H135" s="1">
        <v>0.024390244</v>
      </c>
      <c r="I135" s="1">
        <v>1172</v>
      </c>
      <c r="J135" s="1">
        <v>1150</v>
      </c>
      <c r="K135" s="1">
        <v>1135.1</v>
      </c>
      <c r="L135" s="1">
        <v>0.3747</v>
      </c>
      <c r="M135" s="1">
        <v>4706628</v>
      </c>
      <c r="N135" s="1">
        <v>0.019381552</v>
      </c>
      <c r="O135" s="1">
        <v>1163</v>
      </c>
      <c r="P135" s="3">
        <v>0.024579</v>
      </c>
      <c r="Q135" s="1">
        <f t="shared" si="6"/>
        <v>0.157031203035</v>
      </c>
      <c r="R135" s="1">
        <f t="shared" si="8"/>
        <v>0.552603525835</v>
      </c>
      <c r="S135" s="1">
        <f t="shared" si="7"/>
        <v>0.200177406975086</v>
      </c>
    </row>
    <row r="136" spans="1:19">
      <c r="A136" s="2">
        <v>43829</v>
      </c>
      <c r="B136" s="1">
        <v>51</v>
      </c>
      <c r="C136" s="1">
        <v>70</v>
      </c>
      <c r="D136" s="1">
        <v>121</v>
      </c>
      <c r="E136" s="1">
        <v>19</v>
      </c>
      <c r="F136" s="1">
        <v>0.311436158</v>
      </c>
      <c r="G136" s="1">
        <v>0.842975207</v>
      </c>
      <c r="H136" s="1">
        <v>0.157024793</v>
      </c>
      <c r="I136" s="1">
        <v>1195.5</v>
      </c>
      <c r="J136" s="1">
        <v>1170.2</v>
      </c>
      <c r="K136" s="1">
        <v>1163</v>
      </c>
      <c r="L136" s="1">
        <v>0.3245</v>
      </c>
      <c r="M136" s="1">
        <v>4076066</v>
      </c>
      <c r="N136" s="1">
        <v>0.021754084</v>
      </c>
      <c r="O136" s="1">
        <v>1185.8</v>
      </c>
      <c r="P136" s="3">
        <v>0.019604</v>
      </c>
      <c r="Q136" s="1">
        <f t="shared" si="6"/>
        <v>0.49309903841</v>
      </c>
      <c r="R136" s="1">
        <f t="shared" si="8"/>
        <v>0.649486140075</v>
      </c>
      <c r="S136" s="1">
        <f t="shared" si="7"/>
        <v>0.374515352811983</v>
      </c>
    </row>
    <row r="137" spans="1:19">
      <c r="A137" s="2">
        <v>43830</v>
      </c>
      <c r="B137" s="1">
        <v>17</v>
      </c>
      <c r="C137" s="1">
        <v>36</v>
      </c>
      <c r="D137" s="1">
        <v>53</v>
      </c>
      <c r="E137" s="1">
        <v>19</v>
      </c>
      <c r="F137" s="1">
        <v>0.720546155</v>
      </c>
      <c r="G137" s="1">
        <v>0.641509434</v>
      </c>
      <c r="H137" s="1">
        <v>0.358490566</v>
      </c>
      <c r="I137" s="1">
        <v>1188</v>
      </c>
      <c r="J137" s="1">
        <v>1176.51</v>
      </c>
      <c r="K137" s="1">
        <v>1185.8</v>
      </c>
      <c r="L137" s="1">
        <v>0.1798</v>
      </c>
      <c r="M137" s="1">
        <v>2258881</v>
      </c>
      <c r="N137" s="1">
        <v>0.009689661</v>
      </c>
      <c r="O137" s="1">
        <v>1183</v>
      </c>
      <c r="P137" s="3">
        <v>-0.002361</v>
      </c>
      <c r="Q137" s="1">
        <f t="shared" si="6"/>
        <v>1.060023473002</v>
      </c>
      <c r="R137" s="1">
        <f t="shared" si="8"/>
        <v>0.740773523359</v>
      </c>
      <c r="S137" s="1">
        <f t="shared" si="7"/>
        <v>0.651729597831809</v>
      </c>
    </row>
    <row r="138" spans="1:19">
      <c r="A138" s="2">
        <v>43832</v>
      </c>
      <c r="B138" s="1">
        <v>237</v>
      </c>
      <c r="C138" s="1">
        <v>177</v>
      </c>
      <c r="D138" s="1">
        <v>414</v>
      </c>
      <c r="E138" s="1">
        <v>-60</v>
      </c>
      <c r="F138" s="1">
        <v>-0.290487123</v>
      </c>
      <c r="G138" s="1">
        <v>0.855072464</v>
      </c>
      <c r="H138" s="1">
        <v>-0.144927536</v>
      </c>
      <c r="I138" s="1">
        <v>1145.06</v>
      </c>
      <c r="J138" s="1">
        <v>1116</v>
      </c>
      <c r="K138" s="1">
        <v>1183</v>
      </c>
      <c r="L138" s="1">
        <v>1.1789</v>
      </c>
      <c r="M138" s="1">
        <v>14809916</v>
      </c>
      <c r="N138" s="1">
        <v>0.024564666</v>
      </c>
      <c r="O138" s="1">
        <v>1130</v>
      </c>
      <c r="P138" s="3">
        <v>-0.044801</v>
      </c>
      <c r="Q138" s="1">
        <f t="shared" si="6"/>
        <v>-0.800775789741</v>
      </c>
      <c r="R138" s="1">
        <f t="shared" si="8"/>
        <v>0.884673478285</v>
      </c>
      <c r="S138" s="1">
        <f t="shared" si="7"/>
        <v>-0.154376519991423</v>
      </c>
    </row>
    <row r="139" spans="1:19">
      <c r="A139" s="2">
        <v>43833</v>
      </c>
      <c r="B139" s="1">
        <v>333</v>
      </c>
      <c r="C139" s="1">
        <v>228</v>
      </c>
      <c r="D139" s="1">
        <v>561</v>
      </c>
      <c r="E139" s="1">
        <v>-105</v>
      </c>
      <c r="F139" s="1">
        <v>-0.377418989</v>
      </c>
      <c r="G139" s="1">
        <v>0.812834225</v>
      </c>
      <c r="H139" s="1">
        <v>-0.187165775</v>
      </c>
      <c r="I139" s="1">
        <v>1117</v>
      </c>
      <c r="J139" s="1">
        <v>1076.9</v>
      </c>
      <c r="K139" s="1">
        <v>1130</v>
      </c>
      <c r="L139" s="1">
        <v>1.0374</v>
      </c>
      <c r="M139" s="1">
        <v>13031878</v>
      </c>
      <c r="N139" s="1">
        <v>0.035486726</v>
      </c>
      <c r="O139" s="1">
        <v>1078.56</v>
      </c>
      <c r="P139" s="3">
        <v>-0.045522</v>
      </c>
      <c r="Q139" s="1">
        <f t="shared" si="6"/>
        <v>-0.854032757619</v>
      </c>
      <c r="R139" s="1">
        <f t="shared" si="8"/>
        <v>0.728440039532</v>
      </c>
      <c r="S139" s="1">
        <f t="shared" si="7"/>
        <v>-0.214970014262967</v>
      </c>
    </row>
    <row r="140" spans="1:19">
      <c r="A140" s="2">
        <v>43836</v>
      </c>
      <c r="B140" s="1">
        <v>79</v>
      </c>
      <c r="C140" s="1">
        <v>62</v>
      </c>
      <c r="D140" s="1">
        <v>141</v>
      </c>
      <c r="E140" s="1">
        <v>-17</v>
      </c>
      <c r="F140" s="1">
        <v>-0.238891908</v>
      </c>
      <c r="G140" s="1">
        <v>0.879432624</v>
      </c>
      <c r="H140" s="1">
        <v>-0.120567376</v>
      </c>
      <c r="I140" s="1">
        <v>1092.9</v>
      </c>
      <c r="J140" s="1">
        <v>1067.3</v>
      </c>
      <c r="K140" s="1">
        <v>1078.56</v>
      </c>
      <c r="L140" s="1">
        <v>0.5048</v>
      </c>
      <c r="M140" s="1">
        <v>6341478</v>
      </c>
      <c r="N140" s="1">
        <v>0.023735351</v>
      </c>
      <c r="O140" s="1">
        <v>1077.99</v>
      </c>
      <c r="P140" s="3">
        <v>-0.000528</v>
      </c>
      <c r="Q140" s="1">
        <f t="shared" si="6"/>
        <v>-0.335854791551</v>
      </c>
      <c r="R140" s="1">
        <f t="shared" si="8"/>
        <v>0.44500097757</v>
      </c>
      <c r="S140" s="1">
        <f t="shared" si="7"/>
        <v>-0.0474410386755863</v>
      </c>
    </row>
    <row r="141" spans="1:19">
      <c r="A141" s="2">
        <v>43837</v>
      </c>
      <c r="B141" s="1">
        <v>40</v>
      </c>
      <c r="C141" s="1">
        <v>42</v>
      </c>
      <c r="D141" s="1">
        <v>82</v>
      </c>
      <c r="E141" s="1">
        <v>2</v>
      </c>
      <c r="F141" s="1">
        <v>0.047628049</v>
      </c>
      <c r="G141" s="1">
        <v>0.975609756</v>
      </c>
      <c r="H141" s="1">
        <v>0.024390244</v>
      </c>
      <c r="I141" s="1">
        <v>1099</v>
      </c>
      <c r="J141" s="1">
        <v>1076.4</v>
      </c>
      <c r="K141" s="1">
        <v>1077.99</v>
      </c>
      <c r="L141" s="1">
        <v>0.3809</v>
      </c>
      <c r="M141" s="1">
        <v>4785359</v>
      </c>
      <c r="N141" s="1">
        <v>0.020964944</v>
      </c>
      <c r="O141" s="1">
        <v>1094.53</v>
      </c>
      <c r="P141" s="3">
        <v>0.015343</v>
      </c>
      <c r="Q141" s="1">
        <f t="shared" si="6"/>
        <v>0.152207659289</v>
      </c>
      <c r="R141" s="1">
        <f t="shared" si="8"/>
        <v>0.557960044513</v>
      </c>
      <c r="S141" s="1">
        <f t="shared" si="7"/>
        <v>0.199253967053168</v>
      </c>
    </row>
    <row r="142" spans="1:19">
      <c r="A142" s="2">
        <v>43838</v>
      </c>
      <c r="B142" s="1">
        <v>33</v>
      </c>
      <c r="C142" s="1">
        <v>19</v>
      </c>
      <c r="D142" s="1">
        <v>52</v>
      </c>
      <c r="E142" s="1">
        <v>-14</v>
      </c>
      <c r="F142" s="1">
        <v>-0.530628251</v>
      </c>
      <c r="G142" s="1">
        <v>0.730769231</v>
      </c>
      <c r="H142" s="1">
        <v>-0.269230769</v>
      </c>
      <c r="I142" s="1">
        <v>1095.5</v>
      </c>
      <c r="J142" s="1">
        <v>1082.58</v>
      </c>
      <c r="K142" s="1">
        <v>1094.53</v>
      </c>
      <c r="L142" s="1">
        <v>0.1991</v>
      </c>
      <c r="M142" s="1">
        <v>2500825</v>
      </c>
      <c r="N142" s="1">
        <v>0.011804153</v>
      </c>
      <c r="O142" s="1">
        <v>1088.14</v>
      </c>
      <c r="P142" s="3">
        <v>-0.005838</v>
      </c>
      <c r="Q142" s="1">
        <f t="shared" si="6"/>
        <v>-0.592757609912</v>
      </c>
      <c r="R142" s="1">
        <f t="shared" si="8"/>
        <v>0.00100393619400006</v>
      </c>
      <c r="S142" s="1">
        <f t="shared" si="7"/>
        <v>-0.26727658828389</v>
      </c>
    </row>
    <row r="143" spans="1:19">
      <c r="A143" s="2">
        <v>43839</v>
      </c>
      <c r="B143" s="1">
        <v>28</v>
      </c>
      <c r="C143" s="1">
        <v>19</v>
      </c>
      <c r="D143" s="1">
        <v>47</v>
      </c>
      <c r="E143" s="1">
        <v>-9</v>
      </c>
      <c r="F143" s="1">
        <v>-0.371563556</v>
      </c>
      <c r="G143" s="1">
        <v>0.808510638</v>
      </c>
      <c r="H143" s="1">
        <v>-0.191489362</v>
      </c>
      <c r="I143" s="1">
        <v>1105.39</v>
      </c>
      <c r="J143" s="1">
        <v>1090</v>
      </c>
      <c r="K143" s="1">
        <v>1088.14</v>
      </c>
      <c r="L143" s="1">
        <v>0.2978</v>
      </c>
      <c r="M143" s="1">
        <v>3740587</v>
      </c>
      <c r="N143" s="1">
        <v>0.014143401</v>
      </c>
      <c r="O143" s="1">
        <v>1102.7</v>
      </c>
      <c r="P143" s="3">
        <v>0.013381</v>
      </c>
      <c r="Q143" s="1">
        <f t="shared" si="6"/>
        <v>-0.415105834249</v>
      </c>
      <c r="R143" s="1">
        <f t="shared" si="8"/>
        <v>0.189846813956</v>
      </c>
      <c r="S143" s="1">
        <f t="shared" si="7"/>
        <v>-0.14291310853087</v>
      </c>
    </row>
    <row r="144" spans="1:19">
      <c r="A144" s="2">
        <v>43840</v>
      </c>
      <c r="B144" s="1">
        <v>47</v>
      </c>
      <c r="C144" s="1">
        <v>65</v>
      </c>
      <c r="D144" s="1">
        <v>112</v>
      </c>
      <c r="E144" s="1">
        <v>18</v>
      </c>
      <c r="F144" s="1">
        <v>0.318453731</v>
      </c>
      <c r="G144" s="1">
        <v>0.839285714</v>
      </c>
      <c r="H144" s="1">
        <v>0.160714286</v>
      </c>
      <c r="I144" s="1">
        <v>1115.99</v>
      </c>
      <c r="J144" s="1">
        <v>1102.5</v>
      </c>
      <c r="K144" s="1">
        <v>1102.7</v>
      </c>
      <c r="L144" s="1">
        <v>0.2864</v>
      </c>
      <c r="M144" s="1">
        <v>3597587</v>
      </c>
      <c r="N144" s="1">
        <v>0.012233608</v>
      </c>
      <c r="O144" s="1">
        <v>1112.5</v>
      </c>
      <c r="P144" s="3">
        <v>0.008887</v>
      </c>
      <c r="Q144" s="1">
        <f t="shared" si="6"/>
        <v>0.528842709635</v>
      </c>
      <c r="R144" s="1">
        <f t="shared" si="8"/>
        <v>0.619258844205</v>
      </c>
      <c r="S144" s="1">
        <f t="shared" si="7"/>
        <v>0.383573284402245</v>
      </c>
    </row>
    <row r="145" spans="1:19">
      <c r="A145" s="2">
        <v>43843</v>
      </c>
      <c r="B145" s="1">
        <v>48</v>
      </c>
      <c r="C145" s="1">
        <v>35</v>
      </c>
      <c r="D145" s="1">
        <v>83</v>
      </c>
      <c r="E145" s="1">
        <v>-13</v>
      </c>
      <c r="F145" s="1">
        <v>-0.30830136</v>
      </c>
      <c r="G145" s="1">
        <v>0.843373494</v>
      </c>
      <c r="H145" s="1">
        <v>-0.156626506</v>
      </c>
      <c r="I145" s="1">
        <v>1129.2</v>
      </c>
      <c r="J145" s="1">
        <v>1112</v>
      </c>
      <c r="K145" s="1">
        <v>1112.5</v>
      </c>
      <c r="L145" s="1">
        <v>0.3066</v>
      </c>
      <c r="M145" s="1">
        <v>3851575</v>
      </c>
      <c r="N145" s="1">
        <v>0.015460674</v>
      </c>
      <c r="O145" s="1">
        <v>1124.27</v>
      </c>
      <c r="P145" s="3">
        <v>0.01058</v>
      </c>
      <c r="Q145" s="1">
        <f t="shared" si="6"/>
        <v>-0.322304906538</v>
      </c>
      <c r="R145" s="1">
        <f t="shared" si="8"/>
        <v>0.246320033066</v>
      </c>
      <c r="S145" s="1">
        <f t="shared" si="7"/>
        <v>-0.0878173165831554</v>
      </c>
    </row>
    <row r="146" spans="1:19">
      <c r="A146" s="2">
        <v>43844</v>
      </c>
      <c r="B146" s="1">
        <v>42</v>
      </c>
      <c r="C146" s="1">
        <v>31</v>
      </c>
      <c r="D146" s="1">
        <v>73</v>
      </c>
      <c r="E146" s="1">
        <v>-11</v>
      </c>
      <c r="F146" s="1">
        <v>-0.295464213</v>
      </c>
      <c r="G146" s="1">
        <v>0.849315068</v>
      </c>
      <c r="H146" s="1">
        <v>-0.150684932</v>
      </c>
      <c r="I146" s="1">
        <v>1124.89</v>
      </c>
      <c r="J146" s="1">
        <v>1103</v>
      </c>
      <c r="K146" s="1">
        <v>1124.27</v>
      </c>
      <c r="L146" s="1">
        <v>0.2798</v>
      </c>
      <c r="M146" s="1">
        <v>3514465</v>
      </c>
      <c r="N146" s="1">
        <v>0.019470412</v>
      </c>
      <c r="O146" s="1">
        <v>1107.4</v>
      </c>
      <c r="P146" s="3">
        <v>-0.015005</v>
      </c>
      <c r="Q146" s="1">
        <f t="shared" si="6"/>
        <v>-0.290501708745</v>
      </c>
      <c r="R146" s="1">
        <f t="shared" si="8"/>
        <v>0.239488274419</v>
      </c>
      <c r="S146" s="1">
        <f t="shared" si="7"/>
        <v>-0.0750631649425725</v>
      </c>
    </row>
    <row r="147" spans="1:19">
      <c r="A147" s="2">
        <v>43845</v>
      </c>
      <c r="B147" s="1">
        <v>19</v>
      </c>
      <c r="C147" s="1">
        <v>21</v>
      </c>
      <c r="D147" s="1">
        <v>40</v>
      </c>
      <c r="E147" s="1">
        <v>2</v>
      </c>
      <c r="F147" s="1">
        <v>0.09531018</v>
      </c>
      <c r="G147" s="1">
        <v>0.95</v>
      </c>
      <c r="H147" s="1">
        <v>0.05</v>
      </c>
      <c r="I147" s="1">
        <v>1121.6</v>
      </c>
      <c r="J147" s="1">
        <v>1105</v>
      </c>
      <c r="K147" s="1">
        <v>1107.4</v>
      </c>
      <c r="L147" s="1">
        <v>0.2072</v>
      </c>
      <c r="M147" s="1">
        <v>2602911</v>
      </c>
      <c r="N147" s="1">
        <v>0.014990067</v>
      </c>
      <c r="O147" s="1">
        <v>1112.13</v>
      </c>
      <c r="P147" s="3">
        <v>0.004271</v>
      </c>
      <c r="Q147" s="1">
        <f t="shared" si="6"/>
        <v>0.312587041629</v>
      </c>
      <c r="R147" s="1">
        <f t="shared" si="8"/>
        <v>0.454806412178</v>
      </c>
      <c r="S147" s="1">
        <f t="shared" si="7"/>
        <v>0.24749523233682</v>
      </c>
    </row>
    <row r="148" spans="1:19">
      <c r="A148" s="2">
        <v>43846</v>
      </c>
      <c r="B148" s="1">
        <v>15</v>
      </c>
      <c r="C148" s="1">
        <v>17</v>
      </c>
      <c r="D148" s="1">
        <v>32</v>
      </c>
      <c r="E148" s="1">
        <v>2</v>
      </c>
      <c r="F148" s="1">
        <v>0.117783036</v>
      </c>
      <c r="G148" s="1">
        <v>0.9375</v>
      </c>
      <c r="H148" s="1">
        <v>0.0625</v>
      </c>
      <c r="I148" s="1">
        <v>1118.87</v>
      </c>
      <c r="J148" s="1">
        <v>1102.58</v>
      </c>
      <c r="K148" s="1">
        <v>1112.13</v>
      </c>
      <c r="L148" s="1">
        <v>0.1846</v>
      </c>
      <c r="M148" s="1">
        <v>2319165</v>
      </c>
      <c r="N148" s="1">
        <v>0.014647568</v>
      </c>
      <c r="O148" s="1">
        <v>1107</v>
      </c>
      <c r="P148" s="3">
        <v>-0.004613</v>
      </c>
      <c r="Q148" s="1">
        <f t="shared" si="6"/>
        <v>0.35280186254</v>
      </c>
      <c r="R148" s="1">
        <f t="shared" si="8"/>
        <v>0.44992745742</v>
      </c>
      <c r="S148" s="1">
        <f t="shared" si="7"/>
        <v>0.264502505600582</v>
      </c>
    </row>
    <row r="149" spans="1:19">
      <c r="A149" s="2">
        <v>43847</v>
      </c>
      <c r="B149" s="1">
        <v>11</v>
      </c>
      <c r="C149" s="1">
        <v>14</v>
      </c>
      <c r="D149" s="1">
        <v>25</v>
      </c>
      <c r="E149" s="1">
        <v>3</v>
      </c>
      <c r="F149" s="1">
        <v>0.223143551</v>
      </c>
      <c r="G149" s="1">
        <v>0.88</v>
      </c>
      <c r="H149" s="1">
        <v>0.12</v>
      </c>
      <c r="I149" s="1">
        <v>1112.78</v>
      </c>
      <c r="J149" s="1">
        <v>1101.01</v>
      </c>
      <c r="K149" s="1">
        <v>1107</v>
      </c>
      <c r="L149" s="1">
        <v>0.1869</v>
      </c>
      <c r="M149" s="1">
        <v>2347275</v>
      </c>
      <c r="N149" s="1">
        <v>0.01063234</v>
      </c>
      <c r="O149" s="1">
        <v>1107.5</v>
      </c>
      <c r="P149" s="3">
        <v>0.000452</v>
      </c>
      <c r="Q149" s="1">
        <f t="shared" si="6"/>
        <v>0.479640986019</v>
      </c>
      <c r="R149" s="1">
        <f t="shared" si="8"/>
        <v>0.501688077323</v>
      </c>
      <c r="S149" s="1">
        <f t="shared" si="7"/>
        <v>0.333856987083957</v>
      </c>
    </row>
    <row r="150" spans="1:19">
      <c r="A150" s="2">
        <v>43850</v>
      </c>
      <c r="B150" s="1">
        <v>28</v>
      </c>
      <c r="C150" s="1">
        <v>28</v>
      </c>
      <c r="D150" s="1">
        <v>56</v>
      </c>
      <c r="E150" s="1">
        <v>0</v>
      </c>
      <c r="F150" s="1">
        <v>0</v>
      </c>
      <c r="G150" s="1">
        <v>1</v>
      </c>
      <c r="H150" s="1">
        <v>0</v>
      </c>
      <c r="I150" s="1">
        <v>1111.86</v>
      </c>
      <c r="J150" s="1">
        <v>1082</v>
      </c>
      <c r="K150" s="1">
        <v>1107.5</v>
      </c>
      <c r="L150" s="1">
        <v>0.2817</v>
      </c>
      <c r="M150" s="1">
        <v>3539130</v>
      </c>
      <c r="N150" s="1">
        <v>0.026961625</v>
      </c>
      <c r="O150" s="1">
        <v>1091</v>
      </c>
      <c r="P150" s="3">
        <v>-0.014898</v>
      </c>
      <c r="Q150" s="1">
        <f t="shared" si="6"/>
        <v>0.150010088875</v>
      </c>
      <c r="R150" s="1">
        <f t="shared" si="8"/>
        <v>0.46841250025</v>
      </c>
      <c r="S150" s="1">
        <f t="shared" si="7"/>
        <v>0.177308078167788</v>
      </c>
    </row>
    <row r="151" spans="1:19">
      <c r="A151" s="2">
        <v>43851</v>
      </c>
      <c r="B151" s="1">
        <v>26</v>
      </c>
      <c r="C151" s="1">
        <v>31</v>
      </c>
      <c r="D151" s="1">
        <v>57</v>
      </c>
      <c r="E151" s="1">
        <v>5</v>
      </c>
      <c r="F151" s="1">
        <v>0.169899037</v>
      </c>
      <c r="G151" s="1">
        <v>0.912280702</v>
      </c>
      <c r="H151" s="1">
        <v>0.087719298</v>
      </c>
      <c r="I151" s="1">
        <v>1087</v>
      </c>
      <c r="J151" s="1">
        <v>1072.3</v>
      </c>
      <c r="K151" s="1">
        <v>1091</v>
      </c>
      <c r="L151" s="1">
        <v>0.2617</v>
      </c>
      <c r="M151" s="1">
        <v>3287405</v>
      </c>
      <c r="N151" s="1">
        <v>0.013473877</v>
      </c>
      <c r="O151" s="1">
        <v>1075.3</v>
      </c>
      <c r="P151" s="3">
        <v>-0.01439</v>
      </c>
      <c r="Q151" s="1">
        <f t="shared" si="6"/>
        <v>0.369441619252</v>
      </c>
      <c r="R151" s="1">
        <f t="shared" si="8"/>
        <v>0.529284234629</v>
      </c>
      <c r="S151" s="1">
        <f t="shared" si="7"/>
        <v>0.290581513671614</v>
      </c>
    </row>
    <row r="152" spans="1:19">
      <c r="A152" s="2">
        <v>43852</v>
      </c>
      <c r="B152" s="1">
        <v>22</v>
      </c>
      <c r="C152" s="1">
        <v>24</v>
      </c>
      <c r="D152" s="1">
        <v>46</v>
      </c>
      <c r="E152" s="1">
        <v>2</v>
      </c>
      <c r="F152" s="1">
        <v>0.083381609</v>
      </c>
      <c r="G152" s="1">
        <v>0.956521739</v>
      </c>
      <c r="H152" s="1">
        <v>0.043478261</v>
      </c>
      <c r="I152" s="1">
        <v>1084</v>
      </c>
      <c r="J152" s="1">
        <v>1055.38</v>
      </c>
      <c r="K152" s="1">
        <v>1075.3</v>
      </c>
      <c r="L152" s="1">
        <v>0.2882</v>
      </c>
      <c r="M152" s="1">
        <v>3620004</v>
      </c>
      <c r="N152" s="1">
        <v>0.026615828</v>
      </c>
      <c r="O152" s="1">
        <v>1075.51</v>
      </c>
      <c r="P152" s="3">
        <v>0.000195</v>
      </c>
      <c r="Q152" s="1">
        <f t="shared" si="6"/>
        <v>0.244931807117</v>
      </c>
      <c r="R152" s="1">
        <f t="shared" si="8"/>
        <v>0.514371618774</v>
      </c>
      <c r="S152" s="1">
        <f t="shared" si="7"/>
        <v>0.230900683345018</v>
      </c>
    </row>
    <row r="153" spans="1:19">
      <c r="A153" s="2">
        <v>43853</v>
      </c>
      <c r="B153" s="1">
        <v>31</v>
      </c>
      <c r="C153" s="1">
        <v>21</v>
      </c>
      <c r="D153" s="1">
        <v>52</v>
      </c>
      <c r="E153" s="1">
        <v>-10</v>
      </c>
      <c r="F153" s="1">
        <v>-0.374693449</v>
      </c>
      <c r="G153" s="1">
        <v>0.807692308</v>
      </c>
      <c r="H153" s="1">
        <v>-0.192307692</v>
      </c>
      <c r="I153" s="1">
        <v>1076</v>
      </c>
      <c r="J153" s="1">
        <v>1037</v>
      </c>
      <c r="K153" s="1">
        <v>1075.51</v>
      </c>
      <c r="L153" s="1">
        <v>0.4256</v>
      </c>
      <c r="M153" s="1">
        <v>5346843</v>
      </c>
      <c r="N153" s="1">
        <v>0.036261866</v>
      </c>
      <c r="O153" s="1">
        <v>1052.8</v>
      </c>
      <c r="P153" s="3">
        <v>-0.021116</v>
      </c>
      <c r="Q153" s="1">
        <f t="shared" si="6"/>
        <v>-0.505297878851</v>
      </c>
      <c r="R153" s="1">
        <f t="shared" si="8"/>
        <v>0.294157162707</v>
      </c>
      <c r="S153" s="1">
        <f t="shared" si="7"/>
        <v>-0.159208156652018</v>
      </c>
    </row>
    <row r="154" spans="1:19">
      <c r="A154" s="2">
        <v>43864</v>
      </c>
      <c r="B154" s="1">
        <v>82</v>
      </c>
      <c r="C154" s="1">
        <v>63</v>
      </c>
      <c r="D154" s="1">
        <v>145</v>
      </c>
      <c r="E154" s="1">
        <v>-19</v>
      </c>
      <c r="F154" s="1">
        <v>-0.259957524</v>
      </c>
      <c r="G154" s="1">
        <v>0.868965517</v>
      </c>
      <c r="H154" s="1">
        <v>-0.131034483</v>
      </c>
      <c r="I154" s="1">
        <v>1010.68</v>
      </c>
      <c r="J154" s="1">
        <v>980</v>
      </c>
      <c r="K154" s="1">
        <v>1052.8</v>
      </c>
      <c r="L154" s="1">
        <v>0.9827</v>
      </c>
      <c r="M154" s="1">
        <v>12344288</v>
      </c>
      <c r="N154" s="1">
        <v>0.029141337</v>
      </c>
      <c r="O154" s="1">
        <v>1003.92</v>
      </c>
      <c r="P154" s="3">
        <v>-0.046429</v>
      </c>
      <c r="Q154" s="1">
        <f t="shared" si="6"/>
        <v>-0.646156056265</v>
      </c>
      <c r="R154" s="1">
        <f t="shared" si="8"/>
        <v>0.771075426011</v>
      </c>
      <c r="S154" s="1">
        <f t="shared" si="7"/>
        <v>-0.11117857850582</v>
      </c>
    </row>
    <row r="155" spans="1:19">
      <c r="A155" s="2">
        <v>43865</v>
      </c>
      <c r="B155" s="1">
        <v>29</v>
      </c>
      <c r="C155" s="1">
        <v>29</v>
      </c>
      <c r="D155" s="1">
        <v>58</v>
      </c>
      <c r="E155" s="1">
        <v>0</v>
      </c>
      <c r="F155" s="1">
        <v>0</v>
      </c>
      <c r="G155" s="1">
        <v>1</v>
      </c>
      <c r="H155" s="1">
        <v>0</v>
      </c>
      <c r="I155" s="1">
        <v>1057</v>
      </c>
      <c r="J155" s="1">
        <v>1011.01</v>
      </c>
      <c r="K155" s="1">
        <v>1003.92</v>
      </c>
      <c r="L155" s="1">
        <v>0.4985</v>
      </c>
      <c r="M155" s="1">
        <v>6262418</v>
      </c>
      <c r="N155" s="1">
        <v>0.045810423</v>
      </c>
      <c r="O155" s="1">
        <v>1038.01</v>
      </c>
      <c r="P155" s="3">
        <v>0.033957</v>
      </c>
      <c r="Q155" s="1">
        <f t="shared" si="6"/>
        <v>0.0141161276210001</v>
      </c>
      <c r="R155" s="1">
        <f t="shared" si="8"/>
        <v>0.635148142022</v>
      </c>
      <c r="S155" s="1">
        <f t="shared" si="7"/>
        <v>0.154995273628505</v>
      </c>
    </row>
    <row r="156" spans="1:19">
      <c r="A156" s="2">
        <v>43866</v>
      </c>
      <c r="B156" s="1">
        <v>22</v>
      </c>
      <c r="C156" s="1">
        <v>18</v>
      </c>
      <c r="D156" s="1">
        <v>40</v>
      </c>
      <c r="E156" s="1">
        <v>-4</v>
      </c>
      <c r="F156" s="1">
        <v>-0.191055237</v>
      </c>
      <c r="G156" s="1">
        <v>0.9</v>
      </c>
      <c r="H156" s="1">
        <v>-0.1</v>
      </c>
      <c r="I156" s="1">
        <v>1054</v>
      </c>
      <c r="J156" s="1">
        <v>1033.03</v>
      </c>
      <c r="K156" s="1">
        <v>1038.01</v>
      </c>
      <c r="L156" s="1">
        <v>0.3775</v>
      </c>
      <c r="M156" s="1">
        <v>4741824</v>
      </c>
      <c r="N156" s="1">
        <v>0.020202118</v>
      </c>
      <c r="O156" s="1">
        <v>1049.99</v>
      </c>
      <c r="P156" s="3">
        <v>0.011541</v>
      </c>
      <c r="Q156" s="1">
        <f t="shared" si="6"/>
        <v>-0.192841419307</v>
      </c>
      <c r="R156" s="1">
        <f t="shared" si="8"/>
        <v>0.385910999371</v>
      </c>
      <c r="S156" s="1">
        <f t="shared" si="7"/>
        <v>0.00327384131956492</v>
      </c>
    </row>
    <row r="157" spans="1:19">
      <c r="A157" s="2">
        <v>43867</v>
      </c>
      <c r="B157" s="1">
        <v>14</v>
      </c>
      <c r="C157" s="1">
        <v>23</v>
      </c>
      <c r="D157" s="1">
        <v>37</v>
      </c>
      <c r="E157" s="1">
        <v>9</v>
      </c>
      <c r="F157" s="1">
        <v>0.470003629</v>
      </c>
      <c r="G157" s="1">
        <v>0.756756757</v>
      </c>
      <c r="H157" s="1">
        <v>0.243243243</v>
      </c>
      <c r="I157" s="1">
        <v>1075</v>
      </c>
      <c r="J157" s="1">
        <v>1052.02</v>
      </c>
      <c r="K157" s="1">
        <v>1049.99</v>
      </c>
      <c r="L157" s="1">
        <v>0.3755</v>
      </c>
      <c r="M157" s="1">
        <v>4717121</v>
      </c>
      <c r="N157" s="1">
        <v>0.021885923</v>
      </c>
      <c r="O157" s="1">
        <v>1071</v>
      </c>
      <c r="P157" s="3">
        <v>0.02001</v>
      </c>
      <c r="Q157" s="1">
        <f t="shared" si="6"/>
        <v>0.652845308382</v>
      </c>
      <c r="R157" s="1">
        <f t="shared" si="8"/>
        <v>0.765351682894</v>
      </c>
      <c r="S157" s="1">
        <f t="shared" si="7"/>
        <v>0.473721381469993</v>
      </c>
    </row>
    <row r="158" spans="1:19">
      <c r="A158" s="2">
        <v>43868</v>
      </c>
      <c r="B158" s="1">
        <v>15</v>
      </c>
      <c r="C158" s="1">
        <v>18</v>
      </c>
      <c r="D158" s="1">
        <v>33</v>
      </c>
      <c r="E158" s="1">
        <v>3</v>
      </c>
      <c r="F158" s="1">
        <v>0.171850257</v>
      </c>
      <c r="G158" s="1">
        <v>0.909090909</v>
      </c>
      <c r="H158" s="1">
        <v>0.090909091</v>
      </c>
      <c r="I158" s="1">
        <v>1077</v>
      </c>
      <c r="J158" s="1">
        <v>1061.02</v>
      </c>
      <c r="K158" s="1">
        <v>1071</v>
      </c>
      <c r="L158" s="1">
        <v>0.249</v>
      </c>
      <c r="M158" s="1">
        <v>3127871</v>
      </c>
      <c r="N158" s="1">
        <v>0.014920635</v>
      </c>
      <c r="O158" s="1">
        <v>1076</v>
      </c>
      <c r="P158" s="3">
        <v>0.004669</v>
      </c>
      <c r="Q158" s="1">
        <f t="shared" si="6"/>
        <v>0.379461445578</v>
      </c>
      <c r="R158" s="1">
        <f t="shared" si="8"/>
        <v>0.522670489546</v>
      </c>
      <c r="S158" s="1">
        <f t="shared" si="7"/>
        <v>0.293555844943115</v>
      </c>
    </row>
    <row r="159" spans="1:19">
      <c r="A159" s="2">
        <v>43871</v>
      </c>
      <c r="B159" s="1">
        <v>22</v>
      </c>
      <c r="C159" s="1">
        <v>14</v>
      </c>
      <c r="D159" s="1">
        <v>36</v>
      </c>
      <c r="E159" s="1">
        <v>-8</v>
      </c>
      <c r="F159" s="1">
        <v>-0.427444015</v>
      </c>
      <c r="G159" s="1">
        <v>0.777777778</v>
      </c>
      <c r="H159" s="1">
        <v>-0.222222222</v>
      </c>
      <c r="I159" s="1">
        <v>1074.6</v>
      </c>
      <c r="J159" s="1">
        <v>1057.2</v>
      </c>
      <c r="K159" s="1">
        <v>1076</v>
      </c>
      <c r="L159" s="1">
        <v>0.2431</v>
      </c>
      <c r="M159" s="1">
        <v>3053342</v>
      </c>
      <c r="N159" s="1">
        <v>0.016171004</v>
      </c>
      <c r="O159" s="1">
        <v>1066.49</v>
      </c>
      <c r="P159" s="3">
        <v>-0.008838</v>
      </c>
      <c r="Q159" s="1">
        <f t="shared" si="6"/>
        <v>-0.471754636579</v>
      </c>
      <c r="R159" s="1">
        <f t="shared" si="8"/>
        <v>0.109105641031</v>
      </c>
      <c r="S159" s="1">
        <f t="shared" si="7"/>
        <v>-0.187372147486849</v>
      </c>
    </row>
    <row r="160" spans="1:19">
      <c r="A160" s="2">
        <v>43872</v>
      </c>
      <c r="B160" s="1">
        <v>32</v>
      </c>
      <c r="C160" s="1">
        <v>31</v>
      </c>
      <c r="D160" s="1">
        <v>63</v>
      </c>
      <c r="E160" s="1">
        <v>-1</v>
      </c>
      <c r="F160" s="1">
        <v>-0.030771659</v>
      </c>
      <c r="G160" s="1">
        <v>0.984126984</v>
      </c>
      <c r="H160" s="1">
        <v>-0.015873016</v>
      </c>
      <c r="I160" s="1">
        <v>1099.68</v>
      </c>
      <c r="J160" s="1">
        <v>1062.8</v>
      </c>
      <c r="K160" s="1">
        <v>1066.49</v>
      </c>
      <c r="L160" s="1">
        <v>0.3815</v>
      </c>
      <c r="M160" s="1">
        <v>4791793</v>
      </c>
      <c r="N160" s="1">
        <v>0.034580727</v>
      </c>
      <c r="O160" s="1">
        <v>1098</v>
      </c>
      <c r="P160" s="3">
        <v>0.029546</v>
      </c>
      <c r="Q160" s="1">
        <f t="shared" si="6"/>
        <v>0.041402151122</v>
      </c>
      <c r="R160" s="1">
        <f t="shared" si="8"/>
        <v>0.521146888271</v>
      </c>
      <c r="S160" s="1">
        <f t="shared" si="7"/>
        <v>0.140633162656773</v>
      </c>
    </row>
    <row r="161" spans="1:19">
      <c r="A161" s="2">
        <v>43873</v>
      </c>
      <c r="B161" s="1">
        <v>24</v>
      </c>
      <c r="C161" s="1">
        <v>11</v>
      </c>
      <c r="D161" s="1">
        <v>35</v>
      </c>
      <c r="E161" s="1">
        <v>-13</v>
      </c>
      <c r="F161" s="1">
        <v>-0.733969175</v>
      </c>
      <c r="G161" s="1">
        <v>0.628571429</v>
      </c>
      <c r="H161" s="1">
        <v>-0.371428571</v>
      </c>
      <c r="I161" s="1">
        <v>1098.79</v>
      </c>
      <c r="J161" s="1">
        <v>1085.88</v>
      </c>
      <c r="K161" s="1">
        <v>1098</v>
      </c>
      <c r="L161" s="1">
        <v>0.2239</v>
      </c>
      <c r="M161" s="1">
        <v>2812543</v>
      </c>
      <c r="N161" s="1">
        <v>0.011757741</v>
      </c>
      <c r="O161" s="1">
        <v>1097.27</v>
      </c>
      <c r="P161" s="3">
        <v>-0.000665</v>
      </c>
      <c r="Q161" s="1">
        <f t="shared" si="6"/>
        <v>-0.912083224504</v>
      </c>
      <c r="R161" s="1">
        <f t="shared" si="8"/>
        <v>-0.133436941916</v>
      </c>
      <c r="S161" s="1">
        <f t="shared" si="7"/>
        <v>-0.442847403626999</v>
      </c>
    </row>
    <row r="162" spans="1:19">
      <c r="A162" s="2">
        <v>43874</v>
      </c>
      <c r="B162" s="1">
        <v>23</v>
      </c>
      <c r="C162" s="1">
        <v>22</v>
      </c>
      <c r="D162" s="1">
        <v>45</v>
      </c>
      <c r="E162" s="1">
        <v>-1</v>
      </c>
      <c r="F162" s="1">
        <v>-0.042559614</v>
      </c>
      <c r="G162" s="1">
        <v>0.977777778</v>
      </c>
      <c r="H162" s="1">
        <v>-0.022222222</v>
      </c>
      <c r="I162" s="1">
        <v>1113.89</v>
      </c>
      <c r="J162" s="1">
        <v>1088.01</v>
      </c>
      <c r="K162" s="1">
        <v>1097.27</v>
      </c>
      <c r="L162" s="1">
        <v>0.2417</v>
      </c>
      <c r="M162" s="1">
        <v>3035736</v>
      </c>
      <c r="N162" s="1">
        <v>0.023585808</v>
      </c>
      <c r="O162" s="1">
        <v>1091</v>
      </c>
      <c r="P162" s="3">
        <v>-0.005714</v>
      </c>
      <c r="Q162" s="1">
        <f t="shared" si="6"/>
        <v>0.110166713218</v>
      </c>
      <c r="R162" s="1">
        <f t="shared" si="8"/>
        <v>0.4053672687</v>
      </c>
      <c r="S162" s="1">
        <f t="shared" si="7"/>
        <v>0.144574178551083</v>
      </c>
    </row>
    <row r="163" spans="1:19">
      <c r="A163" s="2">
        <v>43875</v>
      </c>
      <c r="B163" s="1">
        <v>15</v>
      </c>
      <c r="C163" s="1">
        <v>16</v>
      </c>
      <c r="D163" s="1">
        <v>31</v>
      </c>
      <c r="E163" s="1">
        <v>1</v>
      </c>
      <c r="F163" s="1">
        <v>0.060624622</v>
      </c>
      <c r="G163" s="1">
        <v>0.967741935</v>
      </c>
      <c r="H163" s="1">
        <v>0.032258065</v>
      </c>
      <c r="I163" s="1">
        <v>1093.51</v>
      </c>
      <c r="J163" s="1">
        <v>1083.11</v>
      </c>
      <c r="K163" s="1">
        <v>1091</v>
      </c>
      <c r="L163" s="1">
        <v>0.1854</v>
      </c>
      <c r="M163" s="1">
        <v>2328760</v>
      </c>
      <c r="N163" s="1">
        <v>0.009532539</v>
      </c>
      <c r="O163" s="1">
        <v>1088</v>
      </c>
      <c r="P163" s="3">
        <v>-0.00275</v>
      </c>
      <c r="Q163" s="1">
        <f t="shared" si="6"/>
        <v>0.287521860511</v>
      </c>
      <c r="R163" s="1">
        <f t="shared" si="8"/>
        <v>0.418244582457</v>
      </c>
      <c r="S163" s="1">
        <f t="shared" si="7"/>
        <v>0.227627847943552</v>
      </c>
    </row>
    <row r="164" spans="1:19">
      <c r="A164" s="2">
        <v>43878</v>
      </c>
      <c r="B164" s="1">
        <v>11</v>
      </c>
      <c r="C164" s="1">
        <v>14</v>
      </c>
      <c r="D164" s="1">
        <v>25</v>
      </c>
      <c r="E164" s="1">
        <v>3</v>
      </c>
      <c r="F164" s="1">
        <v>0.223143551</v>
      </c>
      <c r="G164" s="1">
        <v>0.88</v>
      </c>
      <c r="H164" s="1">
        <v>0.12</v>
      </c>
      <c r="I164" s="1">
        <v>1096.19</v>
      </c>
      <c r="J164" s="1">
        <v>1082.4</v>
      </c>
      <c r="K164" s="1">
        <v>1088</v>
      </c>
      <c r="L164" s="1">
        <v>0.2152</v>
      </c>
      <c r="M164" s="1">
        <v>2702822</v>
      </c>
      <c r="N164" s="1">
        <v>0.012674632</v>
      </c>
      <c r="O164" s="1">
        <v>1093.82</v>
      </c>
      <c r="P164" s="3">
        <v>0.005349</v>
      </c>
      <c r="Q164" s="1">
        <f t="shared" si="6"/>
        <v>0.462141652703</v>
      </c>
      <c r="R164" s="1">
        <f t="shared" si="8"/>
        <v>0.523154373811</v>
      </c>
      <c r="S164" s="1">
        <f t="shared" si="7"/>
        <v>0.330982651336638</v>
      </c>
    </row>
    <row r="165" spans="1:19">
      <c r="A165" s="2">
        <v>43879</v>
      </c>
      <c r="B165" s="1">
        <v>22</v>
      </c>
      <c r="C165" s="1">
        <v>18</v>
      </c>
      <c r="D165" s="1">
        <v>40</v>
      </c>
      <c r="E165" s="1">
        <v>-4</v>
      </c>
      <c r="F165" s="1">
        <v>-0.191055237</v>
      </c>
      <c r="G165" s="1">
        <v>0.9</v>
      </c>
      <c r="H165" s="1">
        <v>-0.1</v>
      </c>
      <c r="I165" s="1">
        <v>1096.88</v>
      </c>
      <c r="J165" s="1">
        <v>1083</v>
      </c>
      <c r="K165" s="1">
        <v>1093.82</v>
      </c>
      <c r="L165" s="1">
        <v>0.2123</v>
      </c>
      <c r="M165" s="1">
        <v>2666496</v>
      </c>
      <c r="N165" s="1">
        <v>0.012689474</v>
      </c>
      <c r="O165" s="1">
        <v>1084</v>
      </c>
      <c r="P165" s="3">
        <v>-0.008978</v>
      </c>
      <c r="Q165" s="1">
        <f t="shared" si="6"/>
        <v>-0.093216274295</v>
      </c>
      <c r="R165" s="1">
        <f t="shared" si="8"/>
        <v>0.263750571555</v>
      </c>
      <c r="S165" s="1">
        <f t="shared" si="7"/>
        <v>0.0196491291545365</v>
      </c>
    </row>
    <row r="166" spans="1:19">
      <c r="A166" s="2">
        <v>43880</v>
      </c>
      <c r="B166" s="1">
        <v>11</v>
      </c>
      <c r="C166" s="1">
        <v>22</v>
      </c>
      <c r="D166" s="1">
        <v>33</v>
      </c>
      <c r="E166" s="1">
        <v>11</v>
      </c>
      <c r="F166" s="1">
        <v>0.650587566</v>
      </c>
      <c r="G166" s="1">
        <v>0.666666667</v>
      </c>
      <c r="H166" s="1">
        <v>0.333333333</v>
      </c>
      <c r="I166" s="1">
        <v>1101.5</v>
      </c>
      <c r="J166" s="1">
        <v>1078</v>
      </c>
      <c r="K166" s="1">
        <v>1084</v>
      </c>
      <c r="L166" s="1">
        <v>0.2949</v>
      </c>
      <c r="M166" s="1">
        <v>3705147</v>
      </c>
      <c r="N166" s="1">
        <v>0.021678967</v>
      </c>
      <c r="O166" s="1">
        <v>1096.5</v>
      </c>
      <c r="P166" s="3">
        <v>0.011531</v>
      </c>
      <c r="Q166" s="1">
        <f t="shared" si="6"/>
        <v>0.910459664563</v>
      </c>
      <c r="R166" s="1">
        <f t="shared" si="8"/>
        <v>0.797665747141</v>
      </c>
      <c r="S166" s="1">
        <f t="shared" si="7"/>
        <v>0.597544231448276</v>
      </c>
    </row>
    <row r="167" spans="1:19">
      <c r="A167" s="2">
        <v>43881</v>
      </c>
      <c r="B167" s="1">
        <v>24</v>
      </c>
      <c r="C167" s="1">
        <v>24</v>
      </c>
      <c r="D167" s="1">
        <v>48</v>
      </c>
      <c r="E167" s="1">
        <v>0</v>
      </c>
      <c r="F167" s="1">
        <v>0</v>
      </c>
      <c r="G167" s="1">
        <v>1</v>
      </c>
      <c r="H167" s="1">
        <v>0</v>
      </c>
      <c r="I167" s="1">
        <v>1124</v>
      </c>
      <c r="J167" s="1">
        <v>1095.41</v>
      </c>
      <c r="K167" s="1">
        <v>1096.5</v>
      </c>
      <c r="L167" s="1">
        <v>0.3726</v>
      </c>
      <c r="M167" s="1">
        <v>4680262</v>
      </c>
      <c r="N167" s="1">
        <v>0.026073871</v>
      </c>
      <c r="O167" s="1">
        <v>1118</v>
      </c>
      <c r="P167" s="3">
        <v>0.019608</v>
      </c>
      <c r="Q167" s="1">
        <f t="shared" si="6"/>
        <v>0.0980694719170001</v>
      </c>
      <c r="R167" s="1">
        <f t="shared" si="8"/>
        <v>0.532044943894</v>
      </c>
      <c r="S167" s="1">
        <f t="shared" si="7"/>
        <v>0.168757269547338</v>
      </c>
    </row>
    <row r="168" spans="1:19">
      <c r="A168" s="2">
        <v>43882</v>
      </c>
      <c r="B168" s="1">
        <v>10</v>
      </c>
      <c r="C168" s="1">
        <v>13</v>
      </c>
      <c r="D168" s="1">
        <v>23</v>
      </c>
      <c r="E168" s="1">
        <v>3</v>
      </c>
      <c r="F168" s="1">
        <v>0.241162057</v>
      </c>
      <c r="G168" s="1">
        <v>0.869565217</v>
      </c>
      <c r="H168" s="1">
        <v>0.130434783</v>
      </c>
      <c r="I168" s="1">
        <v>1123.54</v>
      </c>
      <c r="J168" s="1">
        <v>1110.01</v>
      </c>
      <c r="K168" s="1">
        <v>1118</v>
      </c>
      <c r="L168" s="1">
        <v>0.2304</v>
      </c>
      <c r="M168" s="1">
        <v>2894008</v>
      </c>
      <c r="N168" s="1">
        <v>0.012101968</v>
      </c>
      <c r="O168" s="1">
        <v>1112.88</v>
      </c>
      <c r="P168" s="3">
        <v>-0.00458</v>
      </c>
      <c r="Q168" s="1">
        <f t="shared" si="6"/>
        <v>0.475561319489</v>
      </c>
      <c r="R168" s="1">
        <f t="shared" si="8"/>
        <v>0.542655273888</v>
      </c>
      <c r="S168" s="1">
        <f t="shared" si="7"/>
        <v>0.341602157575178</v>
      </c>
    </row>
    <row r="169" spans="1:19">
      <c r="A169" s="2">
        <v>43885</v>
      </c>
      <c r="B169" s="1">
        <v>17</v>
      </c>
      <c r="C169" s="1">
        <v>21</v>
      </c>
      <c r="D169" s="1">
        <v>38</v>
      </c>
      <c r="E169" s="1">
        <v>4</v>
      </c>
      <c r="F169" s="1">
        <v>0.200670695</v>
      </c>
      <c r="G169" s="1">
        <v>0.894736842</v>
      </c>
      <c r="H169" s="1">
        <v>0.105263158</v>
      </c>
      <c r="I169" s="1">
        <v>1110</v>
      </c>
      <c r="J169" s="1">
        <v>1085.5</v>
      </c>
      <c r="K169" s="1">
        <v>1112.88</v>
      </c>
      <c r="L169" s="1">
        <v>0.3077</v>
      </c>
      <c r="M169" s="1">
        <v>3865036</v>
      </c>
      <c r="N169" s="1">
        <v>0.022014952</v>
      </c>
      <c r="O169" s="1">
        <v>1087.18</v>
      </c>
      <c r="P169" s="3">
        <v>-0.023093</v>
      </c>
      <c r="Q169" s="1">
        <f t="shared" si="6"/>
        <v>0.375186148839</v>
      </c>
      <c r="R169" s="1">
        <f t="shared" si="8"/>
        <v>0.583507993833</v>
      </c>
      <c r="S169" s="1">
        <f t="shared" si="7"/>
        <v>0.305862379527963</v>
      </c>
    </row>
    <row r="170" spans="1:19">
      <c r="A170" s="2">
        <v>43886</v>
      </c>
      <c r="B170" s="1">
        <v>21</v>
      </c>
      <c r="C170" s="1">
        <v>23</v>
      </c>
      <c r="D170" s="1">
        <v>44</v>
      </c>
      <c r="E170" s="1">
        <v>2</v>
      </c>
      <c r="F170" s="1">
        <v>0.087011377</v>
      </c>
      <c r="G170" s="1">
        <v>0.954545455</v>
      </c>
      <c r="H170" s="1">
        <v>0.045454545</v>
      </c>
      <c r="I170" s="1">
        <v>1082.09</v>
      </c>
      <c r="J170" s="1">
        <v>1067.88</v>
      </c>
      <c r="K170" s="1">
        <v>1087.18</v>
      </c>
      <c r="L170" s="1">
        <v>0.3056</v>
      </c>
      <c r="M170" s="1">
        <v>3838562</v>
      </c>
      <c r="N170" s="1">
        <v>0.013070513</v>
      </c>
      <c r="O170" s="1">
        <v>1074.81</v>
      </c>
      <c r="P170" s="3">
        <v>-0.011378</v>
      </c>
      <c r="Q170" s="1">
        <f t="shared" si="6"/>
        <v>0.246987055404</v>
      </c>
      <c r="R170" s="1">
        <f t="shared" si="8"/>
        <v>0.518827244908</v>
      </c>
      <c r="S170" s="1">
        <f t="shared" si="7"/>
        <v>0.232870833412297</v>
      </c>
    </row>
    <row r="171" spans="1:19">
      <c r="A171" s="2">
        <v>43887</v>
      </c>
      <c r="B171" s="1">
        <v>18</v>
      </c>
      <c r="C171" s="1">
        <v>23</v>
      </c>
      <c r="D171" s="1">
        <v>41</v>
      </c>
      <c r="E171" s="1">
        <v>5</v>
      </c>
      <c r="F171" s="1">
        <v>0.233614851</v>
      </c>
      <c r="G171" s="1">
        <v>0.87804878</v>
      </c>
      <c r="H171" s="1">
        <v>0.12195122</v>
      </c>
      <c r="I171" s="1">
        <v>1084</v>
      </c>
      <c r="J171" s="1">
        <v>1055</v>
      </c>
      <c r="K171" s="1">
        <v>1074.81</v>
      </c>
      <c r="L171" s="1">
        <v>0.3468</v>
      </c>
      <c r="M171" s="1">
        <v>4356097</v>
      </c>
      <c r="N171" s="1">
        <v>0.026981513</v>
      </c>
      <c r="O171" s="1">
        <v>1073.7</v>
      </c>
      <c r="P171" s="3">
        <v>-0.001033</v>
      </c>
      <c r="Q171" s="1">
        <f t="shared" si="6"/>
        <v>0.38841227879</v>
      </c>
      <c r="R171" s="1">
        <f t="shared" si="8"/>
        <v>0.631057285045</v>
      </c>
      <c r="S171" s="1">
        <f t="shared" si="7"/>
        <v>0.322957866118457</v>
      </c>
    </row>
    <row r="172" spans="1:19">
      <c r="A172" s="2">
        <v>43888</v>
      </c>
      <c r="B172" s="1">
        <v>8</v>
      </c>
      <c r="C172" s="1">
        <v>25</v>
      </c>
      <c r="D172" s="1">
        <v>33</v>
      </c>
      <c r="E172" s="1">
        <v>17</v>
      </c>
      <c r="F172" s="1">
        <v>1.060871961</v>
      </c>
      <c r="G172" s="1">
        <v>0.484848485</v>
      </c>
      <c r="H172" s="1">
        <v>0.515151515</v>
      </c>
      <c r="I172" s="1">
        <v>1094.99</v>
      </c>
      <c r="J172" s="1">
        <v>1076</v>
      </c>
      <c r="K172" s="1">
        <v>1073.7</v>
      </c>
      <c r="L172" s="1">
        <v>0.2746</v>
      </c>
      <c r="M172" s="1">
        <v>3449829</v>
      </c>
      <c r="N172" s="1">
        <v>0.017686505</v>
      </c>
      <c r="O172" s="1">
        <v>1087.39</v>
      </c>
      <c r="P172" s="3">
        <v>0.01275</v>
      </c>
      <c r="Q172" s="1">
        <f t="shared" si="6"/>
        <v>1.391021454364</v>
      </c>
      <c r="R172" s="1">
        <f t="shared" si="8"/>
        <v>0.979910484438</v>
      </c>
      <c r="S172" s="1">
        <f t="shared" si="7"/>
        <v>0.857067035712965</v>
      </c>
    </row>
    <row r="173" spans="1:19">
      <c r="A173" s="2">
        <v>43889</v>
      </c>
      <c r="B173" s="1">
        <v>24</v>
      </c>
      <c r="C173" s="1">
        <v>29</v>
      </c>
      <c r="D173" s="1">
        <v>53</v>
      </c>
      <c r="E173" s="1">
        <v>5</v>
      </c>
      <c r="F173" s="1">
        <v>0.182321557</v>
      </c>
      <c r="G173" s="1">
        <v>0.905660377</v>
      </c>
      <c r="H173" s="1">
        <v>0.094339623</v>
      </c>
      <c r="I173" s="1">
        <v>1082</v>
      </c>
      <c r="J173" s="1">
        <v>1049.97</v>
      </c>
      <c r="K173" s="1">
        <v>1087.39</v>
      </c>
      <c r="L173" s="1">
        <v>0.3976</v>
      </c>
      <c r="M173" s="1">
        <v>4994657</v>
      </c>
      <c r="N173" s="1">
        <v>0.029455853</v>
      </c>
      <c r="O173" s="1">
        <v>1057</v>
      </c>
      <c r="P173" s="3">
        <v>-0.027948</v>
      </c>
      <c r="Q173" s="1">
        <f t="shared" si="6"/>
        <v>0.296620649284</v>
      </c>
      <c r="R173" s="1">
        <f t="shared" si="8"/>
        <v>0.642999519878</v>
      </c>
      <c r="S173" s="1">
        <f t="shared" si="7"/>
        <v>0.284326786673321</v>
      </c>
    </row>
    <row r="174" spans="1:19">
      <c r="A174" s="2">
        <v>43892</v>
      </c>
      <c r="B174" s="1">
        <v>13</v>
      </c>
      <c r="C174" s="1">
        <v>18</v>
      </c>
      <c r="D174" s="1">
        <v>31</v>
      </c>
      <c r="E174" s="1">
        <v>5</v>
      </c>
      <c r="F174" s="1">
        <v>0.30538165</v>
      </c>
      <c r="G174" s="1">
        <v>0.838709677</v>
      </c>
      <c r="H174" s="1">
        <v>0.161290323</v>
      </c>
      <c r="I174" s="1">
        <v>1096.55</v>
      </c>
      <c r="J174" s="1">
        <v>1050.01</v>
      </c>
      <c r="K174" s="1">
        <v>1057</v>
      </c>
      <c r="L174" s="1">
        <v>0.3794</v>
      </c>
      <c r="M174" s="1">
        <v>4766304</v>
      </c>
      <c r="N174" s="1">
        <v>0.044030274</v>
      </c>
      <c r="O174" s="1">
        <v>1086.01</v>
      </c>
      <c r="P174" s="3">
        <v>0.027446</v>
      </c>
      <c r="Q174" s="1">
        <f t="shared" si="6"/>
        <v>0.445663720728</v>
      </c>
      <c r="R174" s="1">
        <f t="shared" si="8"/>
        <v>0.702408940381</v>
      </c>
      <c r="S174" s="1">
        <f t="shared" si="7"/>
        <v>0.3654917292137</v>
      </c>
    </row>
    <row r="175" spans="1:19">
      <c r="A175" s="2">
        <v>43893</v>
      </c>
      <c r="B175" s="1">
        <v>24</v>
      </c>
      <c r="C175" s="1">
        <v>26</v>
      </c>
      <c r="D175" s="1">
        <v>50</v>
      </c>
      <c r="E175" s="1">
        <v>2</v>
      </c>
      <c r="F175" s="1">
        <v>0.076961041</v>
      </c>
      <c r="G175" s="1">
        <v>0.96</v>
      </c>
      <c r="H175" s="1">
        <v>0.04</v>
      </c>
      <c r="I175" s="1">
        <v>1118.88</v>
      </c>
      <c r="J175" s="1">
        <v>1098</v>
      </c>
      <c r="K175" s="1">
        <v>1086.01</v>
      </c>
      <c r="L175" s="1">
        <v>0.4</v>
      </c>
      <c r="M175" s="1">
        <v>5025015</v>
      </c>
      <c r="N175" s="1">
        <v>0.019226342</v>
      </c>
      <c r="O175" s="1">
        <v>1113</v>
      </c>
      <c r="P175" s="3">
        <v>0.024852</v>
      </c>
      <c r="Q175" s="1">
        <f t="shared" si="6"/>
        <v>0.177001671483</v>
      </c>
      <c r="R175" s="1">
        <f t="shared" si="8"/>
        <v>0.584912518121</v>
      </c>
      <c r="S175" s="1">
        <f t="shared" si="7"/>
        <v>0.216750383580592</v>
      </c>
    </row>
    <row r="176" spans="1:19">
      <c r="A176" s="2">
        <v>43894</v>
      </c>
      <c r="B176" s="1">
        <v>20</v>
      </c>
      <c r="C176" s="1">
        <v>39</v>
      </c>
      <c r="D176" s="1">
        <v>59</v>
      </c>
      <c r="E176" s="1">
        <v>19</v>
      </c>
      <c r="F176" s="1">
        <v>0.644357016</v>
      </c>
      <c r="G176" s="1">
        <v>0.677966102</v>
      </c>
      <c r="H176" s="1">
        <v>0.322033898</v>
      </c>
      <c r="I176" s="1">
        <v>1139</v>
      </c>
      <c r="J176" s="1">
        <v>1116.24</v>
      </c>
      <c r="K176" s="1">
        <v>1113</v>
      </c>
      <c r="L176" s="1">
        <v>0.4282</v>
      </c>
      <c r="M176" s="1">
        <v>5379299</v>
      </c>
      <c r="N176" s="1">
        <v>0.020449236</v>
      </c>
      <c r="O176" s="1">
        <v>1128.92</v>
      </c>
      <c r="P176" s="3">
        <v>0.014304</v>
      </c>
      <c r="Q176" s="1">
        <f t="shared" si="6"/>
        <v>0.822383557876</v>
      </c>
      <c r="R176" s="1">
        <f t="shared" si="8"/>
        <v>0.886593195282</v>
      </c>
      <c r="S176" s="1">
        <f t="shared" si="7"/>
        <v>0.578604507365427</v>
      </c>
    </row>
    <row r="177" spans="1:19">
      <c r="A177" s="2">
        <v>43895</v>
      </c>
      <c r="B177" s="1">
        <v>25</v>
      </c>
      <c r="C177" s="1">
        <v>25</v>
      </c>
      <c r="D177" s="1">
        <v>50</v>
      </c>
      <c r="E177" s="1">
        <v>0</v>
      </c>
      <c r="F177" s="1">
        <v>0</v>
      </c>
      <c r="G177" s="1">
        <v>1</v>
      </c>
      <c r="H177" s="1">
        <v>0</v>
      </c>
      <c r="I177" s="1">
        <v>1174.99</v>
      </c>
      <c r="J177" s="1">
        <v>1130.56</v>
      </c>
      <c r="K177" s="1">
        <v>1128.92</v>
      </c>
      <c r="L177" s="1">
        <v>0.4969</v>
      </c>
      <c r="M177" s="1">
        <v>6242645</v>
      </c>
      <c r="N177" s="1">
        <v>0.039356199</v>
      </c>
      <c r="O177" s="1">
        <v>1171</v>
      </c>
      <c r="P177" s="3">
        <v>0.037275</v>
      </c>
      <c r="Q177" s="1">
        <f t="shared" si="6"/>
        <v>0.018737597973</v>
      </c>
      <c r="R177" s="1">
        <f t="shared" si="8"/>
        <v>0.629408626086</v>
      </c>
      <c r="S177" s="1">
        <f t="shared" si="7"/>
        <v>0.155737896469339</v>
      </c>
    </row>
    <row r="178" spans="1:19">
      <c r="A178" s="2">
        <v>43896</v>
      </c>
      <c r="B178" s="1">
        <v>15</v>
      </c>
      <c r="C178" s="1">
        <v>16</v>
      </c>
      <c r="D178" s="1">
        <v>31</v>
      </c>
      <c r="E178" s="1">
        <v>1</v>
      </c>
      <c r="F178" s="1">
        <v>0.060624622</v>
      </c>
      <c r="G178" s="1">
        <v>0.967741935</v>
      </c>
      <c r="H178" s="1">
        <v>0.032258065</v>
      </c>
      <c r="I178" s="1">
        <v>1176</v>
      </c>
      <c r="J178" s="1">
        <v>1151.98</v>
      </c>
      <c r="K178" s="1">
        <v>1171</v>
      </c>
      <c r="L178" s="1">
        <v>0.2439</v>
      </c>
      <c r="M178" s="1">
        <v>3064100</v>
      </c>
      <c r="N178" s="1">
        <v>0.020512383</v>
      </c>
      <c r="O178" s="1">
        <v>1155.5</v>
      </c>
      <c r="P178" s="3">
        <v>-0.013237</v>
      </c>
      <c r="Q178" s="1">
        <f t="shared" si="6"/>
        <v>0.247475909899</v>
      </c>
      <c r="R178" s="1">
        <f t="shared" si="8"/>
        <v>0.467443691073</v>
      </c>
      <c r="S178" s="1">
        <f t="shared" si="7"/>
        <v>0.221067701848501</v>
      </c>
    </row>
    <row r="179" spans="1:19">
      <c r="A179" s="2">
        <v>43899</v>
      </c>
      <c r="B179" s="1">
        <v>23</v>
      </c>
      <c r="C179" s="1">
        <v>12</v>
      </c>
      <c r="D179" s="1">
        <v>35</v>
      </c>
      <c r="E179" s="1">
        <v>-11</v>
      </c>
      <c r="F179" s="1">
        <v>-0.613104473</v>
      </c>
      <c r="G179" s="1">
        <v>0.685714286</v>
      </c>
      <c r="H179" s="1">
        <v>-0.314285714</v>
      </c>
      <c r="I179" s="1">
        <v>1135</v>
      </c>
      <c r="J179" s="1">
        <v>1111.31</v>
      </c>
      <c r="K179" s="1">
        <v>1155.5</v>
      </c>
      <c r="L179" s="1">
        <v>0.3455</v>
      </c>
      <c r="M179" s="1">
        <v>4340409</v>
      </c>
      <c r="N179" s="1">
        <v>0.020501947</v>
      </c>
      <c r="O179" s="1">
        <v>1114.01</v>
      </c>
      <c r="P179" s="3">
        <v>-0.035907</v>
      </c>
      <c r="Q179" s="1">
        <f t="shared" si="6"/>
        <v>-0.810322420352</v>
      </c>
      <c r="R179" s="1">
        <f t="shared" si="8"/>
        <v>0.046694742999</v>
      </c>
      <c r="S179" s="1">
        <f t="shared" si="7"/>
        <v>-0.354771938443092</v>
      </c>
    </row>
    <row r="180" spans="1:19">
      <c r="A180" s="2">
        <v>43900</v>
      </c>
      <c r="B180" s="1">
        <v>15</v>
      </c>
      <c r="C180" s="1">
        <v>26</v>
      </c>
      <c r="D180" s="1">
        <v>41</v>
      </c>
      <c r="E180" s="1">
        <v>11</v>
      </c>
      <c r="F180" s="1">
        <v>0.523248144</v>
      </c>
      <c r="G180" s="1">
        <v>0.731707317</v>
      </c>
      <c r="H180" s="1">
        <v>0.268292683</v>
      </c>
      <c r="I180" s="1">
        <v>1168</v>
      </c>
      <c r="J180" s="1">
        <v>1113</v>
      </c>
      <c r="K180" s="1">
        <v>1114.01</v>
      </c>
      <c r="L180" s="1">
        <v>0.4622</v>
      </c>
      <c r="M180" s="1">
        <v>5806293</v>
      </c>
      <c r="N180" s="1">
        <v>0.049371191</v>
      </c>
      <c r="O180" s="1">
        <v>1156</v>
      </c>
      <c r="P180" s="3">
        <v>0.037693</v>
      </c>
      <c r="Q180" s="1">
        <f t="shared" si="6"/>
        <v>0.648432410053</v>
      </c>
      <c r="R180" s="1">
        <f t="shared" si="8"/>
        <v>0.872396206541</v>
      </c>
      <c r="S180" s="1">
        <f t="shared" si="7"/>
        <v>0.496778258987513</v>
      </c>
    </row>
    <row r="181" spans="1:19">
      <c r="A181" s="2">
        <v>43901</v>
      </c>
      <c r="B181" s="1">
        <v>12</v>
      </c>
      <c r="C181" s="1">
        <v>17</v>
      </c>
      <c r="D181" s="1">
        <v>29</v>
      </c>
      <c r="E181" s="1">
        <v>5</v>
      </c>
      <c r="F181" s="1">
        <v>0.3254224</v>
      </c>
      <c r="G181" s="1">
        <v>0.827586207</v>
      </c>
      <c r="H181" s="1">
        <v>0.172413793</v>
      </c>
      <c r="I181" s="1">
        <v>1169.58</v>
      </c>
      <c r="J181" s="1">
        <v>1141</v>
      </c>
      <c r="K181" s="1">
        <v>1156</v>
      </c>
      <c r="L181" s="1">
        <v>0.283</v>
      </c>
      <c r="M181" s="1">
        <v>3554757</v>
      </c>
      <c r="N181" s="1">
        <v>0.024723183</v>
      </c>
      <c r="O181" s="1">
        <v>1158.52</v>
      </c>
      <c r="P181" s="3">
        <v>0.00218</v>
      </c>
      <c r="Q181" s="1">
        <f t="shared" si="6"/>
        <v>0.536394853821</v>
      </c>
      <c r="R181" s="1">
        <f t="shared" si="8"/>
        <v>0.630581079707</v>
      </c>
      <c r="S181" s="1">
        <f t="shared" si="7"/>
        <v>0.389630970180855</v>
      </c>
    </row>
    <row r="182" spans="1:19">
      <c r="A182" s="2">
        <v>43902</v>
      </c>
      <c r="B182" s="1">
        <v>21</v>
      </c>
      <c r="C182" s="1">
        <v>18</v>
      </c>
      <c r="D182" s="1">
        <v>39</v>
      </c>
      <c r="E182" s="1">
        <v>-3</v>
      </c>
      <c r="F182" s="1">
        <v>-0.146603474</v>
      </c>
      <c r="G182" s="1">
        <v>0.923076923</v>
      </c>
      <c r="H182" s="1">
        <v>-0.076923077</v>
      </c>
      <c r="I182" s="1">
        <v>1153</v>
      </c>
      <c r="J182" s="1">
        <v>1125.1</v>
      </c>
      <c r="K182" s="1">
        <v>1158.52</v>
      </c>
      <c r="L182" s="1">
        <v>0.2916</v>
      </c>
      <c r="M182" s="1">
        <v>3663063</v>
      </c>
      <c r="N182" s="1">
        <v>0.02408245</v>
      </c>
      <c r="O182" s="1">
        <v>1138.5</v>
      </c>
      <c r="P182" s="3">
        <v>-0.017281</v>
      </c>
      <c r="Q182" s="1">
        <f t="shared" si="6"/>
        <v>-0.077921393868</v>
      </c>
      <c r="R182" s="1">
        <f t="shared" si="8"/>
        <v>0.361654988333</v>
      </c>
      <c r="S182" s="1">
        <f t="shared" si="7"/>
        <v>0.0494613422172936</v>
      </c>
    </row>
    <row r="183" spans="1:19">
      <c r="A183" s="2">
        <v>43903</v>
      </c>
      <c r="B183" s="1">
        <v>24</v>
      </c>
      <c r="C183" s="1">
        <v>23</v>
      </c>
      <c r="D183" s="1">
        <v>47</v>
      </c>
      <c r="E183" s="1">
        <v>-1</v>
      </c>
      <c r="F183" s="1">
        <v>-0.040821995</v>
      </c>
      <c r="G183" s="1">
        <v>0.978723404</v>
      </c>
      <c r="H183" s="1">
        <v>-0.021276596</v>
      </c>
      <c r="I183" s="1">
        <v>1128.98</v>
      </c>
      <c r="J183" s="1">
        <v>1080</v>
      </c>
      <c r="K183" s="1">
        <v>1138.5</v>
      </c>
      <c r="L183" s="1">
        <v>0.6041</v>
      </c>
      <c r="M183" s="1">
        <v>7588531</v>
      </c>
      <c r="N183" s="1">
        <v>0.04302152</v>
      </c>
      <c r="O183" s="1">
        <v>1112.03</v>
      </c>
      <c r="P183" s="3">
        <v>-0.02325</v>
      </c>
      <c r="Q183" s="1">
        <f t="shared" si="6"/>
        <v>-0.107380125251</v>
      </c>
      <c r="R183" s="1">
        <f t="shared" si="8"/>
        <v>0.676807645005</v>
      </c>
      <c r="S183" s="1">
        <f t="shared" si="7"/>
        <v>0.109912338405394</v>
      </c>
    </row>
    <row r="184" spans="1:19">
      <c r="A184" s="2">
        <v>43906</v>
      </c>
      <c r="B184" s="1">
        <v>39</v>
      </c>
      <c r="C184" s="1">
        <v>20</v>
      </c>
      <c r="D184" s="1">
        <v>59</v>
      </c>
      <c r="E184" s="1">
        <v>-19</v>
      </c>
      <c r="F184" s="1">
        <v>-0.644357016</v>
      </c>
      <c r="G184" s="1">
        <v>0.677966102</v>
      </c>
      <c r="H184" s="1">
        <v>-0.322033898</v>
      </c>
      <c r="I184" s="1">
        <v>1107.95</v>
      </c>
      <c r="J184" s="1">
        <v>1062</v>
      </c>
      <c r="K184" s="1">
        <v>1112.03</v>
      </c>
      <c r="L184" s="1">
        <v>0.4078</v>
      </c>
      <c r="M184" s="1">
        <v>5123254</v>
      </c>
      <c r="N184" s="1">
        <v>0.041320828</v>
      </c>
      <c r="O184" s="1">
        <v>1067</v>
      </c>
      <c r="P184" s="3">
        <v>-0.040494</v>
      </c>
      <c r="Q184" s="1">
        <f t="shared" si="6"/>
        <v>-0.895404041636</v>
      </c>
      <c r="R184" s="1">
        <f t="shared" si="8"/>
        <v>0.087545681414</v>
      </c>
      <c r="S184" s="1">
        <f t="shared" si="7"/>
        <v>-0.383610154539451</v>
      </c>
    </row>
    <row r="185" spans="1:19">
      <c r="A185" s="2">
        <v>43907</v>
      </c>
      <c r="B185" s="1">
        <v>38</v>
      </c>
      <c r="C185" s="1">
        <v>39</v>
      </c>
      <c r="D185" s="1">
        <v>77</v>
      </c>
      <c r="E185" s="1">
        <v>1</v>
      </c>
      <c r="F185" s="1">
        <v>0.025317808</v>
      </c>
      <c r="G185" s="1">
        <v>0.987012987</v>
      </c>
      <c r="H185" s="1">
        <v>0.012987013</v>
      </c>
      <c r="I185" s="1">
        <v>1078</v>
      </c>
      <c r="J185" s="1">
        <v>1011.12</v>
      </c>
      <c r="K185" s="1">
        <v>1067</v>
      </c>
      <c r="L185" s="1">
        <v>0.6317</v>
      </c>
      <c r="M185" s="1">
        <v>7935912</v>
      </c>
      <c r="N185" s="1">
        <v>0.062680412</v>
      </c>
      <c r="O185" s="1">
        <v>1045.1</v>
      </c>
      <c r="P185" s="3">
        <v>-0.020525</v>
      </c>
      <c r="Q185" s="1">
        <f t="shared" si="6"/>
        <v>-0.042626517484</v>
      </c>
      <c r="R185" s="1">
        <f t="shared" si="8"/>
        <v>0.753964826017</v>
      </c>
      <c r="S185" s="1">
        <f t="shared" si="7"/>
        <v>0.157190421947449</v>
      </c>
    </row>
    <row r="186" spans="1:19">
      <c r="A186" s="2">
        <v>43908</v>
      </c>
      <c r="B186" s="1">
        <v>65</v>
      </c>
      <c r="C186" s="1">
        <v>46</v>
      </c>
      <c r="D186" s="1">
        <v>111</v>
      </c>
      <c r="E186" s="1">
        <v>-19</v>
      </c>
      <c r="F186" s="1">
        <v>-0.33950714</v>
      </c>
      <c r="G186" s="1">
        <v>0.828828829</v>
      </c>
      <c r="H186" s="1">
        <v>-0.171171171</v>
      </c>
      <c r="I186" s="1">
        <v>1060</v>
      </c>
      <c r="J186" s="1">
        <v>1007.99</v>
      </c>
      <c r="K186" s="1">
        <v>1045.1</v>
      </c>
      <c r="L186" s="1">
        <v>0.5848</v>
      </c>
      <c r="M186" s="1">
        <v>7345988</v>
      </c>
      <c r="N186" s="1">
        <v>0.049765573</v>
      </c>
      <c r="O186" s="1">
        <v>1007.99</v>
      </c>
      <c r="P186" s="3">
        <v>-0.035509</v>
      </c>
      <c r="Q186" s="1">
        <f t="shared" si="6"/>
        <v>-0.547911264725</v>
      </c>
      <c r="R186" s="1">
        <f t="shared" si="8"/>
        <v>0.444940941587</v>
      </c>
      <c r="S186" s="1">
        <f t="shared" si="7"/>
        <v>-0.143156173439034</v>
      </c>
    </row>
    <row r="187" spans="1:19">
      <c r="A187" s="2">
        <v>43909</v>
      </c>
      <c r="B187" s="1">
        <v>141</v>
      </c>
      <c r="C187" s="1">
        <v>99</v>
      </c>
      <c r="D187" s="1">
        <v>240</v>
      </c>
      <c r="E187" s="1">
        <v>-42</v>
      </c>
      <c r="F187" s="1">
        <v>-0.350656872</v>
      </c>
      <c r="G187" s="1">
        <v>0.825</v>
      </c>
      <c r="H187" s="1">
        <v>-0.175</v>
      </c>
      <c r="I187" s="1">
        <v>1015</v>
      </c>
      <c r="J187" s="1">
        <v>960.1</v>
      </c>
      <c r="K187" s="1">
        <v>1007.99</v>
      </c>
      <c r="L187" s="1">
        <v>0.8141</v>
      </c>
      <c r="M187" s="1">
        <v>10226507</v>
      </c>
      <c r="N187" s="1">
        <v>0.054464826</v>
      </c>
      <c r="O187" s="1">
        <v>996</v>
      </c>
      <c r="P187" s="3">
        <v>-0.011895</v>
      </c>
      <c r="Q187" s="1">
        <f t="shared" si="6"/>
        <v>-0.697478004506</v>
      </c>
      <c r="R187" s="1">
        <f t="shared" si="8"/>
        <v>0.603260297628</v>
      </c>
      <c r="S187" s="1">
        <f t="shared" si="7"/>
        <v>-0.173608913788606</v>
      </c>
    </row>
    <row r="188" spans="1:19">
      <c r="A188" s="2">
        <v>43910</v>
      </c>
      <c r="B188" s="1">
        <v>39</v>
      </c>
      <c r="C188" s="1">
        <v>45</v>
      </c>
      <c r="D188" s="1">
        <v>84</v>
      </c>
      <c r="E188" s="1">
        <v>6</v>
      </c>
      <c r="F188" s="1">
        <v>0.139761942</v>
      </c>
      <c r="G188" s="1">
        <v>0.928571429</v>
      </c>
      <c r="H188" s="1">
        <v>0.071428571</v>
      </c>
      <c r="I188" s="1">
        <v>1043</v>
      </c>
      <c r="J188" s="1">
        <v>1011</v>
      </c>
      <c r="K188" s="1">
        <v>996</v>
      </c>
      <c r="L188" s="1">
        <v>0.4787</v>
      </c>
      <c r="M188" s="1">
        <v>6013919</v>
      </c>
      <c r="N188" s="1">
        <v>0.032128514</v>
      </c>
      <c r="O188" s="1">
        <v>1035.28</v>
      </c>
      <c r="P188" s="3">
        <v>0.039438</v>
      </c>
      <c r="Q188" s="1">
        <f t="shared" si="6"/>
        <v>0.197628827676</v>
      </c>
      <c r="R188" s="1">
        <f t="shared" si="8"/>
        <v>0.680888055257</v>
      </c>
      <c r="S188" s="1">
        <f t="shared" si="7"/>
        <v>0.248517694860317</v>
      </c>
    </row>
    <row r="189" spans="1:19">
      <c r="A189" s="2">
        <v>43913</v>
      </c>
      <c r="B189" s="1">
        <v>46</v>
      </c>
      <c r="C189" s="1">
        <v>35</v>
      </c>
      <c r="D189" s="1">
        <v>81</v>
      </c>
      <c r="E189" s="1">
        <v>-11</v>
      </c>
      <c r="F189" s="1">
        <v>-0.266628663</v>
      </c>
      <c r="G189" s="1">
        <v>0.864197531</v>
      </c>
      <c r="H189" s="1">
        <v>-0.135802469</v>
      </c>
      <c r="I189" s="1">
        <v>1035.28</v>
      </c>
      <c r="J189" s="1">
        <v>991.52</v>
      </c>
      <c r="K189" s="1">
        <v>1035.28</v>
      </c>
      <c r="L189" s="1">
        <v>0.3859</v>
      </c>
      <c r="M189" s="1">
        <v>4847210</v>
      </c>
      <c r="N189" s="1">
        <v>0.042268758</v>
      </c>
      <c r="O189" s="1">
        <v>1019</v>
      </c>
      <c r="P189" s="3">
        <v>-0.015725</v>
      </c>
      <c r="Q189" s="1">
        <f t="shared" si="6"/>
        <v>-0.321052982045</v>
      </c>
      <c r="R189" s="1">
        <f t="shared" si="8"/>
        <v>0.352584913508</v>
      </c>
      <c r="S189" s="1">
        <f t="shared" si="7"/>
        <v>-0.0623863410360365</v>
      </c>
    </row>
    <row r="190" spans="1:19">
      <c r="A190" s="2">
        <v>43914</v>
      </c>
      <c r="B190" s="1">
        <v>27</v>
      </c>
      <c r="C190" s="1">
        <v>23</v>
      </c>
      <c r="D190" s="1">
        <v>50</v>
      </c>
      <c r="E190" s="1">
        <v>-4</v>
      </c>
      <c r="F190" s="1">
        <v>-0.15415068</v>
      </c>
      <c r="G190" s="1">
        <v>0.92</v>
      </c>
      <c r="H190" s="1">
        <v>-0.08</v>
      </c>
      <c r="I190" s="1">
        <v>1058.88</v>
      </c>
      <c r="J190" s="1">
        <v>1035</v>
      </c>
      <c r="K190" s="1">
        <v>1019</v>
      </c>
      <c r="L190" s="1">
        <v>0.3714</v>
      </c>
      <c r="M190" s="1">
        <v>4665096</v>
      </c>
      <c r="N190" s="1">
        <v>0.02343474</v>
      </c>
      <c r="O190" s="1">
        <v>1056</v>
      </c>
      <c r="P190" s="3">
        <v>0.03631</v>
      </c>
      <c r="Q190" s="1">
        <f t="shared" si="6"/>
        <v>-0.13404586054</v>
      </c>
      <c r="R190" s="1">
        <f t="shared" si="8"/>
        <v>0.41244797352</v>
      </c>
      <c r="S190" s="1">
        <f t="shared" si="7"/>
        <v>0.036017928941978</v>
      </c>
    </row>
    <row r="191" spans="1:19">
      <c r="A191" s="2">
        <v>43915</v>
      </c>
      <c r="B191" s="1">
        <v>18</v>
      </c>
      <c r="C191" s="1">
        <v>18</v>
      </c>
      <c r="D191" s="1">
        <v>36</v>
      </c>
      <c r="E191" s="1">
        <v>0</v>
      </c>
      <c r="F191" s="1">
        <v>0</v>
      </c>
      <c r="G191" s="1">
        <v>1</v>
      </c>
      <c r="H191" s="1">
        <v>0</v>
      </c>
      <c r="I191" s="1">
        <v>1091.36</v>
      </c>
      <c r="J191" s="1">
        <v>1074.2</v>
      </c>
      <c r="K191" s="1">
        <v>1056</v>
      </c>
      <c r="L191" s="1">
        <v>0.2949</v>
      </c>
      <c r="M191" s="1">
        <v>3704866</v>
      </c>
      <c r="N191" s="1">
        <v>0.01625</v>
      </c>
      <c r="O191" s="1">
        <v>1080.1</v>
      </c>
      <c r="P191" s="3">
        <v>0.022822</v>
      </c>
      <c r="Q191" s="1">
        <f t="shared" si="6"/>
        <v>0.14853145</v>
      </c>
      <c r="R191" s="1">
        <f t="shared" si="8"/>
        <v>0.4700968</v>
      </c>
      <c r="S191" s="1">
        <f t="shared" si="7"/>
        <v>0.177034894585</v>
      </c>
    </row>
    <row r="192" spans="1:19">
      <c r="A192" s="2">
        <v>43916</v>
      </c>
      <c r="B192" s="1">
        <v>20</v>
      </c>
      <c r="C192" s="1">
        <v>19</v>
      </c>
      <c r="D192" s="1">
        <v>39</v>
      </c>
      <c r="E192" s="1">
        <v>-1</v>
      </c>
      <c r="F192" s="1">
        <v>-0.048790164</v>
      </c>
      <c r="G192" s="1">
        <v>0.974358974</v>
      </c>
      <c r="H192" s="1">
        <v>-0.025641026</v>
      </c>
      <c r="I192" s="1">
        <v>1091.2</v>
      </c>
      <c r="J192" s="1">
        <v>1062</v>
      </c>
      <c r="K192" s="1">
        <v>1080.1</v>
      </c>
      <c r="L192" s="1">
        <v>0.2392</v>
      </c>
      <c r="M192" s="1">
        <v>3004856</v>
      </c>
      <c r="N192" s="1">
        <v>0.027034534</v>
      </c>
      <c r="O192" s="1">
        <v>1064.92</v>
      </c>
      <c r="P192" s="3">
        <v>-0.014054</v>
      </c>
      <c r="Q192" s="1">
        <f t="shared" si="6"/>
        <v>0.099936868606</v>
      </c>
      <c r="R192" s="1">
        <f t="shared" si="8"/>
        <v>0.401215437254</v>
      </c>
      <c r="S192" s="1">
        <f t="shared" si="7"/>
        <v>0.138985921119324</v>
      </c>
    </row>
    <row r="193" spans="1:19">
      <c r="A193" s="2">
        <v>43917</v>
      </c>
      <c r="B193" s="1">
        <v>14</v>
      </c>
      <c r="C193" s="1">
        <v>21</v>
      </c>
      <c r="D193" s="1">
        <v>35</v>
      </c>
      <c r="E193" s="1">
        <v>7</v>
      </c>
      <c r="F193" s="1">
        <v>0.382992252</v>
      </c>
      <c r="G193" s="1">
        <v>0.8</v>
      </c>
      <c r="H193" s="1">
        <v>0.2</v>
      </c>
      <c r="I193" s="1">
        <v>1092</v>
      </c>
      <c r="J193" s="1">
        <v>1075.01</v>
      </c>
      <c r="K193" s="1">
        <v>1064.92</v>
      </c>
      <c r="L193" s="1">
        <v>0.2887</v>
      </c>
      <c r="M193" s="1">
        <v>3626112</v>
      </c>
      <c r="N193" s="1">
        <v>0.01595425</v>
      </c>
      <c r="O193" s="1">
        <v>1075.5</v>
      </c>
      <c r="P193" s="3">
        <v>0.009935</v>
      </c>
      <c r="Q193" s="1">
        <f t="shared" si="6"/>
        <v>0.604758426778</v>
      </c>
      <c r="R193" s="1">
        <f t="shared" si="8"/>
        <v>0.656678034576</v>
      </c>
      <c r="S193" s="1">
        <f t="shared" si="7"/>
        <v>0.426590138095695</v>
      </c>
    </row>
    <row r="194" spans="1:19">
      <c r="A194" s="2">
        <v>43920</v>
      </c>
      <c r="B194" s="1">
        <v>17</v>
      </c>
      <c r="C194" s="1">
        <v>23</v>
      </c>
      <c r="D194" s="1">
        <v>40</v>
      </c>
      <c r="E194" s="1">
        <v>6</v>
      </c>
      <c r="F194" s="1">
        <v>0.287682072</v>
      </c>
      <c r="G194" s="1">
        <v>0.85</v>
      </c>
      <c r="H194" s="1">
        <v>0.15</v>
      </c>
      <c r="I194" s="1">
        <v>1077</v>
      </c>
      <c r="J194" s="1">
        <v>1057</v>
      </c>
      <c r="K194" s="1">
        <v>1075.5</v>
      </c>
      <c r="L194" s="1">
        <v>0.2443</v>
      </c>
      <c r="M194" s="1">
        <v>3068741</v>
      </c>
      <c r="N194" s="1">
        <v>0.018596002</v>
      </c>
      <c r="O194" s="1">
        <v>1072</v>
      </c>
      <c r="P194" s="3">
        <v>-0.003254</v>
      </c>
      <c r="Q194" s="1">
        <f t="shared" ref="Q194:Q257" si="9">0.888*H194+0.889*F194+0.328*G194-0.577*L194-0.573*N194</f>
        <v>0.516132752862</v>
      </c>
      <c r="R194" s="1">
        <f t="shared" si="8"/>
        <v>0.579560341164</v>
      </c>
      <c r="S194" s="1">
        <f t="shared" ref="S194:S257" si="10">0.4513*Q194+0.234*R194</f>
        <v>0.368547831198997</v>
      </c>
    </row>
    <row r="195" spans="1:19">
      <c r="A195" s="2">
        <v>43921</v>
      </c>
      <c r="B195" s="1">
        <v>35</v>
      </c>
      <c r="C195" s="1">
        <v>44</v>
      </c>
      <c r="D195" s="1">
        <v>79</v>
      </c>
      <c r="E195" s="1">
        <v>9</v>
      </c>
      <c r="F195" s="1">
        <v>0.223143551</v>
      </c>
      <c r="G195" s="1">
        <v>0.886075949</v>
      </c>
      <c r="H195" s="1">
        <v>0.113924051</v>
      </c>
      <c r="I195" s="1">
        <v>1115</v>
      </c>
      <c r="J195" s="1">
        <v>1081.8</v>
      </c>
      <c r="K195" s="1">
        <v>1072</v>
      </c>
      <c r="L195" s="1">
        <v>0.382</v>
      </c>
      <c r="M195" s="1">
        <v>4798437</v>
      </c>
      <c r="N195" s="1">
        <v>0.030970149</v>
      </c>
      <c r="O195" s="1">
        <v>1111</v>
      </c>
      <c r="P195" s="3">
        <v>0.036381</v>
      </c>
      <c r="Q195" s="1">
        <f t="shared" si="9"/>
        <v>0.352012190022</v>
      </c>
      <c r="R195" s="1">
        <f t="shared" ref="R195:R258" si="11">0.415*H195+0.413*F195+0.25*G195+0.707*L195+0.714*N195</f>
        <v>0.653142441364</v>
      </c>
      <c r="S195" s="1">
        <f t="shared" si="10"/>
        <v>0.311698432636105</v>
      </c>
    </row>
    <row r="196" spans="1:19">
      <c r="A196" s="2">
        <v>43922</v>
      </c>
      <c r="B196" s="1">
        <v>27</v>
      </c>
      <c r="C196" s="1">
        <v>33</v>
      </c>
      <c r="D196" s="1">
        <v>60</v>
      </c>
      <c r="E196" s="1">
        <v>6</v>
      </c>
      <c r="F196" s="1">
        <v>0.194156014</v>
      </c>
      <c r="G196" s="1">
        <v>0.9</v>
      </c>
      <c r="H196" s="1">
        <v>0.1</v>
      </c>
      <c r="I196" s="1">
        <v>1129</v>
      </c>
      <c r="J196" s="1">
        <v>1103</v>
      </c>
      <c r="K196" s="1">
        <v>1111</v>
      </c>
      <c r="L196" s="1">
        <v>0.2643</v>
      </c>
      <c r="M196" s="1">
        <v>3320535</v>
      </c>
      <c r="N196" s="1">
        <v>0.02340234</v>
      </c>
      <c r="O196" s="1">
        <v>1103</v>
      </c>
      <c r="P196" s="3">
        <v>-0.007201</v>
      </c>
      <c r="Q196" s="1">
        <f t="shared" si="9"/>
        <v>0.390694055626</v>
      </c>
      <c r="R196" s="1">
        <f t="shared" si="11"/>
        <v>0.550255804542</v>
      </c>
      <c r="S196" s="1">
        <f t="shared" si="10"/>
        <v>0.305080085566842</v>
      </c>
    </row>
    <row r="197" spans="1:19">
      <c r="A197" s="2">
        <v>43923</v>
      </c>
      <c r="B197" s="1">
        <v>39</v>
      </c>
      <c r="C197" s="1">
        <v>31</v>
      </c>
      <c r="D197" s="1">
        <v>70</v>
      </c>
      <c r="E197" s="1">
        <v>-8</v>
      </c>
      <c r="F197" s="1">
        <v>-0.223143551</v>
      </c>
      <c r="G197" s="1">
        <v>0.885714286</v>
      </c>
      <c r="H197" s="1">
        <v>-0.114285714</v>
      </c>
      <c r="I197" s="1">
        <v>1145</v>
      </c>
      <c r="J197" s="1">
        <v>1103.88</v>
      </c>
      <c r="K197" s="1">
        <v>1103</v>
      </c>
      <c r="L197" s="1">
        <v>0.3599</v>
      </c>
      <c r="M197" s="1">
        <v>4520561</v>
      </c>
      <c r="N197" s="1">
        <v>0.037280145</v>
      </c>
      <c r="O197" s="1">
        <v>1145</v>
      </c>
      <c r="P197" s="3">
        <v>0.038078</v>
      </c>
      <c r="Q197" s="1">
        <f t="shared" si="9"/>
        <v>-0.238369868148</v>
      </c>
      <c r="R197" s="1">
        <f t="shared" si="11"/>
        <v>0.362909037157</v>
      </c>
      <c r="S197" s="1">
        <f t="shared" si="10"/>
        <v>-0.0226556068004544</v>
      </c>
    </row>
    <row r="198" spans="1:19">
      <c r="A198" s="2">
        <v>43924</v>
      </c>
      <c r="B198" s="1">
        <v>13</v>
      </c>
      <c r="C198" s="1">
        <v>16</v>
      </c>
      <c r="D198" s="1">
        <v>29</v>
      </c>
      <c r="E198" s="1">
        <v>3</v>
      </c>
      <c r="F198" s="1">
        <v>0.194156014</v>
      </c>
      <c r="G198" s="1">
        <v>0.896551724</v>
      </c>
      <c r="H198" s="1">
        <v>0.103448276</v>
      </c>
      <c r="I198" s="1">
        <v>1147.96</v>
      </c>
      <c r="J198" s="1">
        <v>1131.98</v>
      </c>
      <c r="K198" s="1">
        <v>1145</v>
      </c>
      <c r="L198" s="1">
        <v>0.2199</v>
      </c>
      <c r="M198" s="1">
        <v>2761761</v>
      </c>
      <c r="N198" s="1">
        <v>0.013956332</v>
      </c>
      <c r="O198" s="1">
        <v>1139.79</v>
      </c>
      <c r="P198" s="3">
        <v>-0.00455</v>
      </c>
      <c r="Q198" s="1">
        <f t="shared" si="9"/>
        <v>0.42365645277</v>
      </c>
      <c r="R198" s="1">
        <f t="shared" si="11"/>
        <v>0.51268952037</v>
      </c>
      <c r="S198" s="1">
        <f t="shared" si="10"/>
        <v>0.311165504901681</v>
      </c>
    </row>
    <row r="199" spans="1:19">
      <c r="A199" s="2">
        <v>43928</v>
      </c>
      <c r="B199" s="1">
        <v>16</v>
      </c>
      <c r="C199" s="1">
        <v>14</v>
      </c>
      <c r="D199" s="1">
        <v>30</v>
      </c>
      <c r="E199" s="1">
        <v>-2</v>
      </c>
      <c r="F199" s="1">
        <v>-0.125163143</v>
      </c>
      <c r="G199" s="1">
        <v>0.933333333</v>
      </c>
      <c r="H199" s="1">
        <v>-0.066666667</v>
      </c>
      <c r="I199" s="1">
        <v>1166.5</v>
      </c>
      <c r="J199" s="1">
        <v>1148.89</v>
      </c>
      <c r="K199" s="1">
        <v>1139.79</v>
      </c>
      <c r="L199" s="1">
        <v>0.3462</v>
      </c>
      <c r="M199" s="1">
        <v>4348800</v>
      </c>
      <c r="N199" s="1">
        <v>0.015450215</v>
      </c>
      <c r="O199" s="1">
        <v>1159.95</v>
      </c>
      <c r="P199" s="3">
        <v>0.017687</v>
      </c>
      <c r="Q199" s="1">
        <f t="shared" si="9"/>
        <v>-0.072947074394</v>
      </c>
      <c r="R199" s="1">
        <f t="shared" si="11"/>
        <v>0.409769141896</v>
      </c>
      <c r="S199" s="1">
        <f t="shared" si="10"/>
        <v>0.0629649645296518</v>
      </c>
    </row>
    <row r="200" spans="1:19">
      <c r="A200" s="2">
        <v>43929</v>
      </c>
      <c r="B200" s="1">
        <v>17</v>
      </c>
      <c r="C200" s="1">
        <v>9</v>
      </c>
      <c r="D200" s="1">
        <v>26</v>
      </c>
      <c r="E200" s="1">
        <v>-8</v>
      </c>
      <c r="F200" s="1">
        <v>-0.587786665</v>
      </c>
      <c r="G200" s="1">
        <v>0.692307692</v>
      </c>
      <c r="H200" s="1">
        <v>-0.307692308</v>
      </c>
      <c r="I200" s="1">
        <v>1166.31</v>
      </c>
      <c r="J200" s="1">
        <v>1152</v>
      </c>
      <c r="K200" s="1">
        <v>1159.95</v>
      </c>
      <c r="L200" s="1">
        <v>0.1928</v>
      </c>
      <c r="M200" s="1">
        <v>2422442</v>
      </c>
      <c r="N200" s="1">
        <v>0.012336739</v>
      </c>
      <c r="O200" s="1">
        <v>1159.76</v>
      </c>
      <c r="P200" s="3">
        <v>-0.000164</v>
      </c>
      <c r="Q200" s="1">
        <f t="shared" si="9"/>
        <v>-0.68701074316</v>
      </c>
      <c r="R200" s="1">
        <f t="shared" si="11"/>
        <v>-0.052253245819</v>
      </c>
      <c r="S200" s="1">
        <f t="shared" si="10"/>
        <v>-0.322275207909754</v>
      </c>
    </row>
    <row r="201" spans="1:19">
      <c r="A201" s="2">
        <v>43930</v>
      </c>
      <c r="B201" s="1">
        <v>14</v>
      </c>
      <c r="C201" s="1">
        <v>16</v>
      </c>
      <c r="D201" s="1">
        <v>30</v>
      </c>
      <c r="E201" s="1">
        <v>2</v>
      </c>
      <c r="F201" s="1">
        <v>0.125163143</v>
      </c>
      <c r="G201" s="1">
        <v>0.933333333</v>
      </c>
      <c r="H201" s="1">
        <v>0.066666667</v>
      </c>
      <c r="I201" s="1">
        <v>1169</v>
      </c>
      <c r="J201" s="1">
        <v>1147.96</v>
      </c>
      <c r="K201" s="1">
        <v>1159.76</v>
      </c>
      <c r="L201" s="1">
        <v>0.1816</v>
      </c>
      <c r="M201" s="1">
        <v>2281697</v>
      </c>
      <c r="N201" s="1">
        <v>0.018141684</v>
      </c>
      <c r="O201" s="1">
        <v>1158.5</v>
      </c>
      <c r="P201" s="3">
        <v>-0.001086</v>
      </c>
      <c r="Q201" s="1">
        <f t="shared" si="9"/>
        <v>0.361424982715</v>
      </c>
      <c r="R201" s="1">
        <f t="shared" si="11"/>
        <v>0.45403674049</v>
      </c>
      <c r="S201" s="1">
        <f t="shared" si="10"/>
        <v>0.269355691973939</v>
      </c>
    </row>
    <row r="202" spans="1:19">
      <c r="A202" s="2">
        <v>43931</v>
      </c>
      <c r="B202" s="1">
        <v>20</v>
      </c>
      <c r="C202" s="1">
        <v>21</v>
      </c>
      <c r="D202" s="1">
        <v>41</v>
      </c>
      <c r="E202" s="1">
        <v>1</v>
      </c>
      <c r="F202" s="1">
        <v>0.046520016</v>
      </c>
      <c r="G202" s="1">
        <v>0.975609756</v>
      </c>
      <c r="H202" s="1">
        <v>0.024390244</v>
      </c>
      <c r="I202" s="1">
        <v>1181.5</v>
      </c>
      <c r="J202" s="1">
        <v>1153.5</v>
      </c>
      <c r="K202" s="1">
        <v>1158.5</v>
      </c>
      <c r="L202" s="1">
        <v>0.2213</v>
      </c>
      <c r="M202" s="1">
        <v>2780434</v>
      </c>
      <c r="N202" s="1">
        <v>0.024169184</v>
      </c>
      <c r="O202" s="1">
        <v>1165</v>
      </c>
      <c r="P202" s="3">
        <v>0.005611</v>
      </c>
      <c r="Q202" s="1">
        <f t="shared" si="9"/>
        <v>0.241475788432</v>
      </c>
      <c r="R202" s="1">
        <f t="shared" si="11"/>
        <v>0.446953054244</v>
      </c>
      <c r="S202" s="1">
        <f t="shared" si="10"/>
        <v>0.213565038012458</v>
      </c>
    </row>
    <row r="203" spans="1:19">
      <c r="A203" s="2">
        <v>43934</v>
      </c>
      <c r="B203" s="1">
        <v>18</v>
      </c>
      <c r="C203" s="1">
        <v>13</v>
      </c>
      <c r="D203" s="1">
        <v>31</v>
      </c>
      <c r="E203" s="1">
        <v>-5</v>
      </c>
      <c r="F203" s="1">
        <v>-0.30538165</v>
      </c>
      <c r="G203" s="1">
        <v>0.838709677</v>
      </c>
      <c r="H203" s="1">
        <v>-0.161290323</v>
      </c>
      <c r="I203" s="1">
        <v>1169.98</v>
      </c>
      <c r="J203" s="1">
        <v>1148.5</v>
      </c>
      <c r="K203" s="1">
        <v>1165</v>
      </c>
      <c r="L203" s="1">
        <v>0.1272</v>
      </c>
      <c r="M203" s="1">
        <v>1598147</v>
      </c>
      <c r="N203" s="1">
        <v>0.018437768</v>
      </c>
      <c r="O203" s="1">
        <v>1162.3</v>
      </c>
      <c r="P203" s="3">
        <v>-0.002318</v>
      </c>
      <c r="Q203" s="1">
        <f t="shared" si="9"/>
        <v>-0.223572560682</v>
      </c>
      <c r="R203" s="1">
        <f t="shared" si="11"/>
        <v>0.119714280107</v>
      </c>
      <c r="S203" s="1">
        <f t="shared" si="10"/>
        <v>-0.0728851550907486</v>
      </c>
    </row>
    <row r="204" spans="1:19">
      <c r="A204" s="2">
        <v>43935</v>
      </c>
      <c r="B204" s="1">
        <v>20</v>
      </c>
      <c r="C204" s="1">
        <v>22</v>
      </c>
      <c r="D204" s="1">
        <v>42</v>
      </c>
      <c r="E204" s="1">
        <v>2</v>
      </c>
      <c r="F204" s="1">
        <v>0.090971778</v>
      </c>
      <c r="G204" s="1">
        <v>0.952380952</v>
      </c>
      <c r="H204" s="1">
        <v>0.047619048</v>
      </c>
      <c r="I204" s="1">
        <v>1191.55</v>
      </c>
      <c r="J204" s="1">
        <v>1166</v>
      </c>
      <c r="K204" s="1">
        <v>1162.3</v>
      </c>
      <c r="L204" s="1">
        <v>0.2929</v>
      </c>
      <c r="M204" s="1">
        <v>3679955</v>
      </c>
      <c r="N204" s="1">
        <v>0.021982277</v>
      </c>
      <c r="O204" s="1">
        <v>1185.1</v>
      </c>
      <c r="P204" s="3">
        <v>0.019616</v>
      </c>
      <c r="Q204" s="1">
        <f t="shared" si="9"/>
        <v>0.253941432801</v>
      </c>
      <c r="R204" s="1">
        <f t="shared" si="11"/>
        <v>0.518204133012</v>
      </c>
      <c r="S204" s="1">
        <f t="shared" si="10"/>
        <v>0.235863535747899</v>
      </c>
    </row>
    <row r="205" spans="1:19">
      <c r="A205" s="2">
        <v>43936</v>
      </c>
      <c r="B205" s="1">
        <v>25</v>
      </c>
      <c r="C205" s="1">
        <v>26</v>
      </c>
      <c r="D205" s="1">
        <v>51</v>
      </c>
      <c r="E205" s="1">
        <v>1</v>
      </c>
      <c r="F205" s="1">
        <v>0.037740328</v>
      </c>
      <c r="G205" s="1">
        <v>0.980392157</v>
      </c>
      <c r="H205" s="1">
        <v>0.019607843</v>
      </c>
      <c r="I205" s="1">
        <v>1203.99</v>
      </c>
      <c r="J205" s="1">
        <v>1187.1</v>
      </c>
      <c r="K205" s="1">
        <v>1185.1</v>
      </c>
      <c r="L205" s="1">
        <v>0.2335</v>
      </c>
      <c r="M205" s="1">
        <v>2933229</v>
      </c>
      <c r="N205" s="1">
        <v>0.014251962</v>
      </c>
      <c r="O205" s="1">
        <v>1189.6</v>
      </c>
      <c r="P205" s="3">
        <v>0.003797</v>
      </c>
      <c r="Q205" s="1">
        <f t="shared" si="9"/>
        <v>0.229635669446</v>
      </c>
      <c r="R205" s="1">
        <f t="shared" si="11"/>
        <v>0.444082450427</v>
      </c>
      <c r="S205" s="1">
        <f t="shared" si="10"/>
        <v>0.207549871020898</v>
      </c>
    </row>
    <row r="206" spans="1:19">
      <c r="A206" s="2">
        <v>43937</v>
      </c>
      <c r="B206" s="1">
        <v>19</v>
      </c>
      <c r="C206" s="1">
        <v>35</v>
      </c>
      <c r="D206" s="1">
        <v>54</v>
      </c>
      <c r="E206" s="1">
        <v>16</v>
      </c>
      <c r="F206" s="1">
        <v>0.587786665</v>
      </c>
      <c r="G206" s="1">
        <v>0.703703704</v>
      </c>
      <c r="H206" s="1">
        <v>0.296296296</v>
      </c>
      <c r="I206" s="1">
        <v>1197.1</v>
      </c>
      <c r="J206" s="1">
        <v>1184.1</v>
      </c>
      <c r="K206" s="1">
        <v>1189.6</v>
      </c>
      <c r="L206" s="1">
        <v>0.173</v>
      </c>
      <c r="M206" s="1">
        <v>2172774</v>
      </c>
      <c r="N206" s="1">
        <v>0.010928043</v>
      </c>
      <c r="O206" s="1">
        <v>1197.1</v>
      </c>
      <c r="P206" s="3">
        <v>0.006305</v>
      </c>
      <c r="Q206" s="1">
        <f t="shared" si="9"/>
        <v>0.910385502306</v>
      </c>
      <c r="R206" s="1">
        <f t="shared" si="11"/>
        <v>0.671758404187</v>
      </c>
      <c r="S206" s="1">
        <f t="shared" si="10"/>
        <v>0.568048443770456</v>
      </c>
    </row>
    <row r="207" spans="1:19">
      <c r="A207" s="2">
        <v>43938</v>
      </c>
      <c r="B207" s="1">
        <v>51</v>
      </c>
      <c r="C207" s="1">
        <v>74</v>
      </c>
      <c r="D207" s="1">
        <v>125</v>
      </c>
      <c r="E207" s="1">
        <v>23</v>
      </c>
      <c r="F207" s="1">
        <v>0.366244395</v>
      </c>
      <c r="G207" s="1">
        <v>0.816</v>
      </c>
      <c r="H207" s="1">
        <v>0.184</v>
      </c>
      <c r="I207" s="1">
        <v>1234.56</v>
      </c>
      <c r="J207" s="1">
        <v>1205.01</v>
      </c>
      <c r="K207" s="1">
        <v>1197.1</v>
      </c>
      <c r="L207" s="1">
        <v>0.3045</v>
      </c>
      <c r="M207" s="1">
        <v>3824569</v>
      </c>
      <c r="N207" s="1">
        <v>0.024684655</v>
      </c>
      <c r="O207" s="1">
        <v>1226</v>
      </c>
      <c r="P207" s="3">
        <v>0.024142</v>
      </c>
      <c r="Q207" s="1">
        <f t="shared" si="9"/>
        <v>0.56679045984</v>
      </c>
      <c r="R207" s="1">
        <f t="shared" si="11"/>
        <v>0.664525278805</v>
      </c>
      <c r="S207" s="1">
        <f t="shared" si="10"/>
        <v>0.411291449766162</v>
      </c>
    </row>
    <row r="208" spans="1:19">
      <c r="A208" s="2">
        <v>43941</v>
      </c>
      <c r="B208" s="1">
        <v>16</v>
      </c>
      <c r="C208" s="1">
        <v>21</v>
      </c>
      <c r="D208" s="1">
        <v>37</v>
      </c>
      <c r="E208" s="1">
        <v>5</v>
      </c>
      <c r="F208" s="1">
        <v>0.257829109</v>
      </c>
      <c r="G208" s="1">
        <v>0.864864865</v>
      </c>
      <c r="H208" s="1">
        <v>0.135135135</v>
      </c>
      <c r="I208" s="1">
        <v>1231.5</v>
      </c>
      <c r="J208" s="1">
        <v>1216.8</v>
      </c>
      <c r="K208" s="1">
        <v>1226</v>
      </c>
      <c r="L208" s="1">
        <v>0.193</v>
      </c>
      <c r="M208" s="1">
        <v>2423864</v>
      </c>
      <c r="N208" s="1">
        <v>0.011990212</v>
      </c>
      <c r="O208" s="1">
        <v>1227.3</v>
      </c>
      <c r="P208" s="3">
        <v>0.00106</v>
      </c>
      <c r="Q208" s="1">
        <f t="shared" si="9"/>
        <v>0.514654362025</v>
      </c>
      <c r="R208" s="1">
        <f t="shared" si="11"/>
        <v>0.52379273066</v>
      </c>
      <c r="S208" s="1">
        <f t="shared" si="10"/>
        <v>0.354831012556322</v>
      </c>
    </row>
    <row r="209" spans="1:19">
      <c r="A209" s="2">
        <v>43942</v>
      </c>
      <c r="B209" s="1">
        <v>40</v>
      </c>
      <c r="C209" s="1">
        <v>38</v>
      </c>
      <c r="D209" s="1">
        <v>78</v>
      </c>
      <c r="E209" s="1">
        <v>-2</v>
      </c>
      <c r="F209" s="1">
        <v>-0.050010421</v>
      </c>
      <c r="G209" s="1">
        <v>0.974358974</v>
      </c>
      <c r="H209" s="1">
        <v>-0.025641026</v>
      </c>
      <c r="I209" s="1">
        <v>1223.99</v>
      </c>
      <c r="J209" s="1">
        <v>1193</v>
      </c>
      <c r="K209" s="1">
        <v>1227.3</v>
      </c>
      <c r="L209" s="1">
        <v>0.2326</v>
      </c>
      <c r="M209" s="1">
        <v>2922422</v>
      </c>
      <c r="N209" s="1">
        <v>0.02525055</v>
      </c>
      <c r="O209" s="1">
        <v>1200</v>
      </c>
      <c r="P209" s="3">
        <v>-0.022244</v>
      </c>
      <c r="Q209" s="1">
        <f t="shared" si="9"/>
        <v>0.103682482965</v>
      </c>
      <c r="R209" s="1">
        <f t="shared" si="11"/>
        <v>0.394771506537</v>
      </c>
      <c r="S209" s="1">
        <f t="shared" si="10"/>
        <v>0.139168437091763</v>
      </c>
    </row>
    <row r="210" spans="1:19">
      <c r="A210" s="2">
        <v>43943</v>
      </c>
      <c r="B210" s="1">
        <v>129</v>
      </c>
      <c r="C210" s="1">
        <v>115</v>
      </c>
      <c r="D210" s="1">
        <v>244</v>
      </c>
      <c r="E210" s="1">
        <v>-14</v>
      </c>
      <c r="F210" s="1">
        <v>-0.113944259</v>
      </c>
      <c r="G210" s="1">
        <v>0.942622951</v>
      </c>
      <c r="H210" s="1">
        <v>-0.057377049</v>
      </c>
      <c r="I210" s="1">
        <v>1249.5</v>
      </c>
      <c r="J210" s="1">
        <v>1202.22</v>
      </c>
      <c r="K210" s="1">
        <v>1200</v>
      </c>
      <c r="L210" s="1">
        <v>0.3505</v>
      </c>
      <c r="M210" s="1">
        <v>4403473</v>
      </c>
      <c r="N210" s="1">
        <v>0.0394</v>
      </c>
      <c r="O210" s="1">
        <v>1244.5</v>
      </c>
      <c r="P210" s="3">
        <v>0.037083</v>
      </c>
      <c r="Q210" s="1">
        <f t="shared" si="9"/>
        <v>-0.0678816378349999</v>
      </c>
      <c r="R210" s="1">
        <f t="shared" si="11"/>
        <v>0.440720383448</v>
      </c>
      <c r="S210" s="1">
        <f t="shared" si="10"/>
        <v>0.0724935865718965</v>
      </c>
    </row>
    <row r="211" spans="1:19">
      <c r="A211" s="2">
        <v>43944</v>
      </c>
      <c r="B211" s="1">
        <v>52</v>
      </c>
      <c r="C211" s="1">
        <v>49</v>
      </c>
      <c r="D211" s="1">
        <v>101</v>
      </c>
      <c r="E211" s="1">
        <v>-3</v>
      </c>
      <c r="F211" s="1">
        <v>-0.058268908</v>
      </c>
      <c r="G211" s="1">
        <v>0.97029703</v>
      </c>
      <c r="H211" s="1">
        <v>-0.02970297</v>
      </c>
      <c r="I211" s="1">
        <v>1265.68</v>
      </c>
      <c r="J211" s="1">
        <v>1247.77</v>
      </c>
      <c r="K211" s="1">
        <v>1244.5</v>
      </c>
      <c r="L211" s="1">
        <v>0.2141</v>
      </c>
      <c r="M211" s="1">
        <v>2689851</v>
      </c>
      <c r="N211" s="1">
        <v>0.014391322</v>
      </c>
      <c r="O211" s="1">
        <v>1252.26</v>
      </c>
      <c r="P211" s="3">
        <v>0.006235</v>
      </c>
      <c r="Q211" s="1">
        <f t="shared" si="9"/>
        <v>0.108298201762</v>
      </c>
      <c r="R211" s="1">
        <f t="shared" si="11"/>
        <v>0.367826569854</v>
      </c>
      <c r="S211" s="1">
        <f t="shared" si="10"/>
        <v>0.134946395801027</v>
      </c>
    </row>
    <row r="212" spans="1:19">
      <c r="A212" s="2">
        <v>43945</v>
      </c>
      <c r="B212" s="1">
        <v>34</v>
      </c>
      <c r="C212" s="1">
        <v>36</v>
      </c>
      <c r="D212" s="1">
        <v>70</v>
      </c>
      <c r="E212" s="1">
        <v>2</v>
      </c>
      <c r="F212" s="1">
        <v>0.055569851</v>
      </c>
      <c r="G212" s="1">
        <v>0.971428571</v>
      </c>
      <c r="H212" s="1">
        <v>0.028571429</v>
      </c>
      <c r="I212" s="1">
        <v>1259.89</v>
      </c>
      <c r="J212" s="1">
        <v>1235.18</v>
      </c>
      <c r="K212" s="1">
        <v>1252.26</v>
      </c>
      <c r="L212" s="1">
        <v>0.1522</v>
      </c>
      <c r="M212" s="1">
        <v>1912240</v>
      </c>
      <c r="N212" s="1">
        <v>0.019732324</v>
      </c>
      <c r="O212" s="1">
        <v>1250.56</v>
      </c>
      <c r="P212" s="3">
        <v>-0.001358</v>
      </c>
      <c r="Q212" s="1">
        <f t="shared" si="9"/>
        <v>0.294275576127</v>
      </c>
      <c r="R212" s="1">
        <f t="shared" si="11"/>
        <v>0.399358913584</v>
      </c>
      <c r="S212" s="1">
        <f t="shared" si="10"/>
        <v>0.226256553284771</v>
      </c>
    </row>
    <row r="213" spans="1:19">
      <c r="A213" s="2">
        <v>43948</v>
      </c>
      <c r="B213" s="1">
        <v>58</v>
      </c>
      <c r="C213" s="1">
        <v>54</v>
      </c>
      <c r="D213" s="1">
        <v>112</v>
      </c>
      <c r="E213" s="1">
        <v>-4</v>
      </c>
      <c r="F213" s="1">
        <v>-0.070204259</v>
      </c>
      <c r="G213" s="1">
        <v>0.964285714</v>
      </c>
      <c r="H213" s="1">
        <v>-0.035714286</v>
      </c>
      <c r="I213" s="1">
        <v>1278.17</v>
      </c>
      <c r="J213" s="1">
        <v>1250.96</v>
      </c>
      <c r="K213" s="1">
        <v>1250.56</v>
      </c>
      <c r="L213" s="1">
        <v>0.2062</v>
      </c>
      <c r="M213" s="1">
        <v>2590391</v>
      </c>
      <c r="N213" s="1">
        <v>0.021758252</v>
      </c>
      <c r="O213" s="1">
        <v>1276</v>
      </c>
      <c r="P213" s="3">
        <v>0.020343</v>
      </c>
      <c r="Q213" s="1">
        <f t="shared" si="9"/>
        <v>0.090714963577</v>
      </c>
      <c r="R213" s="1">
        <f t="shared" si="11"/>
        <v>0.358574432771</v>
      </c>
      <c r="S213" s="1">
        <f t="shared" si="10"/>
        <v>0.124846080330714</v>
      </c>
    </row>
    <row r="214" spans="1:19">
      <c r="A214" s="2">
        <v>43949</v>
      </c>
      <c r="B214" s="1">
        <v>62</v>
      </c>
      <c r="C214" s="1">
        <v>48</v>
      </c>
      <c r="D214" s="1">
        <v>110</v>
      </c>
      <c r="E214" s="1">
        <v>-14</v>
      </c>
      <c r="F214" s="1">
        <v>-0.251314428</v>
      </c>
      <c r="G214" s="1">
        <v>0.872727273</v>
      </c>
      <c r="H214" s="1">
        <v>-0.127272727</v>
      </c>
      <c r="I214" s="1">
        <v>1299.94</v>
      </c>
      <c r="J214" s="1">
        <v>1271.88</v>
      </c>
      <c r="K214" s="1">
        <v>1276</v>
      </c>
      <c r="L214" s="1">
        <v>0.2759</v>
      </c>
      <c r="M214" s="1">
        <v>3466190</v>
      </c>
      <c r="N214" s="1">
        <v>0.021990596</v>
      </c>
      <c r="O214" s="1">
        <v>1279.13</v>
      </c>
      <c r="P214" s="3">
        <v>0.002453</v>
      </c>
      <c r="Q214" s="1">
        <f t="shared" si="9"/>
        <v>-0.221977074032</v>
      </c>
      <c r="R214" s="1">
        <f t="shared" si="11"/>
        <v>0.272333363325</v>
      </c>
      <c r="S214" s="1">
        <f t="shared" si="10"/>
        <v>-0.0364522464925916</v>
      </c>
    </row>
    <row r="215" spans="1:19">
      <c r="A215" s="2">
        <v>43950</v>
      </c>
      <c r="B215" s="1">
        <v>35</v>
      </c>
      <c r="C215" s="1">
        <v>30</v>
      </c>
      <c r="D215" s="1">
        <v>65</v>
      </c>
      <c r="E215" s="1">
        <v>-5</v>
      </c>
      <c r="F215" s="1">
        <v>-0.149531734</v>
      </c>
      <c r="G215" s="1">
        <v>0.923076923</v>
      </c>
      <c r="H215" s="1">
        <v>-0.076923077</v>
      </c>
      <c r="I215" s="1">
        <v>1288.1</v>
      </c>
      <c r="J215" s="1">
        <v>1258</v>
      </c>
      <c r="K215" s="1">
        <v>1279.13</v>
      </c>
      <c r="L215" s="1">
        <v>0.1866</v>
      </c>
      <c r="M215" s="1">
        <v>2344406</v>
      </c>
      <c r="N215" s="1">
        <v>0.023531619</v>
      </c>
      <c r="O215" s="1">
        <v>1274.9</v>
      </c>
      <c r="P215" s="3">
        <v>-0.003307</v>
      </c>
      <c r="Q215" s="1">
        <f t="shared" si="9"/>
        <v>-0.019623990845</v>
      </c>
      <c r="R215" s="1">
        <f t="shared" si="11"/>
        <v>0.285817323619</v>
      </c>
      <c r="S215" s="1">
        <f t="shared" si="10"/>
        <v>0.0580249466584975</v>
      </c>
    </row>
    <row r="216" spans="1:19">
      <c r="A216" s="2">
        <v>43951</v>
      </c>
      <c r="B216" s="1">
        <v>22</v>
      </c>
      <c r="C216" s="1">
        <v>29</v>
      </c>
      <c r="D216" s="1">
        <v>51</v>
      </c>
      <c r="E216" s="1">
        <v>7</v>
      </c>
      <c r="F216" s="1">
        <v>0.265703166</v>
      </c>
      <c r="G216" s="1">
        <v>0.862745098</v>
      </c>
      <c r="H216" s="1">
        <v>0.137254902</v>
      </c>
      <c r="I216" s="1">
        <v>1285.01</v>
      </c>
      <c r="J216" s="1">
        <v>1258.88</v>
      </c>
      <c r="K216" s="1">
        <v>1274.9</v>
      </c>
      <c r="L216" s="1">
        <v>0.1963</v>
      </c>
      <c r="M216" s="1">
        <v>2466087</v>
      </c>
      <c r="N216" s="1">
        <v>0.020495725</v>
      </c>
      <c r="O216" s="1">
        <v>1265.7</v>
      </c>
      <c r="P216" s="3">
        <v>-0.007216</v>
      </c>
      <c r="Q216" s="1">
        <f t="shared" si="9"/>
        <v>0.516063709269</v>
      </c>
      <c r="R216" s="1">
        <f t="shared" si="11"/>
        <v>0.535800514038</v>
      </c>
      <c r="S216" s="1">
        <f t="shared" si="10"/>
        <v>0.358276872277992</v>
      </c>
    </row>
    <row r="217" spans="1:19">
      <c r="A217" s="2">
        <v>43957</v>
      </c>
      <c r="B217" s="1">
        <v>121</v>
      </c>
      <c r="C217" s="1">
        <v>145</v>
      </c>
      <c r="D217" s="1">
        <v>266</v>
      </c>
      <c r="E217" s="1">
        <v>24</v>
      </c>
      <c r="F217" s="1">
        <v>0.179585577</v>
      </c>
      <c r="G217" s="1">
        <v>0.909774436</v>
      </c>
      <c r="H217" s="1">
        <v>0.090225564</v>
      </c>
      <c r="I217" s="1">
        <v>1300</v>
      </c>
      <c r="J217" s="1">
        <v>1250</v>
      </c>
      <c r="K217" s="1">
        <v>1265.7</v>
      </c>
      <c r="L217" s="1">
        <v>0.2853</v>
      </c>
      <c r="M217" s="1">
        <v>3583481</v>
      </c>
      <c r="N217" s="1">
        <v>0.039503832</v>
      </c>
      <c r="O217" s="1">
        <v>1300</v>
      </c>
      <c r="P217" s="3">
        <v>0.0271</v>
      </c>
      <c r="Q217" s="1">
        <f t="shared" si="9"/>
        <v>0.350924098057</v>
      </c>
      <c r="R217" s="1">
        <f t="shared" si="11"/>
        <v>0.568968897409</v>
      </c>
      <c r="S217" s="1">
        <f t="shared" si="10"/>
        <v>0.29151076744683</v>
      </c>
    </row>
    <row r="218" spans="1:19">
      <c r="A218" s="2">
        <v>43958</v>
      </c>
      <c r="B218" s="1">
        <v>139</v>
      </c>
      <c r="C218" s="1">
        <v>141</v>
      </c>
      <c r="D218" s="1">
        <v>280</v>
      </c>
      <c r="E218" s="1">
        <v>2</v>
      </c>
      <c r="F218" s="1">
        <v>0.014184635</v>
      </c>
      <c r="G218" s="1">
        <v>0.992857143</v>
      </c>
      <c r="H218" s="1">
        <v>0.007142857</v>
      </c>
      <c r="I218" s="1">
        <v>1314.99</v>
      </c>
      <c r="J218" s="1">
        <v>1293</v>
      </c>
      <c r="K218" s="1">
        <v>1300</v>
      </c>
      <c r="L218" s="1">
        <v>0.2224</v>
      </c>
      <c r="M218" s="1">
        <v>2793474</v>
      </c>
      <c r="N218" s="1">
        <v>0.016915385</v>
      </c>
      <c r="O218" s="1">
        <v>1312</v>
      </c>
      <c r="P218" s="3">
        <v>0.009231</v>
      </c>
      <c r="Q218" s="1">
        <f t="shared" si="9"/>
        <v>0.20659282483</v>
      </c>
      <c r="R218" s="1">
        <f t="shared" si="11"/>
        <v>0.42635121055</v>
      </c>
      <c r="S218" s="1">
        <f t="shared" si="10"/>
        <v>0.193001525114479</v>
      </c>
    </row>
    <row r="219" spans="1:19">
      <c r="A219" s="2">
        <v>43959</v>
      </c>
      <c r="B219" s="1">
        <v>107</v>
      </c>
      <c r="C219" s="1">
        <v>97</v>
      </c>
      <c r="D219" s="1">
        <v>204</v>
      </c>
      <c r="E219" s="1">
        <v>-10</v>
      </c>
      <c r="F219" s="1">
        <v>-0.097163748</v>
      </c>
      <c r="G219" s="1">
        <v>0.950980392</v>
      </c>
      <c r="H219" s="1">
        <v>-0.049019608</v>
      </c>
      <c r="I219" s="1">
        <v>1338</v>
      </c>
      <c r="J219" s="1">
        <v>1308.51</v>
      </c>
      <c r="K219" s="1">
        <v>1312</v>
      </c>
      <c r="L219" s="1">
        <v>0.2315</v>
      </c>
      <c r="M219" s="1">
        <v>2907868</v>
      </c>
      <c r="N219" s="1">
        <v>0.022477134</v>
      </c>
      <c r="O219" s="1">
        <v>1314.61</v>
      </c>
      <c r="P219" s="3">
        <v>0.001989</v>
      </c>
      <c r="Q219" s="1">
        <f t="shared" si="9"/>
        <v>0.035558686918</v>
      </c>
      <c r="R219" s="1">
        <f t="shared" si="11"/>
        <v>0.356992506432</v>
      </c>
      <c r="S219" s="1">
        <f t="shared" si="10"/>
        <v>0.0995838819111814</v>
      </c>
    </row>
    <row r="220" spans="1:19">
      <c r="A220" s="2">
        <v>43962</v>
      </c>
      <c r="B220" s="1">
        <v>41</v>
      </c>
      <c r="C220" s="1">
        <v>41</v>
      </c>
      <c r="D220" s="1">
        <v>82</v>
      </c>
      <c r="E220" s="1">
        <v>0</v>
      </c>
      <c r="F220" s="1">
        <v>0</v>
      </c>
      <c r="G220" s="1">
        <v>1</v>
      </c>
      <c r="H220" s="1">
        <v>0</v>
      </c>
      <c r="I220" s="1">
        <v>1335</v>
      </c>
      <c r="J220" s="1">
        <v>1313.67</v>
      </c>
      <c r="K220" s="1">
        <v>1314.61</v>
      </c>
      <c r="L220" s="1">
        <v>0.1884</v>
      </c>
      <c r="M220" s="1">
        <v>2367119</v>
      </c>
      <c r="N220" s="1">
        <v>0.016225344</v>
      </c>
      <c r="O220" s="1">
        <v>1323.01</v>
      </c>
      <c r="P220" s="3">
        <v>0.00639</v>
      </c>
      <c r="Q220" s="1">
        <f t="shared" si="9"/>
        <v>0.209996077888</v>
      </c>
      <c r="R220" s="1">
        <f t="shared" si="11"/>
        <v>0.394783695616</v>
      </c>
      <c r="S220" s="1">
        <f t="shared" si="10"/>
        <v>0.187150614724998</v>
      </c>
    </row>
    <row r="221" spans="1:19">
      <c r="A221" s="2">
        <v>43963</v>
      </c>
      <c r="B221" s="1">
        <v>40</v>
      </c>
      <c r="C221" s="1">
        <v>54</v>
      </c>
      <c r="D221" s="1">
        <v>94</v>
      </c>
      <c r="E221" s="1">
        <v>14</v>
      </c>
      <c r="F221" s="1">
        <v>0.293761119</v>
      </c>
      <c r="G221" s="1">
        <v>0.85106383</v>
      </c>
      <c r="H221" s="1">
        <v>0.14893617</v>
      </c>
      <c r="I221" s="1">
        <v>1334.99</v>
      </c>
      <c r="J221" s="1">
        <v>1316</v>
      </c>
      <c r="K221" s="1">
        <v>1323.01</v>
      </c>
      <c r="L221" s="1">
        <v>0.157</v>
      </c>
      <c r="M221" s="1">
        <v>1972181</v>
      </c>
      <c r="N221" s="1">
        <v>0.014353633</v>
      </c>
      <c r="O221" s="1">
        <v>1333</v>
      </c>
      <c r="P221" s="3">
        <v>0.007551</v>
      </c>
      <c r="Q221" s="1">
        <f t="shared" si="9"/>
        <v>0.573744258282</v>
      </c>
      <c r="R221" s="1">
        <f t="shared" si="11"/>
        <v>0.517145304159</v>
      </c>
      <c r="S221" s="1">
        <f t="shared" si="10"/>
        <v>0.379942784935873</v>
      </c>
    </row>
    <row r="222" spans="1:19">
      <c r="A222" s="2">
        <v>43964</v>
      </c>
      <c r="B222" s="1">
        <v>38</v>
      </c>
      <c r="C222" s="1">
        <v>33</v>
      </c>
      <c r="D222" s="1">
        <v>71</v>
      </c>
      <c r="E222" s="1">
        <v>-5</v>
      </c>
      <c r="F222" s="1">
        <v>-0.137201122</v>
      </c>
      <c r="G222" s="1">
        <v>0.929577465</v>
      </c>
      <c r="H222" s="1">
        <v>-0.070422535</v>
      </c>
      <c r="I222" s="1">
        <v>1337.99</v>
      </c>
      <c r="J222" s="1">
        <v>1322.88</v>
      </c>
      <c r="K222" s="1">
        <v>1333</v>
      </c>
      <c r="L222" s="1">
        <v>0.1752</v>
      </c>
      <c r="M222" s="1">
        <v>2201431</v>
      </c>
      <c r="N222" s="1">
        <v>0.011335334</v>
      </c>
      <c r="O222" s="1">
        <v>1335.95</v>
      </c>
      <c r="P222" s="3">
        <v>0.002213</v>
      </c>
      <c r="Q222" s="1">
        <f t="shared" si="9"/>
        <v>0.0128088536</v>
      </c>
      <c r="R222" s="1">
        <f t="shared" si="11"/>
        <v>0.278464779315</v>
      </c>
      <c r="S222" s="1">
        <f t="shared" si="10"/>
        <v>0.07094139398939</v>
      </c>
    </row>
    <row r="223" spans="1:19">
      <c r="A223" s="2">
        <v>43965</v>
      </c>
      <c r="B223" s="1">
        <v>34</v>
      </c>
      <c r="C223" s="1">
        <v>27</v>
      </c>
      <c r="D223" s="1">
        <v>61</v>
      </c>
      <c r="E223" s="1">
        <v>-7</v>
      </c>
      <c r="F223" s="1">
        <v>-0.223143551</v>
      </c>
      <c r="G223" s="1">
        <v>0.885245902</v>
      </c>
      <c r="H223" s="1">
        <v>-0.114754098</v>
      </c>
      <c r="I223" s="1">
        <v>1334.88</v>
      </c>
      <c r="J223" s="1">
        <v>1325.11</v>
      </c>
      <c r="K223" s="1">
        <v>1335.95</v>
      </c>
      <c r="L223" s="1">
        <v>0.1479</v>
      </c>
      <c r="M223" s="1">
        <v>1857492</v>
      </c>
      <c r="N223" s="1">
        <v>0.007313148</v>
      </c>
      <c r="O223" s="1">
        <v>1326.59</v>
      </c>
      <c r="P223" s="3">
        <v>-0.007006</v>
      </c>
      <c r="Q223" s="1">
        <f t="shared" si="9"/>
        <v>-0.099444333811</v>
      </c>
      <c r="R223" s="1">
        <f t="shared" si="11"/>
        <v>0.191317125939</v>
      </c>
      <c r="S223" s="1">
        <f t="shared" si="10"/>
        <v>-0.000111020379178289</v>
      </c>
    </row>
    <row r="224" spans="1:19">
      <c r="A224" s="2">
        <v>43966</v>
      </c>
      <c r="B224" s="1">
        <v>36</v>
      </c>
      <c r="C224" s="1">
        <v>35</v>
      </c>
      <c r="D224" s="1">
        <v>71</v>
      </c>
      <c r="E224" s="1">
        <v>-1</v>
      </c>
      <c r="F224" s="1">
        <v>-0.027398974</v>
      </c>
      <c r="G224" s="1">
        <v>0.985915493</v>
      </c>
      <c r="H224" s="1">
        <v>-0.014084507</v>
      </c>
      <c r="I224" s="1">
        <v>1333.5</v>
      </c>
      <c r="J224" s="1">
        <v>1301.88</v>
      </c>
      <c r="K224" s="1">
        <v>1326.59</v>
      </c>
      <c r="L224" s="1">
        <v>0.2101</v>
      </c>
      <c r="M224" s="1">
        <v>2639808</v>
      </c>
      <c r="N224" s="1">
        <v>0.023835548</v>
      </c>
      <c r="O224" s="1">
        <v>1313</v>
      </c>
      <c r="P224" s="3">
        <v>-0.010244</v>
      </c>
      <c r="Q224" s="1">
        <f t="shared" si="9"/>
        <v>0.151630082598</v>
      </c>
      <c r="R224" s="1">
        <f t="shared" si="11"/>
        <v>0.394877307855</v>
      </c>
      <c r="S224" s="1">
        <f t="shared" si="10"/>
        <v>0.160831946314547</v>
      </c>
    </row>
    <row r="225" spans="1:19">
      <c r="A225" s="2">
        <v>43969</v>
      </c>
      <c r="B225" s="1">
        <v>75</v>
      </c>
      <c r="C225" s="1">
        <v>82</v>
      </c>
      <c r="D225" s="1">
        <v>157</v>
      </c>
      <c r="E225" s="1">
        <v>7</v>
      </c>
      <c r="F225" s="1">
        <v>0.088107268</v>
      </c>
      <c r="G225" s="1">
        <v>0.955414013</v>
      </c>
      <c r="H225" s="1">
        <v>0.044585987</v>
      </c>
      <c r="I225" s="1">
        <v>1351.5</v>
      </c>
      <c r="J225" s="1">
        <v>1305.13</v>
      </c>
      <c r="K225" s="1">
        <v>1313</v>
      </c>
      <c r="L225" s="1">
        <v>0.2735</v>
      </c>
      <c r="M225" s="1">
        <v>3436211</v>
      </c>
      <c r="N225" s="1">
        <v>0.03531607</v>
      </c>
      <c r="O225" s="1">
        <v>1346.21</v>
      </c>
      <c r="P225" s="3">
        <v>0.025293</v>
      </c>
      <c r="Q225" s="1">
        <f t="shared" si="9"/>
        <v>0.253249905862</v>
      </c>
      <c r="R225" s="1">
        <f t="shared" si="11"/>
        <v>0.512325163519</v>
      </c>
      <c r="S225" s="1">
        <f t="shared" si="10"/>
        <v>0.234175770778967</v>
      </c>
    </row>
    <row r="226" spans="1:19">
      <c r="A226" s="2">
        <v>43970</v>
      </c>
      <c r="B226" s="1">
        <v>30</v>
      </c>
      <c r="C226" s="1">
        <v>38</v>
      </c>
      <c r="D226" s="1">
        <v>68</v>
      </c>
      <c r="E226" s="1">
        <v>8</v>
      </c>
      <c r="F226" s="1">
        <v>0.229574442</v>
      </c>
      <c r="G226" s="1">
        <v>0.882352941</v>
      </c>
      <c r="H226" s="1">
        <v>0.117647059</v>
      </c>
      <c r="I226" s="1">
        <v>1364</v>
      </c>
      <c r="J226" s="1">
        <v>1338</v>
      </c>
      <c r="K226" s="1">
        <v>1346.21</v>
      </c>
      <c r="L226" s="1">
        <v>0.1973</v>
      </c>
      <c r="M226" s="1">
        <v>2478746</v>
      </c>
      <c r="N226" s="1">
        <v>0.01931348</v>
      </c>
      <c r="O226" s="1">
        <v>1346.11</v>
      </c>
      <c r="P226" s="3">
        <v>-7.4e-5</v>
      </c>
      <c r="Q226" s="1">
        <f t="shared" si="9"/>
        <v>0.473065307938</v>
      </c>
      <c r="R226" s="1">
        <f t="shared" si="11"/>
        <v>0.517506934001</v>
      </c>
      <c r="S226" s="1">
        <f t="shared" si="10"/>
        <v>0.334590996028653</v>
      </c>
    </row>
    <row r="227" spans="1:19">
      <c r="A227" s="2">
        <v>43971</v>
      </c>
      <c r="B227" s="1">
        <v>45</v>
      </c>
      <c r="C227" s="1">
        <v>49</v>
      </c>
      <c r="D227" s="1">
        <v>94</v>
      </c>
      <c r="E227" s="1">
        <v>4</v>
      </c>
      <c r="F227" s="1">
        <v>0.083381609</v>
      </c>
      <c r="G227" s="1">
        <v>0.957446809</v>
      </c>
      <c r="H227" s="1">
        <v>0.042553191</v>
      </c>
      <c r="I227" s="1">
        <v>1359.18</v>
      </c>
      <c r="J227" s="1">
        <v>1336.81</v>
      </c>
      <c r="K227" s="1">
        <v>1346.11</v>
      </c>
      <c r="L227" s="1">
        <v>0.1686</v>
      </c>
      <c r="M227" s="1">
        <v>2118340</v>
      </c>
      <c r="N227" s="1">
        <v>0.016618256</v>
      </c>
      <c r="O227" s="1">
        <v>1351</v>
      </c>
      <c r="P227" s="3">
        <v>0.003633</v>
      </c>
      <c r="Q227" s="1">
        <f t="shared" si="9"/>
        <v>0.319151576673</v>
      </c>
      <c r="R227" s="1">
        <f t="shared" si="11"/>
        <v>0.422523515816</v>
      </c>
      <c r="S227" s="1">
        <f t="shared" si="10"/>
        <v>0.242903609253469</v>
      </c>
    </row>
    <row r="228" spans="1:19">
      <c r="A228" s="2">
        <v>43972</v>
      </c>
      <c r="B228" s="1">
        <v>89</v>
      </c>
      <c r="C228" s="1">
        <v>73</v>
      </c>
      <c r="D228" s="1">
        <v>162</v>
      </c>
      <c r="E228" s="1">
        <v>-16</v>
      </c>
      <c r="F228" s="1">
        <v>-0.195744577</v>
      </c>
      <c r="G228" s="1">
        <v>0.901234568</v>
      </c>
      <c r="H228" s="1">
        <v>-0.098765432</v>
      </c>
      <c r="I228" s="1">
        <v>1371.96</v>
      </c>
      <c r="J228" s="1">
        <v>1352.86</v>
      </c>
      <c r="K228" s="1">
        <v>1351</v>
      </c>
      <c r="L228" s="1">
        <v>0.1835</v>
      </c>
      <c r="M228" s="1">
        <v>2305158</v>
      </c>
      <c r="N228" s="1">
        <v>0.014137676</v>
      </c>
      <c r="O228" s="1">
        <v>1366.1</v>
      </c>
      <c r="P228" s="3">
        <v>0.011177</v>
      </c>
      <c r="Q228" s="1">
        <f t="shared" si="9"/>
        <v>-0.080096082613</v>
      </c>
      <c r="R228" s="1">
        <f t="shared" si="11"/>
        <v>0.243307278083</v>
      </c>
      <c r="S228" s="1">
        <f t="shared" si="10"/>
        <v>0.0207865409881751</v>
      </c>
    </row>
    <row r="229" spans="1:19">
      <c r="A229" s="2">
        <v>43973</v>
      </c>
      <c r="B229" s="1">
        <v>153</v>
      </c>
      <c r="C229" s="1">
        <v>96</v>
      </c>
      <c r="D229" s="1">
        <v>249</v>
      </c>
      <c r="E229" s="1">
        <v>-57</v>
      </c>
      <c r="F229" s="1">
        <v>-0.462241624</v>
      </c>
      <c r="G229" s="1">
        <v>0.771084337</v>
      </c>
      <c r="H229" s="1">
        <v>-0.228915663</v>
      </c>
      <c r="I229" s="1">
        <v>1366.1</v>
      </c>
      <c r="J229" s="1">
        <v>1322.88</v>
      </c>
      <c r="K229" s="1">
        <v>1366.1</v>
      </c>
      <c r="L229" s="1">
        <v>0.2741</v>
      </c>
      <c r="M229" s="1">
        <v>3442746</v>
      </c>
      <c r="N229" s="1">
        <v>0.031637508</v>
      </c>
      <c r="O229" s="1">
        <v>1328.2</v>
      </c>
      <c r="P229" s="3">
        <v>-0.027743</v>
      </c>
      <c r="Q229" s="1">
        <f t="shared" si="9"/>
        <v>-0.537578242028</v>
      </c>
      <c r="R229" s="1">
        <f t="shared" si="11"/>
        <v>0.123243174105</v>
      </c>
      <c r="S229" s="1">
        <f t="shared" si="10"/>
        <v>-0.213770157886666</v>
      </c>
    </row>
    <row r="230" spans="1:19">
      <c r="A230" s="2">
        <v>43976</v>
      </c>
      <c r="B230" s="1">
        <v>133</v>
      </c>
      <c r="C230" s="1">
        <v>144</v>
      </c>
      <c r="D230" s="1">
        <v>277</v>
      </c>
      <c r="E230" s="1">
        <v>11</v>
      </c>
      <c r="F230" s="1">
        <v>0.078893942</v>
      </c>
      <c r="G230" s="1">
        <v>0.960288809</v>
      </c>
      <c r="H230" s="1">
        <v>0.039711191</v>
      </c>
      <c r="I230" s="1">
        <v>1366.58</v>
      </c>
      <c r="J230" s="1">
        <v>1321</v>
      </c>
      <c r="K230" s="1">
        <v>1328.2</v>
      </c>
      <c r="L230" s="1">
        <v>0.2512</v>
      </c>
      <c r="M230" s="1">
        <v>3156100</v>
      </c>
      <c r="N230" s="1">
        <v>0.034317121</v>
      </c>
      <c r="O230" s="1">
        <v>1362.9</v>
      </c>
      <c r="P230" s="3">
        <v>0.026126</v>
      </c>
      <c r="Q230" s="1">
        <f t="shared" si="9"/>
        <v>0.255768871065</v>
      </c>
      <c r="R230" s="1">
        <f t="shared" si="11"/>
        <v>0.491236368955</v>
      </c>
      <c r="S230" s="1">
        <f t="shared" si="10"/>
        <v>0.230377801847104</v>
      </c>
    </row>
    <row r="231" spans="1:19">
      <c r="A231" s="2">
        <v>43977</v>
      </c>
      <c r="B231" s="1">
        <v>67</v>
      </c>
      <c r="C231" s="1">
        <v>70</v>
      </c>
      <c r="D231" s="1">
        <v>137</v>
      </c>
      <c r="E231" s="1">
        <v>3</v>
      </c>
      <c r="F231" s="1">
        <v>0.043172172</v>
      </c>
      <c r="G231" s="1">
        <v>0.97810219</v>
      </c>
      <c r="H231" s="1">
        <v>0.02189781</v>
      </c>
      <c r="I231" s="1">
        <v>1369.95</v>
      </c>
      <c r="J231" s="1">
        <v>1355</v>
      </c>
      <c r="K231" s="1">
        <v>1362.9</v>
      </c>
      <c r="L231" s="1">
        <v>0.1789</v>
      </c>
      <c r="M231" s="1">
        <v>2247019</v>
      </c>
      <c r="N231" s="1">
        <v>0.010969257</v>
      </c>
      <c r="O231" s="1">
        <v>1358</v>
      </c>
      <c r="P231" s="3">
        <v>-0.003595</v>
      </c>
      <c r="Q231" s="1">
        <f t="shared" si="9"/>
        <v>0.269132150247</v>
      </c>
      <c r="R231" s="1">
        <f t="shared" si="11"/>
        <v>0.405757595184</v>
      </c>
      <c r="S231" s="1">
        <f t="shared" si="10"/>
        <v>0.216406616679527</v>
      </c>
    </row>
    <row r="232" spans="1:19">
      <c r="A232" s="2">
        <v>43978</v>
      </c>
      <c r="B232" s="1">
        <v>72</v>
      </c>
      <c r="C232" s="1">
        <v>68</v>
      </c>
      <c r="D232" s="1">
        <v>140</v>
      </c>
      <c r="E232" s="1">
        <v>-4</v>
      </c>
      <c r="F232" s="1">
        <v>-0.056352937</v>
      </c>
      <c r="G232" s="1">
        <v>0.971428571</v>
      </c>
      <c r="H232" s="1">
        <v>-0.028571429</v>
      </c>
      <c r="I232" s="1">
        <v>1360</v>
      </c>
      <c r="J232" s="1">
        <v>1333</v>
      </c>
      <c r="K232" s="1">
        <v>1358</v>
      </c>
      <c r="L232" s="1">
        <v>0.2132</v>
      </c>
      <c r="M232" s="1">
        <v>2677741</v>
      </c>
      <c r="N232" s="1">
        <v>0.01988218</v>
      </c>
      <c r="O232" s="1">
        <v>1338</v>
      </c>
      <c r="P232" s="3">
        <v>-0.014728</v>
      </c>
      <c r="Q232" s="1">
        <f t="shared" si="9"/>
        <v>0.108750492203</v>
      </c>
      <c r="R232" s="1">
        <f t="shared" si="11"/>
        <v>0.372654513254</v>
      </c>
      <c r="S232" s="1">
        <f t="shared" si="10"/>
        <v>0.13628025323265</v>
      </c>
    </row>
    <row r="233" spans="1:19">
      <c r="A233" s="2">
        <v>43979</v>
      </c>
      <c r="B233" s="1">
        <v>64</v>
      </c>
      <c r="C233" s="1">
        <v>95</v>
      </c>
      <c r="D233" s="1">
        <v>159</v>
      </c>
      <c r="E233" s="1">
        <v>31</v>
      </c>
      <c r="F233" s="1">
        <v>0.389960922</v>
      </c>
      <c r="G233" s="1">
        <v>0.805031447</v>
      </c>
      <c r="H233" s="1">
        <v>0.194968553</v>
      </c>
      <c r="I233" s="1">
        <v>1346.94</v>
      </c>
      <c r="J233" s="1">
        <v>1321.13</v>
      </c>
      <c r="K233" s="1">
        <v>1338</v>
      </c>
      <c r="L233" s="1">
        <v>0.2108</v>
      </c>
      <c r="M233" s="1">
        <v>2648591</v>
      </c>
      <c r="N233" s="1">
        <v>0.019289985</v>
      </c>
      <c r="O233" s="1">
        <v>1344</v>
      </c>
      <c r="P233" s="3">
        <v>0.004484</v>
      </c>
      <c r="Q233" s="1">
        <f t="shared" si="9"/>
        <v>0.651172887933</v>
      </c>
      <c r="R233" s="1">
        <f t="shared" si="11"/>
        <v>0.606032321321</v>
      </c>
      <c r="S233" s="1">
        <f t="shared" si="10"/>
        <v>0.435685887513277</v>
      </c>
    </row>
    <row r="234" spans="1:19">
      <c r="A234" s="2">
        <v>43980</v>
      </c>
      <c r="B234" s="1">
        <v>81</v>
      </c>
      <c r="C234" s="1">
        <v>85</v>
      </c>
      <c r="D234" s="1">
        <v>166</v>
      </c>
      <c r="E234" s="1">
        <v>4</v>
      </c>
      <c r="F234" s="1">
        <v>0.047628049</v>
      </c>
      <c r="G234" s="1">
        <v>0.975903614</v>
      </c>
      <c r="H234" s="1">
        <v>0.024096386</v>
      </c>
      <c r="I234" s="1">
        <v>1369.98</v>
      </c>
      <c r="J234" s="1">
        <v>1332.1</v>
      </c>
      <c r="K234" s="1">
        <v>1344</v>
      </c>
      <c r="L234" s="1">
        <v>0.2424</v>
      </c>
      <c r="M234" s="1">
        <v>3044435</v>
      </c>
      <c r="N234" s="1">
        <v>0.028184524</v>
      </c>
      <c r="O234" s="1">
        <v>1366.6</v>
      </c>
      <c r="P234" s="3">
        <v>0.016815</v>
      </c>
      <c r="Q234" s="1">
        <f t="shared" si="9"/>
        <v>0.227820779469</v>
      </c>
      <c r="R234" s="1">
        <f t="shared" si="11"/>
        <v>0.465146838063</v>
      </c>
      <c r="S234" s="1">
        <f t="shared" si="10"/>
        <v>0.211659877881102</v>
      </c>
    </row>
    <row r="235" spans="1:19">
      <c r="A235" s="2">
        <v>43983</v>
      </c>
      <c r="B235" s="1">
        <v>177</v>
      </c>
      <c r="C235" s="1">
        <v>176</v>
      </c>
      <c r="D235" s="1">
        <v>353</v>
      </c>
      <c r="E235" s="1">
        <v>-1</v>
      </c>
      <c r="F235" s="1">
        <v>-0.005633818</v>
      </c>
      <c r="G235" s="1">
        <v>0.997167139</v>
      </c>
      <c r="H235" s="1">
        <v>-0.002832861</v>
      </c>
      <c r="I235" s="1">
        <v>1420.1</v>
      </c>
      <c r="J235" s="1">
        <v>1381</v>
      </c>
      <c r="K235" s="1">
        <v>1366.6</v>
      </c>
      <c r="L235" s="1">
        <v>0.2824</v>
      </c>
      <c r="M235" s="1">
        <v>3547976</v>
      </c>
      <c r="N235" s="1">
        <v>0.028611152</v>
      </c>
      <c r="O235" s="1">
        <v>1419.5</v>
      </c>
      <c r="P235" s="3">
        <v>0.038709</v>
      </c>
      <c r="Q235" s="1">
        <f t="shared" si="9"/>
        <v>0.140207786726</v>
      </c>
      <c r="R235" s="1">
        <f t="shared" si="11"/>
        <v>0.465874543129</v>
      </c>
      <c r="S235" s="1">
        <f t="shared" si="10"/>
        <v>0.17229041724163</v>
      </c>
    </row>
    <row r="236" spans="1:19">
      <c r="A236" s="2">
        <v>43984</v>
      </c>
      <c r="B236" s="1">
        <v>101</v>
      </c>
      <c r="C236" s="1">
        <v>124</v>
      </c>
      <c r="D236" s="1">
        <v>225</v>
      </c>
      <c r="E236" s="1">
        <v>23</v>
      </c>
      <c r="F236" s="1">
        <v>0.203340924</v>
      </c>
      <c r="G236" s="1">
        <v>0.897777778</v>
      </c>
      <c r="H236" s="1">
        <v>0.102222222</v>
      </c>
      <c r="I236" s="1">
        <v>1427.9</v>
      </c>
      <c r="J236" s="1">
        <v>1406.66</v>
      </c>
      <c r="K236" s="1">
        <v>1419.5</v>
      </c>
      <c r="L236" s="1">
        <v>0.2067</v>
      </c>
      <c r="M236" s="1">
        <v>2596010</v>
      </c>
      <c r="N236" s="1">
        <v>0.014963015</v>
      </c>
      <c r="O236" s="1">
        <v>1410.71</v>
      </c>
      <c r="P236" s="3">
        <v>-0.006192</v>
      </c>
      <c r="Q236" s="1">
        <f t="shared" si="9"/>
        <v>0.438174818161</v>
      </c>
      <c r="R236" s="1">
        <f t="shared" si="11"/>
        <v>0.507666960952</v>
      </c>
      <c r="S236" s="1">
        <f t="shared" si="10"/>
        <v>0.316542364298827</v>
      </c>
    </row>
    <row r="237" spans="1:19">
      <c r="A237" s="2">
        <v>43985</v>
      </c>
      <c r="B237" s="1">
        <v>74</v>
      </c>
      <c r="C237" s="1">
        <v>88</v>
      </c>
      <c r="D237" s="1">
        <v>162</v>
      </c>
      <c r="E237" s="1">
        <v>14</v>
      </c>
      <c r="F237" s="1">
        <v>0.171148256</v>
      </c>
      <c r="G237" s="1">
        <v>0.913580247</v>
      </c>
      <c r="H237" s="1">
        <v>0.086419753</v>
      </c>
      <c r="I237" s="1">
        <v>1417.5</v>
      </c>
      <c r="J237" s="1">
        <v>1395.77</v>
      </c>
      <c r="K237" s="1">
        <v>1410.71</v>
      </c>
      <c r="L237" s="1">
        <v>0.1875</v>
      </c>
      <c r="M237" s="1">
        <v>2355736</v>
      </c>
      <c r="N237" s="1">
        <v>0.015403591</v>
      </c>
      <c r="O237" s="1">
        <v>1399.3</v>
      </c>
      <c r="P237" s="3">
        <v>-0.008088</v>
      </c>
      <c r="Q237" s="1">
        <f t="shared" si="9"/>
        <v>0.411532103621</v>
      </c>
      <c r="R237" s="1">
        <f t="shared" si="11"/>
        <v>0.478504152947</v>
      </c>
      <c r="S237" s="1">
        <f t="shared" si="10"/>
        <v>0.297694410153755</v>
      </c>
    </row>
    <row r="238" spans="1:19">
      <c r="A238" s="2">
        <v>43986</v>
      </c>
      <c r="B238" s="1">
        <v>67</v>
      </c>
      <c r="C238" s="1">
        <v>55</v>
      </c>
      <c r="D238" s="1">
        <v>122</v>
      </c>
      <c r="E238" s="1">
        <v>-12</v>
      </c>
      <c r="F238" s="1">
        <v>-0.194156014</v>
      </c>
      <c r="G238" s="1">
        <v>0.901639344</v>
      </c>
      <c r="H238" s="1">
        <v>-0.098360656</v>
      </c>
      <c r="I238" s="1">
        <v>1411</v>
      </c>
      <c r="J238" s="1">
        <v>1396</v>
      </c>
      <c r="K238" s="1">
        <v>1399.3</v>
      </c>
      <c r="L238" s="1">
        <v>0.1436</v>
      </c>
      <c r="M238" s="1">
        <v>1803741</v>
      </c>
      <c r="N238" s="1">
        <v>0.010719646</v>
      </c>
      <c r="O238" s="1">
        <v>1407.99</v>
      </c>
      <c r="P238" s="3">
        <v>0.00621</v>
      </c>
      <c r="Q238" s="1">
        <f t="shared" si="9"/>
        <v>-0.0532108113</v>
      </c>
      <c r="R238" s="1">
        <f t="shared" si="11"/>
        <v>0.213582757222</v>
      </c>
      <c r="S238" s="1">
        <f t="shared" si="10"/>
        <v>0.025964326050258</v>
      </c>
    </row>
    <row r="239" spans="1:19">
      <c r="A239" s="2">
        <v>43987</v>
      </c>
      <c r="B239" s="1">
        <v>79</v>
      </c>
      <c r="C239" s="1">
        <v>90</v>
      </c>
      <c r="D239" s="1">
        <v>169</v>
      </c>
      <c r="E239" s="1">
        <v>11</v>
      </c>
      <c r="F239" s="1">
        <v>0.128832872</v>
      </c>
      <c r="G239" s="1">
        <v>0.934911243</v>
      </c>
      <c r="H239" s="1">
        <v>0.065088757</v>
      </c>
      <c r="I239" s="1">
        <v>1428.88</v>
      </c>
      <c r="J239" s="1">
        <v>1401.08</v>
      </c>
      <c r="K239" s="1">
        <v>1407.99</v>
      </c>
      <c r="L239" s="1">
        <v>0.1461</v>
      </c>
      <c r="M239" s="1">
        <v>1834706</v>
      </c>
      <c r="N239" s="1">
        <v>0.019744458</v>
      </c>
      <c r="O239" s="1">
        <v>1425</v>
      </c>
      <c r="P239" s="3">
        <v>0.012081</v>
      </c>
      <c r="Q239" s="1">
        <f t="shared" si="9"/>
        <v>0.383368852694</v>
      </c>
      <c r="R239" s="1">
        <f t="shared" si="11"/>
        <v>0.431337864053</v>
      </c>
      <c r="S239" s="1">
        <f t="shared" si="10"/>
        <v>0.273947423409204</v>
      </c>
    </row>
    <row r="240" spans="1:19">
      <c r="A240" s="2">
        <v>43990</v>
      </c>
      <c r="B240" s="1">
        <v>67</v>
      </c>
      <c r="C240" s="1">
        <v>62</v>
      </c>
      <c r="D240" s="1">
        <v>129</v>
      </c>
      <c r="E240" s="1">
        <v>-5</v>
      </c>
      <c r="F240" s="1">
        <v>-0.076372979</v>
      </c>
      <c r="G240" s="1">
        <v>0.96124031</v>
      </c>
      <c r="H240" s="1">
        <v>-0.03875969</v>
      </c>
      <c r="I240" s="1">
        <v>1435</v>
      </c>
      <c r="J240" s="1">
        <v>1402.01</v>
      </c>
      <c r="K240" s="1">
        <v>1425</v>
      </c>
      <c r="L240" s="1">
        <v>0.2332</v>
      </c>
      <c r="M240" s="1">
        <v>2930045</v>
      </c>
      <c r="N240" s="1">
        <v>0.023150877</v>
      </c>
      <c r="O240" s="1">
        <v>1406.1</v>
      </c>
      <c r="P240" s="3">
        <v>-0.013263</v>
      </c>
      <c r="Q240" s="1">
        <f t="shared" si="9"/>
        <v>0.065150786108</v>
      </c>
      <c r="R240" s="1">
        <f t="shared" si="11"/>
        <v>0.374084892001</v>
      </c>
      <c r="S240" s="1">
        <f t="shared" si="10"/>
        <v>0.116938414498774</v>
      </c>
    </row>
    <row r="241" spans="1:19">
      <c r="A241" s="2">
        <v>43991</v>
      </c>
      <c r="B241" s="1">
        <v>52</v>
      </c>
      <c r="C241" s="1">
        <v>73</v>
      </c>
      <c r="D241" s="1">
        <v>125</v>
      </c>
      <c r="E241" s="1">
        <v>21</v>
      </c>
      <c r="F241" s="1">
        <v>0.33377318</v>
      </c>
      <c r="G241" s="1">
        <v>0.832</v>
      </c>
      <c r="H241" s="1">
        <v>0.168</v>
      </c>
      <c r="I241" s="1">
        <v>1425</v>
      </c>
      <c r="J241" s="1">
        <v>1400.68</v>
      </c>
      <c r="K241" s="1">
        <v>1406.1</v>
      </c>
      <c r="L241" s="1">
        <v>0.18</v>
      </c>
      <c r="M241" s="1">
        <v>2261191</v>
      </c>
      <c r="N241" s="1">
        <v>0.017296067</v>
      </c>
      <c r="O241" s="1">
        <v>1416.55</v>
      </c>
      <c r="P241" s="3">
        <v>0.007432</v>
      </c>
      <c r="Q241" s="1">
        <f t="shared" si="9"/>
        <v>0.605033710629</v>
      </c>
      <c r="R241" s="1">
        <f t="shared" si="11"/>
        <v>0.555177715178</v>
      </c>
      <c r="S241" s="1">
        <f t="shared" si="10"/>
        <v>0.40296329895852</v>
      </c>
    </row>
    <row r="242" spans="1:19">
      <c r="A242" s="2">
        <v>43992</v>
      </c>
      <c r="B242" s="1">
        <v>82</v>
      </c>
      <c r="C242" s="1">
        <v>91</v>
      </c>
      <c r="D242" s="1">
        <v>173</v>
      </c>
      <c r="E242" s="1">
        <v>9</v>
      </c>
      <c r="F242" s="1">
        <v>0.102947969</v>
      </c>
      <c r="G242" s="1">
        <v>0.947976879</v>
      </c>
      <c r="H242" s="1">
        <v>0.052023121</v>
      </c>
      <c r="I242" s="1">
        <v>1433.33</v>
      </c>
      <c r="J242" s="1">
        <v>1417</v>
      </c>
      <c r="K242" s="1">
        <v>1416.55</v>
      </c>
      <c r="L242" s="1">
        <v>0.1807</v>
      </c>
      <c r="M242" s="1">
        <v>2270074</v>
      </c>
      <c r="N242" s="1">
        <v>0.011528008</v>
      </c>
      <c r="O242" s="1">
        <v>1423.66</v>
      </c>
      <c r="P242" s="3">
        <v>0.005019</v>
      </c>
      <c r="Q242" s="1">
        <f t="shared" si="9"/>
        <v>0.337784243617</v>
      </c>
      <c r="R242" s="1">
        <f t="shared" si="11"/>
        <v>0.437087223874</v>
      </c>
      <c r="S242" s="1">
        <f t="shared" si="10"/>
        <v>0.254720439530868</v>
      </c>
    </row>
    <row r="243" spans="1:19">
      <c r="A243" s="2">
        <v>43993</v>
      </c>
      <c r="B243" s="1">
        <v>70</v>
      </c>
      <c r="C243" s="1">
        <v>73</v>
      </c>
      <c r="D243" s="1">
        <v>143</v>
      </c>
      <c r="E243" s="1">
        <v>3</v>
      </c>
      <c r="F243" s="1">
        <v>0.041385216</v>
      </c>
      <c r="G243" s="1">
        <v>0.979020979</v>
      </c>
      <c r="H243" s="1">
        <v>0.020979021</v>
      </c>
      <c r="I243" s="1">
        <v>1417.99</v>
      </c>
      <c r="J243" s="1">
        <v>1396.99</v>
      </c>
      <c r="K243" s="1">
        <v>1423.66</v>
      </c>
      <c r="L243" s="1">
        <v>0.2445</v>
      </c>
      <c r="M243" s="1">
        <v>3071171</v>
      </c>
      <c r="N243" s="1">
        <v>0.014750713</v>
      </c>
      <c r="O243" s="1">
        <v>1400.46</v>
      </c>
      <c r="P243" s="3">
        <v>-0.016296</v>
      </c>
      <c r="Q243" s="1">
        <f t="shared" si="9"/>
        <v>0.227011050235</v>
      </c>
      <c r="R243" s="1">
        <f t="shared" si="11"/>
        <v>0.453947141755</v>
      </c>
      <c r="S243" s="1">
        <f t="shared" si="10"/>
        <v>0.208673718141725</v>
      </c>
    </row>
    <row r="244" spans="1:19">
      <c r="A244" s="2">
        <v>43994</v>
      </c>
      <c r="B244" s="1">
        <v>83</v>
      </c>
      <c r="C244" s="1">
        <v>77</v>
      </c>
      <c r="D244" s="1">
        <v>160</v>
      </c>
      <c r="E244" s="1">
        <v>-6</v>
      </c>
      <c r="F244" s="1">
        <v>-0.074107972</v>
      </c>
      <c r="G244" s="1">
        <v>0.9625</v>
      </c>
      <c r="H244" s="1">
        <v>-0.0375</v>
      </c>
      <c r="I244" s="1">
        <v>1416.37</v>
      </c>
      <c r="J244" s="1">
        <v>1383.31</v>
      </c>
      <c r="K244" s="1">
        <v>1400.46</v>
      </c>
      <c r="L244" s="1">
        <v>0.2263</v>
      </c>
      <c r="M244" s="1">
        <v>2842742</v>
      </c>
      <c r="N244" s="1">
        <v>0.023606529</v>
      </c>
      <c r="O244" s="1">
        <v>1416.37</v>
      </c>
      <c r="P244" s="3">
        <v>0.011361</v>
      </c>
      <c r="Q244" s="1">
        <f t="shared" si="9"/>
        <v>0.072416371775</v>
      </c>
      <c r="R244" s="1">
        <f t="shared" si="11"/>
        <v>0.37130506927</v>
      </c>
      <c r="S244" s="1">
        <f t="shared" si="10"/>
        <v>0.119566894791238</v>
      </c>
    </row>
    <row r="245" spans="1:19">
      <c r="A245" s="2">
        <v>43997</v>
      </c>
      <c r="B245" s="1">
        <v>76</v>
      </c>
      <c r="C245" s="1">
        <v>74</v>
      </c>
      <c r="D245" s="1">
        <v>150</v>
      </c>
      <c r="E245" s="1">
        <v>-2</v>
      </c>
      <c r="F245" s="1">
        <v>-0.026317308</v>
      </c>
      <c r="G245" s="1">
        <v>0.986666667</v>
      </c>
      <c r="H245" s="1">
        <v>-0.013333333</v>
      </c>
      <c r="I245" s="1">
        <v>1411.6</v>
      </c>
      <c r="J245" s="1">
        <v>1381</v>
      </c>
      <c r="K245" s="1">
        <v>1416.37</v>
      </c>
      <c r="L245" s="1">
        <v>0.2756</v>
      </c>
      <c r="M245" s="1">
        <v>3461541</v>
      </c>
      <c r="N245" s="1">
        <v>0.021604524</v>
      </c>
      <c r="O245" s="1">
        <v>1383</v>
      </c>
      <c r="P245" s="3">
        <v>-0.02356</v>
      </c>
      <c r="Q245" s="1">
        <f t="shared" si="9"/>
        <v>0.116989988008</v>
      </c>
      <c r="R245" s="1">
        <f t="shared" si="11"/>
        <v>0.440539115487</v>
      </c>
      <c r="S245" s="1">
        <f t="shared" si="10"/>
        <v>0.155883734611968</v>
      </c>
    </row>
    <row r="246" spans="1:19">
      <c r="A246" s="2">
        <v>43998</v>
      </c>
      <c r="B246" s="1">
        <v>57</v>
      </c>
      <c r="C246" s="1">
        <v>67</v>
      </c>
      <c r="D246" s="1">
        <v>124</v>
      </c>
      <c r="E246" s="1">
        <v>10</v>
      </c>
      <c r="F246" s="1">
        <v>0.159064695</v>
      </c>
      <c r="G246" s="1">
        <v>0.919354839</v>
      </c>
      <c r="H246" s="1">
        <v>0.080645161</v>
      </c>
      <c r="I246" s="1">
        <v>1414</v>
      </c>
      <c r="J246" s="1">
        <v>1393.13</v>
      </c>
      <c r="K246" s="1">
        <v>1383</v>
      </c>
      <c r="L246" s="1">
        <v>0.2325</v>
      </c>
      <c r="M246" s="1">
        <v>2920664</v>
      </c>
      <c r="N246" s="1">
        <v>0.015090383</v>
      </c>
      <c r="O246" s="1">
        <v>1403.88</v>
      </c>
      <c r="P246" s="3">
        <v>0.015098</v>
      </c>
      <c r="Q246" s="1">
        <f t="shared" si="9"/>
        <v>0.371770514556</v>
      </c>
      <c r="R246" s="1">
        <f t="shared" si="11"/>
        <v>0.504152204062</v>
      </c>
      <c r="S246" s="1">
        <f t="shared" si="10"/>
        <v>0.285751648969631</v>
      </c>
    </row>
    <row r="247" spans="1:19">
      <c r="A247" s="2">
        <v>43999</v>
      </c>
      <c r="B247" s="1">
        <v>37</v>
      </c>
      <c r="C247" s="1">
        <v>48</v>
      </c>
      <c r="D247" s="1">
        <v>85</v>
      </c>
      <c r="E247" s="1">
        <v>11</v>
      </c>
      <c r="F247" s="1">
        <v>0.254234138</v>
      </c>
      <c r="G247" s="1">
        <v>0.870588235</v>
      </c>
      <c r="H247" s="1">
        <v>0.129411765</v>
      </c>
      <c r="I247" s="1">
        <v>1411.9</v>
      </c>
      <c r="J247" s="1">
        <v>1395.02</v>
      </c>
      <c r="K247" s="1">
        <v>1403.88</v>
      </c>
      <c r="L247" s="1">
        <v>0.1549</v>
      </c>
      <c r="M247" s="1">
        <v>1945307</v>
      </c>
      <c r="N247" s="1">
        <v>0.01202382</v>
      </c>
      <c r="O247" s="1">
        <v>1405</v>
      </c>
      <c r="P247" s="3">
        <v>0.000798</v>
      </c>
      <c r="Q247" s="1">
        <f t="shared" si="9"/>
        <v>0.530217788222</v>
      </c>
      <c r="R247" s="1">
        <f t="shared" si="11"/>
        <v>0.494450947699</v>
      </c>
      <c r="S247" s="1">
        <f t="shared" si="10"/>
        <v>0.354988809586155</v>
      </c>
    </row>
    <row r="248" spans="1:19">
      <c r="A248" s="2">
        <v>44000</v>
      </c>
      <c r="B248" s="1">
        <v>40</v>
      </c>
      <c r="C248" s="1">
        <v>44</v>
      </c>
      <c r="D248" s="1">
        <v>84</v>
      </c>
      <c r="E248" s="1">
        <v>4</v>
      </c>
      <c r="F248" s="1">
        <v>0.093090423</v>
      </c>
      <c r="G248" s="1">
        <v>0.952380952</v>
      </c>
      <c r="H248" s="1">
        <v>0.047619048</v>
      </c>
      <c r="I248" s="1">
        <v>1413.2</v>
      </c>
      <c r="J248" s="1">
        <v>1400.1</v>
      </c>
      <c r="K248" s="1">
        <v>1405</v>
      </c>
      <c r="L248" s="1">
        <v>0.1673</v>
      </c>
      <c r="M248" s="1">
        <v>2101041</v>
      </c>
      <c r="N248" s="1">
        <v>0.009323843</v>
      </c>
      <c r="O248" s="1">
        <v>1413</v>
      </c>
      <c r="P248" s="3">
        <v>0.005694</v>
      </c>
      <c r="Q248" s="1">
        <f t="shared" si="9"/>
        <v>0.335549390888</v>
      </c>
      <c r="R248" s="1">
        <f t="shared" si="11"/>
        <v>0.421241811521</v>
      </c>
      <c r="S248" s="1">
        <f t="shared" si="10"/>
        <v>0.250004024003668</v>
      </c>
    </row>
    <row r="249" spans="1:19">
      <c r="A249" s="2">
        <v>44001</v>
      </c>
      <c r="B249" s="1">
        <v>86</v>
      </c>
      <c r="C249" s="1">
        <v>104</v>
      </c>
      <c r="D249" s="1">
        <v>190</v>
      </c>
      <c r="E249" s="1">
        <v>18</v>
      </c>
      <c r="F249" s="1">
        <v>0.188052232</v>
      </c>
      <c r="G249" s="1">
        <v>0.905263158</v>
      </c>
      <c r="H249" s="1">
        <v>0.094736842</v>
      </c>
      <c r="I249" s="1">
        <v>1445.2</v>
      </c>
      <c r="J249" s="1">
        <v>1415.1</v>
      </c>
      <c r="K249" s="1">
        <v>1413</v>
      </c>
      <c r="L249" s="1">
        <v>0.3101</v>
      </c>
      <c r="M249" s="1">
        <v>3895833</v>
      </c>
      <c r="N249" s="1">
        <v>0.021302194</v>
      </c>
      <c r="O249" s="1">
        <v>1439.84</v>
      </c>
      <c r="P249" s="3">
        <v>0.018995</v>
      </c>
      <c r="Q249" s="1">
        <f t="shared" si="9"/>
        <v>0.357097208606</v>
      </c>
      <c r="R249" s="1">
        <f t="shared" si="11"/>
        <v>0.577747617262</v>
      </c>
      <c r="S249" s="1">
        <f t="shared" si="10"/>
        <v>0.296350912683196</v>
      </c>
    </row>
    <row r="250" spans="1:19">
      <c r="A250" s="2">
        <v>44004</v>
      </c>
      <c r="B250" s="1">
        <v>43</v>
      </c>
      <c r="C250" s="1">
        <v>73</v>
      </c>
      <c r="D250" s="1">
        <v>116</v>
      </c>
      <c r="E250" s="1">
        <v>30</v>
      </c>
      <c r="F250" s="1">
        <v>0.519875459</v>
      </c>
      <c r="G250" s="1">
        <v>0.74137931</v>
      </c>
      <c r="H250" s="1">
        <v>0.25862069</v>
      </c>
      <c r="I250" s="1">
        <v>1443.89</v>
      </c>
      <c r="J250" s="1">
        <v>1433.2</v>
      </c>
      <c r="K250" s="1">
        <v>1439.84</v>
      </c>
      <c r="L250" s="1">
        <v>0.1851</v>
      </c>
      <c r="M250" s="1">
        <v>2324700</v>
      </c>
      <c r="N250" s="1">
        <v>0.007424436</v>
      </c>
      <c r="O250" s="1">
        <v>1439</v>
      </c>
      <c r="P250" s="3">
        <v>-0.000583</v>
      </c>
      <c r="Q250" s="1">
        <f t="shared" si="9"/>
        <v>0.823939967623</v>
      </c>
      <c r="R250" s="1">
        <f t="shared" si="11"/>
        <v>0.643547725721</v>
      </c>
      <c r="S250" s="1">
        <f t="shared" si="10"/>
        <v>0.522434275206974</v>
      </c>
    </row>
    <row r="251" spans="1:19">
      <c r="A251" s="2">
        <v>44005</v>
      </c>
      <c r="B251" s="1">
        <v>170</v>
      </c>
      <c r="C251" s="1">
        <v>212</v>
      </c>
      <c r="D251" s="1">
        <v>382</v>
      </c>
      <c r="E251" s="1">
        <v>42</v>
      </c>
      <c r="F251" s="1">
        <v>0.219628609</v>
      </c>
      <c r="G251" s="1">
        <v>0.890052356</v>
      </c>
      <c r="H251" s="1">
        <v>0.109947644</v>
      </c>
      <c r="I251" s="1">
        <v>1482</v>
      </c>
      <c r="J251" s="1">
        <v>1433.52</v>
      </c>
      <c r="K251" s="1">
        <v>1439</v>
      </c>
      <c r="L251" s="1">
        <v>0.2701</v>
      </c>
      <c r="M251" s="1">
        <v>3393426</v>
      </c>
      <c r="N251" s="1">
        <v>0.033690063</v>
      </c>
      <c r="O251" s="1">
        <v>1474.5</v>
      </c>
      <c r="P251" s="3">
        <v>0.02467</v>
      </c>
      <c r="Q251" s="1">
        <f t="shared" si="9"/>
        <v>0.409668407942</v>
      </c>
      <c r="R251" s="1">
        <f t="shared" si="11"/>
        <v>0.573863381759</v>
      </c>
      <c r="S251" s="1">
        <f t="shared" si="10"/>
        <v>0.319167383835831</v>
      </c>
    </row>
    <row r="252" spans="1:19">
      <c r="A252" s="2">
        <v>44006</v>
      </c>
      <c r="B252" s="1">
        <v>82</v>
      </c>
      <c r="C252" s="1">
        <v>71</v>
      </c>
      <c r="D252" s="1">
        <v>153</v>
      </c>
      <c r="E252" s="1">
        <v>-11</v>
      </c>
      <c r="F252" s="1">
        <v>-0.142174489</v>
      </c>
      <c r="G252" s="1">
        <v>0.928104575</v>
      </c>
      <c r="H252" s="1">
        <v>-0.071895425</v>
      </c>
      <c r="I252" s="1">
        <v>1465.71</v>
      </c>
      <c r="J252" s="1">
        <v>1445</v>
      </c>
      <c r="K252" s="1">
        <v>1457.48</v>
      </c>
      <c r="L252" s="1">
        <v>0.2001</v>
      </c>
      <c r="M252" s="1">
        <v>2513899</v>
      </c>
      <c r="N252" s="1">
        <v>0.014209457</v>
      </c>
      <c r="O252" s="1">
        <v>1460.01</v>
      </c>
      <c r="P252" s="3">
        <v>0.001736</v>
      </c>
      <c r="Q252" s="1">
        <f t="shared" si="9"/>
        <v>-0.00941767638199995</v>
      </c>
      <c r="R252" s="1">
        <f t="shared" si="11"/>
        <v>0.295087730716</v>
      </c>
      <c r="S252" s="1">
        <f t="shared" si="10"/>
        <v>0.0648003316363474</v>
      </c>
    </row>
    <row r="253" spans="1:19">
      <c r="A253" s="2">
        <v>44011</v>
      </c>
      <c r="B253" s="1">
        <v>76</v>
      </c>
      <c r="C253" s="1">
        <v>82</v>
      </c>
      <c r="D253" s="1">
        <v>158</v>
      </c>
      <c r="E253" s="1">
        <v>6</v>
      </c>
      <c r="F253" s="1">
        <v>0.075035186</v>
      </c>
      <c r="G253" s="1">
        <v>0.962025316</v>
      </c>
      <c r="H253" s="1">
        <v>0.037974684</v>
      </c>
      <c r="I253" s="1">
        <v>1466</v>
      </c>
      <c r="J253" s="1">
        <v>1437.01</v>
      </c>
      <c r="K253" s="1">
        <v>1460.01</v>
      </c>
      <c r="L253" s="1">
        <v>0.2235</v>
      </c>
      <c r="M253" s="1">
        <v>2808061</v>
      </c>
      <c r="N253" s="1">
        <v>0.019856028</v>
      </c>
      <c r="O253" s="1">
        <v>1463.17</v>
      </c>
      <c r="P253" s="3">
        <v>0.002164</v>
      </c>
      <c r="Q253" s="1">
        <f t="shared" si="9"/>
        <v>0.27563509935</v>
      </c>
      <c r="R253" s="1">
        <f t="shared" si="11"/>
        <v>0.45944705867</v>
      </c>
      <c r="S253" s="1">
        <f t="shared" si="10"/>
        <v>0.231904732065435</v>
      </c>
    </row>
    <row r="254" spans="1:19">
      <c r="A254" s="2">
        <v>44012</v>
      </c>
      <c r="B254" s="1">
        <v>51</v>
      </c>
      <c r="C254" s="1">
        <v>56</v>
      </c>
      <c r="D254" s="1">
        <v>107</v>
      </c>
      <c r="E254" s="1">
        <v>5</v>
      </c>
      <c r="F254" s="1">
        <v>0.091807549</v>
      </c>
      <c r="G254" s="1">
        <v>0.953271028</v>
      </c>
      <c r="H254" s="1">
        <v>0.046728972</v>
      </c>
      <c r="I254" s="1">
        <v>1468.98</v>
      </c>
      <c r="J254" s="1">
        <v>1455.12</v>
      </c>
      <c r="K254" s="1">
        <v>1463.17</v>
      </c>
      <c r="L254" s="1">
        <v>0.1787</v>
      </c>
      <c r="M254" s="1">
        <v>2244614</v>
      </c>
      <c r="N254" s="1">
        <v>0.009472584</v>
      </c>
      <c r="O254" s="1">
        <v>1462.88</v>
      </c>
      <c r="P254" s="3">
        <v>-0.000198</v>
      </c>
      <c r="Q254" s="1">
        <f t="shared" si="9"/>
        <v>0.327247444749</v>
      </c>
      <c r="R254" s="1">
        <f t="shared" si="11"/>
        <v>0.428731123093</v>
      </c>
      <c r="S254" s="1">
        <f t="shared" si="10"/>
        <v>0.248009854618986</v>
      </c>
    </row>
    <row r="255" spans="1:19">
      <c r="A255" s="2">
        <v>44013</v>
      </c>
      <c r="B255" s="1">
        <v>192</v>
      </c>
      <c r="C255" s="1">
        <v>194</v>
      </c>
      <c r="D255" s="1">
        <v>386</v>
      </c>
      <c r="E255" s="1">
        <v>2</v>
      </c>
      <c r="F255" s="1">
        <v>0.01030937</v>
      </c>
      <c r="G255" s="1">
        <v>0.994818653</v>
      </c>
      <c r="H255" s="1">
        <v>0.005181347</v>
      </c>
      <c r="I255" s="1">
        <v>1506.1</v>
      </c>
      <c r="J255" s="1">
        <v>1464.02</v>
      </c>
      <c r="K255" s="1">
        <v>1462.88</v>
      </c>
      <c r="L255" s="1">
        <v>0.3079</v>
      </c>
      <c r="M255" s="1">
        <v>3868249</v>
      </c>
      <c r="N255" s="1">
        <v>0.028765176</v>
      </c>
      <c r="O255" s="1">
        <v>1494.27</v>
      </c>
      <c r="P255" s="3">
        <v>0.021458</v>
      </c>
      <c r="Q255" s="1">
        <f t="shared" si="9"/>
        <v>0.145925838402</v>
      </c>
      <c r="R255" s="1">
        <f t="shared" si="11"/>
        <v>0.493336327729</v>
      </c>
      <c r="S255" s="1">
        <f t="shared" si="10"/>
        <v>0.181297031559409</v>
      </c>
    </row>
    <row r="256" spans="1:19">
      <c r="A256" s="2">
        <v>44014</v>
      </c>
      <c r="B256" s="1">
        <v>159</v>
      </c>
      <c r="C256" s="1">
        <v>177</v>
      </c>
      <c r="D256" s="1">
        <v>336</v>
      </c>
      <c r="E256" s="1">
        <v>18</v>
      </c>
      <c r="F256" s="1">
        <v>0.106609735</v>
      </c>
      <c r="G256" s="1">
        <v>0.946428571</v>
      </c>
      <c r="H256" s="1">
        <v>0.053571429</v>
      </c>
      <c r="I256" s="1">
        <v>1550.9</v>
      </c>
      <c r="J256" s="1">
        <v>1495</v>
      </c>
      <c r="K256" s="1">
        <v>1494.27</v>
      </c>
      <c r="L256" s="1">
        <v>0.3653</v>
      </c>
      <c r="M256" s="1">
        <v>4588372</v>
      </c>
      <c r="N256" s="1">
        <v>0.037409571</v>
      </c>
      <c r="O256" s="1">
        <v>1544</v>
      </c>
      <c r="P256" s="3">
        <v>0.03328</v>
      </c>
      <c r="Q256" s="1">
        <f t="shared" si="9"/>
        <v>0.220562270472</v>
      </c>
      <c r="R256" s="1">
        <f t="shared" si="11"/>
        <v>0.587846640034</v>
      </c>
      <c r="S256" s="1">
        <f t="shared" si="10"/>
        <v>0.23709586643197</v>
      </c>
    </row>
    <row r="257" spans="1:19">
      <c r="A257" s="2">
        <v>44015</v>
      </c>
      <c r="B257" s="1">
        <v>72</v>
      </c>
      <c r="C257" s="1">
        <v>84</v>
      </c>
      <c r="D257" s="1">
        <v>156</v>
      </c>
      <c r="E257" s="1">
        <v>12</v>
      </c>
      <c r="F257" s="1">
        <v>0.152191815</v>
      </c>
      <c r="G257" s="1">
        <v>0.923076923</v>
      </c>
      <c r="H257" s="1">
        <v>0.076923077</v>
      </c>
      <c r="I257" s="1">
        <v>1552.5</v>
      </c>
      <c r="J257" s="1">
        <v>1516.88</v>
      </c>
      <c r="K257" s="1">
        <v>1544</v>
      </c>
      <c r="L257" s="1">
        <v>0.2796</v>
      </c>
      <c r="M257" s="1">
        <v>3512581</v>
      </c>
      <c r="N257" s="1">
        <v>0.023069948</v>
      </c>
      <c r="O257" s="1">
        <v>1541.79</v>
      </c>
      <c r="P257" s="3">
        <v>-0.001431</v>
      </c>
      <c r="Q257" s="1">
        <f t="shared" si="9"/>
        <v>0.331827166451</v>
      </c>
      <c r="R257" s="1">
        <f t="shared" si="11"/>
        <v>0.539696670172</v>
      </c>
      <c r="S257" s="1">
        <f t="shared" si="10"/>
        <v>0.276042621039584</v>
      </c>
    </row>
    <row r="258" spans="1:19">
      <c r="A258" s="2">
        <v>44018</v>
      </c>
      <c r="B258" s="1">
        <v>155</v>
      </c>
      <c r="C258" s="1">
        <v>161</v>
      </c>
      <c r="D258" s="1">
        <v>316</v>
      </c>
      <c r="E258" s="1">
        <v>6</v>
      </c>
      <c r="F258" s="1">
        <v>0.037740328</v>
      </c>
      <c r="G258" s="1">
        <v>0.981012658</v>
      </c>
      <c r="H258" s="1">
        <v>0.018987342</v>
      </c>
      <c r="I258" s="1">
        <v>1616</v>
      </c>
      <c r="J258" s="1">
        <v>1531.81</v>
      </c>
      <c r="K258" s="1">
        <v>1541.79</v>
      </c>
      <c r="L258" s="1">
        <v>0.4125</v>
      </c>
      <c r="M258" s="1">
        <v>5182196</v>
      </c>
      <c r="N258" s="1">
        <v>0.054605361</v>
      </c>
      <c r="O258" s="1">
        <v>1600</v>
      </c>
      <c r="P258" s="3">
        <v>0.037755</v>
      </c>
      <c r="Q258" s="1">
        <f t="shared" ref="Q258:Q321" si="12">0.888*H258+0.889*F258+0.328*G258-0.577*L258-0.573*N258</f>
        <v>0.102882691259</v>
      </c>
      <c r="R258" s="1">
        <f t="shared" si="11"/>
        <v>0.599345394648</v>
      </c>
      <c r="S258" s="1">
        <f t="shared" ref="S258:S321" si="13">0.4513*Q258+0.234*R258</f>
        <v>0.186677780912819</v>
      </c>
    </row>
    <row r="259" spans="1:19">
      <c r="A259" s="2">
        <v>44019</v>
      </c>
      <c r="B259" s="1">
        <v>454</v>
      </c>
      <c r="C259" s="1">
        <v>363</v>
      </c>
      <c r="D259" s="1">
        <v>817</v>
      </c>
      <c r="E259" s="1">
        <v>-91</v>
      </c>
      <c r="F259" s="1">
        <v>-0.223143551</v>
      </c>
      <c r="G259" s="1">
        <v>0.888616891</v>
      </c>
      <c r="H259" s="1">
        <v>-0.111383109</v>
      </c>
      <c r="I259" s="1">
        <v>1744.82</v>
      </c>
      <c r="J259" s="1">
        <v>1601</v>
      </c>
      <c r="K259" s="1">
        <v>1600</v>
      </c>
      <c r="L259" s="1">
        <v>0.5307</v>
      </c>
      <c r="M259" s="1">
        <v>6666393</v>
      </c>
      <c r="N259" s="1">
        <v>0.0898875</v>
      </c>
      <c r="O259" s="1">
        <v>1688</v>
      </c>
      <c r="P259" s="3">
        <v>0.055</v>
      </c>
      <c r="Q259" s="1">
        <f t="shared" si="12"/>
        <v>-0.363535914883</v>
      </c>
      <c r="R259" s="1">
        <f t="shared" ref="R259:R322" si="14">0.415*H259+0.413*F259+0.25*G259+0.707*L259+0.714*N259</f>
        <v>0.523156520952</v>
      </c>
      <c r="S259" s="1">
        <f t="shared" si="13"/>
        <v>-0.0416451324839299</v>
      </c>
    </row>
    <row r="260" spans="1:19">
      <c r="A260" s="2">
        <v>44020</v>
      </c>
      <c r="B260" s="1">
        <v>122</v>
      </c>
      <c r="C260" s="1">
        <v>129</v>
      </c>
      <c r="D260" s="1">
        <v>251</v>
      </c>
      <c r="E260" s="1">
        <v>7</v>
      </c>
      <c r="F260" s="1">
        <v>0.055350095</v>
      </c>
      <c r="G260" s="1">
        <v>0.972111554</v>
      </c>
      <c r="H260" s="1">
        <v>0.027888446</v>
      </c>
      <c r="I260" s="1">
        <v>1719</v>
      </c>
      <c r="J260" s="1">
        <v>1660</v>
      </c>
      <c r="K260" s="1">
        <v>1688</v>
      </c>
      <c r="L260" s="1">
        <v>0.4233</v>
      </c>
      <c r="M260" s="1">
        <v>5316998</v>
      </c>
      <c r="N260" s="1">
        <v>0.034952607</v>
      </c>
      <c r="O260" s="1">
        <v>1681.34</v>
      </c>
      <c r="P260" s="3">
        <v>-0.003945</v>
      </c>
      <c r="Q260" s="1">
        <f t="shared" si="12"/>
        <v>0.128551820404</v>
      </c>
      <c r="R260" s="1">
        <f t="shared" si="14"/>
        <v>0.601690444223</v>
      </c>
      <c r="S260" s="1">
        <f t="shared" si="13"/>
        <v>0.198811000496507</v>
      </c>
    </row>
    <row r="261" spans="1:19">
      <c r="A261" s="2">
        <v>44021</v>
      </c>
      <c r="B261" s="1">
        <v>77</v>
      </c>
      <c r="C261" s="1">
        <v>65</v>
      </c>
      <c r="D261" s="1">
        <v>142</v>
      </c>
      <c r="E261" s="1">
        <v>-12</v>
      </c>
      <c r="F261" s="1">
        <v>-0.167054085</v>
      </c>
      <c r="G261" s="1">
        <v>0.915492958</v>
      </c>
      <c r="H261" s="1">
        <v>-0.084507042</v>
      </c>
      <c r="I261" s="1">
        <v>1712</v>
      </c>
      <c r="J261" s="1">
        <v>1682</v>
      </c>
      <c r="K261" s="1">
        <v>1681.34</v>
      </c>
      <c r="L261" s="1">
        <v>0.2789</v>
      </c>
      <c r="M261" s="1">
        <v>3503324</v>
      </c>
      <c r="N261" s="1">
        <v>0.017842911</v>
      </c>
      <c r="O261" s="1">
        <v>1706</v>
      </c>
      <c r="P261" s="3">
        <v>0.014667</v>
      </c>
      <c r="Q261" s="1">
        <f t="shared" si="12"/>
        <v>-0.09442093264</v>
      </c>
      <c r="R261" s="1">
        <f t="shared" si="14"/>
        <v>0.334731618419</v>
      </c>
      <c r="S261" s="1">
        <f t="shared" si="13"/>
        <v>0.035715031809614</v>
      </c>
    </row>
    <row r="262" spans="1:19">
      <c r="A262" s="2">
        <v>44022</v>
      </c>
      <c r="B262" s="1">
        <v>82</v>
      </c>
      <c r="C262" s="1">
        <v>88</v>
      </c>
      <c r="D262" s="1">
        <v>170</v>
      </c>
      <c r="E262" s="1">
        <v>6</v>
      </c>
      <c r="F262" s="1">
        <v>0.069795762</v>
      </c>
      <c r="G262" s="1">
        <v>0.964705882</v>
      </c>
      <c r="H262" s="1">
        <v>0.035294118</v>
      </c>
      <c r="I262" s="1">
        <v>1736.6</v>
      </c>
      <c r="J262" s="1">
        <v>1688.94</v>
      </c>
      <c r="K262" s="1">
        <v>1706</v>
      </c>
      <c r="L262" s="1">
        <v>0.2953</v>
      </c>
      <c r="M262" s="1">
        <v>3710044</v>
      </c>
      <c r="N262" s="1">
        <v>0.027936694</v>
      </c>
      <c r="O262" s="1">
        <v>1713.85</v>
      </c>
      <c r="P262" s="3">
        <v>0.004601</v>
      </c>
      <c r="Q262" s="1">
        <f t="shared" si="12"/>
        <v>0.223417312836</v>
      </c>
      <c r="R262" s="1">
        <f t="shared" si="14"/>
        <v>0.513373078692</v>
      </c>
      <c r="S262" s="1">
        <f t="shared" si="13"/>
        <v>0.220957533696815</v>
      </c>
    </row>
    <row r="263" spans="1:19">
      <c r="A263" s="2">
        <v>44025</v>
      </c>
      <c r="B263" s="1">
        <v>141</v>
      </c>
      <c r="C263" s="1">
        <v>145</v>
      </c>
      <c r="D263" s="1">
        <v>286</v>
      </c>
      <c r="E263" s="1">
        <v>4</v>
      </c>
      <c r="F263" s="1">
        <v>0.027779564</v>
      </c>
      <c r="G263" s="1">
        <v>0.986013986</v>
      </c>
      <c r="H263" s="1">
        <v>0.013986014</v>
      </c>
      <c r="I263" s="1">
        <v>1787</v>
      </c>
      <c r="J263" s="1">
        <v>1714.68</v>
      </c>
      <c r="K263" s="1">
        <v>1713.85</v>
      </c>
      <c r="L263" s="1">
        <v>0.4834</v>
      </c>
      <c r="M263" s="1">
        <v>6072716</v>
      </c>
      <c r="N263" s="1">
        <v>0.042197392</v>
      </c>
      <c r="O263" s="1">
        <v>1781.99</v>
      </c>
      <c r="P263" s="3">
        <v>0.039758</v>
      </c>
      <c r="Q263" s="1">
        <f t="shared" si="12"/>
        <v>0.05742729462</v>
      </c>
      <c r="R263" s="1">
        <f t="shared" si="14"/>
        <v>0.63567339013</v>
      </c>
      <c r="S263" s="1">
        <f t="shared" si="13"/>
        <v>0.174664511352426</v>
      </c>
    </row>
    <row r="264" spans="1:19">
      <c r="A264" s="2">
        <v>44026</v>
      </c>
      <c r="B264" s="1">
        <v>73</v>
      </c>
      <c r="C264" s="1">
        <v>62</v>
      </c>
      <c r="D264" s="1">
        <v>135</v>
      </c>
      <c r="E264" s="1">
        <v>-11</v>
      </c>
      <c r="F264" s="1">
        <v>-0.160930367</v>
      </c>
      <c r="G264" s="1">
        <v>0.918518519</v>
      </c>
      <c r="H264" s="1">
        <v>-0.081481481</v>
      </c>
      <c r="I264" s="1">
        <v>1782.03</v>
      </c>
      <c r="J264" s="1">
        <v>1748.4</v>
      </c>
      <c r="K264" s="1">
        <v>1781.99</v>
      </c>
      <c r="L264" s="1">
        <v>0.3669</v>
      </c>
      <c r="M264" s="1">
        <v>4609351</v>
      </c>
      <c r="N264" s="1">
        <v>0.01887216</v>
      </c>
      <c r="O264" s="1">
        <v>1762</v>
      </c>
      <c r="P264" s="3">
        <v>-0.011218</v>
      </c>
      <c r="Q264" s="1">
        <f t="shared" si="12"/>
        <v>-0.136663624839</v>
      </c>
      <c r="R264" s="1">
        <f t="shared" si="14"/>
        <v>0.402223595804</v>
      </c>
      <c r="S264" s="1">
        <f t="shared" si="13"/>
        <v>0.0324440275282954</v>
      </c>
    </row>
    <row r="265" spans="1:19">
      <c r="A265" s="2">
        <v>44027</v>
      </c>
      <c r="B265" s="1">
        <v>82</v>
      </c>
      <c r="C265" s="1">
        <v>68</v>
      </c>
      <c r="D265" s="1">
        <v>150</v>
      </c>
      <c r="E265" s="1">
        <v>-14</v>
      </c>
      <c r="F265" s="1">
        <v>-0.184734103</v>
      </c>
      <c r="G265" s="1">
        <v>0.906666667</v>
      </c>
      <c r="H265" s="1">
        <v>-0.093333333</v>
      </c>
      <c r="I265" s="1">
        <v>1782.6</v>
      </c>
      <c r="J265" s="1">
        <v>1744.71</v>
      </c>
      <c r="K265" s="1">
        <v>1762</v>
      </c>
      <c r="L265" s="1">
        <v>0.3241</v>
      </c>
      <c r="M265" s="1">
        <v>4071294</v>
      </c>
      <c r="N265" s="1">
        <v>0.021503973</v>
      </c>
      <c r="O265" s="1">
        <v>1752.53</v>
      </c>
      <c r="P265" s="3">
        <v>-0.005375</v>
      </c>
      <c r="Q265" s="1">
        <f t="shared" si="12"/>
        <v>-0.149049427024</v>
      </c>
      <c r="R265" s="1">
        <f t="shared" si="14"/>
        <v>0.356130685738</v>
      </c>
      <c r="S265" s="1">
        <f t="shared" si="13"/>
        <v>0.0160685740467608</v>
      </c>
    </row>
    <row r="266" spans="1:19">
      <c r="A266" s="2">
        <v>44028</v>
      </c>
      <c r="B266" s="1">
        <v>705</v>
      </c>
      <c r="C266" s="1">
        <v>421</v>
      </c>
      <c r="D266" s="1">
        <v>1126</v>
      </c>
      <c r="E266" s="1">
        <v>-284</v>
      </c>
      <c r="F266" s="1">
        <v>-0.514609923</v>
      </c>
      <c r="G266" s="1">
        <v>0.747779751</v>
      </c>
      <c r="H266" s="1">
        <v>-0.252220249</v>
      </c>
      <c r="I266" s="1">
        <v>1729.91</v>
      </c>
      <c r="J266" s="1">
        <v>1600</v>
      </c>
      <c r="K266" s="1">
        <v>1752.53</v>
      </c>
      <c r="L266" s="1">
        <v>0.8139</v>
      </c>
      <c r="M266" s="1">
        <v>10224219</v>
      </c>
      <c r="N266" s="1">
        <v>0.074127119</v>
      </c>
      <c r="O266" s="1">
        <v>1614</v>
      </c>
      <c r="P266" s="3">
        <v>-0.079046</v>
      </c>
      <c r="Q266" s="1">
        <f t="shared" si="12"/>
        <v>-0.948283183518</v>
      </c>
      <c r="R266" s="1">
        <f t="shared" si="14"/>
        <v>0.498093699182</v>
      </c>
      <c r="S266" s="1">
        <f t="shared" si="13"/>
        <v>-0.311406275113085</v>
      </c>
    </row>
    <row r="267" spans="1:19">
      <c r="A267" s="2">
        <v>44029</v>
      </c>
      <c r="B267" s="1">
        <v>320</v>
      </c>
      <c r="C267" s="1">
        <v>177</v>
      </c>
      <c r="D267" s="1">
        <v>497</v>
      </c>
      <c r="E267" s="1">
        <v>-143</v>
      </c>
      <c r="F267" s="1">
        <v>-0.589657573</v>
      </c>
      <c r="G267" s="1">
        <v>0.712273642</v>
      </c>
      <c r="H267" s="1">
        <v>-0.287726358</v>
      </c>
      <c r="I267" s="1">
        <v>1672.59</v>
      </c>
      <c r="J267" s="1">
        <v>1620</v>
      </c>
      <c r="K267" s="1">
        <v>1614</v>
      </c>
      <c r="L267" s="1">
        <v>0.5246</v>
      </c>
      <c r="M267" s="1">
        <v>6590206</v>
      </c>
      <c r="N267" s="1">
        <v>0.032583643</v>
      </c>
      <c r="O267" s="1">
        <v>1648.05</v>
      </c>
      <c r="P267" s="3">
        <v>0.021097</v>
      </c>
      <c r="Q267" s="1">
        <f t="shared" si="12"/>
        <v>-0.867445461164</v>
      </c>
      <c r="R267" s="1">
        <f t="shared" si="14"/>
        <v>0.209290315383</v>
      </c>
      <c r="S267" s="1">
        <f t="shared" si="13"/>
        <v>-0.342504202823691</v>
      </c>
    </row>
    <row r="268" spans="1:19">
      <c r="A268" s="2">
        <v>44032</v>
      </c>
      <c r="B268" s="1">
        <v>182</v>
      </c>
      <c r="C268" s="1">
        <v>127</v>
      </c>
      <c r="D268" s="1">
        <v>309</v>
      </c>
      <c r="E268" s="1">
        <v>-55</v>
      </c>
      <c r="F268" s="1">
        <v>-0.357455889</v>
      </c>
      <c r="G268" s="1">
        <v>0.822006472</v>
      </c>
      <c r="H268" s="1">
        <v>-0.177993528</v>
      </c>
      <c r="I268" s="1">
        <v>1663.99</v>
      </c>
      <c r="J268" s="1">
        <v>1588.88</v>
      </c>
      <c r="K268" s="1">
        <v>1648.05</v>
      </c>
      <c r="L268" s="1">
        <v>0.3605</v>
      </c>
      <c r="M268" s="1">
        <v>4528033</v>
      </c>
      <c r="N268" s="1">
        <v>0.045575074</v>
      </c>
      <c r="O268" s="1">
        <v>1636.96</v>
      </c>
      <c r="P268" s="3">
        <v>-0.006729</v>
      </c>
      <c r="Q268" s="1">
        <f t="shared" si="12"/>
        <v>-0.440341432771</v>
      </c>
      <c r="R268" s="1">
        <f t="shared" si="14"/>
        <v>0.271419124559</v>
      </c>
      <c r="S268" s="1">
        <f t="shared" si="13"/>
        <v>-0.135214013462746</v>
      </c>
    </row>
    <row r="269" spans="1:19">
      <c r="A269" s="2">
        <v>44033</v>
      </c>
      <c r="B269" s="1">
        <v>141</v>
      </c>
      <c r="C269" s="1">
        <v>104</v>
      </c>
      <c r="D269" s="1">
        <v>245</v>
      </c>
      <c r="E269" s="1">
        <v>-37</v>
      </c>
      <c r="F269" s="1">
        <v>-0.301866707</v>
      </c>
      <c r="G269" s="1">
        <v>0.848979592</v>
      </c>
      <c r="H269" s="1">
        <v>-0.151020408</v>
      </c>
      <c r="I269" s="1">
        <v>1702.8</v>
      </c>
      <c r="J269" s="1">
        <v>1630.99</v>
      </c>
      <c r="K269" s="1">
        <v>1636.96</v>
      </c>
      <c r="L269" s="1">
        <v>0.3341</v>
      </c>
      <c r="M269" s="1">
        <v>4196950</v>
      </c>
      <c r="N269" s="1">
        <v>0.043867901</v>
      </c>
      <c r="O269" s="1">
        <v>1668</v>
      </c>
      <c r="P269" s="3">
        <v>0.018962</v>
      </c>
      <c r="Q269" s="1">
        <f t="shared" si="12"/>
        <v>-0.341912325924</v>
      </c>
      <c r="R269" s="1">
        <f t="shared" si="14"/>
        <v>0.292430860003</v>
      </c>
      <c r="S269" s="1">
        <f t="shared" si="13"/>
        <v>-0.0858762114487992</v>
      </c>
    </row>
    <row r="270" spans="1:19">
      <c r="A270" s="2">
        <v>44034</v>
      </c>
      <c r="B270" s="1">
        <v>76</v>
      </c>
      <c r="C270" s="1">
        <v>78</v>
      </c>
      <c r="D270" s="1">
        <v>154</v>
      </c>
      <c r="E270" s="1">
        <v>2</v>
      </c>
      <c r="F270" s="1">
        <v>0.025642431</v>
      </c>
      <c r="G270" s="1">
        <v>0.987012987</v>
      </c>
      <c r="H270" s="1">
        <v>0.012987013</v>
      </c>
      <c r="I270" s="1">
        <v>1710</v>
      </c>
      <c r="J270" s="1">
        <v>1658</v>
      </c>
      <c r="K270" s="1">
        <v>1668</v>
      </c>
      <c r="L270" s="1">
        <v>0.3121</v>
      </c>
      <c r="M270" s="1">
        <v>3920121</v>
      </c>
      <c r="N270" s="1">
        <v>0.03117506</v>
      </c>
      <c r="O270" s="1">
        <v>1678.08</v>
      </c>
      <c r="P270" s="3">
        <v>0.006043</v>
      </c>
      <c r="Q270" s="1">
        <f t="shared" si="12"/>
        <v>0.160123839059</v>
      </c>
      <c r="R270" s="1">
        <f t="shared" si="14"/>
        <v>0.505646873988</v>
      </c>
      <c r="S270" s="1">
        <f t="shared" si="13"/>
        <v>0.190585257080519</v>
      </c>
    </row>
    <row r="271" spans="1:19">
      <c r="A271" s="2">
        <v>44035</v>
      </c>
      <c r="B271" s="1">
        <v>74</v>
      </c>
      <c r="C271" s="1">
        <v>66</v>
      </c>
      <c r="D271" s="1">
        <v>140</v>
      </c>
      <c r="E271" s="1">
        <v>-8</v>
      </c>
      <c r="F271" s="1">
        <v>-0.112795494</v>
      </c>
      <c r="G271" s="1">
        <v>0.942857143</v>
      </c>
      <c r="H271" s="1">
        <v>-0.057142857</v>
      </c>
      <c r="I271" s="1">
        <v>1691</v>
      </c>
      <c r="J271" s="1">
        <v>1650</v>
      </c>
      <c r="K271" s="1">
        <v>1678.08</v>
      </c>
      <c r="L271" s="1">
        <v>0.2732</v>
      </c>
      <c r="M271" s="1">
        <v>3432052</v>
      </c>
      <c r="N271" s="1">
        <v>0.024432685</v>
      </c>
      <c r="O271" s="1">
        <v>1676</v>
      </c>
      <c r="P271" s="3">
        <v>-0.00124</v>
      </c>
      <c r="Q271" s="1">
        <f t="shared" si="12"/>
        <v>-0.013397236783</v>
      </c>
      <c r="R271" s="1">
        <f t="shared" si="14"/>
        <v>0.376012798163</v>
      </c>
      <c r="S271" s="1">
        <f t="shared" si="13"/>
        <v>0.0819408218099741</v>
      </c>
    </row>
    <row r="272" spans="1:19">
      <c r="A272" s="2">
        <v>44036</v>
      </c>
      <c r="B272" s="1">
        <v>204</v>
      </c>
      <c r="C272" s="1">
        <v>137</v>
      </c>
      <c r="D272" s="1">
        <v>341</v>
      </c>
      <c r="E272" s="1">
        <v>-67</v>
      </c>
      <c r="F272" s="1">
        <v>-0.395756294</v>
      </c>
      <c r="G272" s="1">
        <v>0.803519062</v>
      </c>
      <c r="H272" s="1">
        <v>-0.196480938</v>
      </c>
      <c r="I272" s="1">
        <v>1666</v>
      </c>
      <c r="J272" s="1">
        <v>1585</v>
      </c>
      <c r="K272" s="1">
        <v>1676</v>
      </c>
      <c r="L272" s="1">
        <v>0.6269</v>
      </c>
      <c r="M272" s="1">
        <v>7875201</v>
      </c>
      <c r="N272" s="1">
        <v>0.048329356</v>
      </c>
      <c r="O272" s="1">
        <v>1595.3</v>
      </c>
      <c r="P272" s="3">
        <v>-0.04815</v>
      </c>
      <c r="Q272" s="1">
        <f t="shared" si="12"/>
        <v>-0.652162186962</v>
      </c>
      <c r="R272" s="1">
        <f t="shared" si="14"/>
        <v>0.433618286992</v>
      </c>
      <c r="S272" s="1">
        <f t="shared" si="13"/>
        <v>-0.192854115819823</v>
      </c>
    </row>
    <row r="273" spans="1:19">
      <c r="A273" s="2">
        <v>44039</v>
      </c>
      <c r="B273" s="1">
        <v>73</v>
      </c>
      <c r="C273" s="1">
        <v>83</v>
      </c>
      <c r="D273" s="1">
        <v>156</v>
      </c>
      <c r="E273" s="1">
        <v>10</v>
      </c>
      <c r="F273" s="1">
        <v>0.126751706</v>
      </c>
      <c r="G273" s="1">
        <v>0.935897436</v>
      </c>
      <c r="H273" s="1">
        <v>0.064102564</v>
      </c>
      <c r="I273" s="1">
        <v>1629.8</v>
      </c>
      <c r="J273" s="1">
        <v>1600</v>
      </c>
      <c r="K273" s="1">
        <v>1595.3</v>
      </c>
      <c r="L273" s="1">
        <v>0.3088</v>
      </c>
      <c r="M273" s="1">
        <v>3878817</v>
      </c>
      <c r="N273" s="1">
        <v>0.018679872</v>
      </c>
      <c r="O273" s="1">
        <v>1622.55</v>
      </c>
      <c r="P273" s="3">
        <v>0.017081</v>
      </c>
      <c r="Q273" s="1">
        <f t="shared" si="12"/>
        <v>0.287698535818</v>
      </c>
      <c r="R273" s="1">
        <f t="shared" si="14"/>
        <v>0.544584406246</v>
      </c>
      <c r="S273" s="1">
        <f t="shared" si="13"/>
        <v>0.257271100276227</v>
      </c>
    </row>
    <row r="274" spans="1:19">
      <c r="A274" s="2">
        <v>44040</v>
      </c>
      <c r="B274" s="1">
        <v>158</v>
      </c>
      <c r="C274" s="1">
        <v>161</v>
      </c>
      <c r="D274" s="1">
        <v>319</v>
      </c>
      <c r="E274" s="1">
        <v>3</v>
      </c>
      <c r="F274" s="1">
        <v>0.018692133</v>
      </c>
      <c r="G274" s="1">
        <v>0.990595611</v>
      </c>
      <c r="H274" s="1">
        <v>0.009404389</v>
      </c>
      <c r="I274" s="1">
        <v>1680</v>
      </c>
      <c r="J274" s="1">
        <v>1630</v>
      </c>
      <c r="K274" s="1">
        <v>1622.55</v>
      </c>
      <c r="L274" s="1">
        <v>0.4371</v>
      </c>
      <c r="M274" s="1">
        <v>5491152</v>
      </c>
      <c r="N274" s="1">
        <v>0.030815691</v>
      </c>
      <c r="O274" s="1">
        <v>1670</v>
      </c>
      <c r="P274" s="3">
        <v>0.029244</v>
      </c>
      <c r="Q274" s="1">
        <f t="shared" si="12"/>
        <v>0.080019673134</v>
      </c>
      <c r="R274" s="1">
        <f t="shared" si="14"/>
        <v>0.590303678488</v>
      </c>
      <c r="S274" s="1">
        <f t="shared" si="13"/>
        <v>0.174243939251566</v>
      </c>
    </row>
    <row r="275" spans="1:19">
      <c r="A275" s="2">
        <v>44041</v>
      </c>
      <c r="B275" s="1">
        <v>167</v>
      </c>
      <c r="C275" s="1">
        <v>153</v>
      </c>
      <c r="D275" s="1">
        <v>320</v>
      </c>
      <c r="E275" s="1">
        <v>-14</v>
      </c>
      <c r="F275" s="1">
        <v>-0.087011377</v>
      </c>
      <c r="G275" s="1">
        <v>0.95625</v>
      </c>
      <c r="H275" s="1">
        <v>-0.04375</v>
      </c>
      <c r="I275" s="1">
        <v>1690</v>
      </c>
      <c r="J275" s="1">
        <v>1633</v>
      </c>
      <c r="K275" s="1">
        <v>1670</v>
      </c>
      <c r="L275" s="1">
        <v>0.404</v>
      </c>
      <c r="M275" s="1">
        <v>5074843</v>
      </c>
      <c r="N275" s="1">
        <v>0.034131737</v>
      </c>
      <c r="O275" s="1">
        <v>1672</v>
      </c>
      <c r="P275" s="3">
        <v>0.001198</v>
      </c>
      <c r="Q275" s="1">
        <f t="shared" si="12"/>
        <v>-0.055218599454</v>
      </c>
      <c r="R275" s="1">
        <f t="shared" si="14"/>
        <v>0.494968611517</v>
      </c>
      <c r="S275" s="1">
        <f t="shared" si="13"/>
        <v>0.0909025011613878</v>
      </c>
    </row>
    <row r="276" spans="1:19">
      <c r="A276" s="2">
        <v>44042</v>
      </c>
      <c r="B276" s="1">
        <v>82</v>
      </c>
      <c r="C276" s="1">
        <v>97</v>
      </c>
      <c r="D276" s="1">
        <v>179</v>
      </c>
      <c r="E276" s="1">
        <v>15</v>
      </c>
      <c r="F276" s="1">
        <v>0.166126871</v>
      </c>
      <c r="G276" s="1">
        <v>0.916201117</v>
      </c>
      <c r="H276" s="1">
        <v>0.083798883</v>
      </c>
      <c r="I276" s="1">
        <v>1700.59</v>
      </c>
      <c r="J276" s="1">
        <v>1670.5</v>
      </c>
      <c r="K276" s="1">
        <v>1672</v>
      </c>
      <c r="L276" s="1">
        <v>0.3055</v>
      </c>
      <c r="M276" s="1">
        <v>3837304</v>
      </c>
      <c r="N276" s="1">
        <v>0.017996411</v>
      </c>
      <c r="O276" s="1">
        <v>1680</v>
      </c>
      <c r="P276" s="3">
        <v>0.004785</v>
      </c>
      <c r="Q276" s="1">
        <f t="shared" si="12"/>
        <v>0.336028719296</v>
      </c>
      <c r="R276" s="1">
        <f t="shared" si="14"/>
        <v>0.561275150872</v>
      </c>
      <c r="S276" s="1">
        <f t="shared" si="13"/>
        <v>0.282988146322333</v>
      </c>
    </row>
    <row r="277" spans="1:19">
      <c r="A277" s="2">
        <v>44043</v>
      </c>
      <c r="B277" s="1">
        <v>78</v>
      </c>
      <c r="C277" s="1">
        <v>64</v>
      </c>
      <c r="D277" s="1">
        <v>142</v>
      </c>
      <c r="E277" s="1">
        <v>-14</v>
      </c>
      <c r="F277" s="1">
        <v>-0.195060583</v>
      </c>
      <c r="G277" s="1">
        <v>0.901408451</v>
      </c>
      <c r="H277" s="1">
        <v>-0.098591549</v>
      </c>
      <c r="I277" s="1">
        <v>1705</v>
      </c>
      <c r="J277" s="1">
        <v>1646</v>
      </c>
      <c r="K277" s="1">
        <v>1680</v>
      </c>
      <c r="L277" s="1">
        <v>0.3239</v>
      </c>
      <c r="M277" s="1">
        <v>4068474</v>
      </c>
      <c r="N277" s="1">
        <v>0.035119048</v>
      </c>
      <c r="O277" s="1">
        <v>1678.18</v>
      </c>
      <c r="P277" s="3">
        <v>-0.001083</v>
      </c>
      <c r="Q277" s="1">
        <f t="shared" si="12"/>
        <v>-0.172309696375</v>
      </c>
      <c r="R277" s="1">
        <f t="shared" si="14"/>
        <v>0.357948899408</v>
      </c>
      <c r="S277" s="1">
        <f t="shared" si="13"/>
        <v>0.00599667648743452</v>
      </c>
    </row>
    <row r="278" spans="1:19">
      <c r="A278" s="2">
        <v>44046</v>
      </c>
      <c r="B278" s="1">
        <v>52</v>
      </c>
      <c r="C278" s="1">
        <v>67</v>
      </c>
      <c r="D278" s="1">
        <v>119</v>
      </c>
      <c r="E278" s="1">
        <v>15</v>
      </c>
      <c r="F278" s="1">
        <v>0.249215792</v>
      </c>
      <c r="G278" s="1">
        <v>0.87394958</v>
      </c>
      <c r="H278" s="1">
        <v>0.12605042</v>
      </c>
      <c r="I278" s="1">
        <v>1696.58</v>
      </c>
      <c r="J278" s="1">
        <v>1660</v>
      </c>
      <c r="K278" s="1">
        <v>1678.18</v>
      </c>
      <c r="L278" s="1">
        <v>0.2759</v>
      </c>
      <c r="M278" s="1">
        <v>3466114</v>
      </c>
      <c r="N278" s="1">
        <v>0.021797423</v>
      </c>
      <c r="O278" s="1">
        <v>1668</v>
      </c>
      <c r="P278" s="3">
        <v>-0.006066</v>
      </c>
      <c r="Q278" s="1">
        <f t="shared" si="12"/>
        <v>0.448456850909</v>
      </c>
      <c r="R278" s="1">
        <f t="shared" si="14"/>
        <v>0.584349101418</v>
      </c>
      <c r="S278" s="1">
        <f t="shared" si="13"/>
        <v>0.339126266547044</v>
      </c>
    </row>
    <row r="279" spans="1:19">
      <c r="A279" s="2">
        <v>44047</v>
      </c>
      <c r="B279" s="1">
        <v>55</v>
      </c>
      <c r="C279" s="1">
        <v>73</v>
      </c>
      <c r="D279" s="1">
        <v>128</v>
      </c>
      <c r="E279" s="1">
        <v>18</v>
      </c>
      <c r="F279" s="1">
        <v>0.278713402</v>
      </c>
      <c r="G279" s="1">
        <v>0.859375</v>
      </c>
      <c r="H279" s="1">
        <v>0.140625</v>
      </c>
      <c r="I279" s="1">
        <v>1682.99</v>
      </c>
      <c r="J279" s="1">
        <v>1660</v>
      </c>
      <c r="K279" s="1">
        <v>1668</v>
      </c>
      <c r="L279" s="1">
        <v>0.2543</v>
      </c>
      <c r="M279" s="1">
        <v>3194051</v>
      </c>
      <c r="N279" s="1">
        <v>0.013782974</v>
      </c>
      <c r="O279" s="1">
        <v>1669.99</v>
      </c>
      <c r="P279" s="3">
        <v>0.001193</v>
      </c>
      <c r="Q279" s="1">
        <f t="shared" si="12"/>
        <v>0.499897470276</v>
      </c>
      <c r="R279" s="1">
        <f t="shared" si="14"/>
        <v>0.577942903462</v>
      </c>
      <c r="S279" s="1">
        <f t="shared" si="13"/>
        <v>0.360842367745667</v>
      </c>
    </row>
    <row r="280" spans="1:19">
      <c r="A280" s="2">
        <v>44048</v>
      </c>
      <c r="B280" s="1">
        <v>66</v>
      </c>
      <c r="C280" s="1">
        <v>60</v>
      </c>
      <c r="D280" s="1">
        <v>126</v>
      </c>
      <c r="E280" s="1">
        <v>-6</v>
      </c>
      <c r="F280" s="1">
        <v>-0.093818755</v>
      </c>
      <c r="G280" s="1">
        <v>0.952380952</v>
      </c>
      <c r="H280" s="1">
        <v>-0.047619048</v>
      </c>
      <c r="I280" s="1">
        <v>1673.09</v>
      </c>
      <c r="J280" s="1">
        <v>1643.31</v>
      </c>
      <c r="K280" s="1">
        <v>1669.99</v>
      </c>
      <c r="L280" s="1">
        <v>0.2032</v>
      </c>
      <c r="M280" s="1">
        <v>2552169</v>
      </c>
      <c r="N280" s="1">
        <v>0.017832442</v>
      </c>
      <c r="O280" s="1">
        <v>1668</v>
      </c>
      <c r="P280" s="3">
        <v>-0.001192</v>
      </c>
      <c r="Q280" s="1">
        <f t="shared" si="12"/>
        <v>0.059225975171</v>
      </c>
      <c r="R280" s="1">
        <f t="shared" si="14"/>
        <v>0.335980950853</v>
      </c>
      <c r="S280" s="1">
        <f t="shared" si="13"/>
        <v>0.105348225094274</v>
      </c>
    </row>
    <row r="281" spans="1:19">
      <c r="A281" s="2">
        <v>44049</v>
      </c>
      <c r="B281" s="1">
        <v>120</v>
      </c>
      <c r="C281" s="1">
        <v>90</v>
      </c>
      <c r="D281" s="1">
        <v>210</v>
      </c>
      <c r="E281" s="1">
        <v>-30</v>
      </c>
      <c r="F281" s="1">
        <v>-0.284931039</v>
      </c>
      <c r="G281" s="1">
        <v>0.857142857</v>
      </c>
      <c r="H281" s="1">
        <v>-0.142857143</v>
      </c>
      <c r="I281" s="1">
        <v>1674.03</v>
      </c>
      <c r="J281" s="1">
        <v>1630</v>
      </c>
      <c r="K281" s="1">
        <v>1668</v>
      </c>
      <c r="L281" s="1">
        <v>0.2599</v>
      </c>
      <c r="M281" s="1">
        <v>3264878</v>
      </c>
      <c r="N281" s="1">
        <v>0.026396882</v>
      </c>
      <c r="O281" s="1">
        <v>1637.96</v>
      </c>
      <c r="P281" s="3">
        <v>-0.01801</v>
      </c>
      <c r="Q281" s="1">
        <f t="shared" si="12"/>
        <v>-0.264105692945</v>
      </c>
      <c r="R281" s="1">
        <f t="shared" si="14"/>
        <v>0.239920154546</v>
      </c>
      <c r="S281" s="1">
        <f t="shared" si="13"/>
        <v>-0.0630495830623145</v>
      </c>
    </row>
    <row r="282" spans="1:19">
      <c r="A282" s="2">
        <v>44050</v>
      </c>
      <c r="B282" s="1">
        <v>97</v>
      </c>
      <c r="C282" s="1">
        <v>91</v>
      </c>
      <c r="D282" s="1">
        <v>188</v>
      </c>
      <c r="E282" s="1">
        <v>-6</v>
      </c>
      <c r="F282" s="1">
        <v>-0.063178902</v>
      </c>
      <c r="G282" s="1">
        <v>0.968085106</v>
      </c>
      <c r="H282" s="1">
        <v>-0.031914894</v>
      </c>
      <c r="I282" s="1">
        <v>1649.67</v>
      </c>
      <c r="J282" s="1">
        <v>1598.5</v>
      </c>
      <c r="K282" s="1">
        <v>1637.96</v>
      </c>
      <c r="L282" s="1">
        <v>0.2726</v>
      </c>
      <c r="M282" s="1">
        <v>3424205</v>
      </c>
      <c r="N282" s="1">
        <v>0.031240079</v>
      </c>
      <c r="O282" s="1">
        <v>1631</v>
      </c>
      <c r="P282" s="3">
        <v>-0.004249</v>
      </c>
      <c r="Q282" s="1">
        <f t="shared" si="12"/>
        <v>0.0578346797510001</v>
      </c>
      <c r="R282" s="1">
        <f t="shared" si="14"/>
        <v>0.41771732537</v>
      </c>
      <c r="S282" s="1">
        <f t="shared" si="13"/>
        <v>0.123846645108206</v>
      </c>
    </row>
    <row r="283" spans="1:19">
      <c r="A283" s="2">
        <v>44053</v>
      </c>
      <c r="B283" s="1">
        <v>45</v>
      </c>
      <c r="C283" s="1">
        <v>57</v>
      </c>
      <c r="D283" s="1">
        <v>102</v>
      </c>
      <c r="E283" s="1">
        <v>12</v>
      </c>
      <c r="F283" s="1">
        <v>0.231801614</v>
      </c>
      <c r="G283" s="1">
        <v>0.882352941</v>
      </c>
      <c r="H283" s="1">
        <v>0.117647059</v>
      </c>
      <c r="I283" s="1">
        <v>1644.96</v>
      </c>
      <c r="J283" s="1">
        <v>1608.11</v>
      </c>
      <c r="K283" s="1">
        <v>1631</v>
      </c>
      <c r="L283" s="1">
        <v>0.1881</v>
      </c>
      <c r="M283" s="1">
        <v>2362354</v>
      </c>
      <c r="N283" s="1">
        <v>0.022593501</v>
      </c>
      <c r="O283" s="1">
        <v>1633.99</v>
      </c>
      <c r="P283" s="3">
        <v>0.001833</v>
      </c>
      <c r="Q283" s="1">
        <f t="shared" si="12"/>
        <v>0.478474211813</v>
      </c>
      <c r="R283" s="1">
        <f t="shared" si="14"/>
        <v>0.514264291031</v>
      </c>
      <c r="S283" s="1">
        <f t="shared" si="13"/>
        <v>0.336273255892461</v>
      </c>
    </row>
    <row r="284" spans="1:19">
      <c r="A284" s="2">
        <v>44054</v>
      </c>
      <c r="B284" s="1">
        <v>53</v>
      </c>
      <c r="C284" s="1">
        <v>53</v>
      </c>
      <c r="D284" s="1">
        <v>106</v>
      </c>
      <c r="E284" s="1">
        <v>0</v>
      </c>
      <c r="F284" s="1">
        <v>0</v>
      </c>
      <c r="G284" s="1">
        <v>1</v>
      </c>
      <c r="H284" s="1">
        <v>0</v>
      </c>
      <c r="I284" s="1">
        <v>1666.43</v>
      </c>
      <c r="J284" s="1">
        <v>1640</v>
      </c>
      <c r="K284" s="1">
        <v>1633.99</v>
      </c>
      <c r="L284" s="1">
        <v>0.2851</v>
      </c>
      <c r="M284" s="1">
        <v>3581818</v>
      </c>
      <c r="N284" s="1">
        <v>0.01617513</v>
      </c>
      <c r="O284" s="1">
        <v>1642.51</v>
      </c>
      <c r="P284" s="3">
        <v>0.005214</v>
      </c>
      <c r="Q284" s="1">
        <f t="shared" si="12"/>
        <v>0.15422895051</v>
      </c>
      <c r="R284" s="1">
        <f t="shared" si="14"/>
        <v>0.46311474282</v>
      </c>
      <c r="S284" s="1">
        <f t="shared" si="13"/>
        <v>0.177972375185043</v>
      </c>
    </row>
    <row r="285" spans="1:19">
      <c r="A285" s="2">
        <v>44055</v>
      </c>
      <c r="B285" s="1">
        <v>56</v>
      </c>
      <c r="C285" s="1">
        <v>56</v>
      </c>
      <c r="D285" s="1">
        <v>112</v>
      </c>
      <c r="E285" s="1">
        <v>0</v>
      </c>
      <c r="F285" s="1">
        <v>0</v>
      </c>
      <c r="G285" s="1">
        <v>1</v>
      </c>
      <c r="H285" s="1">
        <v>0</v>
      </c>
      <c r="I285" s="1">
        <v>1641</v>
      </c>
      <c r="J285" s="1">
        <v>1605.25</v>
      </c>
      <c r="K285" s="1">
        <v>1642.51</v>
      </c>
      <c r="L285" s="1">
        <v>0.2224</v>
      </c>
      <c r="M285" s="1">
        <v>2793392</v>
      </c>
      <c r="N285" s="1">
        <v>0.021765469</v>
      </c>
      <c r="O285" s="1">
        <v>1626.95</v>
      </c>
      <c r="P285" s="3">
        <v>-0.009473</v>
      </c>
      <c r="Q285" s="1">
        <f t="shared" si="12"/>
        <v>0.187203586263</v>
      </c>
      <c r="R285" s="1">
        <f t="shared" si="14"/>
        <v>0.422777344866</v>
      </c>
      <c r="S285" s="1">
        <f t="shared" si="13"/>
        <v>0.183414877179136</v>
      </c>
    </row>
    <row r="286" spans="1:19">
      <c r="A286" s="2">
        <v>44056</v>
      </c>
      <c r="B286" s="1">
        <v>76</v>
      </c>
      <c r="C286" s="1">
        <v>44</v>
      </c>
      <c r="D286" s="1">
        <v>120</v>
      </c>
      <c r="E286" s="1">
        <v>-32</v>
      </c>
      <c r="F286" s="1">
        <v>-0.537142932</v>
      </c>
      <c r="G286" s="1">
        <v>0.733333333</v>
      </c>
      <c r="H286" s="1">
        <v>-0.266666667</v>
      </c>
      <c r="I286" s="1">
        <v>1638.88</v>
      </c>
      <c r="J286" s="1">
        <v>1609</v>
      </c>
      <c r="K286" s="1">
        <v>1626.95</v>
      </c>
      <c r="L286" s="1">
        <v>0.1635</v>
      </c>
      <c r="M286" s="1">
        <v>2054134</v>
      </c>
      <c r="N286" s="1">
        <v>0.018365654</v>
      </c>
      <c r="O286" s="1">
        <v>1635</v>
      </c>
      <c r="P286" s="3">
        <v>0.004948</v>
      </c>
      <c r="Q286" s="1">
        <f t="shared" si="12"/>
        <v>-0.578649753362</v>
      </c>
      <c r="R286" s="1">
        <f t="shared" si="14"/>
        <v>-0.0204657875149999</v>
      </c>
      <c r="S286" s="1">
        <f t="shared" si="13"/>
        <v>-0.265933627970781</v>
      </c>
    </row>
    <row r="287" spans="1:19">
      <c r="A287" s="2">
        <v>44057</v>
      </c>
      <c r="B287" s="1">
        <v>56</v>
      </c>
      <c r="C287" s="1">
        <v>59</v>
      </c>
      <c r="D287" s="1">
        <v>115</v>
      </c>
      <c r="E287" s="1">
        <v>3</v>
      </c>
      <c r="F287" s="1">
        <v>0.051293294</v>
      </c>
      <c r="G287" s="1">
        <v>0.973913043</v>
      </c>
      <c r="H287" s="1">
        <v>0.026086957</v>
      </c>
      <c r="I287" s="1">
        <v>1665.7</v>
      </c>
      <c r="J287" s="1">
        <v>1631</v>
      </c>
      <c r="K287" s="1">
        <v>1635</v>
      </c>
      <c r="L287" s="1">
        <v>0.2997</v>
      </c>
      <c r="M287" s="1">
        <v>3765318</v>
      </c>
      <c r="N287" s="1">
        <v>0.021223242</v>
      </c>
      <c r="O287" s="1">
        <v>1661</v>
      </c>
      <c r="P287" s="3">
        <v>0.015902</v>
      </c>
      <c r="Q287" s="1">
        <f t="shared" si="12"/>
        <v>0.20312061662</v>
      </c>
      <c r="R287" s="1">
        <f t="shared" si="14"/>
        <v>0.502529773115</v>
      </c>
      <c r="S287" s="1">
        <f t="shared" si="13"/>
        <v>0.209260301189516</v>
      </c>
    </row>
    <row r="288" spans="1:19">
      <c r="A288" s="2">
        <v>44060</v>
      </c>
      <c r="B288" s="1">
        <v>43</v>
      </c>
      <c r="C288" s="1">
        <v>49</v>
      </c>
      <c r="D288" s="1">
        <v>92</v>
      </c>
      <c r="E288" s="1">
        <v>6</v>
      </c>
      <c r="F288" s="1">
        <v>0.127833372</v>
      </c>
      <c r="G288" s="1">
        <v>0.934782609</v>
      </c>
      <c r="H288" s="1">
        <v>0.065217391</v>
      </c>
      <c r="I288" s="1">
        <v>1704.35</v>
      </c>
      <c r="J288" s="1">
        <v>1670</v>
      </c>
      <c r="K288" s="1">
        <v>1661</v>
      </c>
      <c r="L288" s="1">
        <v>0.3469</v>
      </c>
      <c r="M288" s="1">
        <v>4357201</v>
      </c>
      <c r="N288" s="1">
        <v>0.020680313</v>
      </c>
      <c r="O288" s="1">
        <v>1690</v>
      </c>
      <c r="P288" s="3">
        <v>0.017459</v>
      </c>
      <c r="Q288" s="1">
        <f t="shared" si="12"/>
        <v>0.266154487319</v>
      </c>
      <c r="R288" s="1">
        <f t="shared" si="14"/>
        <v>0.573580095633</v>
      </c>
      <c r="S288" s="1">
        <f t="shared" si="13"/>
        <v>0.254333262505187</v>
      </c>
    </row>
    <row r="289" spans="1:19">
      <c r="A289" s="2">
        <v>44061</v>
      </c>
      <c r="B289" s="1">
        <v>46</v>
      </c>
      <c r="C289" s="1">
        <v>52</v>
      </c>
      <c r="D289" s="1">
        <v>98</v>
      </c>
      <c r="E289" s="1">
        <v>6</v>
      </c>
      <c r="F289" s="1">
        <v>0.120144312</v>
      </c>
      <c r="G289" s="1">
        <v>0.93877551</v>
      </c>
      <c r="H289" s="1">
        <v>0.06122449</v>
      </c>
      <c r="I289" s="1">
        <v>1720</v>
      </c>
      <c r="J289" s="1">
        <v>1691</v>
      </c>
      <c r="K289" s="1">
        <v>1690</v>
      </c>
      <c r="L289" s="1">
        <v>0.2422</v>
      </c>
      <c r="M289" s="1">
        <v>3042281</v>
      </c>
      <c r="N289" s="1">
        <v>0.017159763</v>
      </c>
      <c r="O289" s="1">
        <v>1705</v>
      </c>
      <c r="P289" s="3">
        <v>0.008876</v>
      </c>
      <c r="Q289" s="1">
        <f t="shared" si="12"/>
        <v>0.319512063569</v>
      </c>
      <c r="R289" s="1">
        <f t="shared" si="14"/>
        <v>0.493209112488</v>
      </c>
      <c r="S289" s="1">
        <f t="shared" si="13"/>
        <v>0.259606726610882</v>
      </c>
    </row>
    <row r="290" spans="1:19">
      <c r="A290" s="2">
        <v>44062</v>
      </c>
      <c r="B290" s="1">
        <v>42</v>
      </c>
      <c r="C290" s="1">
        <v>54</v>
      </c>
      <c r="D290" s="1">
        <v>96</v>
      </c>
      <c r="E290" s="1">
        <v>12</v>
      </c>
      <c r="F290" s="1">
        <v>0.24613307</v>
      </c>
      <c r="G290" s="1">
        <v>0.875</v>
      </c>
      <c r="H290" s="1">
        <v>0.125</v>
      </c>
      <c r="I290" s="1">
        <v>1717</v>
      </c>
      <c r="J290" s="1">
        <v>1682.99</v>
      </c>
      <c r="K290" s="1">
        <v>1705</v>
      </c>
      <c r="L290" s="1">
        <v>0.2143</v>
      </c>
      <c r="M290" s="1">
        <v>2691498</v>
      </c>
      <c r="N290" s="1">
        <v>0.019947214</v>
      </c>
      <c r="O290" s="1">
        <v>1687</v>
      </c>
      <c r="P290" s="3">
        <v>-0.010557</v>
      </c>
      <c r="Q290" s="1">
        <f t="shared" si="12"/>
        <v>0.481731445608</v>
      </c>
      <c r="R290" s="1">
        <f t="shared" si="14"/>
        <v>0.538030368706</v>
      </c>
      <c r="S290" s="1">
        <f t="shared" si="13"/>
        <v>0.343304507680094</v>
      </c>
    </row>
    <row r="291" spans="1:19">
      <c r="A291" s="2">
        <v>44063</v>
      </c>
      <c r="B291" s="1">
        <v>38</v>
      </c>
      <c r="C291" s="1">
        <v>48</v>
      </c>
      <c r="D291" s="1">
        <v>86</v>
      </c>
      <c r="E291" s="1">
        <v>10</v>
      </c>
      <c r="F291" s="1">
        <v>0.228258652</v>
      </c>
      <c r="G291" s="1">
        <v>0.88372093</v>
      </c>
      <c r="H291" s="1">
        <v>0.11627907</v>
      </c>
      <c r="I291" s="1">
        <v>1679</v>
      </c>
      <c r="J291" s="1">
        <v>1656</v>
      </c>
      <c r="K291" s="1">
        <v>1687</v>
      </c>
      <c r="L291" s="1">
        <v>0.1782</v>
      </c>
      <c r="M291" s="1">
        <v>2238233</v>
      </c>
      <c r="N291" s="1">
        <v>0.013633669</v>
      </c>
      <c r="O291" s="1">
        <v>1664</v>
      </c>
      <c r="P291" s="3">
        <v>-0.013634</v>
      </c>
      <c r="Q291" s="1">
        <f t="shared" si="12"/>
        <v>0.485404728491</v>
      </c>
      <c r="R291" s="1">
        <f t="shared" si="14"/>
        <v>0.499178709492</v>
      </c>
      <c r="S291" s="1">
        <f t="shared" si="13"/>
        <v>0.335870971989116</v>
      </c>
    </row>
    <row r="292" spans="1:19">
      <c r="A292" s="2">
        <v>44064</v>
      </c>
      <c r="B292" s="1">
        <v>44</v>
      </c>
      <c r="C292" s="1">
        <v>36</v>
      </c>
      <c r="D292" s="1">
        <v>80</v>
      </c>
      <c r="E292" s="1">
        <v>-8</v>
      </c>
      <c r="F292" s="1">
        <v>-0.195744577</v>
      </c>
      <c r="G292" s="1">
        <v>0.9</v>
      </c>
      <c r="H292" s="1">
        <v>-0.1</v>
      </c>
      <c r="I292" s="1">
        <v>1698</v>
      </c>
      <c r="J292" s="1">
        <v>1671</v>
      </c>
      <c r="K292" s="1">
        <v>1664</v>
      </c>
      <c r="L292" s="1">
        <v>0.1997</v>
      </c>
      <c r="M292" s="1">
        <v>2508241</v>
      </c>
      <c r="N292" s="1">
        <v>0.016225962</v>
      </c>
      <c r="O292" s="1">
        <v>1676</v>
      </c>
      <c r="P292" s="3">
        <v>0.007212</v>
      </c>
      <c r="Q292" s="1">
        <f t="shared" si="12"/>
        <v>-0.092141305179</v>
      </c>
      <c r="R292" s="1">
        <f t="shared" si="14"/>
        <v>0.255430726567</v>
      </c>
      <c r="S292" s="1">
        <f t="shared" si="13"/>
        <v>0.0181874189893953</v>
      </c>
    </row>
    <row r="293" spans="1:19">
      <c r="A293" s="2">
        <v>44067</v>
      </c>
      <c r="B293" s="1">
        <v>39</v>
      </c>
      <c r="C293" s="1">
        <v>51</v>
      </c>
      <c r="D293" s="1">
        <v>90</v>
      </c>
      <c r="E293" s="1">
        <v>12</v>
      </c>
      <c r="F293" s="1">
        <v>0.262364264</v>
      </c>
      <c r="G293" s="1">
        <v>0.866666667</v>
      </c>
      <c r="H293" s="1">
        <v>0.133333333</v>
      </c>
      <c r="I293" s="1">
        <v>1708</v>
      </c>
      <c r="J293" s="1">
        <v>1691.01</v>
      </c>
      <c r="K293" s="1">
        <v>1676</v>
      </c>
      <c r="L293" s="1">
        <v>0.2462</v>
      </c>
      <c r="M293" s="1">
        <v>3093344</v>
      </c>
      <c r="N293" s="1">
        <v>0.010137232</v>
      </c>
      <c r="O293" s="1">
        <v>1696.35</v>
      </c>
      <c r="P293" s="3">
        <v>0.012142</v>
      </c>
      <c r="Q293" s="1">
        <f t="shared" si="12"/>
        <v>0.48804246324</v>
      </c>
      <c r="R293" s="1">
        <f t="shared" si="14"/>
        <v>0.561657824625</v>
      </c>
      <c r="S293" s="1">
        <f t="shared" si="13"/>
        <v>0.351681494622462</v>
      </c>
    </row>
    <row r="294" spans="1:19">
      <c r="A294" s="2">
        <v>44068</v>
      </c>
      <c r="B294" s="1">
        <v>88</v>
      </c>
      <c r="C294" s="1">
        <v>80</v>
      </c>
      <c r="D294" s="1">
        <v>168</v>
      </c>
      <c r="E294" s="1">
        <v>-8</v>
      </c>
      <c r="F294" s="1">
        <v>-0.094187215</v>
      </c>
      <c r="G294" s="1">
        <v>0.952380952</v>
      </c>
      <c r="H294" s="1">
        <v>-0.047619048</v>
      </c>
      <c r="I294" s="1">
        <v>1746.78</v>
      </c>
      <c r="J294" s="1">
        <v>1698.63</v>
      </c>
      <c r="K294" s="1">
        <v>1696.35</v>
      </c>
      <c r="L294" s="1">
        <v>0.3333</v>
      </c>
      <c r="M294" s="1">
        <v>4187249</v>
      </c>
      <c r="N294" s="1">
        <v>0.028384473</v>
      </c>
      <c r="O294" s="1">
        <v>1727</v>
      </c>
      <c r="P294" s="3">
        <v>0.018068</v>
      </c>
      <c r="Q294" s="1">
        <f t="shared" si="12"/>
        <v>-0.022215599532</v>
      </c>
      <c r="R294" s="1">
        <f t="shared" si="14"/>
        <v>0.435343627007</v>
      </c>
      <c r="S294" s="1">
        <f t="shared" si="13"/>
        <v>0.0918445086508464</v>
      </c>
    </row>
    <row r="295" spans="1:19">
      <c r="A295" s="2">
        <v>44069</v>
      </c>
      <c r="B295" s="1">
        <v>68</v>
      </c>
      <c r="C295" s="1">
        <v>59</v>
      </c>
      <c r="D295" s="1">
        <v>127</v>
      </c>
      <c r="E295" s="1">
        <v>-9</v>
      </c>
      <c r="F295" s="1">
        <v>-0.139761942</v>
      </c>
      <c r="G295" s="1">
        <v>0.929133858</v>
      </c>
      <c r="H295" s="1">
        <v>-0.070866142</v>
      </c>
      <c r="I295" s="1">
        <v>1745</v>
      </c>
      <c r="J295" s="1">
        <v>1715.02</v>
      </c>
      <c r="K295" s="1">
        <v>1727</v>
      </c>
      <c r="L295" s="1">
        <v>0.2087</v>
      </c>
      <c r="M295" s="1">
        <v>2621573</v>
      </c>
      <c r="N295" s="1">
        <v>0.017359583</v>
      </c>
      <c r="O295" s="1">
        <v>1727</v>
      </c>
      <c r="P295" s="3">
        <v>0</v>
      </c>
      <c r="Q295" s="1">
        <f t="shared" si="12"/>
        <v>-0.0127885361689999</v>
      </c>
      <c r="R295" s="1">
        <f t="shared" si="14"/>
        <v>0.305097975786</v>
      </c>
      <c r="S295" s="1">
        <f t="shared" si="13"/>
        <v>0.0656214599608543</v>
      </c>
    </row>
    <row r="296" spans="1:19">
      <c r="A296" s="2">
        <v>44070</v>
      </c>
      <c r="B296" s="1">
        <v>40</v>
      </c>
      <c r="C296" s="1">
        <v>41</v>
      </c>
      <c r="D296" s="1">
        <v>81</v>
      </c>
      <c r="E296" s="1">
        <v>1</v>
      </c>
      <c r="F296" s="1">
        <v>0.024097552</v>
      </c>
      <c r="G296" s="1">
        <v>0.987654321</v>
      </c>
      <c r="H296" s="1">
        <v>0.012345679</v>
      </c>
      <c r="I296" s="1">
        <v>1733.98</v>
      </c>
      <c r="J296" s="1">
        <v>1705</v>
      </c>
      <c r="K296" s="1">
        <v>1727</v>
      </c>
      <c r="L296" s="1">
        <v>0.1802</v>
      </c>
      <c r="M296" s="1">
        <v>2263553</v>
      </c>
      <c r="N296" s="1">
        <v>0.016780544</v>
      </c>
      <c r="O296" s="1">
        <v>1731</v>
      </c>
      <c r="P296" s="3">
        <v>0.002316</v>
      </c>
      <c r="Q296" s="1">
        <f t="shared" si="12"/>
        <v>0.242745652256</v>
      </c>
      <c r="R296" s="1">
        <f t="shared" si="14"/>
        <v>0.401372034427</v>
      </c>
      <c r="S296" s="1">
        <f t="shared" si="13"/>
        <v>0.203472168919051</v>
      </c>
    </row>
    <row r="297" spans="1:19">
      <c r="A297" s="2">
        <v>44071</v>
      </c>
      <c r="B297" s="1">
        <v>57</v>
      </c>
      <c r="C297" s="1">
        <v>69</v>
      </c>
      <c r="D297" s="1">
        <v>126</v>
      </c>
      <c r="E297" s="1">
        <v>12</v>
      </c>
      <c r="F297" s="1">
        <v>0.188052232</v>
      </c>
      <c r="G297" s="1">
        <v>0.904761905</v>
      </c>
      <c r="H297" s="1">
        <v>0.095238095</v>
      </c>
      <c r="I297" s="1">
        <v>1764</v>
      </c>
      <c r="J297" s="1">
        <v>1721.5</v>
      </c>
      <c r="K297" s="1">
        <v>1731</v>
      </c>
      <c r="L297" s="1">
        <v>0.3367</v>
      </c>
      <c r="M297" s="1">
        <v>4229962</v>
      </c>
      <c r="N297" s="1">
        <v>0.024552282</v>
      </c>
      <c r="O297" s="1">
        <v>1757</v>
      </c>
      <c r="P297" s="3">
        <v>0.01502</v>
      </c>
      <c r="Q297" s="1">
        <f t="shared" si="12"/>
        <v>0.340167409862</v>
      </c>
      <c r="R297" s="1">
        <f t="shared" si="14"/>
        <v>0.598957086839</v>
      </c>
      <c r="S297" s="1">
        <f t="shared" si="13"/>
        <v>0.293673510391047</v>
      </c>
    </row>
    <row r="298" spans="1:19">
      <c r="A298" s="2">
        <v>44074</v>
      </c>
      <c r="B298" s="1">
        <v>191</v>
      </c>
      <c r="C298" s="1">
        <v>203</v>
      </c>
      <c r="D298" s="1">
        <v>394</v>
      </c>
      <c r="E298" s="1">
        <v>12</v>
      </c>
      <c r="F298" s="1">
        <v>0.060624622</v>
      </c>
      <c r="G298" s="1">
        <v>0.969543147</v>
      </c>
      <c r="H298" s="1">
        <v>0.030456853</v>
      </c>
      <c r="I298" s="1">
        <v>1816</v>
      </c>
      <c r="J298" s="1">
        <v>1770.58</v>
      </c>
      <c r="K298" s="1">
        <v>1757</v>
      </c>
      <c r="L298" s="1">
        <v>0.3806</v>
      </c>
      <c r="M298" s="1">
        <v>4781036</v>
      </c>
      <c r="N298" s="1">
        <v>0.025850882</v>
      </c>
      <c r="O298" s="1">
        <v>1786.5</v>
      </c>
      <c r="P298" s="3">
        <v>0.01679</v>
      </c>
      <c r="Q298" s="1">
        <f t="shared" si="12"/>
        <v>0.164532371252</v>
      </c>
      <c r="R298" s="1">
        <f t="shared" si="14"/>
        <v>0.567605079379</v>
      </c>
      <c r="S298" s="1">
        <f t="shared" si="13"/>
        <v>0.207073047720714</v>
      </c>
    </row>
    <row r="299" spans="1:19">
      <c r="A299" s="2">
        <v>44075</v>
      </c>
      <c r="B299" s="1">
        <v>115</v>
      </c>
      <c r="C299" s="1">
        <v>91</v>
      </c>
      <c r="D299" s="1">
        <v>206</v>
      </c>
      <c r="E299" s="1">
        <v>-24</v>
      </c>
      <c r="F299" s="1">
        <v>-0.231801614</v>
      </c>
      <c r="G299" s="1">
        <v>0.883495146</v>
      </c>
      <c r="H299" s="1">
        <v>-0.116504854</v>
      </c>
      <c r="I299" s="1">
        <v>1802</v>
      </c>
      <c r="J299" s="1">
        <v>1775.01</v>
      </c>
      <c r="K299" s="1">
        <v>1786.5</v>
      </c>
      <c r="L299" s="1">
        <v>0.2519</v>
      </c>
      <c r="M299" s="1">
        <v>3163992</v>
      </c>
      <c r="N299" s="1">
        <v>0.015107753</v>
      </c>
      <c r="O299" s="1">
        <v>1801.98</v>
      </c>
      <c r="P299" s="3">
        <v>0.008665</v>
      </c>
      <c r="Q299" s="1">
        <f t="shared" si="12"/>
        <v>-0.173744579779</v>
      </c>
      <c r="R299" s="1">
        <f t="shared" si="14"/>
        <v>0.26567044115</v>
      </c>
      <c r="S299" s="1">
        <f t="shared" si="13"/>
        <v>-0.0162440456251627</v>
      </c>
    </row>
    <row r="300" spans="1:19">
      <c r="A300" s="2">
        <v>44076</v>
      </c>
      <c r="B300" s="1">
        <v>110</v>
      </c>
      <c r="C300" s="1">
        <v>92</v>
      </c>
      <c r="D300" s="1">
        <v>202</v>
      </c>
      <c r="E300" s="1">
        <v>-18</v>
      </c>
      <c r="F300" s="1">
        <v>-0.176930708</v>
      </c>
      <c r="G300" s="1">
        <v>0.910891089</v>
      </c>
      <c r="H300" s="1">
        <v>-0.089108911</v>
      </c>
      <c r="I300" s="1">
        <v>1828</v>
      </c>
      <c r="J300" s="1">
        <v>1770</v>
      </c>
      <c r="K300" s="1">
        <v>1801.98</v>
      </c>
      <c r="L300" s="1">
        <v>0.2548</v>
      </c>
      <c r="M300" s="1">
        <v>3200929</v>
      </c>
      <c r="N300" s="1">
        <v>0.032186817</v>
      </c>
      <c r="O300" s="1">
        <v>1795</v>
      </c>
      <c r="P300" s="3">
        <v>-0.003874</v>
      </c>
      <c r="Q300" s="1">
        <f t="shared" si="12"/>
        <v>-0.103110481329</v>
      </c>
      <c r="R300" s="1">
        <f t="shared" si="14"/>
        <v>0.320795179119</v>
      </c>
      <c r="S300" s="1">
        <f t="shared" si="13"/>
        <v>0.0285323116900683</v>
      </c>
    </row>
    <row r="301" spans="1:19">
      <c r="A301" s="2">
        <v>44077</v>
      </c>
      <c r="B301" s="1">
        <v>76</v>
      </c>
      <c r="C301" s="1">
        <v>72</v>
      </c>
      <c r="D301" s="1">
        <v>148</v>
      </c>
      <c r="E301" s="1">
        <v>-4</v>
      </c>
      <c r="F301" s="1">
        <v>-0.053345981</v>
      </c>
      <c r="G301" s="1">
        <v>0.972972973</v>
      </c>
      <c r="H301" s="1">
        <v>-0.027027027</v>
      </c>
      <c r="I301" s="1">
        <v>1812</v>
      </c>
      <c r="J301" s="1">
        <v>1779.7</v>
      </c>
      <c r="K301" s="1">
        <v>1795</v>
      </c>
      <c r="L301" s="1">
        <v>0.2423</v>
      </c>
      <c r="M301" s="1">
        <v>3043735</v>
      </c>
      <c r="N301" s="1">
        <v>0.017994429</v>
      </c>
      <c r="O301" s="1">
        <v>1793</v>
      </c>
      <c r="P301" s="3">
        <v>-0.001114</v>
      </c>
      <c r="Q301" s="1">
        <f t="shared" si="12"/>
        <v>0.097592650242</v>
      </c>
      <c r="R301" s="1">
        <f t="shared" si="14"/>
        <v>0.394149259198</v>
      </c>
      <c r="S301" s="1">
        <f t="shared" si="13"/>
        <v>0.136274489706547</v>
      </c>
    </row>
    <row r="302" spans="1:19">
      <c r="A302" s="2">
        <v>44078</v>
      </c>
      <c r="B302" s="1">
        <v>91</v>
      </c>
      <c r="C302" s="1">
        <v>85</v>
      </c>
      <c r="D302" s="1">
        <v>176</v>
      </c>
      <c r="E302" s="1">
        <v>-6</v>
      </c>
      <c r="F302" s="1">
        <v>-0.067441281</v>
      </c>
      <c r="G302" s="1">
        <v>0.965909091</v>
      </c>
      <c r="H302" s="1">
        <v>-0.034090909</v>
      </c>
      <c r="I302" s="1">
        <v>1776.99</v>
      </c>
      <c r="J302" s="1">
        <v>1746</v>
      </c>
      <c r="K302" s="1">
        <v>1793</v>
      </c>
      <c r="L302" s="1">
        <v>0.2456</v>
      </c>
      <c r="M302" s="1">
        <v>3085796</v>
      </c>
      <c r="N302" s="1">
        <v>0.017283882</v>
      </c>
      <c r="O302" s="1">
        <v>1770</v>
      </c>
      <c r="P302" s="3">
        <v>-0.012828</v>
      </c>
      <c r="Q302" s="1">
        <f t="shared" si="12"/>
        <v>0.074975291461</v>
      </c>
      <c r="R302" s="1">
        <f t="shared" si="14"/>
        <v>0.38545618821</v>
      </c>
      <c r="S302" s="1">
        <f t="shared" si="13"/>
        <v>0.124033097077489</v>
      </c>
    </row>
    <row r="303" spans="1:19">
      <c r="A303" s="2">
        <v>44081</v>
      </c>
      <c r="B303" s="1">
        <v>94</v>
      </c>
      <c r="C303" s="1">
        <v>56</v>
      </c>
      <c r="D303" s="1">
        <v>150</v>
      </c>
      <c r="E303" s="1">
        <v>-38</v>
      </c>
      <c r="F303" s="1">
        <v>-0.510825624</v>
      </c>
      <c r="G303" s="1">
        <v>0.746666667</v>
      </c>
      <c r="H303" s="1">
        <v>-0.253333333</v>
      </c>
      <c r="I303" s="1">
        <v>1777.99</v>
      </c>
      <c r="J303" s="1">
        <v>1703.97</v>
      </c>
      <c r="K303" s="1">
        <v>1770</v>
      </c>
      <c r="L303" s="1">
        <v>0.2477</v>
      </c>
      <c r="M303" s="1">
        <v>3111202</v>
      </c>
      <c r="N303" s="1">
        <v>0.041819209</v>
      </c>
      <c r="O303" s="1">
        <v>1723.5</v>
      </c>
      <c r="P303" s="3">
        <v>-0.026271</v>
      </c>
      <c r="Q303" s="1">
        <f t="shared" si="12"/>
        <v>-0.601062619421</v>
      </c>
      <c r="R303" s="1">
        <f t="shared" si="14"/>
        <v>0.075545166069</v>
      </c>
      <c r="S303" s="1">
        <f t="shared" si="13"/>
        <v>-0.253581991284551</v>
      </c>
    </row>
    <row r="304" spans="1:19">
      <c r="A304" s="2">
        <v>44082</v>
      </c>
      <c r="B304" s="1">
        <v>120</v>
      </c>
      <c r="C304" s="1">
        <v>80</v>
      </c>
      <c r="D304" s="1">
        <v>200</v>
      </c>
      <c r="E304" s="1">
        <v>-40</v>
      </c>
      <c r="F304" s="1">
        <v>-0.401341391</v>
      </c>
      <c r="G304" s="1">
        <v>0.8</v>
      </c>
      <c r="H304" s="1">
        <v>-0.2</v>
      </c>
      <c r="I304" s="1">
        <v>1737.8</v>
      </c>
      <c r="J304" s="1">
        <v>1677.07</v>
      </c>
      <c r="K304" s="1">
        <v>1723.5</v>
      </c>
      <c r="L304" s="1">
        <v>0.2744</v>
      </c>
      <c r="M304" s="1">
        <v>3447238</v>
      </c>
      <c r="N304" s="1">
        <v>0.035236437</v>
      </c>
      <c r="O304" s="1">
        <v>1711.4</v>
      </c>
      <c r="P304" s="3">
        <v>-0.007021</v>
      </c>
      <c r="Q304" s="1">
        <f t="shared" si="12"/>
        <v>-0.450511775</v>
      </c>
      <c r="R304" s="1">
        <f t="shared" si="14"/>
        <v>0.170405621535</v>
      </c>
      <c r="S304" s="1">
        <f t="shared" si="13"/>
        <v>-0.16344104861831</v>
      </c>
    </row>
    <row r="305" spans="1:19">
      <c r="A305" s="2">
        <v>44083</v>
      </c>
      <c r="B305" s="1">
        <v>122</v>
      </c>
      <c r="C305" s="1">
        <v>89</v>
      </c>
      <c r="D305" s="1">
        <v>211</v>
      </c>
      <c r="E305" s="1">
        <v>-33</v>
      </c>
      <c r="F305" s="1">
        <v>-0.312374685</v>
      </c>
      <c r="G305" s="1">
        <v>0.843601896</v>
      </c>
      <c r="H305" s="1">
        <v>-0.156398104</v>
      </c>
      <c r="I305" s="1">
        <v>1711</v>
      </c>
      <c r="J305" s="1">
        <v>1680.04</v>
      </c>
      <c r="K305" s="1">
        <v>1711.4</v>
      </c>
      <c r="L305" s="1">
        <v>0.2067</v>
      </c>
      <c r="M305" s="1">
        <v>2596355</v>
      </c>
      <c r="N305" s="1">
        <v>0.018090452</v>
      </c>
      <c r="O305" s="1">
        <v>1688</v>
      </c>
      <c r="P305" s="3">
        <v>-0.013673</v>
      </c>
      <c r="Q305" s="1">
        <f t="shared" si="12"/>
        <v>-0.269512918425</v>
      </c>
      <c r="R305" s="1">
        <f t="shared" si="14"/>
        <v>0.176037998663</v>
      </c>
      <c r="S305" s="1">
        <f t="shared" si="13"/>
        <v>-0.0804382883980605</v>
      </c>
    </row>
    <row r="306" spans="1:19">
      <c r="A306" s="2">
        <v>44084</v>
      </c>
      <c r="B306" s="1">
        <v>173</v>
      </c>
      <c r="C306" s="1">
        <v>105</v>
      </c>
      <c r="D306" s="1">
        <v>278</v>
      </c>
      <c r="E306" s="1">
        <v>-68</v>
      </c>
      <c r="F306" s="1">
        <v>-0.495616205</v>
      </c>
      <c r="G306" s="1">
        <v>0.755395683</v>
      </c>
      <c r="H306" s="1">
        <v>-0.244604317</v>
      </c>
      <c r="I306" s="1">
        <v>1720</v>
      </c>
      <c r="J306" s="1">
        <v>1700</v>
      </c>
      <c r="K306" s="1">
        <v>1688</v>
      </c>
      <c r="L306" s="1">
        <v>0.1972</v>
      </c>
      <c r="M306" s="1">
        <v>2477833</v>
      </c>
      <c r="N306" s="1">
        <v>0.011848341</v>
      </c>
      <c r="O306" s="1">
        <v>1705.8</v>
      </c>
      <c r="P306" s="3">
        <v>0.010545</v>
      </c>
      <c r="Q306" s="1">
        <f t="shared" si="12"/>
        <v>-0.53061515511</v>
      </c>
      <c r="R306" s="1">
        <f t="shared" si="14"/>
        <v>0.030528752004</v>
      </c>
      <c r="S306" s="1">
        <f t="shared" si="13"/>
        <v>-0.232322891532207</v>
      </c>
    </row>
    <row r="307" spans="1:19">
      <c r="A307" s="2">
        <v>44085</v>
      </c>
      <c r="B307" s="1">
        <v>105</v>
      </c>
      <c r="C307" s="1">
        <v>80</v>
      </c>
      <c r="D307" s="1">
        <v>185</v>
      </c>
      <c r="E307" s="1">
        <v>-25</v>
      </c>
      <c r="F307" s="1">
        <v>-0.268989939</v>
      </c>
      <c r="G307" s="1">
        <v>0.864864865</v>
      </c>
      <c r="H307" s="1">
        <v>-0.135135135</v>
      </c>
      <c r="I307" s="1">
        <v>1736</v>
      </c>
      <c r="J307" s="1">
        <v>1688</v>
      </c>
      <c r="K307" s="1">
        <v>1705.8</v>
      </c>
      <c r="L307" s="1">
        <v>0.2475</v>
      </c>
      <c r="M307" s="1">
        <v>3108800</v>
      </c>
      <c r="N307" s="1">
        <v>0.028139289</v>
      </c>
      <c r="O307" s="1">
        <v>1733</v>
      </c>
      <c r="P307" s="3">
        <v>0.015946</v>
      </c>
      <c r="Q307" s="1">
        <f t="shared" si="12"/>
        <v>-0.234387692528</v>
      </c>
      <c r="R307" s="1">
        <f t="shared" si="14"/>
        <v>0.244116242764</v>
      </c>
      <c r="S307" s="1">
        <f t="shared" si="13"/>
        <v>-0.0486559648311104</v>
      </c>
    </row>
    <row r="308" spans="1:19">
      <c r="A308" s="2">
        <v>44088</v>
      </c>
      <c r="B308" s="1">
        <v>118</v>
      </c>
      <c r="C308" s="1">
        <v>77</v>
      </c>
      <c r="D308" s="1">
        <v>195</v>
      </c>
      <c r="E308" s="1">
        <v>-41</v>
      </c>
      <c r="F308" s="1">
        <v>-0.422414666</v>
      </c>
      <c r="G308" s="1">
        <v>0.78974359</v>
      </c>
      <c r="H308" s="1">
        <v>-0.21025641</v>
      </c>
      <c r="I308" s="1">
        <v>1769</v>
      </c>
      <c r="J308" s="1">
        <v>1730.58</v>
      </c>
      <c r="K308" s="1">
        <v>1733</v>
      </c>
      <c r="L308" s="1">
        <v>0.2472</v>
      </c>
      <c r="M308" s="1">
        <v>3105601</v>
      </c>
      <c r="N308" s="1">
        <v>0.022169648</v>
      </c>
      <c r="O308" s="1">
        <v>1766</v>
      </c>
      <c r="P308" s="3">
        <v>0.019042</v>
      </c>
      <c r="Q308" s="1">
        <f t="shared" si="12"/>
        <v>-0.458536040938</v>
      </c>
      <c r="R308" s="1">
        <f t="shared" si="14"/>
        <v>0.126321758964</v>
      </c>
      <c r="S308" s="1">
        <f t="shared" si="13"/>
        <v>-0.177378023677743</v>
      </c>
    </row>
    <row r="309" spans="1:19">
      <c r="A309" s="2">
        <v>44089</v>
      </c>
      <c r="B309" s="1">
        <v>77</v>
      </c>
      <c r="C309" s="1">
        <v>81</v>
      </c>
      <c r="D309" s="1">
        <v>158</v>
      </c>
      <c r="E309" s="1">
        <v>4</v>
      </c>
      <c r="F309" s="1">
        <v>0.050010421</v>
      </c>
      <c r="G309" s="1">
        <v>0.974683544</v>
      </c>
      <c r="H309" s="1">
        <v>0.025316456</v>
      </c>
      <c r="I309" s="1">
        <v>1769.99</v>
      </c>
      <c r="J309" s="1">
        <v>1747.75</v>
      </c>
      <c r="K309" s="1">
        <v>1766</v>
      </c>
      <c r="L309" s="1">
        <v>0.1657</v>
      </c>
      <c r="M309" s="1">
        <v>2082087</v>
      </c>
      <c r="N309" s="1">
        <v>0.012593431</v>
      </c>
      <c r="O309" s="1">
        <v>1760</v>
      </c>
      <c r="P309" s="3">
        <v>-0.003398</v>
      </c>
      <c r="Q309" s="1">
        <f t="shared" si="12"/>
        <v>0.283811543666</v>
      </c>
      <c r="R309" s="1">
        <f t="shared" si="14"/>
        <v>0.400973128847</v>
      </c>
      <c r="S309" s="1">
        <f t="shared" si="13"/>
        <v>0.221911861806664</v>
      </c>
    </row>
    <row r="310" spans="1:19">
      <c r="A310" s="2">
        <v>44090</v>
      </c>
      <c r="B310" s="1">
        <v>84</v>
      </c>
      <c r="C310" s="1">
        <v>77</v>
      </c>
      <c r="D310" s="1">
        <v>161</v>
      </c>
      <c r="E310" s="1">
        <v>-7</v>
      </c>
      <c r="F310" s="1">
        <v>-0.08594243</v>
      </c>
      <c r="G310" s="1">
        <v>0.956521739</v>
      </c>
      <c r="H310" s="1">
        <v>-0.043478261</v>
      </c>
      <c r="I310" s="1">
        <v>1764.81</v>
      </c>
      <c r="J310" s="1">
        <v>1719</v>
      </c>
      <c r="K310" s="1">
        <v>1760</v>
      </c>
      <c r="L310" s="1">
        <v>0.1792</v>
      </c>
      <c r="M310" s="1">
        <v>2251598</v>
      </c>
      <c r="N310" s="1">
        <v>0.026028409</v>
      </c>
      <c r="O310" s="1">
        <v>1725.1</v>
      </c>
      <c r="P310" s="3">
        <v>-0.01983</v>
      </c>
      <c r="Q310" s="1">
        <f t="shared" si="12"/>
        <v>0.080414935997</v>
      </c>
      <c r="R310" s="1">
        <f t="shared" si="14"/>
        <v>0.330871416871</v>
      </c>
      <c r="S310" s="1">
        <f t="shared" si="13"/>
        <v>0.11371517216326</v>
      </c>
    </row>
    <row r="311" spans="1:19">
      <c r="A311" s="2">
        <v>44091</v>
      </c>
      <c r="B311" s="1">
        <v>348</v>
      </c>
      <c r="C311" s="1">
        <v>226</v>
      </c>
      <c r="D311" s="1">
        <v>574</v>
      </c>
      <c r="E311" s="1">
        <v>-122</v>
      </c>
      <c r="F311" s="1">
        <v>-0.430121905</v>
      </c>
      <c r="G311" s="1">
        <v>0.787456446</v>
      </c>
      <c r="H311" s="1">
        <v>-0.212543554</v>
      </c>
      <c r="I311" s="1">
        <v>1700</v>
      </c>
      <c r="J311" s="1">
        <v>1658</v>
      </c>
      <c r="K311" s="1">
        <v>1725.1</v>
      </c>
      <c r="L311" s="1">
        <v>0.5069</v>
      </c>
      <c r="M311" s="1">
        <v>6367985</v>
      </c>
      <c r="N311" s="1">
        <v>0.024346415</v>
      </c>
      <c r="O311" s="1">
        <v>1670.52</v>
      </c>
      <c r="P311" s="3">
        <v>-0.031639</v>
      </c>
      <c r="Q311" s="1">
        <f t="shared" si="12"/>
        <v>-0.619263131004</v>
      </c>
      <c r="R311" s="1">
        <f t="shared" si="14"/>
        <v>0.306779830135</v>
      </c>
      <c r="S311" s="1">
        <f t="shared" si="13"/>
        <v>-0.207686970770515</v>
      </c>
    </row>
    <row r="312" spans="1:19">
      <c r="A312" s="2">
        <v>44092</v>
      </c>
      <c r="B312" s="1">
        <v>230</v>
      </c>
      <c r="C312" s="1">
        <v>139</v>
      </c>
      <c r="D312" s="1">
        <v>369</v>
      </c>
      <c r="E312" s="1">
        <v>-91</v>
      </c>
      <c r="F312" s="1">
        <v>-0.500775288</v>
      </c>
      <c r="G312" s="1">
        <v>0.753387534</v>
      </c>
      <c r="H312" s="1">
        <v>-0.246612466</v>
      </c>
      <c r="I312" s="1">
        <v>1695</v>
      </c>
      <c r="J312" s="1">
        <v>1635.01</v>
      </c>
      <c r="K312" s="1">
        <v>1670.52</v>
      </c>
      <c r="L312" s="1">
        <v>0.3757</v>
      </c>
      <c r="M312" s="1">
        <v>4720140</v>
      </c>
      <c r="N312" s="1">
        <v>0.035910974</v>
      </c>
      <c r="O312" s="1">
        <v>1695</v>
      </c>
      <c r="P312" s="3">
        <v>0.014654</v>
      </c>
      <c r="Q312" s="1">
        <f t="shared" si="12"/>
        <v>-0.65442587779</v>
      </c>
      <c r="R312" s="1">
        <f t="shared" si="14"/>
        <v>0.170442851602</v>
      </c>
      <c r="S312" s="1">
        <f t="shared" si="13"/>
        <v>-0.255458771371759</v>
      </c>
    </row>
    <row r="313" spans="1:19">
      <c r="A313" s="2">
        <v>44095</v>
      </c>
      <c r="B313" s="1">
        <v>94</v>
      </c>
      <c r="C313" s="1">
        <v>101</v>
      </c>
      <c r="D313" s="1">
        <v>195</v>
      </c>
      <c r="E313" s="1">
        <v>7</v>
      </c>
      <c r="F313" s="1">
        <v>0.071095922</v>
      </c>
      <c r="G313" s="1">
        <v>0.964102564</v>
      </c>
      <c r="H313" s="1">
        <v>0.035897436</v>
      </c>
      <c r="I313" s="1">
        <v>1692.76</v>
      </c>
      <c r="J313" s="1">
        <v>1666.66</v>
      </c>
      <c r="K313" s="1">
        <v>1695</v>
      </c>
      <c r="L313" s="1">
        <v>0.1787</v>
      </c>
      <c r="M313" s="1">
        <v>2244407</v>
      </c>
      <c r="N313" s="1">
        <v>0.01539823</v>
      </c>
      <c r="O313" s="1">
        <v>1666.8</v>
      </c>
      <c r="P313" s="3">
        <v>-0.016637</v>
      </c>
      <c r="Q313" s="1">
        <f t="shared" si="12"/>
        <v>0.299373753028</v>
      </c>
      <c r="R313" s="1">
        <f t="shared" si="14"/>
        <v>0.422620928946</v>
      </c>
      <c r="S313" s="1">
        <f t="shared" si="13"/>
        <v>0.2340006721149</v>
      </c>
    </row>
    <row r="314" spans="1:19">
      <c r="A314" s="2">
        <v>44096</v>
      </c>
      <c r="B314" s="1">
        <v>131</v>
      </c>
      <c r="C314" s="1">
        <v>104</v>
      </c>
      <c r="D314" s="1">
        <v>235</v>
      </c>
      <c r="E314" s="1">
        <v>-27</v>
      </c>
      <c r="F314" s="1">
        <v>-0.228841572</v>
      </c>
      <c r="G314" s="1">
        <v>0.885106383</v>
      </c>
      <c r="H314" s="1">
        <v>-0.114893617</v>
      </c>
      <c r="I314" s="1">
        <v>1686.98</v>
      </c>
      <c r="J314" s="1">
        <v>1650</v>
      </c>
      <c r="K314" s="1">
        <v>1666.8</v>
      </c>
      <c r="L314" s="1">
        <v>0.1852</v>
      </c>
      <c r="M314" s="1">
        <v>2326547</v>
      </c>
      <c r="N314" s="1">
        <v>0.022186225</v>
      </c>
      <c r="O314" s="1">
        <v>1665.69</v>
      </c>
      <c r="P314" s="3">
        <v>-0.000666</v>
      </c>
      <c r="Q314" s="1">
        <f t="shared" si="12"/>
        <v>-0.134723902705</v>
      </c>
      <c r="R314" s="1">
        <f t="shared" si="14"/>
        <v>0.225861540109</v>
      </c>
      <c r="S314" s="1">
        <f t="shared" si="13"/>
        <v>-0.00794929690526047</v>
      </c>
    </row>
    <row r="315" spans="1:19">
      <c r="A315" s="2">
        <v>44097</v>
      </c>
      <c r="B315" s="1">
        <v>160</v>
      </c>
      <c r="C315" s="1">
        <v>115</v>
      </c>
      <c r="D315" s="1">
        <v>275</v>
      </c>
      <c r="E315" s="1">
        <v>-45</v>
      </c>
      <c r="F315" s="1">
        <v>-0.327814174</v>
      </c>
      <c r="G315" s="1">
        <v>0.836363636</v>
      </c>
      <c r="H315" s="1">
        <v>-0.163636364</v>
      </c>
      <c r="I315" s="1">
        <v>1666.01</v>
      </c>
      <c r="J315" s="1">
        <v>1621.02</v>
      </c>
      <c r="K315" s="1">
        <v>1665.69</v>
      </c>
      <c r="L315" s="1">
        <v>0.2844</v>
      </c>
      <c r="M315" s="1">
        <v>3572552</v>
      </c>
      <c r="N315" s="1">
        <v>0.027009828</v>
      </c>
      <c r="O315" s="1">
        <v>1649.98</v>
      </c>
      <c r="P315" s="3">
        <v>-0.009432</v>
      </c>
      <c r="Q315" s="1">
        <f t="shared" si="12"/>
        <v>-0.341984050754</v>
      </c>
      <c r="R315" s="1">
        <f t="shared" si="14"/>
        <v>0.22615038127</v>
      </c>
      <c r="S315" s="1">
        <f t="shared" si="13"/>
        <v>-0.1014182128881</v>
      </c>
    </row>
    <row r="316" spans="1:19">
      <c r="A316" s="2">
        <v>44098</v>
      </c>
      <c r="B316" s="1">
        <v>132</v>
      </c>
      <c r="C316" s="1">
        <v>110</v>
      </c>
      <c r="D316" s="1">
        <v>242</v>
      </c>
      <c r="E316" s="1">
        <v>-22</v>
      </c>
      <c r="F316" s="1">
        <v>-0.180818927</v>
      </c>
      <c r="G316" s="1">
        <v>0.909090909</v>
      </c>
      <c r="H316" s="1">
        <v>-0.090909091</v>
      </c>
      <c r="I316" s="1">
        <v>1658.88</v>
      </c>
      <c r="J316" s="1">
        <v>1626.8</v>
      </c>
      <c r="K316" s="1">
        <v>1649.98</v>
      </c>
      <c r="L316" s="1">
        <v>0.2392</v>
      </c>
      <c r="M316" s="1">
        <v>3005078</v>
      </c>
      <c r="N316" s="1">
        <v>0.01944266</v>
      </c>
      <c r="O316" s="1">
        <v>1629.32</v>
      </c>
      <c r="P316" s="3">
        <v>-0.012521</v>
      </c>
      <c r="Q316" s="1">
        <f t="shared" si="12"/>
        <v>-0.092452524939</v>
      </c>
      <c r="R316" s="1">
        <f t="shared" si="14"/>
        <v>0.297863696874</v>
      </c>
      <c r="S316" s="1">
        <f t="shared" si="13"/>
        <v>0.0279762805635453</v>
      </c>
    </row>
    <row r="317" spans="1:19">
      <c r="A317" s="2">
        <v>44099</v>
      </c>
      <c r="B317" s="1">
        <v>82</v>
      </c>
      <c r="C317" s="1">
        <v>72</v>
      </c>
      <c r="D317" s="1">
        <v>154</v>
      </c>
      <c r="E317" s="1">
        <v>-10</v>
      </c>
      <c r="F317" s="1">
        <v>-0.128381167</v>
      </c>
      <c r="G317" s="1">
        <v>0.935064935</v>
      </c>
      <c r="H317" s="1">
        <v>-0.064935065</v>
      </c>
      <c r="I317" s="1">
        <v>1650</v>
      </c>
      <c r="J317" s="1">
        <v>1625</v>
      </c>
      <c r="K317" s="1">
        <v>1629.32</v>
      </c>
      <c r="L317" s="1">
        <v>0.1798</v>
      </c>
      <c r="M317" s="1">
        <v>2258296</v>
      </c>
      <c r="N317" s="1">
        <v>0.015343824</v>
      </c>
      <c r="O317" s="1">
        <v>1635.11</v>
      </c>
      <c r="P317" s="3">
        <v>0.003554</v>
      </c>
      <c r="Q317" s="1">
        <f t="shared" si="12"/>
        <v>0.022371492345</v>
      </c>
      <c r="R317" s="1">
        <f t="shared" si="14"/>
        <v>0.29187085014</v>
      </c>
      <c r="S317" s="1">
        <f t="shared" si="13"/>
        <v>0.0783940334280585</v>
      </c>
    </row>
    <row r="318" spans="1:19">
      <c r="A318" s="2">
        <v>44102</v>
      </c>
      <c r="B318" s="1">
        <v>66</v>
      </c>
      <c r="C318" s="1">
        <v>68</v>
      </c>
      <c r="D318" s="1">
        <v>134</v>
      </c>
      <c r="E318" s="1">
        <v>2</v>
      </c>
      <c r="F318" s="1">
        <v>0.029413885</v>
      </c>
      <c r="G318" s="1">
        <v>0.985074627</v>
      </c>
      <c r="H318" s="1">
        <v>0.014925373</v>
      </c>
      <c r="I318" s="1">
        <v>1668.5</v>
      </c>
      <c r="J318" s="1">
        <v>1635.19</v>
      </c>
      <c r="K318" s="1">
        <v>1635.11</v>
      </c>
      <c r="L318" s="1">
        <v>0.1929</v>
      </c>
      <c r="M318" s="1">
        <v>2423222</v>
      </c>
      <c r="N318" s="1">
        <v>0.020371718</v>
      </c>
      <c r="O318" s="1">
        <v>1661</v>
      </c>
      <c r="P318" s="3">
        <v>0.015834</v>
      </c>
      <c r="Q318" s="1">
        <f t="shared" si="12"/>
        <v>0.239530858231</v>
      </c>
      <c r="R318" s="1">
        <f t="shared" si="14"/>
        <v>0.415536327702</v>
      </c>
      <c r="S318" s="1">
        <f t="shared" si="13"/>
        <v>0.205335777001918</v>
      </c>
    </row>
    <row r="319" spans="1:19">
      <c r="A319" s="2">
        <v>44103</v>
      </c>
      <c r="B319" s="1">
        <v>35</v>
      </c>
      <c r="C319" s="1">
        <v>39</v>
      </c>
      <c r="D319" s="1">
        <v>74</v>
      </c>
      <c r="E319" s="1">
        <v>4</v>
      </c>
      <c r="F319" s="1">
        <v>0.105360516</v>
      </c>
      <c r="G319" s="1">
        <v>0.945945946</v>
      </c>
      <c r="H319" s="1">
        <v>0.054054054</v>
      </c>
      <c r="I319" s="1">
        <v>1669.4</v>
      </c>
      <c r="J319" s="1">
        <v>1652.3</v>
      </c>
      <c r="K319" s="1">
        <v>1661</v>
      </c>
      <c r="L319" s="1">
        <v>0.1388</v>
      </c>
      <c r="M319" s="1">
        <v>1743078</v>
      </c>
      <c r="N319" s="1">
        <v>0.010295003</v>
      </c>
      <c r="O319" s="1">
        <v>1652.3</v>
      </c>
      <c r="P319" s="3">
        <v>-0.005238</v>
      </c>
      <c r="Q319" s="1">
        <f t="shared" si="12"/>
        <v>0.365949132245</v>
      </c>
      <c r="R319" s="1">
        <f t="shared" si="14"/>
        <v>0.40791504416</v>
      </c>
      <c r="S319" s="1">
        <f t="shared" si="13"/>
        <v>0.260604963715608</v>
      </c>
    </row>
    <row r="320" spans="1:19">
      <c r="A320" s="2">
        <v>44104</v>
      </c>
      <c r="B320" s="1">
        <v>60</v>
      </c>
      <c r="C320" s="1">
        <v>72</v>
      </c>
      <c r="D320" s="1">
        <v>132</v>
      </c>
      <c r="E320" s="1">
        <v>12</v>
      </c>
      <c r="F320" s="1">
        <v>0.179585577</v>
      </c>
      <c r="G320" s="1">
        <v>0.909090909</v>
      </c>
      <c r="H320" s="1">
        <v>0.090909091</v>
      </c>
      <c r="I320" s="1">
        <v>1691.9</v>
      </c>
      <c r="J320" s="1">
        <v>1660</v>
      </c>
      <c r="K320" s="1">
        <v>1652.3</v>
      </c>
      <c r="L320" s="1">
        <v>0.2156</v>
      </c>
      <c r="M320" s="1">
        <v>2708781</v>
      </c>
      <c r="N320" s="1">
        <v>0.019306421</v>
      </c>
      <c r="O320" s="1">
        <v>1668.5</v>
      </c>
      <c r="P320" s="3">
        <v>0.009805</v>
      </c>
      <c r="Q320" s="1">
        <f t="shared" si="12"/>
        <v>0.40309688968</v>
      </c>
      <c r="R320" s="1">
        <f t="shared" si="14"/>
        <v>0.50538282791</v>
      </c>
      <c r="S320" s="1">
        <f t="shared" si="13"/>
        <v>0.300177208043524</v>
      </c>
    </row>
    <row r="321" spans="1:19">
      <c r="A321" s="2">
        <v>44113</v>
      </c>
      <c r="B321" s="1">
        <v>17</v>
      </c>
      <c r="C321" s="1">
        <v>14</v>
      </c>
      <c r="D321" s="1">
        <v>31</v>
      </c>
      <c r="E321" s="1">
        <v>-3</v>
      </c>
      <c r="F321" s="1">
        <v>-0.182321557</v>
      </c>
      <c r="G321" s="1">
        <v>0.903225806</v>
      </c>
      <c r="H321" s="1">
        <v>-0.096774194</v>
      </c>
      <c r="I321" s="1">
        <v>1706.42</v>
      </c>
      <c r="J321" s="1">
        <v>1688</v>
      </c>
      <c r="K321" s="1">
        <v>1668.5</v>
      </c>
      <c r="L321" s="1">
        <v>0.2726</v>
      </c>
      <c r="M321" s="1">
        <v>3423988</v>
      </c>
      <c r="N321" s="1">
        <v>0.011039856</v>
      </c>
      <c r="O321" s="1">
        <v>1696</v>
      </c>
      <c r="P321" s="3">
        <v>0.016482</v>
      </c>
      <c r="Q321" s="1">
        <f t="shared" si="12"/>
        <v>-0.115377321565</v>
      </c>
      <c r="R321" s="1">
        <f t="shared" si="14"/>
        <v>0.310957015133</v>
      </c>
      <c r="S321" s="1">
        <f t="shared" si="13"/>
        <v>0.0206941563188375</v>
      </c>
    </row>
    <row r="322" spans="1:19">
      <c r="A322" s="2">
        <v>44116</v>
      </c>
      <c r="B322" s="1">
        <v>15</v>
      </c>
      <c r="C322" s="1">
        <v>25</v>
      </c>
      <c r="D322" s="1">
        <v>40</v>
      </c>
      <c r="E322" s="1">
        <v>10</v>
      </c>
      <c r="F322" s="1">
        <v>0.485507816</v>
      </c>
      <c r="G322" s="1">
        <v>0.75</v>
      </c>
      <c r="H322" s="1">
        <v>0.25</v>
      </c>
      <c r="I322" s="1">
        <v>1750.61</v>
      </c>
      <c r="J322" s="1">
        <v>1700</v>
      </c>
      <c r="K322" s="1">
        <v>1696</v>
      </c>
      <c r="L322" s="1">
        <v>0.3481</v>
      </c>
      <c r="M322" s="1">
        <v>4372904</v>
      </c>
      <c r="N322" s="1">
        <v>0.029840802</v>
      </c>
      <c r="O322" s="1">
        <v>1750.61</v>
      </c>
      <c r="P322" s="3">
        <v>0.032199</v>
      </c>
      <c r="Q322" s="1">
        <f t="shared" ref="Q322:Q385" si="15">0.888*H322+0.889*F322+0.328*G322-0.577*L322-0.573*N322</f>
        <v>0.681663968878</v>
      </c>
      <c r="R322" s="1">
        <f t="shared" si="14"/>
        <v>0.759177760636</v>
      </c>
      <c r="S322" s="1">
        <f t="shared" ref="S322:S385" si="16">0.4513*Q322+0.234*R322</f>
        <v>0.485282545143465</v>
      </c>
    </row>
    <row r="323" spans="1:19">
      <c r="A323" s="2">
        <v>44117</v>
      </c>
      <c r="B323" s="1">
        <v>22</v>
      </c>
      <c r="C323" s="1">
        <v>19</v>
      </c>
      <c r="D323" s="1">
        <v>41</v>
      </c>
      <c r="E323" s="1">
        <v>-3</v>
      </c>
      <c r="F323" s="1">
        <v>-0.139761942</v>
      </c>
      <c r="G323" s="1">
        <v>0.926829268</v>
      </c>
      <c r="H323" s="1">
        <v>-0.073170732</v>
      </c>
      <c r="I323" s="1">
        <v>1750.62</v>
      </c>
      <c r="J323" s="1">
        <v>1735</v>
      </c>
      <c r="K323" s="1">
        <v>1750.61</v>
      </c>
      <c r="L323" s="1">
        <v>0.1826</v>
      </c>
      <c r="M323" s="1">
        <v>2294389</v>
      </c>
      <c r="N323" s="1">
        <v>0.008922604</v>
      </c>
      <c r="O323" s="1">
        <v>1739</v>
      </c>
      <c r="P323" s="3">
        <v>-0.006632</v>
      </c>
      <c r="Q323" s="1">
        <f t="shared" si="15"/>
        <v>0.00430317135800001</v>
      </c>
      <c r="R323" s="1">
        <f t="shared" ref="R323:R386" si="17">0.415*H323+0.413*F323+0.25*G323+0.707*L323+0.714*N323</f>
        <v>0.27908872043</v>
      </c>
      <c r="S323" s="1">
        <f t="shared" si="16"/>
        <v>0.0672487818144854</v>
      </c>
    </row>
    <row r="324" spans="1:19">
      <c r="A324" s="2">
        <v>44118</v>
      </c>
      <c r="B324" s="1">
        <v>14</v>
      </c>
      <c r="C324" s="1">
        <v>19</v>
      </c>
      <c r="D324" s="1">
        <v>33</v>
      </c>
      <c r="E324" s="1">
        <v>5</v>
      </c>
      <c r="F324" s="1">
        <v>0.287682072</v>
      </c>
      <c r="G324" s="1">
        <v>0.848484848</v>
      </c>
      <c r="H324" s="1">
        <v>0.151515152</v>
      </c>
      <c r="I324" s="1">
        <v>1746.98</v>
      </c>
      <c r="J324" s="1">
        <v>1726</v>
      </c>
      <c r="K324" s="1">
        <v>1739</v>
      </c>
      <c r="L324" s="1">
        <v>0.163</v>
      </c>
      <c r="M324" s="1">
        <v>2048139</v>
      </c>
      <c r="N324" s="1">
        <v>0.012064405</v>
      </c>
      <c r="O324" s="1">
        <v>1729</v>
      </c>
      <c r="P324" s="3">
        <v>-0.00575</v>
      </c>
      <c r="Q324" s="1">
        <f t="shared" si="15"/>
        <v>0.567633943063</v>
      </c>
      <c r="R324" s="1">
        <f t="shared" si="17"/>
        <v>0.517667680986</v>
      </c>
      <c r="S324" s="1">
        <f t="shared" si="16"/>
        <v>0.377307435855056</v>
      </c>
    </row>
    <row r="325" spans="1:19">
      <c r="A325" s="2">
        <v>44119</v>
      </c>
      <c r="B325" s="1">
        <v>19</v>
      </c>
      <c r="C325" s="1">
        <v>17</v>
      </c>
      <c r="D325" s="1">
        <v>36</v>
      </c>
      <c r="E325" s="1">
        <v>-2</v>
      </c>
      <c r="F325" s="1">
        <v>-0.105360516</v>
      </c>
      <c r="G325" s="1">
        <v>0.944444444</v>
      </c>
      <c r="H325" s="1">
        <v>-0.055555556</v>
      </c>
      <c r="I325" s="1">
        <v>1735</v>
      </c>
      <c r="J325" s="1">
        <v>1721</v>
      </c>
      <c r="K325" s="1">
        <v>1729</v>
      </c>
      <c r="L325" s="1">
        <v>0.129</v>
      </c>
      <c r="M325" s="1">
        <v>1620436</v>
      </c>
      <c r="N325" s="1">
        <v>0.008097166</v>
      </c>
      <c r="O325" s="1">
        <v>1725</v>
      </c>
      <c r="P325" s="3">
        <v>-0.002313</v>
      </c>
      <c r="Q325" s="1">
        <f t="shared" si="15"/>
        <v>0.087706269062</v>
      </c>
      <c r="R325" s="1">
        <f t="shared" si="17"/>
        <v>0.266526038676</v>
      </c>
      <c r="S325" s="1">
        <f t="shared" si="16"/>
        <v>0.101948932277865</v>
      </c>
    </row>
    <row r="326" spans="1:19">
      <c r="A326" s="2">
        <v>44120</v>
      </c>
      <c r="B326" s="1">
        <v>22</v>
      </c>
      <c r="C326" s="1">
        <v>16</v>
      </c>
      <c r="D326" s="1">
        <v>38</v>
      </c>
      <c r="E326" s="1">
        <v>-6</v>
      </c>
      <c r="F326" s="1">
        <v>-0.302280872</v>
      </c>
      <c r="G326" s="1">
        <v>0.842105263</v>
      </c>
      <c r="H326" s="1">
        <v>-0.157894737</v>
      </c>
      <c r="I326" s="1">
        <v>1734.58</v>
      </c>
      <c r="J326" s="1">
        <v>1703</v>
      </c>
      <c r="K326" s="1">
        <v>1725</v>
      </c>
      <c r="L326" s="1">
        <v>0.1383</v>
      </c>
      <c r="M326" s="1">
        <v>1737738</v>
      </c>
      <c r="N326" s="1">
        <v>0.018307246</v>
      </c>
      <c r="O326" s="1">
        <v>1712</v>
      </c>
      <c r="P326" s="3">
        <v>-0.007536</v>
      </c>
      <c r="Q326" s="1">
        <f t="shared" si="15"/>
        <v>-0.223016847358</v>
      </c>
      <c r="R326" s="1">
        <f t="shared" si="17"/>
        <v>0.131007473403</v>
      </c>
      <c r="S326" s="1">
        <f t="shared" si="16"/>
        <v>-0.0699917544363634</v>
      </c>
    </row>
    <row r="327" spans="1:19">
      <c r="A327" s="2">
        <v>44123</v>
      </c>
      <c r="B327" s="1">
        <v>23</v>
      </c>
      <c r="C327" s="1">
        <v>13</v>
      </c>
      <c r="D327" s="1">
        <v>36</v>
      </c>
      <c r="E327" s="1">
        <v>-10</v>
      </c>
      <c r="F327" s="1">
        <v>-0.538996501</v>
      </c>
      <c r="G327" s="1">
        <v>0.722222222</v>
      </c>
      <c r="H327" s="1">
        <v>-0.277777778</v>
      </c>
      <c r="I327" s="1">
        <v>1733.98</v>
      </c>
      <c r="J327" s="1">
        <v>1691.9</v>
      </c>
      <c r="K327" s="1">
        <v>1712</v>
      </c>
      <c r="L327" s="1">
        <v>0.1531</v>
      </c>
      <c r="M327" s="1">
        <v>1922632</v>
      </c>
      <c r="N327" s="1">
        <v>0.024579439</v>
      </c>
      <c r="O327" s="1">
        <v>1699</v>
      </c>
      <c r="P327" s="3">
        <v>-0.007593</v>
      </c>
      <c r="Q327" s="1">
        <f t="shared" si="15"/>
        <v>-0.591368385984</v>
      </c>
      <c r="R327" s="1">
        <f t="shared" si="17"/>
        <v>-0.031536357837</v>
      </c>
      <c r="S327" s="1">
        <f t="shared" si="16"/>
        <v>-0.274264060328437</v>
      </c>
    </row>
    <row r="328" spans="1:19">
      <c r="A328" s="2">
        <v>44124</v>
      </c>
      <c r="B328" s="1">
        <v>22</v>
      </c>
      <c r="C328" s="1">
        <v>26</v>
      </c>
      <c r="D328" s="1">
        <v>48</v>
      </c>
      <c r="E328" s="1">
        <v>4</v>
      </c>
      <c r="F328" s="1">
        <v>0.16034265</v>
      </c>
      <c r="G328" s="1">
        <v>0.916666667</v>
      </c>
      <c r="H328" s="1">
        <v>0.083333333</v>
      </c>
      <c r="I328" s="1">
        <v>1734.97</v>
      </c>
      <c r="J328" s="1">
        <v>1695</v>
      </c>
      <c r="K328" s="1">
        <v>1699</v>
      </c>
      <c r="L328" s="1">
        <v>0.2208</v>
      </c>
      <c r="M328" s="1">
        <v>2773493</v>
      </c>
      <c r="N328" s="1">
        <v>0.023525603</v>
      </c>
      <c r="O328" s="1">
        <v>1734</v>
      </c>
      <c r="P328" s="3">
        <v>0.0206</v>
      </c>
      <c r="Q328" s="1">
        <f t="shared" si="15"/>
        <v>0.376329511811</v>
      </c>
      <c r="R328" s="1">
        <f t="shared" si="17"/>
        <v>0.502874394937</v>
      </c>
      <c r="S328" s="1">
        <f t="shared" si="16"/>
        <v>0.287510117095562</v>
      </c>
    </row>
    <row r="329" spans="1:19">
      <c r="A329" s="2">
        <v>44125</v>
      </c>
      <c r="B329" s="1">
        <v>17</v>
      </c>
      <c r="C329" s="1">
        <v>23</v>
      </c>
      <c r="D329" s="1">
        <v>40</v>
      </c>
      <c r="E329" s="1">
        <v>6</v>
      </c>
      <c r="F329" s="1">
        <v>0.287682072</v>
      </c>
      <c r="G329" s="1">
        <v>0.85</v>
      </c>
      <c r="H329" s="1">
        <v>0.15</v>
      </c>
      <c r="I329" s="1">
        <v>1742.15</v>
      </c>
      <c r="J329" s="1">
        <v>1723</v>
      </c>
      <c r="K329" s="1">
        <v>1734</v>
      </c>
      <c r="L329" s="1">
        <v>0.1505</v>
      </c>
      <c r="M329" s="1">
        <v>1890137</v>
      </c>
      <c r="N329" s="1">
        <v>0.011043829</v>
      </c>
      <c r="O329" s="1">
        <v>1733.33</v>
      </c>
      <c r="P329" s="3">
        <v>-0.000386</v>
      </c>
      <c r="Q329" s="1">
        <f t="shared" si="15"/>
        <v>0.574582747991</v>
      </c>
      <c r="R329" s="1">
        <f t="shared" si="17"/>
        <v>0.507851489642</v>
      </c>
      <c r="S329" s="1">
        <f t="shared" si="16"/>
        <v>0.378146442744566</v>
      </c>
    </row>
    <row r="330" spans="1:19">
      <c r="A330" s="2">
        <v>44126</v>
      </c>
      <c r="B330" s="1">
        <v>18</v>
      </c>
      <c r="C330" s="1">
        <v>23</v>
      </c>
      <c r="D330" s="1">
        <v>41</v>
      </c>
      <c r="E330" s="1">
        <v>5</v>
      </c>
      <c r="F330" s="1">
        <v>0.233614851</v>
      </c>
      <c r="G330" s="1">
        <v>0.87804878</v>
      </c>
      <c r="H330" s="1">
        <v>0.12195122</v>
      </c>
      <c r="I330" s="1">
        <v>1745</v>
      </c>
      <c r="J330" s="1">
        <v>1715.51</v>
      </c>
      <c r="K330" s="1">
        <v>1733.33</v>
      </c>
      <c r="L330" s="1">
        <v>0.179</v>
      </c>
      <c r="M330" s="1">
        <v>2248087</v>
      </c>
      <c r="N330" s="1">
        <v>0.017013494</v>
      </c>
      <c r="O330" s="1">
        <v>1742.5</v>
      </c>
      <c r="P330" s="3">
        <v>0.00529</v>
      </c>
      <c r="Q330" s="1">
        <f t="shared" si="15"/>
        <v>0.490944553677</v>
      </c>
      <c r="R330" s="1">
        <f t="shared" si="17"/>
        <v>0.505305519479</v>
      </c>
      <c r="S330" s="1">
        <f t="shared" si="16"/>
        <v>0.339804768632516</v>
      </c>
    </row>
    <row r="331" spans="1:19">
      <c r="A331" s="2">
        <v>44127</v>
      </c>
      <c r="B331" s="1">
        <v>37</v>
      </c>
      <c r="C331" s="1">
        <v>18</v>
      </c>
      <c r="D331" s="1">
        <v>55</v>
      </c>
      <c r="E331" s="1">
        <v>-19</v>
      </c>
      <c r="F331" s="1">
        <v>-0.693147181</v>
      </c>
      <c r="G331" s="1">
        <v>0.654545455</v>
      </c>
      <c r="H331" s="1">
        <v>-0.345454545</v>
      </c>
      <c r="I331" s="1">
        <v>1747.59</v>
      </c>
      <c r="J331" s="1">
        <v>1714</v>
      </c>
      <c r="K331" s="1">
        <v>1742.5</v>
      </c>
      <c r="L331" s="1">
        <v>0.1536</v>
      </c>
      <c r="M331" s="1">
        <v>1929169</v>
      </c>
      <c r="N331" s="1">
        <v>0.019276901</v>
      </c>
      <c r="O331" s="1">
        <v>1715.33</v>
      </c>
      <c r="P331" s="3">
        <v>-0.015593</v>
      </c>
      <c r="Q331" s="1">
        <f t="shared" si="15"/>
        <v>-0.807953434902</v>
      </c>
      <c r="R331" s="1">
        <f t="shared" si="17"/>
        <v>-0.143638150864</v>
      </c>
      <c r="S331" s="1">
        <f t="shared" si="16"/>
        <v>-0.398240712473449</v>
      </c>
    </row>
    <row r="332" spans="1:19">
      <c r="A332" s="2">
        <v>44130</v>
      </c>
      <c r="B332" s="1">
        <v>205</v>
      </c>
      <c r="C332" s="1">
        <v>144</v>
      </c>
      <c r="D332" s="1">
        <v>349</v>
      </c>
      <c r="E332" s="1">
        <v>-61</v>
      </c>
      <c r="F332" s="1">
        <v>-0.351142426</v>
      </c>
      <c r="G332" s="1">
        <v>0.8252149</v>
      </c>
      <c r="H332" s="1">
        <v>-0.1747851</v>
      </c>
      <c r="I332" s="1">
        <v>1662.92</v>
      </c>
      <c r="J332" s="1">
        <v>1600</v>
      </c>
      <c r="K332" s="1">
        <v>1715.33</v>
      </c>
      <c r="L332" s="1">
        <v>0.5255</v>
      </c>
      <c r="M332" s="1">
        <v>6601529</v>
      </c>
      <c r="N332" s="1">
        <v>0.036680988</v>
      </c>
      <c r="O332" s="1">
        <v>1643</v>
      </c>
      <c r="P332" s="3">
        <v>-0.042167</v>
      </c>
      <c r="Q332" s="1">
        <f t="shared" si="15"/>
        <v>-0.520936004438</v>
      </c>
      <c r="R332" s="1">
        <f t="shared" si="17"/>
        <v>0.386464811994</v>
      </c>
      <c r="S332" s="1">
        <f t="shared" si="16"/>
        <v>-0.144665652796273</v>
      </c>
    </row>
    <row r="333" spans="1:19">
      <c r="A333" s="2">
        <v>44131</v>
      </c>
      <c r="B333" s="1">
        <v>77</v>
      </c>
      <c r="C333" s="1">
        <v>55</v>
      </c>
      <c r="D333" s="1">
        <v>132</v>
      </c>
      <c r="E333" s="1">
        <v>-22</v>
      </c>
      <c r="F333" s="1">
        <v>-0.331357136</v>
      </c>
      <c r="G333" s="1">
        <v>0.833333333</v>
      </c>
      <c r="H333" s="1">
        <v>-0.166666667</v>
      </c>
      <c r="I333" s="1">
        <v>1644</v>
      </c>
      <c r="J333" s="1">
        <v>1616.12</v>
      </c>
      <c r="K333" s="1">
        <v>1643</v>
      </c>
      <c r="L333" s="1">
        <v>0.3498</v>
      </c>
      <c r="M333" s="1">
        <v>4394440</v>
      </c>
      <c r="N333" s="1">
        <v>0.016968959</v>
      </c>
      <c r="O333" s="1">
        <v>1625</v>
      </c>
      <c r="P333" s="3">
        <v>-0.010956</v>
      </c>
      <c r="Q333" s="1">
        <f t="shared" si="15"/>
        <v>-0.380800974483</v>
      </c>
      <c r="R333" s="1">
        <f t="shared" si="17"/>
        <v>0.261740606003</v>
      </c>
      <c r="S333" s="1">
        <f t="shared" si="16"/>
        <v>-0.110608177979476</v>
      </c>
    </row>
    <row r="334" spans="1:19">
      <c r="A334" s="2">
        <v>44132</v>
      </c>
      <c r="B334" s="1">
        <v>42</v>
      </c>
      <c r="C334" s="1">
        <v>36</v>
      </c>
      <c r="D334" s="1">
        <v>78</v>
      </c>
      <c r="E334" s="1">
        <v>-6</v>
      </c>
      <c r="F334" s="1">
        <v>-0.150282203</v>
      </c>
      <c r="G334" s="1">
        <v>0.923076923</v>
      </c>
      <c r="H334" s="1">
        <v>-0.076923077</v>
      </c>
      <c r="I334" s="1">
        <v>1677</v>
      </c>
      <c r="J334" s="1">
        <v>1625.08</v>
      </c>
      <c r="K334" s="1">
        <v>1625</v>
      </c>
      <c r="L334" s="1">
        <v>0.2757</v>
      </c>
      <c r="M334" s="1">
        <v>3463653</v>
      </c>
      <c r="N334" s="1">
        <v>0.031950769</v>
      </c>
      <c r="O334" s="1">
        <v>1664.81</v>
      </c>
      <c r="P334" s="3">
        <v>0.024498</v>
      </c>
      <c r="Q334" s="1">
        <f t="shared" si="15"/>
        <v>-0.076526030736</v>
      </c>
      <c r="R334" s="1">
        <f t="shared" si="17"/>
        <v>0.354512353022</v>
      </c>
      <c r="S334" s="1">
        <f t="shared" si="16"/>
        <v>0.0484196929359912</v>
      </c>
    </row>
    <row r="335" spans="1:19">
      <c r="A335" s="2">
        <v>44133</v>
      </c>
      <c r="B335" s="1">
        <v>36</v>
      </c>
      <c r="C335" s="1">
        <v>29</v>
      </c>
      <c r="D335" s="1">
        <v>65</v>
      </c>
      <c r="E335" s="1">
        <v>-7</v>
      </c>
      <c r="F335" s="1">
        <v>-0.209720531</v>
      </c>
      <c r="G335" s="1">
        <v>0.892307692</v>
      </c>
      <c r="H335" s="1">
        <v>-0.107692308</v>
      </c>
      <c r="I335" s="1">
        <v>1708</v>
      </c>
      <c r="J335" s="1">
        <v>1647</v>
      </c>
      <c r="K335" s="1">
        <v>1664.81</v>
      </c>
      <c r="L335" s="1">
        <v>0.3134</v>
      </c>
      <c r="M335" s="1">
        <v>3937376</v>
      </c>
      <c r="N335" s="1">
        <v>0.036640818</v>
      </c>
      <c r="O335" s="1">
        <v>1676</v>
      </c>
      <c r="P335" s="3">
        <v>0.006721</v>
      </c>
      <c r="Q335" s="1">
        <f t="shared" si="15"/>
        <v>-0.191222387301</v>
      </c>
      <c r="R335" s="1">
        <f t="shared" si="17"/>
        <v>0.339505379929</v>
      </c>
      <c r="S335" s="1">
        <f t="shared" si="16"/>
        <v>-0.00685440448555528</v>
      </c>
    </row>
    <row r="336" spans="1:19">
      <c r="A336" s="2">
        <v>44134</v>
      </c>
      <c r="B336" s="1">
        <v>17</v>
      </c>
      <c r="C336" s="1">
        <v>27</v>
      </c>
      <c r="D336" s="1">
        <v>44</v>
      </c>
      <c r="E336" s="1">
        <v>10</v>
      </c>
      <c r="F336" s="1">
        <v>0.441832752</v>
      </c>
      <c r="G336" s="1">
        <v>0.772727273</v>
      </c>
      <c r="H336" s="1">
        <v>0.227272727</v>
      </c>
      <c r="I336" s="1">
        <v>1696</v>
      </c>
      <c r="J336" s="1">
        <v>1665</v>
      </c>
      <c r="K336" s="1">
        <v>1676</v>
      </c>
      <c r="L336" s="1">
        <v>0.2074</v>
      </c>
      <c r="M336" s="1">
        <v>2605545</v>
      </c>
      <c r="N336" s="1">
        <v>0.01849642</v>
      </c>
      <c r="O336" s="1">
        <v>1670.02</v>
      </c>
      <c r="P336" s="3">
        <v>-0.003568</v>
      </c>
      <c r="Q336" s="1">
        <f t="shared" si="15"/>
        <v>0.717793794988</v>
      </c>
      <c r="R336" s="1">
        <f t="shared" si="17"/>
        <v>0.629815170411</v>
      </c>
      <c r="S336" s="1">
        <f t="shared" si="16"/>
        <v>0.471317089554258</v>
      </c>
    </row>
    <row r="337" spans="1:19">
      <c r="A337" s="2">
        <v>44137</v>
      </c>
      <c r="B337" s="1">
        <v>22</v>
      </c>
      <c r="C337" s="1">
        <v>21</v>
      </c>
      <c r="D337" s="1">
        <v>43</v>
      </c>
      <c r="E337" s="1">
        <v>-1</v>
      </c>
      <c r="F337" s="1">
        <v>-0.044451763</v>
      </c>
      <c r="G337" s="1">
        <v>0.976744186</v>
      </c>
      <c r="H337" s="1">
        <v>-0.023255814</v>
      </c>
      <c r="I337" s="1">
        <v>1695</v>
      </c>
      <c r="J337" s="1">
        <v>1672</v>
      </c>
      <c r="K337" s="1">
        <v>1670.02</v>
      </c>
      <c r="L337" s="1">
        <v>0.1677</v>
      </c>
      <c r="M337" s="1">
        <v>2106643</v>
      </c>
      <c r="N337" s="1">
        <v>0.01377229</v>
      </c>
      <c r="O337" s="1">
        <v>1674.01</v>
      </c>
      <c r="P337" s="3">
        <v>0.002389</v>
      </c>
      <c r="Q337" s="1">
        <f t="shared" si="15"/>
        <v>0.155548890699</v>
      </c>
      <c r="R337" s="1">
        <f t="shared" si="17"/>
        <v>0.344573620631</v>
      </c>
      <c r="S337" s="1">
        <f t="shared" si="16"/>
        <v>0.150829441600113</v>
      </c>
    </row>
    <row r="338" spans="1:19">
      <c r="A338" s="2">
        <v>44138</v>
      </c>
      <c r="B338" s="1">
        <v>17</v>
      </c>
      <c r="C338" s="1">
        <v>17</v>
      </c>
      <c r="D338" s="1">
        <v>34</v>
      </c>
      <c r="E338" s="1">
        <v>0</v>
      </c>
      <c r="F338" s="1">
        <v>0</v>
      </c>
      <c r="G338" s="1">
        <v>1</v>
      </c>
      <c r="H338" s="1">
        <v>0</v>
      </c>
      <c r="I338" s="1">
        <v>1705.9</v>
      </c>
      <c r="J338" s="1">
        <v>1675.5</v>
      </c>
      <c r="K338" s="1">
        <v>1674.01</v>
      </c>
      <c r="L338" s="1">
        <v>0.1871</v>
      </c>
      <c r="M338" s="1">
        <v>2349749</v>
      </c>
      <c r="N338" s="1">
        <v>0.018159987</v>
      </c>
      <c r="O338" s="1">
        <v>1695</v>
      </c>
      <c r="P338" s="3">
        <v>0.012539</v>
      </c>
      <c r="Q338" s="1">
        <f t="shared" si="15"/>
        <v>0.209637627449</v>
      </c>
      <c r="R338" s="1">
        <f t="shared" si="17"/>
        <v>0.395245930718</v>
      </c>
      <c r="S338" s="1">
        <f t="shared" si="16"/>
        <v>0.187097009055746</v>
      </c>
    </row>
    <row r="339" spans="1:19">
      <c r="A339" s="2">
        <v>44139</v>
      </c>
      <c r="B339" s="1">
        <v>15</v>
      </c>
      <c r="C339" s="1">
        <v>24</v>
      </c>
      <c r="D339" s="1">
        <v>39</v>
      </c>
      <c r="E339" s="1">
        <v>9</v>
      </c>
      <c r="F339" s="1">
        <v>0.446287103</v>
      </c>
      <c r="G339" s="1">
        <v>0.769230769</v>
      </c>
      <c r="H339" s="1">
        <v>0.230769231</v>
      </c>
      <c r="I339" s="1">
        <v>1704</v>
      </c>
      <c r="J339" s="1">
        <v>1685</v>
      </c>
      <c r="K339" s="1">
        <v>1695</v>
      </c>
      <c r="L339" s="1">
        <v>0.1309</v>
      </c>
      <c r="M339" s="1">
        <v>1644371</v>
      </c>
      <c r="N339" s="1">
        <v>0.01120944</v>
      </c>
      <c r="O339" s="1">
        <v>1699.58</v>
      </c>
      <c r="P339" s="3">
        <v>0.002702</v>
      </c>
      <c r="Q339" s="1">
        <f t="shared" si="15"/>
        <v>0.772027694807</v>
      </c>
      <c r="R339" s="1">
        <f t="shared" si="17"/>
        <v>0.572943336814</v>
      </c>
      <c r="S339" s="1">
        <f t="shared" si="16"/>
        <v>0.482484839480875</v>
      </c>
    </row>
    <row r="340" spans="1:19">
      <c r="A340" s="2">
        <v>44140</v>
      </c>
      <c r="B340" s="1">
        <v>22</v>
      </c>
      <c r="C340" s="1">
        <v>27</v>
      </c>
      <c r="D340" s="1">
        <v>49</v>
      </c>
      <c r="E340" s="1">
        <v>5</v>
      </c>
      <c r="F340" s="1">
        <v>0.196710294</v>
      </c>
      <c r="G340" s="1">
        <v>0.897959184</v>
      </c>
      <c r="H340" s="1">
        <v>0.102040816</v>
      </c>
      <c r="I340" s="1">
        <v>1732.48</v>
      </c>
      <c r="J340" s="1">
        <v>1712.1</v>
      </c>
      <c r="K340" s="1">
        <v>1699.58</v>
      </c>
      <c r="L340" s="1">
        <v>0.1873</v>
      </c>
      <c r="M340" s="1">
        <v>2352414</v>
      </c>
      <c r="N340" s="1">
        <v>0.011991198</v>
      </c>
      <c r="O340" s="1">
        <v>1721.9</v>
      </c>
      <c r="P340" s="3">
        <v>0.013133</v>
      </c>
      <c r="Q340" s="1">
        <f t="shared" si="15"/>
        <v>0.445075251872</v>
      </c>
      <c r="R340" s="1">
        <f t="shared" si="17"/>
        <v>0.489060901434</v>
      </c>
      <c r="S340" s="1">
        <f t="shared" si="16"/>
        <v>0.31530271210539</v>
      </c>
    </row>
    <row r="341" spans="1:19">
      <c r="A341" s="2">
        <v>44141</v>
      </c>
      <c r="B341" s="1">
        <v>23</v>
      </c>
      <c r="C341" s="1">
        <v>23</v>
      </c>
      <c r="D341" s="1">
        <v>46</v>
      </c>
      <c r="E341" s="1">
        <v>0</v>
      </c>
      <c r="F341" s="1">
        <v>0</v>
      </c>
      <c r="G341" s="1">
        <v>1</v>
      </c>
      <c r="H341" s="1">
        <v>0</v>
      </c>
      <c r="I341" s="1">
        <v>1731.59</v>
      </c>
      <c r="J341" s="1">
        <v>1690</v>
      </c>
      <c r="K341" s="1">
        <v>1721.9</v>
      </c>
      <c r="L341" s="1">
        <v>0.1835</v>
      </c>
      <c r="M341" s="1">
        <v>2305153</v>
      </c>
      <c r="N341" s="1">
        <v>0.024153551</v>
      </c>
      <c r="O341" s="1">
        <v>1700.62</v>
      </c>
      <c r="P341" s="3">
        <v>-0.012358</v>
      </c>
      <c r="Q341" s="1">
        <f t="shared" si="15"/>
        <v>0.208280515277</v>
      </c>
      <c r="R341" s="1">
        <f t="shared" si="17"/>
        <v>0.396980135414</v>
      </c>
      <c r="S341" s="1">
        <f t="shared" si="16"/>
        <v>0.186890348231386</v>
      </c>
    </row>
    <row r="342" spans="1:19">
      <c r="A342" s="2">
        <v>44144</v>
      </c>
      <c r="B342" s="1">
        <v>11</v>
      </c>
      <c r="C342" s="1">
        <v>27</v>
      </c>
      <c r="D342" s="1">
        <v>38</v>
      </c>
      <c r="E342" s="1">
        <v>16</v>
      </c>
      <c r="F342" s="1">
        <v>0.84729786</v>
      </c>
      <c r="G342" s="1">
        <v>0.578947368</v>
      </c>
      <c r="H342" s="1">
        <v>0.421052632</v>
      </c>
      <c r="I342" s="1">
        <v>1750.68</v>
      </c>
      <c r="J342" s="1">
        <v>1700.62</v>
      </c>
      <c r="K342" s="1">
        <v>1700.62</v>
      </c>
      <c r="L342" s="1">
        <v>0.3301</v>
      </c>
      <c r="M342" s="1">
        <v>4146970</v>
      </c>
      <c r="N342" s="1">
        <v>0.029436323</v>
      </c>
      <c r="O342" s="1">
        <v>1742.57</v>
      </c>
      <c r="P342" s="3">
        <v>0.024667</v>
      </c>
      <c r="Q342" s="1">
        <f t="shared" si="15"/>
        <v>1.109702558381</v>
      </c>
      <c r="R342" s="1">
        <f t="shared" si="17"/>
        <v>0.923805935082</v>
      </c>
      <c r="S342" s="1">
        <f t="shared" si="16"/>
        <v>0.716979353406533</v>
      </c>
    </row>
    <row r="343" spans="1:19">
      <c r="A343" s="2">
        <v>44145</v>
      </c>
      <c r="B343" s="1">
        <v>26</v>
      </c>
      <c r="C343" s="1">
        <v>19</v>
      </c>
      <c r="D343" s="1">
        <v>45</v>
      </c>
      <c r="E343" s="1">
        <v>-7</v>
      </c>
      <c r="F343" s="1">
        <v>-0.300104592</v>
      </c>
      <c r="G343" s="1">
        <v>0.844444444</v>
      </c>
      <c r="H343" s="1">
        <v>-0.155555556</v>
      </c>
      <c r="I343" s="1">
        <v>1764.48</v>
      </c>
      <c r="J343" s="1">
        <v>1736</v>
      </c>
      <c r="K343" s="1">
        <v>1742.57</v>
      </c>
      <c r="L343" s="1">
        <v>0.2403</v>
      </c>
      <c r="M343" s="1">
        <v>3018944</v>
      </c>
      <c r="N343" s="1">
        <v>0.016343676</v>
      </c>
      <c r="O343" s="1">
        <v>1745</v>
      </c>
      <c r="P343" s="3">
        <v>0.001394</v>
      </c>
      <c r="Q343" s="1">
        <f t="shared" si="15"/>
        <v>-0.275966564732</v>
      </c>
      <c r="R343" s="1">
        <f t="shared" si="17"/>
        <v>0.204173843428</v>
      </c>
      <c r="S343" s="1">
        <f t="shared" si="16"/>
        <v>-0.0767670313013996</v>
      </c>
    </row>
    <row r="344" spans="1:19">
      <c r="A344" s="2">
        <v>44146</v>
      </c>
      <c r="B344" s="1">
        <v>20</v>
      </c>
      <c r="C344" s="1">
        <v>28</v>
      </c>
      <c r="D344" s="1">
        <v>48</v>
      </c>
      <c r="E344" s="1">
        <v>8</v>
      </c>
      <c r="F344" s="1">
        <v>0.322773392</v>
      </c>
      <c r="G344" s="1">
        <v>0.833333333</v>
      </c>
      <c r="H344" s="1">
        <v>0.166666667</v>
      </c>
      <c r="I344" s="1">
        <v>1777.5</v>
      </c>
      <c r="J344" s="1">
        <v>1731</v>
      </c>
      <c r="K344" s="1">
        <v>1745</v>
      </c>
      <c r="L344" s="1">
        <v>0.2774</v>
      </c>
      <c r="M344" s="1">
        <v>3485073</v>
      </c>
      <c r="N344" s="1">
        <v>0.026647564</v>
      </c>
      <c r="O344" s="1">
        <v>1731.35</v>
      </c>
      <c r="P344" s="3">
        <v>-0.007822</v>
      </c>
      <c r="Q344" s="1">
        <f t="shared" si="15"/>
        <v>0.532950024836</v>
      </c>
      <c r="R344" s="1">
        <f t="shared" si="17"/>
        <v>0.625953571647</v>
      </c>
      <c r="S344" s="1">
        <f t="shared" si="16"/>
        <v>0.386993481973885</v>
      </c>
    </row>
    <row r="345" spans="1:19">
      <c r="A345" s="2">
        <v>44147</v>
      </c>
      <c r="B345" s="1">
        <v>27</v>
      </c>
      <c r="C345" s="1">
        <v>31</v>
      </c>
      <c r="D345" s="1">
        <v>58</v>
      </c>
      <c r="E345" s="1">
        <v>4</v>
      </c>
      <c r="F345" s="1">
        <v>0.133531393</v>
      </c>
      <c r="G345" s="1">
        <v>0.931034483</v>
      </c>
      <c r="H345" s="1">
        <v>0.068965517</v>
      </c>
      <c r="I345" s="1">
        <v>1750</v>
      </c>
      <c r="J345" s="1">
        <v>1722.27</v>
      </c>
      <c r="K345" s="1">
        <v>1731.35</v>
      </c>
      <c r="L345" s="1">
        <v>0.1869</v>
      </c>
      <c r="M345" s="1">
        <v>2347309</v>
      </c>
      <c r="N345" s="1">
        <v>0.016016403</v>
      </c>
      <c r="O345" s="1">
        <v>1734.79</v>
      </c>
      <c r="P345" s="3">
        <v>0.001987</v>
      </c>
      <c r="Q345" s="1">
        <f t="shared" si="15"/>
        <v>0.368311398978</v>
      </c>
      <c r="R345" s="1">
        <f t="shared" si="17"/>
        <v>0.460101787356</v>
      </c>
      <c r="S345" s="1">
        <f t="shared" si="16"/>
        <v>0.273882752600075</v>
      </c>
    </row>
    <row r="346" spans="1:19">
      <c r="A346" s="2">
        <v>44148</v>
      </c>
      <c r="B346" s="1">
        <v>39</v>
      </c>
      <c r="C346" s="1">
        <v>25</v>
      </c>
      <c r="D346" s="1">
        <v>64</v>
      </c>
      <c r="E346" s="1">
        <v>-14</v>
      </c>
      <c r="F346" s="1">
        <v>-0.430782916</v>
      </c>
      <c r="G346" s="1">
        <v>0.78125</v>
      </c>
      <c r="H346" s="1">
        <v>-0.21875</v>
      </c>
      <c r="I346" s="1">
        <v>1728.88</v>
      </c>
      <c r="J346" s="1">
        <v>1691</v>
      </c>
      <c r="K346" s="1">
        <v>1734.79</v>
      </c>
      <c r="L346" s="1">
        <v>0.2241</v>
      </c>
      <c r="M346" s="1">
        <v>2815548</v>
      </c>
      <c r="N346" s="1">
        <v>0.021835496</v>
      </c>
      <c r="O346" s="1">
        <v>1705</v>
      </c>
      <c r="P346" s="3">
        <v>-0.017172</v>
      </c>
      <c r="Q346" s="1">
        <f t="shared" si="15"/>
        <v>-0.462783451532</v>
      </c>
      <c r="R346" s="1">
        <f t="shared" si="17"/>
        <v>0.100647149836</v>
      </c>
      <c r="S346" s="1">
        <f t="shared" si="16"/>
        <v>-0.185302738614768</v>
      </c>
    </row>
    <row r="347" spans="1:19">
      <c r="A347" s="2">
        <v>44151</v>
      </c>
      <c r="B347" s="1">
        <v>24</v>
      </c>
      <c r="C347" s="1">
        <v>27</v>
      </c>
      <c r="D347" s="1">
        <v>51</v>
      </c>
      <c r="E347" s="1">
        <v>3</v>
      </c>
      <c r="F347" s="1">
        <v>0.113328685</v>
      </c>
      <c r="G347" s="1">
        <v>0.941176471</v>
      </c>
      <c r="H347" s="1">
        <v>0.058823529</v>
      </c>
      <c r="I347" s="1">
        <v>1730.05</v>
      </c>
      <c r="J347" s="1">
        <v>1697.26</v>
      </c>
      <c r="K347" s="1">
        <v>1705</v>
      </c>
      <c r="L347" s="1">
        <v>0.2437</v>
      </c>
      <c r="M347" s="1">
        <v>3061349</v>
      </c>
      <c r="N347" s="1">
        <v>0.019231672</v>
      </c>
      <c r="O347" s="1">
        <v>1730.05</v>
      </c>
      <c r="P347" s="3">
        <v>0.014692</v>
      </c>
      <c r="Q347" s="1">
        <f t="shared" si="15"/>
        <v>0.310055729149</v>
      </c>
      <c r="R347" s="1">
        <f t="shared" si="17"/>
        <v>0.492537942998</v>
      </c>
      <c r="S347" s="1">
        <f t="shared" si="16"/>
        <v>0.255182029226476</v>
      </c>
    </row>
    <row r="348" spans="1:19">
      <c r="A348" s="2">
        <v>44152</v>
      </c>
      <c r="B348" s="1">
        <v>22</v>
      </c>
      <c r="C348" s="1">
        <v>21</v>
      </c>
      <c r="D348" s="1">
        <v>43</v>
      </c>
      <c r="E348" s="1">
        <v>-1</v>
      </c>
      <c r="F348" s="1">
        <v>-0.044451763</v>
      </c>
      <c r="G348" s="1">
        <v>0.976744186</v>
      </c>
      <c r="H348" s="1">
        <v>-0.023255814</v>
      </c>
      <c r="I348" s="1">
        <v>1742.35</v>
      </c>
      <c r="J348" s="1">
        <v>1701.07</v>
      </c>
      <c r="K348" s="1">
        <v>1730.05</v>
      </c>
      <c r="L348" s="1">
        <v>0.2008</v>
      </c>
      <c r="M348" s="1">
        <v>2522403</v>
      </c>
      <c r="N348" s="1">
        <v>0.023860582</v>
      </c>
      <c r="O348" s="1">
        <v>1715.8</v>
      </c>
      <c r="P348" s="3">
        <v>-0.008237</v>
      </c>
      <c r="Q348" s="1">
        <f t="shared" si="15"/>
        <v>0.130669599383</v>
      </c>
      <c r="R348" s="1">
        <f t="shared" si="17"/>
        <v>0.375178361119</v>
      </c>
      <c r="S348" s="1">
        <f t="shared" si="16"/>
        <v>0.146762926703394</v>
      </c>
    </row>
    <row r="349" spans="1:19">
      <c r="A349" s="2">
        <v>44153</v>
      </c>
      <c r="B349" s="1">
        <v>30</v>
      </c>
      <c r="C349" s="1">
        <v>32</v>
      </c>
      <c r="D349" s="1">
        <v>62</v>
      </c>
      <c r="E349" s="1">
        <v>2</v>
      </c>
      <c r="F349" s="1">
        <v>0.062520357</v>
      </c>
      <c r="G349" s="1">
        <v>0.967741935</v>
      </c>
      <c r="H349" s="1">
        <v>0.032258065</v>
      </c>
      <c r="I349" s="1">
        <v>1720.53</v>
      </c>
      <c r="J349" s="1">
        <v>1683.16</v>
      </c>
      <c r="K349" s="1">
        <v>1715.8</v>
      </c>
      <c r="L349" s="1">
        <v>0.28</v>
      </c>
      <c r="M349" s="1">
        <v>3517895</v>
      </c>
      <c r="N349" s="1">
        <v>0.021779928</v>
      </c>
      <c r="O349" s="1">
        <v>1693.65</v>
      </c>
      <c r="P349" s="3">
        <v>-0.012909</v>
      </c>
      <c r="Q349" s="1">
        <f t="shared" si="15"/>
        <v>0.227605215029</v>
      </c>
      <c r="R349" s="1">
        <f t="shared" si="17"/>
        <v>0.494654356758</v>
      </c>
      <c r="S349" s="1">
        <f t="shared" si="16"/>
        <v>0.21846735302396</v>
      </c>
    </row>
    <row r="350" spans="1:19">
      <c r="A350" s="2">
        <v>44154</v>
      </c>
      <c r="B350" s="1">
        <v>30</v>
      </c>
      <c r="C350" s="1">
        <v>25</v>
      </c>
      <c r="D350" s="1">
        <v>55</v>
      </c>
      <c r="E350" s="1">
        <v>-5</v>
      </c>
      <c r="F350" s="1">
        <v>-0.175890666</v>
      </c>
      <c r="G350" s="1">
        <v>0.909090909</v>
      </c>
      <c r="H350" s="1">
        <v>-0.090909091</v>
      </c>
      <c r="I350" s="1">
        <v>1725</v>
      </c>
      <c r="J350" s="1">
        <v>1680.6</v>
      </c>
      <c r="K350" s="1">
        <v>1693.65</v>
      </c>
      <c r="L350" s="1">
        <v>0.2214</v>
      </c>
      <c r="M350" s="1">
        <v>2781576</v>
      </c>
      <c r="N350" s="1">
        <v>0.02621557</v>
      </c>
      <c r="O350" s="1">
        <v>1720.19</v>
      </c>
      <c r="P350" s="3">
        <v>0.01567</v>
      </c>
      <c r="Q350" s="1">
        <f t="shared" si="15"/>
        <v>-0.08168157834</v>
      </c>
      <c r="R350" s="1">
        <f t="shared" si="17"/>
        <v>0.292150326407</v>
      </c>
      <c r="S350" s="1">
        <f t="shared" si="16"/>
        <v>0.031500280074396</v>
      </c>
    </row>
    <row r="351" spans="1:19">
      <c r="A351" s="2">
        <v>44155</v>
      </c>
      <c r="B351" s="1">
        <v>18</v>
      </c>
      <c r="C351" s="1">
        <v>32</v>
      </c>
      <c r="D351" s="1">
        <v>50</v>
      </c>
      <c r="E351" s="1">
        <v>14</v>
      </c>
      <c r="F351" s="1">
        <v>0.552068582</v>
      </c>
      <c r="G351" s="1">
        <v>0.72</v>
      </c>
      <c r="H351" s="1">
        <v>0.28</v>
      </c>
      <c r="I351" s="1">
        <v>1736</v>
      </c>
      <c r="J351" s="1">
        <v>1712.65</v>
      </c>
      <c r="K351" s="1">
        <v>1720.19</v>
      </c>
      <c r="L351" s="1">
        <v>0.1741</v>
      </c>
      <c r="M351" s="1">
        <v>2187466</v>
      </c>
      <c r="N351" s="1">
        <v>0.013574082</v>
      </c>
      <c r="O351" s="1">
        <v>1719.96</v>
      </c>
      <c r="P351" s="3">
        <v>-0.000134</v>
      </c>
      <c r="Q351" s="1">
        <f t="shared" si="15"/>
        <v>0.867355320412</v>
      </c>
      <c r="R351" s="1">
        <f t="shared" si="17"/>
        <v>0.656984918914</v>
      </c>
      <c r="S351" s="1">
        <f t="shared" si="16"/>
        <v>0.545171927127812</v>
      </c>
    </row>
    <row r="352" spans="1:19">
      <c r="A352" s="2">
        <v>44158</v>
      </c>
      <c r="B352" s="1">
        <v>58</v>
      </c>
      <c r="C352" s="1">
        <v>70</v>
      </c>
      <c r="D352" s="1">
        <v>128</v>
      </c>
      <c r="E352" s="1">
        <v>12</v>
      </c>
      <c r="F352" s="1">
        <v>0.185142433</v>
      </c>
      <c r="G352" s="1">
        <v>0.90625</v>
      </c>
      <c r="H352" s="1">
        <v>0.09375</v>
      </c>
      <c r="I352" s="1">
        <v>1809.9</v>
      </c>
      <c r="J352" s="1">
        <v>1771.01</v>
      </c>
      <c r="K352" s="1">
        <v>1719.96</v>
      </c>
      <c r="L352" s="1">
        <v>0.5305</v>
      </c>
      <c r="M352" s="1">
        <v>6663724</v>
      </c>
      <c r="N352" s="1">
        <v>0.022610991</v>
      </c>
      <c r="O352" s="1">
        <v>1790.21</v>
      </c>
      <c r="P352" s="3">
        <v>0.040844</v>
      </c>
      <c r="Q352" s="1">
        <f t="shared" si="15"/>
        <v>0.226037025094</v>
      </c>
      <c r="R352" s="1">
        <f t="shared" si="17"/>
        <v>0.733140322403</v>
      </c>
      <c r="S352" s="1">
        <f t="shared" si="16"/>
        <v>0.273565344867224</v>
      </c>
    </row>
    <row r="353" spans="1:19">
      <c r="A353" s="2">
        <v>44159</v>
      </c>
      <c r="B353" s="1">
        <v>30</v>
      </c>
      <c r="C353" s="1">
        <v>27</v>
      </c>
      <c r="D353" s="1">
        <v>57</v>
      </c>
      <c r="E353" s="1">
        <v>-3</v>
      </c>
      <c r="F353" s="1">
        <v>-0.101782694</v>
      </c>
      <c r="G353" s="1">
        <v>0.947368421</v>
      </c>
      <c r="H353" s="1">
        <v>-0.052631579</v>
      </c>
      <c r="I353" s="1">
        <v>1782.5</v>
      </c>
      <c r="J353" s="1">
        <v>1751.47</v>
      </c>
      <c r="K353" s="1">
        <v>1790.21</v>
      </c>
      <c r="L353" s="1">
        <v>0.2584</v>
      </c>
      <c r="M353" s="1">
        <v>3246536</v>
      </c>
      <c r="N353" s="1">
        <v>0.017333162</v>
      </c>
      <c r="O353" s="1">
        <v>1763.5</v>
      </c>
      <c r="P353" s="3">
        <v>-0.01492</v>
      </c>
      <c r="Q353" s="1">
        <f t="shared" si="15"/>
        <v>0.014486483144</v>
      </c>
      <c r="R353" s="1">
        <f t="shared" si="17"/>
        <v>0.368028425011</v>
      </c>
      <c r="S353" s="1">
        <f t="shared" si="16"/>
        <v>0.0926564012954612</v>
      </c>
    </row>
    <row r="354" spans="1:19">
      <c r="A354" s="2">
        <v>44160</v>
      </c>
      <c r="B354" s="1">
        <v>37</v>
      </c>
      <c r="C354" s="1">
        <v>28</v>
      </c>
      <c r="D354" s="1">
        <v>65</v>
      </c>
      <c r="E354" s="1">
        <v>-9</v>
      </c>
      <c r="F354" s="1">
        <v>-0.27029033</v>
      </c>
      <c r="G354" s="1">
        <v>0.861538462</v>
      </c>
      <c r="H354" s="1">
        <v>-0.138461538</v>
      </c>
      <c r="I354" s="1">
        <v>1768.88</v>
      </c>
      <c r="J354" s="1">
        <v>1724</v>
      </c>
      <c r="K354" s="1">
        <v>1763.5</v>
      </c>
      <c r="L354" s="1">
        <v>0.2247</v>
      </c>
      <c r="M354" s="1">
        <v>2822632</v>
      </c>
      <c r="N354" s="1">
        <v>0.02544939</v>
      </c>
      <c r="O354" s="1">
        <v>1726.88</v>
      </c>
      <c r="P354" s="3">
        <v>-0.020766</v>
      </c>
      <c r="Q354" s="1">
        <f t="shared" si="15"/>
        <v>-0.224891734048</v>
      </c>
      <c r="R354" s="1">
        <f t="shared" si="17"/>
        <v>0.2233269354</v>
      </c>
      <c r="S354" s="1">
        <f t="shared" si="16"/>
        <v>-0.0492351366922624</v>
      </c>
    </row>
    <row r="355" spans="1:19">
      <c r="A355" s="2">
        <v>44161</v>
      </c>
      <c r="B355" s="1">
        <v>26</v>
      </c>
      <c r="C355" s="1">
        <v>29</v>
      </c>
      <c r="D355" s="1">
        <v>55</v>
      </c>
      <c r="E355" s="1">
        <v>3</v>
      </c>
      <c r="F355" s="1">
        <v>0.105360516</v>
      </c>
      <c r="G355" s="1">
        <v>0.945454545</v>
      </c>
      <c r="H355" s="1">
        <v>0.054545455</v>
      </c>
      <c r="I355" s="1">
        <v>1739.99</v>
      </c>
      <c r="J355" s="1">
        <v>1725.18</v>
      </c>
      <c r="K355" s="1">
        <v>1726.88</v>
      </c>
      <c r="L355" s="1">
        <v>0.1849</v>
      </c>
      <c r="M355" s="1">
        <v>2322830</v>
      </c>
      <c r="N355" s="1">
        <v>0.00857616</v>
      </c>
      <c r="O355" s="1">
        <v>1734.39</v>
      </c>
      <c r="P355" s="3">
        <v>0.004349</v>
      </c>
      <c r="Q355" s="1">
        <f t="shared" si="15"/>
        <v>0.340609513844</v>
      </c>
      <c r="R355" s="1">
        <f t="shared" si="17"/>
        <v>0.439361571423</v>
      </c>
      <c r="S355" s="1">
        <f t="shared" si="16"/>
        <v>0.256527681310779</v>
      </c>
    </row>
    <row r="356" spans="1:19">
      <c r="A356" s="2">
        <v>44162</v>
      </c>
      <c r="B356" s="1">
        <v>15</v>
      </c>
      <c r="C356" s="1">
        <v>23</v>
      </c>
      <c r="D356" s="1">
        <v>38</v>
      </c>
      <c r="E356" s="1">
        <v>8</v>
      </c>
      <c r="F356" s="1">
        <v>0.405465108</v>
      </c>
      <c r="G356" s="1">
        <v>0.789473684</v>
      </c>
      <c r="H356" s="1">
        <v>0.210526316</v>
      </c>
      <c r="I356" s="1">
        <v>1740.03</v>
      </c>
      <c r="J356" s="1">
        <v>1718</v>
      </c>
      <c r="K356" s="1">
        <v>1734.39</v>
      </c>
      <c r="L356" s="1">
        <v>0.1717</v>
      </c>
      <c r="M356" s="1">
        <v>2156861</v>
      </c>
      <c r="N356" s="1">
        <v>0.012701872</v>
      </c>
      <c r="O356" s="1">
        <v>1737.9</v>
      </c>
      <c r="P356" s="3">
        <v>0.002024</v>
      </c>
      <c r="Q356" s="1">
        <f t="shared" si="15"/>
        <v>0.700004145316</v>
      </c>
      <c r="R356" s="1">
        <f t="shared" si="17"/>
        <v>0.582654968352</v>
      </c>
      <c r="S356" s="1">
        <f t="shared" si="16"/>
        <v>0.452253133375479</v>
      </c>
    </row>
    <row r="357" spans="1:19">
      <c r="A357" s="2">
        <v>44165</v>
      </c>
      <c r="B357" s="1">
        <v>32</v>
      </c>
      <c r="C357" s="1">
        <v>18</v>
      </c>
      <c r="D357" s="1">
        <v>50</v>
      </c>
      <c r="E357" s="1">
        <v>-14</v>
      </c>
      <c r="F357" s="1">
        <v>-0.552068582</v>
      </c>
      <c r="G357" s="1">
        <v>0.72</v>
      </c>
      <c r="H357" s="1">
        <v>-0.28</v>
      </c>
      <c r="I357" s="1">
        <v>1738.9</v>
      </c>
      <c r="J357" s="1">
        <v>1713.91</v>
      </c>
      <c r="K357" s="1">
        <v>1737.9</v>
      </c>
      <c r="L357" s="1">
        <v>0.2543</v>
      </c>
      <c r="M357" s="1">
        <v>3194007</v>
      </c>
      <c r="N357" s="1">
        <v>0.014379423</v>
      </c>
      <c r="O357" s="1">
        <v>1713.91</v>
      </c>
      <c r="P357" s="3">
        <v>-0.013804</v>
      </c>
      <c r="Q357" s="1">
        <f t="shared" si="15"/>
        <v>-0.658239478777</v>
      </c>
      <c r="R357" s="1">
        <f t="shared" si="17"/>
        <v>0.025852683656</v>
      </c>
      <c r="S357" s="1">
        <f t="shared" si="16"/>
        <v>-0.291013948796556</v>
      </c>
    </row>
    <row r="358" spans="1:19">
      <c r="A358" s="2">
        <v>44166</v>
      </c>
      <c r="B358" s="1">
        <v>15</v>
      </c>
      <c r="C358" s="1">
        <v>19</v>
      </c>
      <c r="D358" s="1">
        <v>34</v>
      </c>
      <c r="E358" s="1">
        <v>4</v>
      </c>
      <c r="F358" s="1">
        <v>0.223143551</v>
      </c>
      <c r="G358" s="1">
        <v>0.882352941</v>
      </c>
      <c r="H358" s="1">
        <v>0.117647059</v>
      </c>
      <c r="I358" s="1">
        <v>1738.99</v>
      </c>
      <c r="J358" s="1">
        <v>1720.01</v>
      </c>
      <c r="K358" s="1">
        <v>1713.91</v>
      </c>
      <c r="L358" s="1">
        <v>0.2245</v>
      </c>
      <c r="M358" s="1">
        <v>2819620</v>
      </c>
      <c r="N358" s="1">
        <v>0.011074094</v>
      </c>
      <c r="O358" s="1">
        <v>1737</v>
      </c>
      <c r="P358" s="3">
        <v>0.013472</v>
      </c>
      <c r="Q358" s="1">
        <f t="shared" si="15"/>
        <v>0.456375014017</v>
      </c>
      <c r="R358" s="1">
        <f t="shared" si="17"/>
        <v>0.528198454414</v>
      </c>
      <c r="S358" s="1">
        <f t="shared" si="16"/>
        <v>0.329560482158748</v>
      </c>
    </row>
    <row r="359" spans="1:19">
      <c r="A359" s="2">
        <v>44167</v>
      </c>
      <c r="B359" s="1">
        <v>16</v>
      </c>
      <c r="C359" s="1">
        <v>16</v>
      </c>
      <c r="D359" s="1">
        <v>32</v>
      </c>
      <c r="E359" s="1">
        <v>0</v>
      </c>
      <c r="F359" s="1">
        <v>0</v>
      </c>
      <c r="G359" s="1">
        <v>1</v>
      </c>
      <c r="H359" s="1">
        <v>0</v>
      </c>
      <c r="I359" s="1">
        <v>1749</v>
      </c>
      <c r="J359" s="1">
        <v>1731</v>
      </c>
      <c r="K359" s="1">
        <v>1737</v>
      </c>
      <c r="L359" s="1">
        <v>0.1876</v>
      </c>
      <c r="M359" s="1">
        <v>2357169</v>
      </c>
      <c r="N359" s="1">
        <v>0.010362694</v>
      </c>
      <c r="O359" s="1">
        <v>1738.01</v>
      </c>
      <c r="P359" s="3">
        <v>0.000581</v>
      </c>
      <c r="Q359" s="1">
        <f t="shared" si="15"/>
        <v>0.213816976338</v>
      </c>
      <c r="R359" s="1">
        <f t="shared" si="17"/>
        <v>0.390032163516</v>
      </c>
      <c r="S359" s="1">
        <f t="shared" si="16"/>
        <v>0.187763127684083</v>
      </c>
    </row>
    <row r="360" spans="1:19">
      <c r="A360" s="2">
        <v>44168</v>
      </c>
      <c r="B360" s="1">
        <v>20</v>
      </c>
      <c r="C360" s="1">
        <v>18</v>
      </c>
      <c r="D360" s="1">
        <v>38</v>
      </c>
      <c r="E360" s="1">
        <v>-2</v>
      </c>
      <c r="F360" s="1">
        <v>-0.100083459</v>
      </c>
      <c r="G360" s="1">
        <v>0.947368421</v>
      </c>
      <c r="H360" s="1">
        <v>-0.052631579</v>
      </c>
      <c r="I360" s="1">
        <v>1755.66</v>
      </c>
      <c r="J360" s="1">
        <v>1732.1</v>
      </c>
      <c r="K360" s="1">
        <v>1738.01</v>
      </c>
      <c r="L360" s="1">
        <v>0.2349</v>
      </c>
      <c r="M360" s="1">
        <v>2950578</v>
      </c>
      <c r="N360" s="1">
        <v>0.013555733</v>
      </c>
      <c r="O360" s="1">
        <v>1749</v>
      </c>
      <c r="P360" s="3">
        <v>0.006323</v>
      </c>
      <c r="Q360" s="1">
        <f t="shared" si="15"/>
        <v>0.031721069876</v>
      </c>
      <c r="R360" s="1">
        <f t="shared" si="17"/>
        <v>0.34941862476</v>
      </c>
      <c r="S360" s="1">
        <f t="shared" si="16"/>
        <v>0.0960796770288788</v>
      </c>
    </row>
    <row r="361" spans="1:19">
      <c r="A361" s="2">
        <v>44169</v>
      </c>
      <c r="B361" s="1">
        <v>44</v>
      </c>
      <c r="C361" s="1">
        <v>37</v>
      </c>
      <c r="D361" s="1">
        <v>81</v>
      </c>
      <c r="E361" s="1">
        <v>-7</v>
      </c>
      <c r="F361" s="1">
        <v>-0.16907633</v>
      </c>
      <c r="G361" s="1">
        <v>0.913580247</v>
      </c>
      <c r="H361" s="1">
        <v>-0.086419753</v>
      </c>
      <c r="I361" s="1">
        <v>1800.1</v>
      </c>
      <c r="J361" s="1">
        <v>1752</v>
      </c>
      <c r="K361" s="1">
        <v>1749</v>
      </c>
      <c r="L361" s="1">
        <v>0.4975</v>
      </c>
      <c r="M361" s="1">
        <v>6249119</v>
      </c>
      <c r="N361" s="1">
        <v>0.027501429</v>
      </c>
      <c r="O361" s="1">
        <v>1793.11</v>
      </c>
      <c r="P361" s="3">
        <v>0.02522</v>
      </c>
      <c r="Q361" s="1">
        <f t="shared" si="15"/>
        <v>-0.230211095835</v>
      </c>
      <c r="R361" s="1">
        <f t="shared" si="17"/>
        <v>0.494070860271</v>
      </c>
      <c r="S361" s="1">
        <f t="shared" si="16"/>
        <v>0.0117183137530785</v>
      </c>
    </row>
    <row r="362" spans="1:19">
      <c r="A362" s="2">
        <v>44172</v>
      </c>
      <c r="B362" s="1">
        <v>113</v>
      </c>
      <c r="C362" s="1">
        <v>109</v>
      </c>
      <c r="D362" s="1">
        <v>222</v>
      </c>
      <c r="E362" s="1">
        <v>-4</v>
      </c>
      <c r="F362" s="1">
        <v>-0.035718083</v>
      </c>
      <c r="G362" s="1">
        <v>0.981981982</v>
      </c>
      <c r="H362" s="1">
        <v>-0.018018018</v>
      </c>
      <c r="I362" s="1">
        <v>1840.39</v>
      </c>
      <c r="J362" s="1">
        <v>1800.55</v>
      </c>
      <c r="K362" s="1">
        <v>1793.11</v>
      </c>
      <c r="L362" s="1">
        <v>0.4643</v>
      </c>
      <c r="M362" s="1">
        <v>5833133</v>
      </c>
      <c r="N362" s="1">
        <v>0.02221838</v>
      </c>
      <c r="O362" s="1">
        <v>1812.4</v>
      </c>
      <c r="P362" s="3">
        <v>0.010758</v>
      </c>
      <c r="Q362" s="1">
        <f t="shared" si="15"/>
        <v>-0.00629551741499999</v>
      </c>
      <c r="R362" s="1">
        <f t="shared" si="17"/>
        <v>0.567390473071</v>
      </c>
      <c r="S362" s="1">
        <f t="shared" si="16"/>
        <v>0.129928203689225</v>
      </c>
    </row>
    <row r="363" spans="1:19">
      <c r="A363" s="2">
        <v>44173</v>
      </c>
      <c r="B363" s="1">
        <v>146</v>
      </c>
      <c r="C363" s="1">
        <v>152</v>
      </c>
      <c r="D363" s="1">
        <v>298</v>
      </c>
      <c r="E363" s="1">
        <v>6</v>
      </c>
      <c r="F363" s="1">
        <v>0.040005335</v>
      </c>
      <c r="G363" s="1">
        <v>0.979865772</v>
      </c>
      <c r="H363" s="1">
        <v>0.020134228</v>
      </c>
      <c r="I363" s="1">
        <v>1875</v>
      </c>
      <c r="J363" s="1">
        <v>1813</v>
      </c>
      <c r="K363" s="1">
        <v>1812.4</v>
      </c>
      <c r="L363" s="1">
        <v>0.4892</v>
      </c>
      <c r="M363" s="1">
        <v>6145400</v>
      </c>
      <c r="N363" s="1">
        <v>0.034208784</v>
      </c>
      <c r="O363" s="1">
        <v>1850</v>
      </c>
      <c r="P363" s="3">
        <v>0.020746</v>
      </c>
      <c r="Q363" s="1">
        <f t="shared" si="15"/>
        <v>0.072969877263</v>
      </c>
      <c r="R363" s="1">
        <f t="shared" si="17"/>
        <v>0.640133822751</v>
      </c>
      <c r="S363" s="1">
        <f t="shared" si="16"/>
        <v>0.182722620132526</v>
      </c>
    </row>
    <row r="364" spans="1:19">
      <c r="A364" s="2">
        <v>44174</v>
      </c>
      <c r="B364" s="1">
        <v>86</v>
      </c>
      <c r="C364" s="1">
        <v>81</v>
      </c>
      <c r="D364" s="1">
        <v>167</v>
      </c>
      <c r="E364" s="1">
        <v>-5</v>
      </c>
      <c r="F364" s="1">
        <v>-0.059188871</v>
      </c>
      <c r="G364" s="1">
        <v>0.97005988</v>
      </c>
      <c r="H364" s="1">
        <v>-0.02994012</v>
      </c>
      <c r="I364" s="1">
        <v>1866</v>
      </c>
      <c r="J364" s="1">
        <v>1839</v>
      </c>
      <c r="K364" s="1">
        <v>1850</v>
      </c>
      <c r="L364" s="1">
        <v>0.248</v>
      </c>
      <c r="M364" s="1">
        <v>3115212</v>
      </c>
      <c r="N364" s="1">
        <v>0.014594595</v>
      </c>
      <c r="O364" s="1">
        <v>1840</v>
      </c>
      <c r="P364" s="3">
        <v>-0.005405</v>
      </c>
      <c r="Q364" s="1">
        <f t="shared" si="15"/>
        <v>0.087515204826</v>
      </c>
      <c r="R364" s="1">
        <f t="shared" si="17"/>
        <v>0.391401357307</v>
      </c>
      <c r="S364" s="1">
        <f t="shared" si="16"/>
        <v>0.131083529547812</v>
      </c>
    </row>
    <row r="365" spans="1:19">
      <c r="A365" s="2">
        <v>44175</v>
      </c>
      <c r="B365" s="1">
        <v>63</v>
      </c>
      <c r="C365" s="1">
        <v>54</v>
      </c>
      <c r="D365" s="1">
        <v>117</v>
      </c>
      <c r="E365" s="1">
        <v>-9</v>
      </c>
      <c r="F365" s="1">
        <v>-0.151549898</v>
      </c>
      <c r="G365" s="1">
        <v>0.923076923</v>
      </c>
      <c r="H365" s="1">
        <v>-0.076923077</v>
      </c>
      <c r="I365" s="1">
        <v>1849.77</v>
      </c>
      <c r="J365" s="1">
        <v>1828</v>
      </c>
      <c r="K365" s="1">
        <v>1840</v>
      </c>
      <c r="L365" s="1">
        <v>0.2599</v>
      </c>
      <c r="M365" s="1">
        <v>3265354</v>
      </c>
      <c r="N365" s="1">
        <v>0.011831522</v>
      </c>
      <c r="O365" s="1">
        <v>1832.9</v>
      </c>
      <c r="P365" s="3">
        <v>-0.003859</v>
      </c>
      <c r="Q365" s="1">
        <f t="shared" si="15"/>
        <v>-0.05700808306</v>
      </c>
      <c r="R365" s="1">
        <f t="shared" si="17"/>
        <v>0.328453052629</v>
      </c>
      <c r="S365" s="1">
        <f t="shared" si="16"/>
        <v>0.051130266430208</v>
      </c>
    </row>
    <row r="366" spans="1:19">
      <c r="A366" s="2">
        <v>44176</v>
      </c>
      <c r="B366" s="1">
        <v>72</v>
      </c>
      <c r="C366" s="1">
        <v>80</v>
      </c>
      <c r="D366" s="1">
        <v>152</v>
      </c>
      <c r="E366" s="1">
        <v>8</v>
      </c>
      <c r="F366" s="1">
        <v>0.103989714</v>
      </c>
      <c r="G366" s="1">
        <v>0.947368421</v>
      </c>
      <c r="H366" s="1">
        <v>0.052631579</v>
      </c>
      <c r="I366" s="1">
        <v>1837.32</v>
      </c>
      <c r="J366" s="1">
        <v>1804.81</v>
      </c>
      <c r="K366" s="1">
        <v>1832.9</v>
      </c>
      <c r="L366" s="1">
        <v>0.245</v>
      </c>
      <c r="M366" s="1">
        <v>3077579</v>
      </c>
      <c r="N366" s="1">
        <v>0.01773692</v>
      </c>
      <c r="O366" s="1">
        <v>1820</v>
      </c>
      <c r="P366" s="3">
        <v>-0.007038</v>
      </c>
      <c r="Q366" s="1">
        <f t="shared" si="15"/>
        <v>0.298392284826</v>
      </c>
      <c r="R366" s="1">
        <f t="shared" si="17"/>
        <v>0.487511123297</v>
      </c>
      <c r="S366" s="1">
        <f t="shared" si="16"/>
        <v>0.248742040993472</v>
      </c>
    </row>
    <row r="367" spans="1:19">
      <c r="A367" s="2">
        <v>44179</v>
      </c>
      <c r="B367" s="1">
        <v>56</v>
      </c>
      <c r="C367" s="1">
        <v>42</v>
      </c>
      <c r="D367" s="1">
        <v>98</v>
      </c>
      <c r="E367" s="1">
        <v>-14</v>
      </c>
      <c r="F367" s="1">
        <v>-0.281851152</v>
      </c>
      <c r="G367" s="1">
        <v>0.857142857</v>
      </c>
      <c r="H367" s="1">
        <v>-0.142857143</v>
      </c>
      <c r="I367" s="1">
        <v>1829.98</v>
      </c>
      <c r="J367" s="1">
        <v>1815</v>
      </c>
      <c r="K367" s="1">
        <v>1820</v>
      </c>
      <c r="L367" s="1">
        <v>0.2631</v>
      </c>
      <c r="M367" s="1">
        <v>3305200</v>
      </c>
      <c r="N367" s="1">
        <v>0.008230769</v>
      </c>
      <c r="O367" s="1">
        <v>1829</v>
      </c>
      <c r="P367" s="3">
        <v>0.004945</v>
      </c>
      <c r="Q367" s="1">
        <f t="shared" si="15"/>
        <v>-0.252804890653</v>
      </c>
      <c r="R367" s="1">
        <f t="shared" si="17"/>
        <v>0.230483943195</v>
      </c>
      <c r="S367" s="1">
        <f t="shared" si="16"/>
        <v>-0.0601576044440689</v>
      </c>
    </row>
    <row r="368" spans="1:19">
      <c r="A368" s="2">
        <v>44180</v>
      </c>
      <c r="B368" s="1">
        <v>31</v>
      </c>
      <c r="C368" s="1">
        <v>34</v>
      </c>
      <c r="D368" s="1">
        <v>65</v>
      </c>
      <c r="E368" s="1">
        <v>3</v>
      </c>
      <c r="F368" s="1">
        <v>0.089612159</v>
      </c>
      <c r="G368" s="1">
        <v>0.953846154</v>
      </c>
      <c r="H368" s="1">
        <v>0.046153846</v>
      </c>
      <c r="I368" s="1">
        <v>1837.22</v>
      </c>
      <c r="J368" s="1">
        <v>1805</v>
      </c>
      <c r="K368" s="1">
        <v>1829</v>
      </c>
      <c r="L368" s="1">
        <v>0.2357</v>
      </c>
      <c r="M368" s="1">
        <v>2960497</v>
      </c>
      <c r="N368" s="1">
        <v>0.017616184</v>
      </c>
      <c r="O368" s="1">
        <v>1816.01</v>
      </c>
      <c r="P368" s="3">
        <v>-0.007102</v>
      </c>
      <c r="Q368" s="1">
        <f t="shared" si="15"/>
        <v>0.287418389679</v>
      </c>
      <c r="R368" s="1">
        <f t="shared" si="17"/>
        <v>0.473843061633</v>
      </c>
      <c r="S368" s="1">
        <f t="shared" si="16"/>
        <v>0.240591195684255</v>
      </c>
    </row>
    <row r="369" spans="1:19">
      <c r="A369" s="2">
        <v>44181</v>
      </c>
      <c r="B369" s="1">
        <v>70</v>
      </c>
      <c r="C369" s="1">
        <v>58</v>
      </c>
      <c r="D369" s="1">
        <v>128</v>
      </c>
      <c r="E369" s="1">
        <v>-12</v>
      </c>
      <c r="F369" s="1">
        <v>-0.185142433</v>
      </c>
      <c r="G369" s="1">
        <v>0.90625</v>
      </c>
      <c r="H369" s="1">
        <v>-0.09375</v>
      </c>
      <c r="I369" s="1">
        <v>1845.67</v>
      </c>
      <c r="J369" s="1">
        <v>1820.21</v>
      </c>
      <c r="K369" s="1">
        <v>1816.01</v>
      </c>
      <c r="L369" s="1">
        <v>0.2559</v>
      </c>
      <c r="M369" s="1">
        <v>3215016</v>
      </c>
      <c r="N369" s="1">
        <v>0.014019747</v>
      </c>
      <c r="O369" s="1">
        <v>1840</v>
      </c>
      <c r="P369" s="3">
        <v>0.01321</v>
      </c>
      <c r="Q369" s="1">
        <f t="shared" si="15"/>
        <v>-0.106279237968</v>
      </c>
      <c r="R369" s="1">
        <f t="shared" si="17"/>
        <v>0.302123824529</v>
      </c>
      <c r="S369" s="1">
        <f t="shared" si="16"/>
        <v>0.0227331548448276</v>
      </c>
    </row>
    <row r="370" spans="1:19">
      <c r="A370" s="2">
        <v>44182</v>
      </c>
      <c r="B370" s="1">
        <v>60</v>
      </c>
      <c r="C370" s="1">
        <v>57</v>
      </c>
      <c r="D370" s="1">
        <v>117</v>
      </c>
      <c r="E370" s="1">
        <v>-3</v>
      </c>
      <c r="F370" s="1">
        <v>-0.050430854</v>
      </c>
      <c r="G370" s="1">
        <v>0.974358974</v>
      </c>
      <c r="H370" s="1">
        <v>-0.025641026</v>
      </c>
      <c r="I370" s="1">
        <v>1868</v>
      </c>
      <c r="J370" s="1">
        <v>1840</v>
      </c>
      <c r="K370" s="1">
        <v>1840</v>
      </c>
      <c r="L370" s="1">
        <v>0.2868</v>
      </c>
      <c r="M370" s="1">
        <v>3603064</v>
      </c>
      <c r="N370" s="1">
        <v>0.015217391</v>
      </c>
      <c r="O370" s="1">
        <v>1865.51</v>
      </c>
      <c r="P370" s="3">
        <v>0.013864</v>
      </c>
      <c r="Q370" s="1">
        <f t="shared" si="15"/>
        <v>0.077784318135</v>
      </c>
      <c r="R370" s="1">
        <f t="shared" si="17"/>
        <v>0.425753592182</v>
      </c>
      <c r="S370" s="1">
        <f t="shared" si="16"/>
        <v>0.134730403344914</v>
      </c>
    </row>
    <row r="371" spans="1:19">
      <c r="A371" s="2">
        <v>44183</v>
      </c>
      <c r="B371" s="1">
        <v>43</v>
      </c>
      <c r="C371" s="1">
        <v>36</v>
      </c>
      <c r="D371" s="1">
        <v>79</v>
      </c>
      <c r="E371" s="1">
        <v>-7</v>
      </c>
      <c r="F371" s="1">
        <v>-0.173271721</v>
      </c>
      <c r="G371" s="1">
        <v>0.911392405</v>
      </c>
      <c r="H371" s="1">
        <v>-0.088607595</v>
      </c>
      <c r="I371" s="1">
        <v>1869.01</v>
      </c>
      <c r="J371" s="1">
        <v>1841.08</v>
      </c>
      <c r="K371" s="1">
        <v>1865.51</v>
      </c>
      <c r="L371" s="1">
        <v>0.2155</v>
      </c>
      <c r="M371" s="1">
        <v>2707698</v>
      </c>
      <c r="N371" s="1">
        <v>0.014971777</v>
      </c>
      <c r="O371" s="1">
        <v>1845</v>
      </c>
      <c r="P371" s="3">
        <v>-0.010994</v>
      </c>
      <c r="Q371" s="1">
        <f t="shared" si="15"/>
        <v>-0.06670772371</v>
      </c>
      <c r="R371" s="1">
        <f t="shared" si="17"/>
        <v>0.28256307733</v>
      </c>
      <c r="S371" s="1">
        <f t="shared" si="16"/>
        <v>0.036014564384897</v>
      </c>
    </row>
    <row r="372" spans="1:19">
      <c r="A372" s="2">
        <v>44186</v>
      </c>
      <c r="B372" s="1">
        <v>33</v>
      </c>
      <c r="C372" s="1">
        <v>28</v>
      </c>
      <c r="D372" s="1">
        <v>61</v>
      </c>
      <c r="E372" s="1">
        <v>-5</v>
      </c>
      <c r="F372" s="1">
        <v>-0.159064695</v>
      </c>
      <c r="G372" s="1">
        <v>0.918032787</v>
      </c>
      <c r="H372" s="1">
        <v>-0.081967213</v>
      </c>
      <c r="I372" s="1">
        <v>1851.23</v>
      </c>
      <c r="J372" s="1">
        <v>1837.6</v>
      </c>
      <c r="K372" s="1">
        <v>1845</v>
      </c>
      <c r="L372" s="1">
        <v>0.2444</v>
      </c>
      <c r="M372" s="1">
        <v>3069672</v>
      </c>
      <c r="N372" s="1">
        <v>0.007387534</v>
      </c>
      <c r="O372" s="1">
        <v>1842.5</v>
      </c>
      <c r="P372" s="3">
        <v>-0.001355</v>
      </c>
      <c r="Q372" s="1">
        <f t="shared" si="15"/>
        <v>-0.058332501845</v>
      </c>
      <c r="R372" s="1">
        <f t="shared" si="17"/>
        <v>0.307863583596</v>
      </c>
      <c r="S372" s="1">
        <f t="shared" si="16"/>
        <v>0.0457146204788155</v>
      </c>
    </row>
    <row r="373" spans="1:19">
      <c r="A373" s="2">
        <v>44187</v>
      </c>
      <c r="B373" s="1">
        <v>104</v>
      </c>
      <c r="C373" s="1">
        <v>92</v>
      </c>
      <c r="D373" s="1">
        <v>196</v>
      </c>
      <c r="E373" s="1">
        <v>-12</v>
      </c>
      <c r="F373" s="1">
        <v>-0.121360857</v>
      </c>
      <c r="G373" s="1">
        <v>0.93877551</v>
      </c>
      <c r="H373" s="1">
        <v>-0.06122449</v>
      </c>
      <c r="I373" s="1">
        <v>1898.99</v>
      </c>
      <c r="J373" s="1">
        <v>1842.51</v>
      </c>
      <c r="K373" s="1">
        <v>1842.5</v>
      </c>
      <c r="L373" s="1">
        <v>0.3236</v>
      </c>
      <c r="M373" s="1">
        <v>4065060</v>
      </c>
      <c r="N373" s="1">
        <v>0.030654003</v>
      </c>
      <c r="O373" s="1">
        <v>1881</v>
      </c>
      <c r="P373" s="3">
        <v>0.020896</v>
      </c>
      <c r="Q373" s="1">
        <f t="shared" si="15"/>
        <v>-0.0586207254319999</v>
      </c>
      <c r="R373" s="1">
        <f t="shared" si="17"/>
        <v>0.409835838351</v>
      </c>
      <c r="S373" s="1">
        <f t="shared" si="16"/>
        <v>0.0694460527866724</v>
      </c>
    </row>
    <row r="374" spans="1:19">
      <c r="A374" s="2">
        <v>44188</v>
      </c>
      <c r="B374" s="1">
        <v>167</v>
      </c>
      <c r="C374" s="1">
        <v>137</v>
      </c>
      <c r="D374" s="1">
        <v>304</v>
      </c>
      <c r="E374" s="1">
        <v>-30</v>
      </c>
      <c r="F374" s="1">
        <v>-0.196710294</v>
      </c>
      <c r="G374" s="1">
        <v>0.901315789</v>
      </c>
      <c r="H374" s="1">
        <v>-0.098684211</v>
      </c>
      <c r="I374" s="1">
        <v>1906.2</v>
      </c>
      <c r="J374" s="1">
        <v>1821.02</v>
      </c>
      <c r="K374" s="1">
        <v>1881</v>
      </c>
      <c r="L374" s="1">
        <v>0.3798</v>
      </c>
      <c r="M374" s="1">
        <v>4770609</v>
      </c>
      <c r="N374" s="1">
        <v>0.045284423</v>
      </c>
      <c r="O374" s="1">
        <v>1841.65</v>
      </c>
      <c r="P374" s="3">
        <v>-0.02092</v>
      </c>
      <c r="Q374" s="1">
        <f t="shared" si="15"/>
        <v>-0.211968026321</v>
      </c>
      <c r="R374" s="1">
        <f t="shared" si="17"/>
        <v>0.403985326285</v>
      </c>
      <c r="S374" s="1">
        <f t="shared" si="16"/>
        <v>-0.00112860392797728</v>
      </c>
    </row>
    <row r="375" spans="1:19">
      <c r="A375" s="2">
        <v>44189</v>
      </c>
      <c r="B375" s="1">
        <v>155</v>
      </c>
      <c r="C375" s="1">
        <v>129</v>
      </c>
      <c r="D375" s="1">
        <v>284</v>
      </c>
      <c r="E375" s="1">
        <v>-26</v>
      </c>
      <c r="F375" s="1">
        <v>-0.182321557</v>
      </c>
      <c r="G375" s="1">
        <v>0.908450704</v>
      </c>
      <c r="H375" s="1">
        <v>-0.091549296</v>
      </c>
      <c r="I375" s="1">
        <v>1858.88</v>
      </c>
      <c r="J375" s="1">
        <v>1795.02</v>
      </c>
      <c r="K375" s="1">
        <v>1841.65</v>
      </c>
      <c r="L375" s="1">
        <v>0.3014</v>
      </c>
      <c r="M375" s="1">
        <v>3785714</v>
      </c>
      <c r="N375" s="1">
        <v>0.034675427</v>
      </c>
      <c r="O375" s="1">
        <v>1830.34</v>
      </c>
      <c r="P375" s="3">
        <v>-0.006141</v>
      </c>
      <c r="Q375" s="1">
        <f t="shared" si="15"/>
        <v>-0.13918462778</v>
      </c>
      <c r="R375" s="1">
        <f t="shared" si="17"/>
        <v>0.351668969997</v>
      </c>
      <c r="S375" s="1">
        <f t="shared" si="16"/>
        <v>0.019476516462184</v>
      </c>
    </row>
    <row r="376" spans="1:19">
      <c r="A376" s="2">
        <v>44190</v>
      </c>
      <c r="B376" s="1">
        <v>129</v>
      </c>
      <c r="C376" s="1">
        <v>97</v>
      </c>
      <c r="D376" s="1">
        <v>226</v>
      </c>
      <c r="E376" s="1">
        <v>-32</v>
      </c>
      <c r="F376" s="1">
        <v>-0.282566972</v>
      </c>
      <c r="G376" s="1">
        <v>0.85840708</v>
      </c>
      <c r="H376" s="1">
        <v>-0.14159292</v>
      </c>
      <c r="I376" s="1">
        <v>1847</v>
      </c>
      <c r="J376" s="1">
        <v>1800</v>
      </c>
      <c r="K376" s="1">
        <v>1830.34</v>
      </c>
      <c r="L376" s="1">
        <v>0.1838</v>
      </c>
      <c r="M376" s="1">
        <v>2308805</v>
      </c>
      <c r="N376" s="1">
        <v>0.025678289</v>
      </c>
      <c r="O376" s="1">
        <v>1830</v>
      </c>
      <c r="P376" s="3">
        <v>-0.000186</v>
      </c>
      <c r="Q376" s="1">
        <f t="shared" si="15"/>
        <v>-0.216145288425</v>
      </c>
      <c r="R376" s="1">
        <f t="shared" si="17"/>
        <v>0.18742144711</v>
      </c>
      <c r="S376" s="1">
        <f t="shared" si="16"/>
        <v>-0.0536897500424625</v>
      </c>
    </row>
    <row r="377" spans="1:19">
      <c r="A377" s="2">
        <v>44193</v>
      </c>
      <c r="B377" s="1">
        <v>77</v>
      </c>
      <c r="C377" s="1">
        <v>68</v>
      </c>
      <c r="D377" s="1">
        <v>145</v>
      </c>
      <c r="E377" s="1">
        <v>-9</v>
      </c>
      <c r="F377" s="1">
        <v>-0.122602322</v>
      </c>
      <c r="G377" s="1">
        <v>0.937931034</v>
      </c>
      <c r="H377" s="1">
        <v>-0.062068966</v>
      </c>
      <c r="I377" s="1">
        <v>1888.8</v>
      </c>
      <c r="J377" s="1">
        <v>1826.05</v>
      </c>
      <c r="K377" s="1">
        <v>1830</v>
      </c>
      <c r="L377" s="1">
        <v>0.2395</v>
      </c>
      <c r="M377" s="1">
        <v>3008037</v>
      </c>
      <c r="N377" s="1">
        <v>0.034289617</v>
      </c>
      <c r="O377" s="1">
        <v>1873</v>
      </c>
      <c r="P377" s="3">
        <v>0.023497</v>
      </c>
      <c r="Q377" s="1">
        <f t="shared" si="15"/>
        <v>-0.014308777455</v>
      </c>
      <c r="R377" s="1">
        <f t="shared" si="17"/>
        <v>0.351898665162</v>
      </c>
      <c r="S377" s="1">
        <f t="shared" si="16"/>
        <v>0.0758867363824665</v>
      </c>
    </row>
    <row r="378" spans="1:19">
      <c r="A378" s="2">
        <v>44194</v>
      </c>
      <c r="B378" s="1">
        <v>37</v>
      </c>
      <c r="C378" s="1">
        <v>48</v>
      </c>
      <c r="D378" s="1">
        <v>85</v>
      </c>
      <c r="E378" s="1">
        <v>11</v>
      </c>
      <c r="F378" s="1">
        <v>0.254234138</v>
      </c>
      <c r="G378" s="1">
        <v>0.870588235</v>
      </c>
      <c r="H378" s="1">
        <v>0.129411765</v>
      </c>
      <c r="I378" s="1">
        <v>1886.8</v>
      </c>
      <c r="J378" s="1">
        <v>1855</v>
      </c>
      <c r="K378" s="1">
        <v>1873</v>
      </c>
      <c r="L378" s="1">
        <v>0.182</v>
      </c>
      <c r="M378" s="1">
        <v>2286759</v>
      </c>
      <c r="N378" s="1">
        <v>0.01697811</v>
      </c>
      <c r="O378" s="1">
        <v>1867</v>
      </c>
      <c r="P378" s="3">
        <v>-0.003203</v>
      </c>
      <c r="Q378" s="1">
        <f t="shared" si="15"/>
        <v>0.511742280052</v>
      </c>
      <c r="R378" s="1">
        <f t="shared" si="17"/>
        <v>0.517148010759</v>
      </c>
      <c r="S378" s="1">
        <f t="shared" si="16"/>
        <v>0.351961925505074</v>
      </c>
    </row>
    <row r="379" spans="1:19">
      <c r="A379" s="2">
        <v>44195</v>
      </c>
      <c r="B379" s="1">
        <v>109</v>
      </c>
      <c r="C379" s="1">
        <v>128</v>
      </c>
      <c r="D379" s="1">
        <v>237</v>
      </c>
      <c r="E379" s="1">
        <v>19</v>
      </c>
      <c r="F379" s="1">
        <v>0.159332039</v>
      </c>
      <c r="G379" s="1">
        <v>0.919831224</v>
      </c>
      <c r="H379" s="1">
        <v>0.080168776</v>
      </c>
      <c r="I379" s="1">
        <v>1933</v>
      </c>
      <c r="J379" s="1">
        <v>1869.99</v>
      </c>
      <c r="K379" s="1">
        <v>1867</v>
      </c>
      <c r="L379" s="1">
        <v>0.2743</v>
      </c>
      <c r="M379" s="1">
        <v>3445210</v>
      </c>
      <c r="N379" s="1">
        <v>0.03374933</v>
      </c>
      <c r="O379" s="1">
        <v>1933</v>
      </c>
      <c r="P379" s="3">
        <v>0.035351</v>
      </c>
      <c r="Q379" s="1">
        <f t="shared" si="15"/>
        <v>0.336931231141</v>
      </c>
      <c r="R379" s="1">
        <f t="shared" si="17"/>
        <v>0.547059101767</v>
      </c>
      <c r="S379" s="1">
        <f t="shared" si="16"/>
        <v>0.280068894427411</v>
      </c>
    </row>
    <row r="380" spans="1:19">
      <c r="A380" s="2">
        <v>44196</v>
      </c>
      <c r="B380" s="1">
        <v>150</v>
      </c>
      <c r="C380" s="1">
        <v>177</v>
      </c>
      <c r="D380" s="1">
        <v>327</v>
      </c>
      <c r="E380" s="1">
        <v>27</v>
      </c>
      <c r="F380" s="1">
        <v>0.164503713</v>
      </c>
      <c r="G380" s="1">
        <v>0.917431193</v>
      </c>
      <c r="H380" s="1">
        <v>0.082568807</v>
      </c>
      <c r="I380" s="1">
        <v>1998.98</v>
      </c>
      <c r="J380" s="1">
        <v>1939</v>
      </c>
      <c r="K380" s="1">
        <v>1933</v>
      </c>
      <c r="L380" s="1">
        <v>0.3093</v>
      </c>
      <c r="M380" s="1">
        <v>3886007</v>
      </c>
      <c r="N380" s="1">
        <v>0.031029488</v>
      </c>
      <c r="O380" s="1">
        <v>1998</v>
      </c>
      <c r="P380" s="3">
        <v>0.033626</v>
      </c>
      <c r="Q380" s="1">
        <f t="shared" si="15"/>
        <v>0.324236336153</v>
      </c>
      <c r="R380" s="1">
        <f t="shared" si="17"/>
        <v>0.572394041056</v>
      </c>
      <c r="S380" s="1">
        <f t="shared" si="16"/>
        <v>0.280268064112953</v>
      </c>
    </row>
    <row r="381" spans="1:19">
      <c r="A381" s="2">
        <v>44200</v>
      </c>
      <c r="B381" s="1">
        <v>255</v>
      </c>
      <c r="C381" s="1">
        <v>273</v>
      </c>
      <c r="D381" s="1">
        <v>528</v>
      </c>
      <c r="E381" s="1">
        <v>18</v>
      </c>
      <c r="F381" s="1">
        <v>0.067950662</v>
      </c>
      <c r="G381" s="1">
        <v>0.965909091</v>
      </c>
      <c r="H381" s="1">
        <v>0.034090909</v>
      </c>
      <c r="I381" s="1">
        <v>2004.99</v>
      </c>
      <c r="J381" s="1">
        <v>1983.81</v>
      </c>
      <c r="K381" s="1">
        <v>1998</v>
      </c>
      <c r="L381" s="1">
        <v>0.3464</v>
      </c>
      <c r="M381" s="1">
        <v>4351400</v>
      </c>
      <c r="N381" s="1">
        <v>0.010600601</v>
      </c>
      <c r="O381" s="1">
        <v>1997</v>
      </c>
      <c r="P381" s="3">
        <v>-0.000501</v>
      </c>
      <c r="Q381" s="1">
        <f t="shared" si="15"/>
        <v>0.201552103185</v>
      </c>
      <c r="R381" s="1">
        <f t="shared" si="17"/>
        <v>0.536162252505</v>
      </c>
      <c r="S381" s="1">
        <f t="shared" si="16"/>
        <v>0.216422431253561</v>
      </c>
    </row>
    <row r="382" spans="1:19">
      <c r="A382" s="2">
        <v>44201</v>
      </c>
      <c r="B382" s="1">
        <v>349</v>
      </c>
      <c r="C382" s="1">
        <v>302</v>
      </c>
      <c r="D382" s="1">
        <v>651</v>
      </c>
      <c r="E382" s="1">
        <v>-47</v>
      </c>
      <c r="F382" s="1">
        <v>-0.144200349</v>
      </c>
      <c r="G382" s="1">
        <v>0.927803379</v>
      </c>
      <c r="H382" s="1">
        <v>-0.072196621</v>
      </c>
      <c r="I382" s="1">
        <v>2059.45</v>
      </c>
      <c r="J382" s="1">
        <v>1982.46</v>
      </c>
      <c r="K382" s="1">
        <v>1997</v>
      </c>
      <c r="L382" s="1">
        <v>0.4149</v>
      </c>
      <c r="M382" s="1">
        <v>5211605</v>
      </c>
      <c r="N382" s="1">
        <v>0.038552829</v>
      </c>
      <c r="O382" s="1">
        <v>2059.45</v>
      </c>
      <c r="P382" s="3">
        <v>0.031272</v>
      </c>
      <c r="Q382" s="1">
        <f t="shared" si="15"/>
        <v>-0.149473272414</v>
      </c>
      <c r="R382" s="1">
        <f t="shared" si="17"/>
        <v>0.463295522804</v>
      </c>
      <c r="S382" s="1">
        <f t="shared" si="16"/>
        <v>0.0409538644956978</v>
      </c>
    </row>
    <row r="383" spans="1:19">
      <c r="A383" s="2">
        <v>44202</v>
      </c>
      <c r="B383" s="1">
        <v>352</v>
      </c>
      <c r="C383" s="1">
        <v>315</v>
      </c>
      <c r="D383" s="1">
        <v>667</v>
      </c>
      <c r="E383" s="1">
        <v>-37</v>
      </c>
      <c r="F383" s="1">
        <v>-0.110725843</v>
      </c>
      <c r="G383" s="1">
        <v>0.944527736</v>
      </c>
      <c r="H383" s="1">
        <v>-0.055472264</v>
      </c>
      <c r="I383" s="1">
        <v>2125</v>
      </c>
      <c r="J383" s="1">
        <v>2036.03</v>
      </c>
      <c r="K383" s="1">
        <v>2059.45</v>
      </c>
      <c r="L383" s="1">
        <v>0.3774</v>
      </c>
      <c r="M383" s="1">
        <v>4741020</v>
      </c>
      <c r="N383" s="1">
        <v>0.043200855</v>
      </c>
      <c r="O383" s="1">
        <v>2100</v>
      </c>
      <c r="P383" s="3">
        <v>0.01969</v>
      </c>
      <c r="Q383" s="1">
        <f t="shared" si="15"/>
        <v>-0.080403437366</v>
      </c>
      <c r="R383" s="1">
        <f t="shared" si="17"/>
        <v>0.465048381751</v>
      </c>
      <c r="S383" s="1">
        <f t="shared" si="16"/>
        <v>0.0725352500464582</v>
      </c>
    </row>
    <row r="384" spans="1:19">
      <c r="A384" s="2">
        <v>44203</v>
      </c>
      <c r="B384" s="1">
        <v>273</v>
      </c>
      <c r="C384" s="1">
        <v>235</v>
      </c>
      <c r="D384" s="1">
        <v>508</v>
      </c>
      <c r="E384" s="1">
        <v>-38</v>
      </c>
      <c r="F384" s="1">
        <v>-0.149296301</v>
      </c>
      <c r="G384" s="1">
        <v>0.92519685</v>
      </c>
      <c r="H384" s="1">
        <v>-0.07480315</v>
      </c>
      <c r="I384" s="1">
        <v>2140</v>
      </c>
      <c r="J384" s="1">
        <v>2075</v>
      </c>
      <c r="K384" s="1">
        <v>2100</v>
      </c>
      <c r="L384" s="1">
        <v>0.302</v>
      </c>
      <c r="M384" s="1">
        <v>3793139</v>
      </c>
      <c r="N384" s="1">
        <v>0.030952381</v>
      </c>
      <c r="O384" s="1">
        <v>2140</v>
      </c>
      <c r="P384" s="3">
        <v>0.019048</v>
      </c>
      <c r="Q384" s="1">
        <f t="shared" si="15"/>
        <v>-0.087674756302</v>
      </c>
      <c r="R384" s="1">
        <f t="shared" si="17"/>
        <v>0.374210532971</v>
      </c>
      <c r="S384" s="1">
        <f t="shared" si="16"/>
        <v>0.0479976471961214</v>
      </c>
    </row>
    <row r="385" spans="1:19">
      <c r="A385" s="2">
        <v>44204</v>
      </c>
      <c r="B385" s="1">
        <v>250</v>
      </c>
      <c r="C385" s="1">
        <v>230</v>
      </c>
      <c r="D385" s="1">
        <v>480</v>
      </c>
      <c r="E385" s="1">
        <v>-20</v>
      </c>
      <c r="F385" s="1">
        <v>-0.083035229</v>
      </c>
      <c r="G385" s="1">
        <v>0.958333333</v>
      </c>
      <c r="H385" s="1">
        <v>-0.041666667</v>
      </c>
      <c r="I385" s="1">
        <v>2150.88</v>
      </c>
      <c r="J385" s="1">
        <v>2063.02</v>
      </c>
      <c r="K385" s="1">
        <v>2140</v>
      </c>
      <c r="L385" s="1">
        <v>0.4288</v>
      </c>
      <c r="M385" s="1">
        <v>5386164</v>
      </c>
      <c r="N385" s="1">
        <v>0.041056075</v>
      </c>
      <c r="O385" s="1">
        <v>2090</v>
      </c>
      <c r="P385" s="3">
        <v>-0.023364</v>
      </c>
      <c r="Q385" s="1">
        <f t="shared" si="15"/>
        <v>-0.067427716628</v>
      </c>
      <c r="R385" s="1">
        <f t="shared" si="17"/>
        <v>0.520473754418</v>
      </c>
      <c r="S385" s="1">
        <f t="shared" si="16"/>
        <v>0.0913607300195956</v>
      </c>
    </row>
    <row r="386" spans="1:19">
      <c r="A386" s="2">
        <v>44207</v>
      </c>
      <c r="B386" s="1">
        <v>265</v>
      </c>
      <c r="C386" s="1">
        <v>222</v>
      </c>
      <c r="D386" s="1">
        <v>487</v>
      </c>
      <c r="E386" s="1">
        <v>-43</v>
      </c>
      <c r="F386" s="1">
        <v>-0.176324537</v>
      </c>
      <c r="G386" s="1">
        <v>0.911704312</v>
      </c>
      <c r="H386" s="1">
        <v>-0.088295688</v>
      </c>
      <c r="I386" s="1">
        <v>2150.5</v>
      </c>
      <c r="J386" s="1">
        <v>2058.6</v>
      </c>
      <c r="K386" s="1">
        <v>2090</v>
      </c>
      <c r="L386" s="1">
        <v>0.4066</v>
      </c>
      <c r="M386" s="1">
        <v>5107990</v>
      </c>
      <c r="N386" s="1">
        <v>0.043971292</v>
      </c>
      <c r="O386" s="1">
        <v>2099.73</v>
      </c>
      <c r="P386" s="3">
        <v>0.004656</v>
      </c>
      <c r="Q386" s="1">
        <f t="shared" ref="Q386:Q449" si="18">0.888*H386+0.889*F386+0.328*G386-0.577*L386-0.573*N386</f>
        <v>-0.195923820317</v>
      </c>
      <c r="R386" s="1">
        <f t="shared" si="17"/>
        <v>0.437323036187</v>
      </c>
      <c r="S386" s="1">
        <f t="shared" ref="S386:S449" si="19">0.4513*Q386+0.234*R386</f>
        <v>0.0139131703586959</v>
      </c>
    </row>
    <row r="387" spans="1:19">
      <c r="A387" s="2">
        <v>44208</v>
      </c>
      <c r="B387" s="1">
        <v>219</v>
      </c>
      <c r="C387" s="1">
        <v>222</v>
      </c>
      <c r="D387" s="1">
        <v>441</v>
      </c>
      <c r="E387" s="1">
        <v>3</v>
      </c>
      <c r="F387" s="1">
        <v>0.013544225</v>
      </c>
      <c r="G387" s="1">
        <v>0.993197279</v>
      </c>
      <c r="H387" s="1">
        <v>0.006802721</v>
      </c>
      <c r="I387" s="1">
        <v>2160.9</v>
      </c>
      <c r="J387" s="1">
        <v>2085</v>
      </c>
      <c r="K387" s="1">
        <v>2099.73</v>
      </c>
      <c r="L387" s="1">
        <v>0.3268</v>
      </c>
      <c r="M387" s="1">
        <v>4105859</v>
      </c>
      <c r="N387" s="1">
        <v>0.036147505</v>
      </c>
      <c r="O387" s="1">
        <v>2160.9</v>
      </c>
      <c r="P387" s="3">
        <v>0.029132</v>
      </c>
      <c r="Q387" s="1">
        <f t="shared" si="18"/>
        <v>0.13457421942</v>
      </c>
      <c r="R387" s="1">
        <f t="shared" ref="R387:R450" si="20">0.415*H387+0.413*F387+0.25*G387+0.707*L387+0.714*N387</f>
        <v>0.51357313246</v>
      </c>
      <c r="S387" s="1">
        <f t="shared" si="19"/>
        <v>0.180909458219886</v>
      </c>
    </row>
    <row r="388" spans="1:19">
      <c r="A388" s="2">
        <v>44209</v>
      </c>
      <c r="B388" s="1">
        <v>161</v>
      </c>
      <c r="C388" s="1">
        <v>174</v>
      </c>
      <c r="D388" s="1">
        <v>335</v>
      </c>
      <c r="E388" s="1">
        <v>13</v>
      </c>
      <c r="F388" s="1">
        <v>0.077189639</v>
      </c>
      <c r="G388" s="1">
        <v>0.96119403</v>
      </c>
      <c r="H388" s="1">
        <v>0.03880597</v>
      </c>
      <c r="I388" s="1">
        <v>2173.33</v>
      </c>
      <c r="J388" s="1">
        <v>2135</v>
      </c>
      <c r="K388" s="1">
        <v>2160.9</v>
      </c>
      <c r="L388" s="1">
        <v>0.2738</v>
      </c>
      <c r="M388" s="1">
        <v>3438993</v>
      </c>
      <c r="N388" s="1">
        <v>0.01773798</v>
      </c>
      <c r="O388" s="1">
        <v>2164</v>
      </c>
      <c r="P388" s="3">
        <v>0.001435</v>
      </c>
      <c r="Q388" s="1">
        <f t="shared" si="18"/>
        <v>0.250206469731</v>
      </c>
      <c r="R388" s="1">
        <f t="shared" si="20"/>
        <v>0.494523823677</v>
      </c>
      <c r="S388" s="1">
        <f t="shared" si="19"/>
        <v>0.228636754530018</v>
      </c>
    </row>
    <row r="389" spans="1:19">
      <c r="A389" s="2">
        <v>44210</v>
      </c>
      <c r="B389" s="1">
        <v>171</v>
      </c>
      <c r="C389" s="1">
        <v>152</v>
      </c>
      <c r="D389" s="1">
        <v>323</v>
      </c>
      <c r="E389" s="1">
        <v>-19</v>
      </c>
      <c r="F389" s="1">
        <v>-0.117056555</v>
      </c>
      <c r="G389" s="1">
        <v>0.941176471</v>
      </c>
      <c r="H389" s="1">
        <v>-0.058823529</v>
      </c>
      <c r="I389" s="1">
        <v>2163</v>
      </c>
      <c r="J389" s="1">
        <v>2116.11</v>
      </c>
      <c r="K389" s="1">
        <v>2164</v>
      </c>
      <c r="L389" s="1">
        <v>0.2878</v>
      </c>
      <c r="M389" s="1">
        <v>3615220</v>
      </c>
      <c r="N389" s="1">
        <v>0.021668207</v>
      </c>
      <c r="O389" s="1">
        <v>2134</v>
      </c>
      <c r="P389" s="3">
        <v>-0.013863</v>
      </c>
      <c r="Q389" s="1">
        <f t="shared" si="18"/>
        <v>-0.0260691712699999</v>
      </c>
      <c r="R389" s="1">
        <f t="shared" si="20"/>
        <v>0.381483695798</v>
      </c>
      <c r="S389" s="1">
        <f t="shared" si="19"/>
        <v>0.077502167822581</v>
      </c>
    </row>
    <row r="390" spans="1:19">
      <c r="A390" s="2">
        <v>44211</v>
      </c>
      <c r="B390" s="1">
        <v>305</v>
      </c>
      <c r="C390" s="1">
        <v>218</v>
      </c>
      <c r="D390" s="1">
        <v>523</v>
      </c>
      <c r="E390" s="1">
        <v>-87</v>
      </c>
      <c r="F390" s="1">
        <v>-0.334513372</v>
      </c>
      <c r="G390" s="1">
        <v>0.833652008</v>
      </c>
      <c r="H390" s="1">
        <v>-0.166347992</v>
      </c>
      <c r="I390" s="1">
        <v>2134.35</v>
      </c>
      <c r="J390" s="1">
        <v>2029</v>
      </c>
      <c r="K390" s="1">
        <v>2134</v>
      </c>
      <c r="L390" s="1">
        <v>0.4737</v>
      </c>
      <c r="M390" s="1">
        <v>5950939</v>
      </c>
      <c r="N390" s="1">
        <v>0.049367385</v>
      </c>
      <c r="O390" s="1">
        <v>2082</v>
      </c>
      <c r="P390" s="3">
        <v>-0.024367</v>
      </c>
      <c r="Q390" s="1">
        <f t="shared" si="18"/>
        <v>-0.473273957585</v>
      </c>
      <c r="R390" s="1">
        <f t="shared" si="20"/>
        <v>0.371378775574</v>
      </c>
      <c r="S390" s="1">
        <f t="shared" si="19"/>
        <v>-0.126685903573794</v>
      </c>
    </row>
    <row r="391" spans="1:19">
      <c r="A391" s="2">
        <v>44214</v>
      </c>
      <c r="B391" s="1">
        <v>134</v>
      </c>
      <c r="C391" s="1">
        <v>97</v>
      </c>
      <c r="D391" s="1">
        <v>231</v>
      </c>
      <c r="E391" s="1">
        <v>-37</v>
      </c>
      <c r="F391" s="1">
        <v>-0.3203073</v>
      </c>
      <c r="G391" s="1">
        <v>0.83982684</v>
      </c>
      <c r="H391" s="1">
        <v>-0.16017316</v>
      </c>
      <c r="I391" s="1">
        <v>2091.48</v>
      </c>
      <c r="J391" s="1">
        <v>2040.27</v>
      </c>
      <c r="K391" s="1">
        <v>2082</v>
      </c>
      <c r="L391" s="1">
        <v>0.3116</v>
      </c>
      <c r="M391" s="1">
        <v>3914404</v>
      </c>
      <c r="N391" s="1">
        <v>0.024596542</v>
      </c>
      <c r="O391" s="1">
        <v>2063</v>
      </c>
      <c r="P391" s="3">
        <v>-0.009126</v>
      </c>
      <c r="Q391" s="1">
        <f t="shared" si="18"/>
        <v>-0.345410770826</v>
      </c>
      <c r="R391" s="1">
        <f t="shared" si="20"/>
        <v>0.249061064688</v>
      </c>
      <c r="S391" s="1">
        <f t="shared" si="19"/>
        <v>-0.0976035917367818</v>
      </c>
    </row>
    <row r="392" spans="1:19">
      <c r="A392" s="2">
        <v>44215</v>
      </c>
      <c r="B392" s="1">
        <v>291</v>
      </c>
      <c r="C392" s="1">
        <v>226</v>
      </c>
      <c r="D392" s="1">
        <v>517</v>
      </c>
      <c r="E392" s="1">
        <v>-65</v>
      </c>
      <c r="F392" s="1">
        <v>-0.251803785</v>
      </c>
      <c r="G392" s="1">
        <v>0.874274662</v>
      </c>
      <c r="H392" s="1">
        <v>-0.125725338</v>
      </c>
      <c r="I392" s="1">
        <v>2096.3</v>
      </c>
      <c r="J392" s="1">
        <v>2006.85</v>
      </c>
      <c r="K392" s="1">
        <v>2063</v>
      </c>
      <c r="L392" s="1">
        <v>0.3689</v>
      </c>
      <c r="M392" s="1">
        <v>4634519</v>
      </c>
      <c r="N392" s="1">
        <v>0.043359186</v>
      </c>
      <c r="O392" s="1">
        <v>2009.41</v>
      </c>
      <c r="P392" s="3">
        <v>-0.025977</v>
      </c>
      <c r="Q392" s="1">
        <f t="shared" si="18"/>
        <v>-0.286435689451</v>
      </c>
      <c r="R392" s="1">
        <f t="shared" si="20"/>
        <v>0.354168445829</v>
      </c>
      <c r="S392" s="1">
        <f t="shared" si="19"/>
        <v>-0.0463930103252502</v>
      </c>
    </row>
    <row r="393" spans="1:19">
      <c r="A393" s="2">
        <v>44216</v>
      </c>
      <c r="B393" s="1">
        <v>153</v>
      </c>
      <c r="C393" s="1">
        <v>137</v>
      </c>
      <c r="D393" s="1">
        <v>290</v>
      </c>
      <c r="E393" s="1">
        <v>-16</v>
      </c>
      <c r="F393" s="1">
        <v>-0.109698917</v>
      </c>
      <c r="G393" s="1">
        <v>0.944827586</v>
      </c>
      <c r="H393" s="1">
        <v>-0.055172414</v>
      </c>
      <c r="I393" s="1">
        <v>2055.49</v>
      </c>
      <c r="J393" s="1">
        <v>1982.5</v>
      </c>
      <c r="K393" s="1">
        <v>2009.41</v>
      </c>
      <c r="L393" s="1">
        <v>0.3589</v>
      </c>
      <c r="M393" s="1">
        <v>4508242</v>
      </c>
      <c r="N393" s="1">
        <v>0.036324095</v>
      </c>
      <c r="O393" s="1">
        <v>2040.63</v>
      </c>
      <c r="P393" s="3">
        <v>0.015537</v>
      </c>
      <c r="Q393" s="1">
        <f t="shared" si="18"/>
        <v>-0.0645109990719999</v>
      </c>
      <c r="R393" s="1">
        <f t="shared" si="20"/>
        <v>0.447682395799</v>
      </c>
      <c r="S393" s="1">
        <f t="shared" si="19"/>
        <v>0.0756438667357724</v>
      </c>
    </row>
    <row r="394" spans="1:19">
      <c r="A394" s="2">
        <v>44217</v>
      </c>
      <c r="B394" s="1">
        <v>68</v>
      </c>
      <c r="C394" s="1">
        <v>102</v>
      </c>
      <c r="D394" s="1">
        <v>170</v>
      </c>
      <c r="E394" s="1">
        <v>34</v>
      </c>
      <c r="F394" s="1">
        <v>0.400622484</v>
      </c>
      <c r="G394" s="1">
        <v>0.8</v>
      </c>
      <c r="H394" s="1">
        <v>0.2</v>
      </c>
      <c r="I394" s="1">
        <v>2090.02</v>
      </c>
      <c r="J394" s="1">
        <v>2041</v>
      </c>
      <c r="K394" s="1">
        <v>2040.63</v>
      </c>
      <c r="L394" s="1">
        <v>0.305</v>
      </c>
      <c r="M394" s="1">
        <v>3831017</v>
      </c>
      <c r="N394" s="1">
        <v>0.024021993</v>
      </c>
      <c r="O394" s="1">
        <v>2070</v>
      </c>
      <c r="P394" s="3">
        <v>0.014393</v>
      </c>
      <c r="Q394" s="1">
        <f t="shared" si="18"/>
        <v>0.606403786287</v>
      </c>
      <c r="R394" s="1">
        <f t="shared" si="20"/>
        <v>0.681243788894</v>
      </c>
      <c r="S394" s="1">
        <f t="shared" si="19"/>
        <v>0.433081075352519</v>
      </c>
    </row>
    <row r="395" spans="1:19">
      <c r="A395" s="2">
        <v>44218</v>
      </c>
      <c r="B395" s="1">
        <v>87</v>
      </c>
      <c r="C395" s="1">
        <v>108</v>
      </c>
      <c r="D395" s="1">
        <v>195</v>
      </c>
      <c r="E395" s="1">
        <v>21</v>
      </c>
      <c r="F395" s="1">
        <v>0.214011068</v>
      </c>
      <c r="G395" s="1">
        <v>0.892307692</v>
      </c>
      <c r="H395" s="1">
        <v>0.107692308</v>
      </c>
      <c r="I395" s="1">
        <v>2100</v>
      </c>
      <c r="J395" s="1">
        <v>2060.1</v>
      </c>
      <c r="K395" s="1">
        <v>2070</v>
      </c>
      <c r="L395" s="1">
        <v>0.2328</v>
      </c>
      <c r="M395" s="1">
        <v>2924761</v>
      </c>
      <c r="N395" s="1">
        <v>0.019275362</v>
      </c>
      <c r="O395" s="1">
        <v>2079.95</v>
      </c>
      <c r="P395" s="3">
        <v>0.004807</v>
      </c>
      <c r="Q395" s="1">
        <f t="shared" si="18"/>
        <v>0.433193149506</v>
      </c>
      <c r="R395" s="1">
        <f t="shared" si="20"/>
        <v>0.534508010372</v>
      </c>
      <c r="S395" s="1">
        <f t="shared" si="19"/>
        <v>0.320574942799106</v>
      </c>
    </row>
    <row r="396" spans="1:19">
      <c r="A396" s="2">
        <v>44221</v>
      </c>
      <c r="B396" s="1">
        <v>365</v>
      </c>
      <c r="C396" s="1">
        <v>347</v>
      </c>
      <c r="D396" s="1">
        <v>712</v>
      </c>
      <c r="E396" s="1">
        <v>-18</v>
      </c>
      <c r="F396" s="1">
        <v>-0.050430854</v>
      </c>
      <c r="G396" s="1">
        <v>0.974719101</v>
      </c>
      <c r="H396" s="1">
        <v>-0.025280899</v>
      </c>
      <c r="I396" s="1">
        <v>2179.5</v>
      </c>
      <c r="J396" s="1">
        <v>2083</v>
      </c>
      <c r="K396" s="1">
        <v>2079.95</v>
      </c>
      <c r="L396" s="1">
        <v>0.4454</v>
      </c>
      <c r="M396" s="1">
        <v>5595716</v>
      </c>
      <c r="N396" s="1">
        <v>0.046395346</v>
      </c>
      <c r="O396" s="1">
        <v>2175</v>
      </c>
      <c r="P396" s="3">
        <v>0.045698</v>
      </c>
      <c r="Q396" s="1">
        <f t="shared" si="18"/>
        <v>-0.0311549356479999</v>
      </c>
      <c r="R396" s="1">
        <f t="shared" si="20"/>
        <v>0.560384336507</v>
      </c>
      <c r="S396" s="1">
        <f t="shared" si="19"/>
        <v>0.117069712284696</v>
      </c>
    </row>
    <row r="397" spans="1:19">
      <c r="A397" s="2">
        <v>44222</v>
      </c>
      <c r="B397" s="1">
        <v>261</v>
      </c>
      <c r="C397" s="1">
        <v>221</v>
      </c>
      <c r="D397" s="1">
        <v>482</v>
      </c>
      <c r="E397" s="1">
        <v>-40</v>
      </c>
      <c r="F397" s="1">
        <v>-0.165667122</v>
      </c>
      <c r="G397" s="1">
        <v>0.917012448</v>
      </c>
      <c r="H397" s="1">
        <v>-0.082987552</v>
      </c>
      <c r="I397" s="1">
        <v>2187</v>
      </c>
      <c r="J397" s="1">
        <v>2125.11</v>
      </c>
      <c r="K397" s="1">
        <v>2175</v>
      </c>
      <c r="L397" s="1">
        <v>0.2527</v>
      </c>
      <c r="M397" s="1">
        <v>3174746</v>
      </c>
      <c r="N397" s="1">
        <v>0.028455172</v>
      </c>
      <c r="O397" s="1">
        <v>2141.89</v>
      </c>
      <c r="P397" s="3">
        <v>-0.015223</v>
      </c>
      <c r="Q397" s="1">
        <f t="shared" si="18"/>
        <v>-0.0823036482459999</v>
      </c>
      <c r="R397" s="1">
        <f t="shared" si="20"/>
        <v>0.325368649342</v>
      </c>
      <c r="S397" s="1">
        <f t="shared" si="19"/>
        <v>0.0389926274926082</v>
      </c>
    </row>
    <row r="398" spans="1:19">
      <c r="A398" s="2">
        <v>44223</v>
      </c>
      <c r="B398" s="1">
        <v>301</v>
      </c>
      <c r="C398" s="1">
        <v>216</v>
      </c>
      <c r="D398" s="1">
        <v>517</v>
      </c>
      <c r="E398" s="1">
        <v>-85</v>
      </c>
      <c r="F398" s="1">
        <v>-0.330529664</v>
      </c>
      <c r="G398" s="1">
        <v>0.835589942</v>
      </c>
      <c r="H398" s="1">
        <v>-0.164410058</v>
      </c>
      <c r="I398" s="1">
        <v>2141.89</v>
      </c>
      <c r="J398" s="1">
        <v>2085</v>
      </c>
      <c r="K398" s="1">
        <v>2141.89</v>
      </c>
      <c r="L398" s="1">
        <v>0.2955</v>
      </c>
      <c r="M398" s="1">
        <v>3712017</v>
      </c>
      <c r="N398" s="1">
        <v>0.026560654</v>
      </c>
      <c r="O398" s="1">
        <v>2089</v>
      </c>
      <c r="P398" s="3">
        <v>-0.024693</v>
      </c>
      <c r="Q398" s="1">
        <f t="shared" si="18"/>
        <v>-0.351486256566</v>
      </c>
      <c r="R398" s="1">
        <f t="shared" si="20"/>
        <v>0.232041367154</v>
      </c>
      <c r="S398" s="1">
        <f t="shared" si="19"/>
        <v>-0.1043280676742</v>
      </c>
    </row>
    <row r="399" spans="1:19">
      <c r="A399" s="2">
        <v>44224</v>
      </c>
      <c r="B399" s="1">
        <v>274</v>
      </c>
      <c r="C399" s="1">
        <v>209</v>
      </c>
      <c r="D399" s="1">
        <v>483</v>
      </c>
      <c r="E399" s="1">
        <v>-65</v>
      </c>
      <c r="F399" s="1">
        <v>-0.269663567</v>
      </c>
      <c r="G399" s="1">
        <v>0.865424431</v>
      </c>
      <c r="H399" s="1">
        <v>-0.134575569</v>
      </c>
      <c r="I399" s="1">
        <v>2109.66</v>
      </c>
      <c r="J399" s="1">
        <v>2060.02</v>
      </c>
      <c r="K399" s="1">
        <v>2089</v>
      </c>
      <c r="L399" s="1">
        <v>0.2796</v>
      </c>
      <c r="M399" s="1">
        <v>3512864</v>
      </c>
      <c r="N399" s="1">
        <v>0.023762566</v>
      </c>
      <c r="O399" s="1">
        <v>2088</v>
      </c>
      <c r="P399" s="3">
        <v>-0.000479</v>
      </c>
      <c r="Q399" s="1">
        <f t="shared" si="18"/>
        <v>-0.250319953285</v>
      </c>
      <c r="R399" s="1">
        <f t="shared" si="20"/>
        <v>0.263779865568</v>
      </c>
      <c r="S399" s="1">
        <f t="shared" si="19"/>
        <v>-0.0512449063746085</v>
      </c>
    </row>
    <row r="400" spans="1:19">
      <c r="A400" s="2">
        <v>44225</v>
      </c>
      <c r="B400" s="1">
        <v>227</v>
      </c>
      <c r="C400" s="1">
        <v>186</v>
      </c>
      <c r="D400" s="1">
        <v>413</v>
      </c>
      <c r="E400" s="1">
        <v>-41</v>
      </c>
      <c r="F400" s="1">
        <v>-0.198237012</v>
      </c>
      <c r="G400" s="1">
        <v>0.900726392</v>
      </c>
      <c r="H400" s="1">
        <v>-0.099273608</v>
      </c>
      <c r="I400" s="1">
        <v>2149.48</v>
      </c>
      <c r="J400" s="1">
        <v>2090.22</v>
      </c>
      <c r="K400" s="1">
        <v>2088</v>
      </c>
      <c r="L400" s="1">
        <v>0.2683</v>
      </c>
      <c r="M400" s="1">
        <v>3370133</v>
      </c>
      <c r="N400" s="1">
        <v>0.028381226</v>
      </c>
      <c r="O400" s="1">
        <v>2116.18</v>
      </c>
      <c r="P400" s="3">
        <v>0.013496</v>
      </c>
      <c r="Q400" s="1">
        <f t="shared" si="18"/>
        <v>-0.140020953494</v>
      </c>
      <c r="R400" s="1">
        <f t="shared" si="20"/>
        <v>0.312063460088</v>
      </c>
      <c r="S400" s="1">
        <f t="shared" si="19"/>
        <v>0.00983139334874983</v>
      </c>
    </row>
    <row r="401" spans="1:19">
      <c r="A401" s="2">
        <v>44228</v>
      </c>
      <c r="B401" s="1">
        <v>123</v>
      </c>
      <c r="C401" s="1">
        <v>115</v>
      </c>
      <c r="D401" s="1">
        <v>238</v>
      </c>
      <c r="E401" s="1">
        <v>-8</v>
      </c>
      <c r="F401" s="1">
        <v>-0.066691374</v>
      </c>
      <c r="G401" s="1">
        <v>0.966386555</v>
      </c>
      <c r="H401" s="1">
        <v>-0.033613445</v>
      </c>
      <c r="I401" s="1">
        <v>2160</v>
      </c>
      <c r="J401" s="1">
        <v>2095</v>
      </c>
      <c r="K401" s="1">
        <v>2116.18</v>
      </c>
      <c r="L401" s="1">
        <v>0.2336</v>
      </c>
      <c r="M401" s="1">
        <v>2934059</v>
      </c>
      <c r="N401" s="1">
        <v>0.030715724</v>
      </c>
      <c r="O401" s="1">
        <v>2109.32</v>
      </c>
      <c r="P401" s="3">
        <v>-0.003242</v>
      </c>
      <c r="Q401" s="1">
        <f t="shared" si="18"/>
        <v>0.075450109542</v>
      </c>
      <c r="R401" s="1">
        <f t="shared" si="20"/>
        <v>0.387189748549</v>
      </c>
      <c r="S401" s="1">
        <f t="shared" si="19"/>
        <v>0.124653035596771</v>
      </c>
    </row>
    <row r="402" spans="1:19">
      <c r="A402" s="2">
        <v>44229</v>
      </c>
      <c r="B402" s="1">
        <v>108</v>
      </c>
      <c r="C402" s="1">
        <v>102</v>
      </c>
      <c r="D402" s="1">
        <v>210</v>
      </c>
      <c r="E402" s="1">
        <v>-6</v>
      </c>
      <c r="F402" s="1">
        <v>-0.056618894</v>
      </c>
      <c r="G402" s="1">
        <v>0.971428571</v>
      </c>
      <c r="H402" s="1">
        <v>-0.028571429</v>
      </c>
      <c r="I402" s="1">
        <v>2149.99</v>
      </c>
      <c r="J402" s="1">
        <v>2102.1</v>
      </c>
      <c r="K402" s="1">
        <v>2109.32</v>
      </c>
      <c r="L402" s="1">
        <v>0.2753</v>
      </c>
      <c r="M402" s="1">
        <v>3458225</v>
      </c>
      <c r="N402" s="1">
        <v>0.022703999</v>
      </c>
      <c r="O402" s="1">
        <v>2145</v>
      </c>
      <c r="P402" s="3">
        <v>0.016915</v>
      </c>
      <c r="Q402" s="1">
        <f t="shared" si="18"/>
        <v>0.0710654541430001</v>
      </c>
      <c r="R402" s="1">
        <f t="shared" si="20"/>
        <v>0.418464151779</v>
      </c>
      <c r="S402" s="1">
        <f t="shared" si="19"/>
        <v>0.129992450971022</v>
      </c>
    </row>
    <row r="403" spans="1:19">
      <c r="A403" s="2">
        <v>44230</v>
      </c>
      <c r="B403" s="1">
        <v>214</v>
      </c>
      <c r="C403" s="1">
        <v>194</v>
      </c>
      <c r="D403" s="1">
        <v>408</v>
      </c>
      <c r="E403" s="1">
        <v>-20</v>
      </c>
      <c r="F403" s="1">
        <v>-0.09763847</v>
      </c>
      <c r="G403" s="1">
        <v>0.950980392</v>
      </c>
      <c r="H403" s="1">
        <v>-0.049019608</v>
      </c>
      <c r="I403" s="1">
        <v>2198.27</v>
      </c>
      <c r="J403" s="1">
        <v>2140</v>
      </c>
      <c r="K403" s="1">
        <v>2145</v>
      </c>
      <c r="L403" s="1">
        <v>0.3082</v>
      </c>
      <c r="M403" s="1">
        <v>3871415</v>
      </c>
      <c r="N403" s="1">
        <v>0.027165501</v>
      </c>
      <c r="O403" s="1">
        <v>2189.91</v>
      </c>
      <c r="P403" s="3">
        <v>0.020937</v>
      </c>
      <c r="Q403" s="1">
        <f t="shared" si="18"/>
        <v>-0.011805675231</v>
      </c>
      <c r="R403" s="1">
        <f t="shared" si="20"/>
        <v>0.414370840284</v>
      </c>
      <c r="S403" s="1">
        <f t="shared" si="19"/>
        <v>0.0916348753947057</v>
      </c>
    </row>
    <row r="404" spans="1:19">
      <c r="A404" s="2">
        <v>44231</v>
      </c>
      <c r="B404" s="1">
        <v>1273</v>
      </c>
      <c r="C404" s="1">
        <v>917</v>
      </c>
      <c r="D404" s="1">
        <v>2190</v>
      </c>
      <c r="E404" s="1">
        <v>-356</v>
      </c>
      <c r="F404" s="1">
        <v>-0.327719446</v>
      </c>
      <c r="G404" s="1">
        <v>0.837442922</v>
      </c>
      <c r="H404" s="1">
        <v>-0.162557078</v>
      </c>
      <c r="I404" s="1">
        <v>2330</v>
      </c>
      <c r="J404" s="1">
        <v>2191</v>
      </c>
      <c r="K404" s="1">
        <v>2189.91</v>
      </c>
      <c r="L404" s="1">
        <v>0.5083</v>
      </c>
      <c r="M404" s="1">
        <v>6385101</v>
      </c>
      <c r="N404" s="1">
        <v>0.063472928</v>
      </c>
      <c r="O404" s="1">
        <v>2320.85</v>
      </c>
      <c r="P404" s="3">
        <v>0.059792</v>
      </c>
      <c r="Q404" s="1">
        <f t="shared" si="18"/>
        <v>-0.490671082086</v>
      </c>
      <c r="R404" s="1">
        <f t="shared" si="20"/>
        <v>0.411239182524</v>
      </c>
      <c r="S404" s="1">
        <f t="shared" si="19"/>
        <v>-0.125209890634796</v>
      </c>
    </row>
    <row r="405" spans="1:19">
      <c r="A405" s="2">
        <v>44232</v>
      </c>
      <c r="B405" s="1">
        <v>565</v>
      </c>
      <c r="C405" s="1">
        <v>379</v>
      </c>
      <c r="D405" s="1">
        <v>944</v>
      </c>
      <c r="E405" s="1">
        <v>-186</v>
      </c>
      <c r="F405" s="1">
        <v>-0.398422825</v>
      </c>
      <c r="G405" s="1">
        <v>0.802966102</v>
      </c>
      <c r="H405" s="1">
        <v>-0.197033898</v>
      </c>
      <c r="I405" s="1">
        <v>2364.6</v>
      </c>
      <c r="J405" s="1">
        <v>2291</v>
      </c>
      <c r="K405" s="1">
        <v>2320.85</v>
      </c>
      <c r="L405" s="1">
        <v>0.3163</v>
      </c>
      <c r="M405" s="1">
        <v>3972906</v>
      </c>
      <c r="N405" s="1">
        <v>0.031712519</v>
      </c>
      <c r="O405" s="1">
        <v>2313</v>
      </c>
      <c r="P405" s="3">
        <v>-0.003382</v>
      </c>
      <c r="Q405" s="1">
        <f t="shared" si="18"/>
        <v>-0.46646748478</v>
      </c>
      <c r="R405" s="1">
        <f t="shared" si="20"/>
        <v>0.200690669671</v>
      </c>
      <c r="S405" s="1">
        <f t="shared" si="19"/>
        <v>-0.1635551591782</v>
      </c>
    </row>
    <row r="406" spans="1:19">
      <c r="A406" s="2">
        <v>44235</v>
      </c>
      <c r="B406" s="1">
        <v>327</v>
      </c>
      <c r="C406" s="1">
        <v>301</v>
      </c>
      <c r="D406" s="1">
        <v>628</v>
      </c>
      <c r="E406" s="1">
        <v>-26</v>
      </c>
      <c r="F406" s="1">
        <v>-0.082586591</v>
      </c>
      <c r="G406" s="1">
        <v>0.958598726</v>
      </c>
      <c r="H406" s="1">
        <v>-0.041401274</v>
      </c>
      <c r="I406" s="1">
        <v>2378.88</v>
      </c>
      <c r="J406" s="1">
        <v>2313</v>
      </c>
      <c r="K406" s="1">
        <v>2313</v>
      </c>
      <c r="L406" s="1">
        <v>0.2849</v>
      </c>
      <c r="M406" s="1">
        <v>3578573</v>
      </c>
      <c r="N406" s="1">
        <v>0.02848249</v>
      </c>
      <c r="O406" s="1">
        <v>2368.8</v>
      </c>
      <c r="P406" s="3">
        <v>0.024125</v>
      </c>
      <c r="Q406" s="1">
        <f t="shared" si="18"/>
        <v>0.023528804647</v>
      </c>
      <c r="R406" s="1">
        <f t="shared" si="20"/>
        <v>0.410120688567</v>
      </c>
      <c r="S406" s="1">
        <f t="shared" si="19"/>
        <v>0.106586790661869</v>
      </c>
    </row>
    <row r="407" spans="1:19">
      <c r="A407" s="2">
        <v>44236</v>
      </c>
      <c r="B407" s="1">
        <v>364</v>
      </c>
      <c r="C407" s="1">
        <v>419</v>
      </c>
      <c r="D407" s="1">
        <v>783</v>
      </c>
      <c r="E407" s="1">
        <v>55</v>
      </c>
      <c r="F407" s="1">
        <v>0.140357358</v>
      </c>
      <c r="G407" s="1">
        <v>0.929757344</v>
      </c>
      <c r="H407" s="1">
        <v>0.070242656</v>
      </c>
      <c r="I407" s="1">
        <v>2456.43</v>
      </c>
      <c r="J407" s="1">
        <v>2350</v>
      </c>
      <c r="K407" s="1">
        <v>2368.8</v>
      </c>
      <c r="L407" s="1">
        <v>0.2651</v>
      </c>
      <c r="M407" s="1">
        <v>3329655</v>
      </c>
      <c r="N407" s="1">
        <v>0.044929922</v>
      </c>
      <c r="O407" s="1">
        <v>2456.43</v>
      </c>
      <c r="P407" s="3">
        <v>0.036993</v>
      </c>
      <c r="Q407" s="1">
        <f t="shared" si="18"/>
        <v>0.313406033316</v>
      </c>
      <c r="R407" s="1">
        <f t="shared" si="20"/>
        <v>0.539063291402</v>
      </c>
      <c r="S407" s="1">
        <f t="shared" si="19"/>
        <v>0.267580953023579</v>
      </c>
    </row>
    <row r="408" spans="1:19">
      <c r="A408" s="2">
        <v>44237</v>
      </c>
      <c r="B408" s="1">
        <v>839</v>
      </c>
      <c r="C408" s="1">
        <v>821</v>
      </c>
      <c r="D408" s="1">
        <f>B408+C408</f>
        <v>1660</v>
      </c>
      <c r="E408" s="1">
        <f>C408-B408</f>
        <v>-18</v>
      </c>
      <c r="F408" s="1">
        <f>LN((1+C2)/(1+B2))</f>
        <v>-0.631271776841858</v>
      </c>
      <c r="G408" s="1">
        <f>ABS(1-ABS((C2-B2)/(C2+B2)))</f>
        <v>0.685714285714286</v>
      </c>
      <c r="H408" s="1">
        <f>(C2-B2)/(C2+B2)</f>
        <v>-0.314285714285714</v>
      </c>
      <c r="I408" s="1">
        <v>2601.2</v>
      </c>
      <c r="J408" s="1">
        <v>2485</v>
      </c>
      <c r="K408" s="1">
        <v>2456.43</v>
      </c>
      <c r="L408" s="1">
        <v>0.4885</v>
      </c>
      <c r="M408" s="1">
        <v>6137057</v>
      </c>
      <c r="N408" s="1">
        <v>0.047304421</v>
      </c>
      <c r="O408" s="1">
        <v>2601</v>
      </c>
      <c r="P408" s="3">
        <v>0.058854</v>
      </c>
      <c r="Q408" s="1">
        <f t="shared" si="18"/>
        <v>-0.92434197141684</v>
      </c>
      <c r="R408" s="1">
        <f t="shared" si="20"/>
        <v>0.159429612758313</v>
      </c>
      <c r="S408" s="1">
        <f t="shared" si="19"/>
        <v>-0.379849002314975</v>
      </c>
    </row>
    <row r="409" spans="1:19">
      <c r="A409" s="2">
        <v>44245</v>
      </c>
      <c r="B409" s="1">
        <v>1075</v>
      </c>
      <c r="C409" s="1">
        <v>784</v>
      </c>
      <c r="D409" s="1">
        <v>1859</v>
      </c>
      <c r="E409" s="1">
        <v>-291</v>
      </c>
      <c r="F409" s="1">
        <v>-0.315322023</v>
      </c>
      <c r="G409" s="1">
        <v>0.843464228</v>
      </c>
      <c r="H409" s="1">
        <v>-0.156535772</v>
      </c>
      <c r="I409" s="1">
        <v>2627.88</v>
      </c>
      <c r="J409" s="1">
        <v>2465</v>
      </c>
      <c r="K409" s="1">
        <v>2601</v>
      </c>
      <c r="L409" s="1">
        <v>0.5247</v>
      </c>
      <c r="M409" s="1">
        <v>6591232</v>
      </c>
      <c r="N409" s="1">
        <v>0.062622068</v>
      </c>
      <c r="O409" s="1">
        <v>2471</v>
      </c>
      <c r="P409" s="3">
        <v>-0.049981</v>
      </c>
      <c r="Q409" s="1">
        <f t="shared" si="18"/>
        <v>-0.481303122163</v>
      </c>
      <c r="R409" s="1">
        <f t="shared" si="20"/>
        <v>0.431350772673</v>
      </c>
      <c r="S409" s="1">
        <f t="shared" si="19"/>
        <v>-0.11627601822668</v>
      </c>
    </row>
    <row r="410" spans="1:19">
      <c r="A410" s="2">
        <v>44246</v>
      </c>
      <c r="B410" s="1">
        <v>663</v>
      </c>
      <c r="C410" s="1">
        <v>512</v>
      </c>
      <c r="D410" s="1">
        <v>1175</v>
      </c>
      <c r="E410" s="1">
        <v>-151</v>
      </c>
      <c r="F410" s="1">
        <v>-0.258006304</v>
      </c>
      <c r="G410" s="1">
        <v>0.871489362</v>
      </c>
      <c r="H410" s="1">
        <v>-0.128510638</v>
      </c>
      <c r="I410" s="1">
        <v>2496.66</v>
      </c>
      <c r="J410" s="1">
        <v>2381.6</v>
      </c>
      <c r="K410" s="1">
        <v>2471</v>
      </c>
      <c r="L410" s="1">
        <v>0.4727</v>
      </c>
      <c r="M410" s="1">
        <v>5938546</v>
      </c>
      <c r="N410" s="1">
        <v>0.046564144</v>
      </c>
      <c r="O410" s="1">
        <v>2460</v>
      </c>
      <c r="P410" s="3">
        <v>-0.004452</v>
      </c>
      <c r="Q410" s="1">
        <f t="shared" si="18"/>
        <v>-0.357065694576</v>
      </c>
      <c r="R410" s="1">
        <f t="shared" si="20"/>
        <v>0.425429520994</v>
      </c>
      <c r="S410" s="1">
        <f t="shared" si="19"/>
        <v>-0.0615932400495528</v>
      </c>
    </row>
    <row r="411" spans="1:19">
      <c r="A411" s="2">
        <v>44249</v>
      </c>
      <c r="B411" s="1">
        <v>1846</v>
      </c>
      <c r="C411" s="1">
        <v>1229</v>
      </c>
      <c r="D411" s="1">
        <v>3075</v>
      </c>
      <c r="E411" s="1">
        <v>-617</v>
      </c>
      <c r="F411" s="1">
        <v>-0.406548532</v>
      </c>
      <c r="G411" s="1">
        <v>0.799349593</v>
      </c>
      <c r="H411" s="1">
        <v>-0.200650407</v>
      </c>
      <c r="I411" s="1">
        <v>2455</v>
      </c>
      <c r="J411" s="1">
        <v>2278.22</v>
      </c>
      <c r="K411" s="1">
        <v>2460</v>
      </c>
      <c r="L411" s="1">
        <v>0.6284</v>
      </c>
      <c r="M411" s="1">
        <v>7893547</v>
      </c>
      <c r="N411" s="1">
        <v>0.071861789</v>
      </c>
      <c r="O411" s="1">
        <v>2288.02</v>
      </c>
      <c r="P411" s="3">
        <v>-0.069911</v>
      </c>
      <c r="Q411" s="1">
        <f t="shared" si="18"/>
        <v>-0.681176144957</v>
      </c>
      <c r="R411" s="1">
        <f t="shared" si="20"/>
        <v>0.444251052975</v>
      </c>
      <c r="S411" s="1">
        <f t="shared" si="19"/>
        <v>-0.203460047822944</v>
      </c>
    </row>
    <row r="412" spans="1:19">
      <c r="A412" s="2">
        <v>44250</v>
      </c>
      <c r="B412" s="1">
        <v>607</v>
      </c>
      <c r="C412" s="1">
        <v>373</v>
      </c>
      <c r="D412" s="1">
        <v>980</v>
      </c>
      <c r="E412" s="1">
        <v>-234</v>
      </c>
      <c r="F412" s="1">
        <v>-0.485919085</v>
      </c>
      <c r="G412" s="1">
        <v>0.76122449</v>
      </c>
      <c r="H412" s="1">
        <v>-0.23877551</v>
      </c>
      <c r="I412" s="1">
        <v>2344.89</v>
      </c>
      <c r="J412" s="1">
        <v>2265</v>
      </c>
      <c r="K412" s="1">
        <v>2288.02</v>
      </c>
      <c r="L412" s="1">
        <v>0.4574</v>
      </c>
      <c r="M412" s="1">
        <v>5745460</v>
      </c>
      <c r="N412" s="1">
        <v>0.034916653</v>
      </c>
      <c r="O412" s="1">
        <v>2307</v>
      </c>
      <c r="P412" s="3">
        <v>0.008295</v>
      </c>
      <c r="Q412" s="1">
        <f t="shared" si="18"/>
        <v>-0.678260128894</v>
      </c>
      <c r="R412" s="1">
        <f t="shared" si="20"/>
        <v>0.238841993987</v>
      </c>
      <c r="S412" s="1">
        <f t="shared" si="19"/>
        <v>-0.250209769576904</v>
      </c>
    </row>
    <row r="413" spans="1:19">
      <c r="A413" s="2">
        <v>44251</v>
      </c>
      <c r="B413" s="1">
        <v>1616</v>
      </c>
      <c r="C413" s="1">
        <v>961</v>
      </c>
      <c r="D413" s="1">
        <v>2577</v>
      </c>
      <c r="E413" s="1">
        <v>-655</v>
      </c>
      <c r="F413" s="1">
        <v>-0.519313409</v>
      </c>
      <c r="G413" s="1">
        <v>0.745828483</v>
      </c>
      <c r="H413" s="1">
        <v>-0.254171517</v>
      </c>
      <c r="I413" s="1">
        <v>2318</v>
      </c>
      <c r="J413" s="1">
        <v>2160.5</v>
      </c>
      <c r="K413" s="1">
        <v>2307</v>
      </c>
      <c r="L413" s="1">
        <v>0.6537</v>
      </c>
      <c r="M413" s="1">
        <v>8211578</v>
      </c>
      <c r="N413" s="1">
        <v>0.068270481</v>
      </c>
      <c r="O413" s="1">
        <v>2189</v>
      </c>
      <c r="P413" s="3">
        <v>-0.051149</v>
      </c>
      <c r="Q413" s="1">
        <f t="shared" si="18"/>
        <v>-0.859046070886</v>
      </c>
      <c r="R413" s="1">
        <f t="shared" si="20"/>
        <v>0.377410526712</v>
      </c>
      <c r="S413" s="1">
        <f t="shared" si="19"/>
        <v>-0.299373428540244</v>
      </c>
    </row>
    <row r="414" spans="1:19">
      <c r="A414" s="2">
        <v>44252</v>
      </c>
      <c r="B414" s="1">
        <v>651</v>
      </c>
      <c r="C414" s="1">
        <v>464</v>
      </c>
      <c r="D414" s="1">
        <v>1115</v>
      </c>
      <c r="E414" s="1">
        <v>-187</v>
      </c>
      <c r="F414" s="1">
        <v>-0.338007156</v>
      </c>
      <c r="G414" s="1">
        <v>0.832286996</v>
      </c>
      <c r="H414" s="1">
        <v>-0.167713004</v>
      </c>
      <c r="I414" s="1">
        <v>2224.5</v>
      </c>
      <c r="J414" s="1">
        <v>2121.21</v>
      </c>
      <c r="K414" s="1">
        <v>2189</v>
      </c>
      <c r="L414" s="1">
        <v>0.4755</v>
      </c>
      <c r="M414" s="1">
        <v>5972643</v>
      </c>
      <c r="N414" s="1">
        <v>0.04718593</v>
      </c>
      <c r="O414" s="1">
        <v>2150</v>
      </c>
      <c r="P414" s="3">
        <v>-0.017816</v>
      </c>
      <c r="Q414" s="1">
        <f t="shared" si="18"/>
        <v>-0.477828412438</v>
      </c>
      <c r="R414" s="1">
        <f t="shared" si="20"/>
        <v>0.368743150932</v>
      </c>
      <c r="S414" s="1">
        <f t="shared" si="19"/>
        <v>-0.129358065215181</v>
      </c>
    </row>
    <row r="415" spans="1:19">
      <c r="A415" s="2">
        <v>44253</v>
      </c>
      <c r="B415" s="1">
        <v>731</v>
      </c>
      <c r="C415" s="1">
        <v>541</v>
      </c>
      <c r="D415" s="1">
        <v>1272</v>
      </c>
      <c r="E415" s="1">
        <v>-190</v>
      </c>
      <c r="F415" s="1">
        <v>-0.300514513</v>
      </c>
      <c r="G415" s="1">
        <v>0.850628931</v>
      </c>
      <c r="H415" s="1">
        <v>-0.149371069</v>
      </c>
      <c r="I415" s="1">
        <v>2179.95</v>
      </c>
      <c r="J415" s="1">
        <v>2067.3</v>
      </c>
      <c r="K415" s="1">
        <v>2150</v>
      </c>
      <c r="L415" s="1">
        <v>0.5296</v>
      </c>
      <c r="M415" s="1">
        <v>6652506</v>
      </c>
      <c r="N415" s="1">
        <v>0.052395349</v>
      </c>
      <c r="O415" s="1">
        <v>2122.78</v>
      </c>
      <c r="P415" s="3">
        <v>-0.01266</v>
      </c>
      <c r="Q415" s="1">
        <f t="shared" si="18"/>
        <v>-0.456394356938</v>
      </c>
      <c r="R415" s="1">
        <f t="shared" si="20"/>
        <v>0.438393224432</v>
      </c>
      <c r="S415" s="1">
        <f t="shared" si="19"/>
        <v>-0.103386758769031</v>
      </c>
    </row>
    <row r="416" spans="1:19">
      <c r="A416" s="2">
        <v>44256</v>
      </c>
      <c r="B416" s="1">
        <v>247</v>
      </c>
      <c r="C416" s="1">
        <v>202</v>
      </c>
      <c r="D416" s="1">
        <v>449</v>
      </c>
      <c r="E416" s="1">
        <v>-45</v>
      </c>
      <c r="F416" s="1">
        <v>-0.200222767</v>
      </c>
      <c r="G416" s="1">
        <v>0.899777283</v>
      </c>
      <c r="H416" s="1">
        <v>-0.100222717</v>
      </c>
      <c r="I416" s="1">
        <v>2179</v>
      </c>
      <c r="J416" s="1">
        <v>2120</v>
      </c>
      <c r="K416" s="1">
        <v>2122.78</v>
      </c>
      <c r="L416" s="1">
        <v>0.3576</v>
      </c>
      <c r="M416" s="1">
        <v>4491626</v>
      </c>
      <c r="N416" s="1">
        <v>0.027793742</v>
      </c>
      <c r="O416" s="1">
        <v>2158</v>
      </c>
      <c r="P416" s="3">
        <v>0.016591</v>
      </c>
      <c r="Q416" s="1">
        <f t="shared" si="18"/>
        <v>-0.194129877901</v>
      </c>
      <c r="R416" s="1">
        <f t="shared" si="20"/>
        <v>0.373327822212</v>
      </c>
      <c r="S416" s="1">
        <f t="shared" si="19"/>
        <v>-0.000252103499113282</v>
      </c>
    </row>
    <row r="417" spans="1:19">
      <c r="A417" s="2">
        <v>44257</v>
      </c>
      <c r="B417" s="1">
        <v>1053</v>
      </c>
      <c r="C417" s="1">
        <v>674</v>
      </c>
      <c r="D417" s="1">
        <v>1727</v>
      </c>
      <c r="E417" s="1">
        <v>-379</v>
      </c>
      <c r="F417" s="1">
        <v>-0.445635038</v>
      </c>
      <c r="G417" s="1">
        <v>0.780544296</v>
      </c>
      <c r="H417" s="1">
        <v>-0.219455704</v>
      </c>
      <c r="I417" s="1">
        <v>2180</v>
      </c>
      <c r="J417" s="1">
        <v>2033</v>
      </c>
      <c r="K417" s="1">
        <v>2158</v>
      </c>
      <c r="L417" s="1">
        <v>0.5633</v>
      </c>
      <c r="M417" s="1">
        <v>7076450</v>
      </c>
      <c r="N417" s="1">
        <v>0.068118628</v>
      </c>
      <c r="O417" s="1">
        <v>2058</v>
      </c>
      <c r="P417" s="3">
        <v>-0.046339</v>
      </c>
      <c r="Q417" s="1">
        <f t="shared" si="18"/>
        <v>-0.69908375869</v>
      </c>
      <c r="R417" s="1">
        <f t="shared" si="20"/>
        <v>0.366904486538</v>
      </c>
      <c r="S417" s="1">
        <f t="shared" si="19"/>
        <v>-0.229640850446905</v>
      </c>
    </row>
    <row r="418" spans="1:19">
      <c r="A418" s="2">
        <v>44258</v>
      </c>
      <c r="B418" s="1">
        <v>320</v>
      </c>
      <c r="C418" s="1">
        <v>318</v>
      </c>
      <c r="D418" s="1">
        <v>638</v>
      </c>
      <c r="E418" s="1">
        <v>-2</v>
      </c>
      <c r="F418" s="1">
        <v>-0.00625002</v>
      </c>
      <c r="G418" s="1">
        <v>0.996865204</v>
      </c>
      <c r="H418" s="1">
        <v>-0.003134796</v>
      </c>
      <c r="I418" s="1">
        <v>2149.77</v>
      </c>
      <c r="J418" s="1">
        <v>2033</v>
      </c>
      <c r="K418" s="1">
        <v>2058</v>
      </c>
      <c r="L418" s="1">
        <v>0.4316</v>
      </c>
      <c r="M418" s="1">
        <v>5421546</v>
      </c>
      <c r="N418" s="1">
        <v>0.056739553</v>
      </c>
      <c r="O418" s="1">
        <v>2140</v>
      </c>
      <c r="P418" s="3">
        <v>0.039845</v>
      </c>
      <c r="Q418" s="1">
        <f t="shared" si="18"/>
        <v>0.037086856415</v>
      </c>
      <c r="R418" s="1">
        <f t="shared" si="20"/>
        <v>0.590987343242</v>
      </c>
      <c r="S418" s="1">
        <f t="shared" si="19"/>
        <v>0.155028336618718</v>
      </c>
    </row>
    <row r="419" spans="1:19">
      <c r="A419" s="2">
        <v>44259</v>
      </c>
      <c r="B419" s="1">
        <v>1154</v>
      </c>
      <c r="C419" s="1">
        <v>705</v>
      </c>
      <c r="D419" s="1">
        <v>1859</v>
      </c>
      <c r="E419" s="1">
        <v>-449</v>
      </c>
      <c r="F419" s="1">
        <v>-0.492240385</v>
      </c>
      <c r="G419" s="1">
        <v>0.758472297</v>
      </c>
      <c r="H419" s="1">
        <v>-0.241527703</v>
      </c>
      <c r="I419" s="1">
        <v>2096</v>
      </c>
      <c r="J419" s="1">
        <v>2010.1</v>
      </c>
      <c r="K419" s="1">
        <v>2140</v>
      </c>
      <c r="L419" s="1">
        <v>0.5181</v>
      </c>
      <c r="M419" s="1">
        <v>6508829</v>
      </c>
      <c r="N419" s="1">
        <v>0.040140187</v>
      </c>
      <c r="O419" s="1">
        <v>2033</v>
      </c>
      <c r="P419" s="3">
        <v>-0.05</v>
      </c>
      <c r="Q419" s="1">
        <f t="shared" si="18"/>
        <v>-0.725243416264</v>
      </c>
      <c r="R419" s="1">
        <f t="shared" si="20"/>
        <v>0.281045592018</v>
      </c>
      <c r="S419" s="1">
        <f t="shared" si="19"/>
        <v>-0.261537685227731</v>
      </c>
    </row>
    <row r="420" spans="1:19">
      <c r="A420" s="2">
        <v>44260</v>
      </c>
      <c r="B420" s="1">
        <v>506</v>
      </c>
      <c r="C420" s="1">
        <v>384</v>
      </c>
      <c r="D420" s="1">
        <v>890</v>
      </c>
      <c r="E420" s="1">
        <v>-122</v>
      </c>
      <c r="F420" s="1">
        <v>-0.275267669</v>
      </c>
      <c r="G420" s="1">
        <v>0.862921348</v>
      </c>
      <c r="H420" s="1">
        <v>-0.137078652</v>
      </c>
      <c r="I420" s="1">
        <v>2095</v>
      </c>
      <c r="J420" s="1">
        <v>1988</v>
      </c>
      <c r="K420" s="1">
        <v>2033</v>
      </c>
      <c r="L420" s="1">
        <v>0.5077</v>
      </c>
      <c r="M420" s="1">
        <v>6377920</v>
      </c>
      <c r="N420" s="1">
        <v>0.052631579</v>
      </c>
      <c r="O420" s="1">
        <v>2060.11</v>
      </c>
      <c r="P420" s="3">
        <v>0.013335</v>
      </c>
      <c r="Q420" s="1">
        <f t="shared" si="18"/>
        <v>-0.40650139334</v>
      </c>
      <c r="R420" s="1">
        <f t="shared" si="20"/>
        <v>0.441679996529</v>
      </c>
      <c r="S420" s="1">
        <f t="shared" si="19"/>
        <v>-0.080100959626556</v>
      </c>
    </row>
    <row r="421" spans="1:19">
      <c r="A421" s="2">
        <v>44263</v>
      </c>
      <c r="B421" s="1">
        <v>1285</v>
      </c>
      <c r="C421" s="1">
        <v>823</v>
      </c>
      <c r="D421" s="1">
        <v>2108</v>
      </c>
      <c r="E421" s="1">
        <v>-462</v>
      </c>
      <c r="F421" s="1">
        <v>-0.445121375</v>
      </c>
      <c r="G421" s="1">
        <v>0.780834915</v>
      </c>
      <c r="H421" s="1">
        <v>-0.219165085</v>
      </c>
      <c r="I421" s="1">
        <v>2085</v>
      </c>
      <c r="J421" s="1">
        <v>1960</v>
      </c>
      <c r="K421" s="1">
        <v>2060.11</v>
      </c>
      <c r="L421" s="1">
        <v>0.5023</v>
      </c>
      <c r="M421" s="1">
        <v>6309959</v>
      </c>
      <c r="N421" s="1">
        <v>0.060676372</v>
      </c>
      <c r="O421" s="1">
        <v>1960</v>
      </c>
      <c r="P421" s="3">
        <v>-0.048594</v>
      </c>
      <c r="Q421" s="1">
        <f t="shared" si="18"/>
        <v>-0.658812306891</v>
      </c>
      <c r="R421" s="1">
        <f t="shared" si="20"/>
        <v>0.318869120208</v>
      </c>
      <c r="S421" s="1">
        <f t="shared" si="19"/>
        <v>-0.222706619971236</v>
      </c>
    </row>
    <row r="422" spans="1:19">
      <c r="A422" s="2">
        <v>44264</v>
      </c>
      <c r="B422" s="1">
        <v>711</v>
      </c>
      <c r="C422" s="1">
        <v>516</v>
      </c>
      <c r="D422" s="1">
        <v>1227</v>
      </c>
      <c r="E422" s="1">
        <v>-195</v>
      </c>
      <c r="F422" s="1">
        <v>-0.320035037</v>
      </c>
      <c r="G422" s="1">
        <v>0.841075795</v>
      </c>
      <c r="H422" s="1">
        <v>-0.158924205</v>
      </c>
      <c r="I422" s="1">
        <v>2000</v>
      </c>
      <c r="J422" s="1">
        <v>1900.18</v>
      </c>
      <c r="K422" s="1">
        <v>1960</v>
      </c>
      <c r="L422" s="1">
        <v>0.6549</v>
      </c>
      <c r="M422" s="1">
        <v>8226581</v>
      </c>
      <c r="N422" s="1">
        <v>0.050928571</v>
      </c>
      <c r="O422" s="1">
        <v>1936.99</v>
      </c>
      <c r="P422" s="3">
        <v>-0.01174</v>
      </c>
      <c r="Q422" s="1">
        <f t="shared" si="18"/>
        <v>-0.556822352356</v>
      </c>
      <c r="R422" s="1">
        <f t="shared" si="20"/>
        <v>0.511518233088</v>
      </c>
      <c r="S422" s="1">
        <f t="shared" si="19"/>
        <v>-0.131598661075671</v>
      </c>
    </row>
    <row r="423" spans="1:19">
      <c r="A423" s="2">
        <v>44265</v>
      </c>
      <c r="B423" s="1">
        <v>415</v>
      </c>
      <c r="C423" s="1">
        <v>251</v>
      </c>
      <c r="D423" s="1">
        <v>666</v>
      </c>
      <c r="E423" s="1">
        <v>-164</v>
      </c>
      <c r="F423" s="1">
        <v>-0.501256173</v>
      </c>
      <c r="G423" s="1">
        <v>0.753753754</v>
      </c>
      <c r="H423" s="1">
        <v>-0.246246246</v>
      </c>
      <c r="I423" s="1">
        <v>1999.87</v>
      </c>
      <c r="J423" s="1">
        <v>1967</v>
      </c>
      <c r="K423" s="1">
        <v>1936.99</v>
      </c>
      <c r="L423" s="1">
        <v>0.4074</v>
      </c>
      <c r="M423" s="1">
        <v>5117174</v>
      </c>
      <c r="N423" s="1">
        <v>0.016969628</v>
      </c>
      <c r="O423" s="1">
        <v>1970.01</v>
      </c>
      <c r="P423" s="3">
        <v>0.017047</v>
      </c>
      <c r="Q423" s="1">
        <f t="shared" si="18"/>
        <v>-0.661845569777</v>
      </c>
      <c r="R423" s="1">
        <f t="shared" si="20"/>
        <v>0.179375561353</v>
      </c>
      <c r="S423" s="1">
        <f t="shared" si="19"/>
        <v>-0.256717024283758</v>
      </c>
    </row>
    <row r="424" spans="1:19">
      <c r="A424" s="2">
        <v>44266</v>
      </c>
      <c r="B424" s="1">
        <v>251</v>
      </c>
      <c r="C424" s="1">
        <v>225</v>
      </c>
      <c r="D424" s="1">
        <v>476</v>
      </c>
      <c r="E424" s="1">
        <v>-26</v>
      </c>
      <c r="F424" s="1">
        <v>-0.108894088</v>
      </c>
      <c r="G424" s="1">
        <v>0.945378151</v>
      </c>
      <c r="H424" s="1">
        <v>-0.054621849</v>
      </c>
      <c r="I424" s="1">
        <v>2079.99</v>
      </c>
      <c r="J424" s="1">
        <v>1961.48</v>
      </c>
      <c r="K424" s="1">
        <v>1970.01</v>
      </c>
      <c r="L424" s="1">
        <v>0.4519</v>
      </c>
      <c r="M424" s="1">
        <v>5676897</v>
      </c>
      <c r="N424" s="1">
        <v>0.060157055</v>
      </c>
      <c r="O424" s="1">
        <v>2048</v>
      </c>
      <c r="P424" s="3">
        <v>0.039589</v>
      </c>
      <c r="Q424" s="1">
        <f t="shared" si="18"/>
        <v>-0.130443305131</v>
      </c>
      <c r="R424" s="1">
        <f t="shared" si="20"/>
        <v>0.531148649341</v>
      </c>
      <c r="S424" s="1">
        <f t="shared" si="19"/>
        <v>0.0654197203401737</v>
      </c>
    </row>
    <row r="425" spans="1:19">
      <c r="A425" s="2">
        <v>44267</v>
      </c>
      <c r="B425" s="1">
        <v>171</v>
      </c>
      <c r="C425" s="1">
        <v>146</v>
      </c>
      <c r="D425" s="1">
        <v>317</v>
      </c>
      <c r="E425" s="1">
        <v>-25</v>
      </c>
      <c r="F425" s="1">
        <v>-0.15706189</v>
      </c>
      <c r="G425" s="1">
        <v>0.921135647</v>
      </c>
      <c r="H425" s="1">
        <v>-0.078864353</v>
      </c>
      <c r="I425" s="1">
        <v>2077</v>
      </c>
      <c r="J425" s="1">
        <v>2002.01</v>
      </c>
      <c r="K425" s="1">
        <v>2048</v>
      </c>
      <c r="L425" s="1">
        <v>0.321</v>
      </c>
      <c r="M425" s="1">
        <v>4032251</v>
      </c>
      <c r="N425" s="1">
        <v>0.036616211</v>
      </c>
      <c r="O425" s="1">
        <v>2026</v>
      </c>
      <c r="P425" s="3">
        <v>-0.010742</v>
      </c>
      <c r="Q425" s="1">
        <f t="shared" si="18"/>
        <v>-0.113725162361</v>
      </c>
      <c r="R425" s="1">
        <f t="shared" si="20"/>
        <v>0.385779619339</v>
      </c>
      <c r="S425" s="1">
        <f t="shared" si="19"/>
        <v>0.0389482651518067</v>
      </c>
    </row>
    <row r="426" spans="1:19">
      <c r="A426" s="2">
        <v>44270</v>
      </c>
      <c r="B426" s="1">
        <v>629</v>
      </c>
      <c r="C426" s="1">
        <v>446</v>
      </c>
      <c r="D426" s="1">
        <v>1075</v>
      </c>
      <c r="E426" s="1">
        <v>-183</v>
      </c>
      <c r="F426" s="1">
        <v>-0.343161225</v>
      </c>
      <c r="G426" s="1">
        <v>0.829767442</v>
      </c>
      <c r="H426" s="1">
        <v>-0.170232558</v>
      </c>
      <c r="I426" s="1">
        <v>2069.8</v>
      </c>
      <c r="J426" s="1">
        <v>1951.15</v>
      </c>
      <c r="K426" s="1">
        <v>2026</v>
      </c>
      <c r="L426" s="1">
        <v>0.4974</v>
      </c>
      <c r="M426" s="1">
        <v>6248487</v>
      </c>
      <c r="N426" s="1">
        <v>0.058563672</v>
      </c>
      <c r="O426" s="1">
        <v>1975.45</v>
      </c>
      <c r="P426" s="3">
        <v>-0.024951</v>
      </c>
      <c r="Q426" s="1">
        <f t="shared" si="18"/>
        <v>-0.504629903609</v>
      </c>
      <c r="R426" s="1">
        <f t="shared" si="20"/>
        <v>0.388546024813</v>
      </c>
      <c r="S426" s="1">
        <f t="shared" si="19"/>
        <v>-0.1368197056925</v>
      </c>
    </row>
    <row r="427" spans="1:19">
      <c r="A427" s="2">
        <v>44271</v>
      </c>
      <c r="B427" s="1">
        <v>196</v>
      </c>
      <c r="C427" s="1">
        <v>183</v>
      </c>
      <c r="D427" s="1">
        <v>379</v>
      </c>
      <c r="E427" s="1">
        <v>-13</v>
      </c>
      <c r="F427" s="1">
        <v>-0.068267971</v>
      </c>
      <c r="G427" s="1">
        <v>0.965699208</v>
      </c>
      <c r="H427" s="1">
        <v>-0.034300792</v>
      </c>
      <c r="I427" s="1">
        <v>2019.99</v>
      </c>
      <c r="J427" s="1">
        <v>1965</v>
      </c>
      <c r="K427" s="1">
        <v>1975.45</v>
      </c>
      <c r="L427" s="1">
        <v>0.2758</v>
      </c>
      <c r="M427" s="1">
        <v>3464850</v>
      </c>
      <c r="N427" s="1">
        <v>0.027836695</v>
      </c>
      <c r="O427" s="1">
        <v>2010.5</v>
      </c>
      <c r="P427" s="3">
        <v>0.017743</v>
      </c>
      <c r="Q427" s="1">
        <f t="shared" si="18"/>
        <v>0.0505129844740001</v>
      </c>
      <c r="R427" s="1">
        <f t="shared" si="20"/>
        <v>0.413861301527</v>
      </c>
      <c r="S427" s="1">
        <f t="shared" si="19"/>
        <v>0.119640054450434</v>
      </c>
    </row>
    <row r="428" spans="1:19">
      <c r="A428" s="2">
        <v>44272</v>
      </c>
      <c r="B428" s="1">
        <v>134</v>
      </c>
      <c r="C428" s="1">
        <v>122</v>
      </c>
      <c r="D428" s="1">
        <v>256</v>
      </c>
      <c r="E428" s="1">
        <v>-12</v>
      </c>
      <c r="F428" s="1">
        <v>-0.093090423</v>
      </c>
      <c r="G428" s="1">
        <v>0.953125</v>
      </c>
      <c r="H428" s="1">
        <v>-0.046875</v>
      </c>
      <c r="I428" s="1">
        <v>2050</v>
      </c>
      <c r="J428" s="1">
        <v>1976.01</v>
      </c>
      <c r="K428" s="1">
        <v>2010.5</v>
      </c>
      <c r="L428" s="1">
        <v>0.2498</v>
      </c>
      <c r="M428" s="1">
        <v>3137491</v>
      </c>
      <c r="N428" s="1">
        <v>0.036801791</v>
      </c>
      <c r="O428" s="1">
        <v>2030.36</v>
      </c>
      <c r="P428" s="3">
        <v>0.009878</v>
      </c>
      <c r="Q428" s="1">
        <f t="shared" si="18"/>
        <v>0.02302058771</v>
      </c>
      <c r="R428" s="1">
        <f t="shared" si="20"/>
        <v>0.383266859075</v>
      </c>
      <c r="S428" s="1">
        <f t="shared" si="19"/>
        <v>0.100073636257073</v>
      </c>
    </row>
    <row r="429" spans="1:19">
      <c r="A429" s="2">
        <v>44273</v>
      </c>
      <c r="B429" s="1">
        <v>151</v>
      </c>
      <c r="C429" s="1">
        <v>149</v>
      </c>
      <c r="D429" s="1">
        <v>300</v>
      </c>
      <c r="E429" s="1">
        <v>-2</v>
      </c>
      <c r="F429" s="1">
        <v>-0.013245227</v>
      </c>
      <c r="G429" s="1">
        <v>0.993333333</v>
      </c>
      <c r="H429" s="1">
        <v>-0.006666667</v>
      </c>
      <c r="I429" s="1">
        <v>2086.36</v>
      </c>
      <c r="J429" s="1">
        <v>2035</v>
      </c>
      <c r="K429" s="1">
        <v>2030.36</v>
      </c>
      <c r="L429" s="1">
        <v>0.2696</v>
      </c>
      <c r="M429" s="1">
        <v>3386488</v>
      </c>
      <c r="N429" s="1">
        <v>0.025296007</v>
      </c>
      <c r="O429" s="1">
        <v>2069.7</v>
      </c>
      <c r="P429" s="3">
        <v>0.019376</v>
      </c>
      <c r="Q429" s="1">
        <f t="shared" si="18"/>
        <v>0.138064514114</v>
      </c>
      <c r="R429" s="1">
        <f t="shared" si="20"/>
        <v>0.448764936692</v>
      </c>
      <c r="S429" s="1">
        <f t="shared" si="19"/>
        <v>0.167319510405576</v>
      </c>
    </row>
    <row r="430" spans="1:19">
      <c r="A430" s="2">
        <v>44274</v>
      </c>
      <c r="B430" s="1">
        <v>246</v>
      </c>
      <c r="C430" s="1">
        <v>145</v>
      </c>
      <c r="D430" s="1">
        <v>391</v>
      </c>
      <c r="E430" s="1">
        <v>-101</v>
      </c>
      <c r="F430" s="1">
        <v>-0.525781715</v>
      </c>
      <c r="G430" s="1">
        <v>0.74168798</v>
      </c>
      <c r="H430" s="1">
        <v>-0.25831202</v>
      </c>
      <c r="I430" s="1">
        <v>2043</v>
      </c>
      <c r="J430" s="1">
        <v>1992.23</v>
      </c>
      <c r="K430" s="1">
        <v>2069.7</v>
      </c>
      <c r="L430" s="1">
        <v>0.2848</v>
      </c>
      <c r="M430" s="1">
        <v>3578077</v>
      </c>
      <c r="N430" s="1">
        <v>0.024530125</v>
      </c>
      <c r="O430" s="1">
        <v>2010</v>
      </c>
      <c r="P430" s="3">
        <v>-0.028845</v>
      </c>
      <c r="Q430" s="1">
        <f t="shared" si="18"/>
        <v>-0.63191272258</v>
      </c>
      <c r="R430" s="1">
        <f t="shared" si="20"/>
        <v>0.079942767655</v>
      </c>
      <c r="S430" s="1">
        <f t="shared" si="19"/>
        <v>-0.266475604069084</v>
      </c>
    </row>
    <row r="431" spans="1:19">
      <c r="A431" s="2">
        <v>44277</v>
      </c>
      <c r="B431" s="1">
        <v>205</v>
      </c>
      <c r="C431" s="1">
        <v>196</v>
      </c>
      <c r="D431" s="1">
        <v>401</v>
      </c>
      <c r="E431" s="1">
        <v>-9</v>
      </c>
      <c r="F431" s="1">
        <v>-0.04467244</v>
      </c>
      <c r="G431" s="1">
        <v>0.97755611</v>
      </c>
      <c r="H431" s="1">
        <v>-0.02244389</v>
      </c>
      <c r="I431" s="1">
        <v>2026.09</v>
      </c>
      <c r="J431" s="1">
        <v>1955.55</v>
      </c>
      <c r="K431" s="1">
        <v>2010</v>
      </c>
      <c r="L431" s="1">
        <v>0.2939</v>
      </c>
      <c r="M431" s="1">
        <v>3691407</v>
      </c>
      <c r="N431" s="1">
        <v>0.035094527</v>
      </c>
      <c r="O431" s="1">
        <v>1989.99</v>
      </c>
      <c r="P431" s="3">
        <v>-0.009955</v>
      </c>
      <c r="Q431" s="1">
        <f t="shared" si="18"/>
        <v>0.071304966629</v>
      </c>
      <c r="R431" s="1">
        <f t="shared" si="20"/>
        <v>0.449469887708</v>
      </c>
      <c r="S431" s="1">
        <f t="shared" si="19"/>
        <v>0.13735588516334</v>
      </c>
    </row>
    <row r="432" spans="1:19">
      <c r="A432" s="2">
        <v>44278</v>
      </c>
      <c r="B432" s="1">
        <v>176</v>
      </c>
      <c r="C432" s="1">
        <v>144</v>
      </c>
      <c r="D432" s="1">
        <v>320</v>
      </c>
      <c r="E432" s="1">
        <v>-32</v>
      </c>
      <c r="F432" s="1">
        <v>-0.19941599</v>
      </c>
      <c r="G432" s="1">
        <v>0.9</v>
      </c>
      <c r="H432" s="1">
        <v>-0.1</v>
      </c>
      <c r="I432" s="1">
        <v>2008.8</v>
      </c>
      <c r="J432" s="1">
        <v>1970</v>
      </c>
      <c r="K432" s="1">
        <v>1989.99</v>
      </c>
      <c r="L432" s="1">
        <v>0.2185</v>
      </c>
      <c r="M432" s="1">
        <v>2744619</v>
      </c>
      <c r="N432" s="1">
        <v>0.019497585</v>
      </c>
      <c r="O432" s="1">
        <v>1996</v>
      </c>
      <c r="P432" s="3">
        <v>0.00302</v>
      </c>
      <c r="Q432" s="1">
        <f t="shared" si="18"/>
        <v>-0.108127431315</v>
      </c>
      <c r="R432" s="1">
        <f t="shared" si="20"/>
        <v>0.26954197182</v>
      </c>
      <c r="S432" s="1">
        <f t="shared" si="19"/>
        <v>0.0142749116534205</v>
      </c>
    </row>
    <row r="433" spans="1:19">
      <c r="A433" s="2">
        <v>44279</v>
      </c>
      <c r="B433" s="1">
        <v>166</v>
      </c>
      <c r="C433" s="1">
        <v>141</v>
      </c>
      <c r="D433" s="1">
        <v>307</v>
      </c>
      <c r="E433" s="1">
        <v>-25</v>
      </c>
      <c r="F433" s="1">
        <v>-0.162166755</v>
      </c>
      <c r="G433" s="1">
        <v>0.918566775</v>
      </c>
      <c r="H433" s="1">
        <v>-0.081433225</v>
      </c>
      <c r="I433" s="1">
        <v>2013</v>
      </c>
      <c r="J433" s="1">
        <v>1981</v>
      </c>
      <c r="K433" s="1">
        <v>1996</v>
      </c>
      <c r="L433" s="1">
        <v>0.2337</v>
      </c>
      <c r="M433" s="1">
        <v>2935739</v>
      </c>
      <c r="N433" s="1">
        <v>0.016032064</v>
      </c>
      <c r="O433" s="1">
        <v>1989</v>
      </c>
      <c r="P433" s="3">
        <v>-0.003507</v>
      </c>
      <c r="Q433" s="1">
        <f t="shared" si="18"/>
        <v>-0.0592203194669999</v>
      </c>
      <c r="R433" s="1">
        <f t="shared" si="20"/>
        <v>0.305544829256</v>
      </c>
      <c r="S433" s="1">
        <f t="shared" si="19"/>
        <v>0.0447713598704469</v>
      </c>
    </row>
    <row r="434" spans="1:19">
      <c r="A434" s="2">
        <v>44280</v>
      </c>
      <c r="B434" s="1">
        <v>152</v>
      </c>
      <c r="C434" s="1">
        <v>128</v>
      </c>
      <c r="D434" s="1">
        <v>280</v>
      </c>
      <c r="E434" s="1">
        <v>-24</v>
      </c>
      <c r="F434" s="1">
        <v>-0.170625517</v>
      </c>
      <c r="G434" s="1">
        <v>0.914285714</v>
      </c>
      <c r="H434" s="1">
        <v>-0.085714286</v>
      </c>
      <c r="I434" s="1">
        <v>1988.88</v>
      </c>
      <c r="J434" s="1">
        <v>1946.8</v>
      </c>
      <c r="K434" s="1">
        <v>1989</v>
      </c>
      <c r="L434" s="1">
        <v>0.2514</v>
      </c>
      <c r="M434" s="1">
        <v>3157523</v>
      </c>
      <c r="N434" s="1">
        <v>0.02115636</v>
      </c>
      <c r="O434" s="1">
        <v>1971</v>
      </c>
      <c r="P434" s="3">
        <v>-0.00905</v>
      </c>
      <c r="Q434" s="1">
        <f t="shared" si="18"/>
        <v>-0.085095050669</v>
      </c>
      <c r="R434" s="1">
        <f t="shared" si="20"/>
        <v>0.315377102329</v>
      </c>
      <c r="S434" s="1">
        <f t="shared" si="19"/>
        <v>0.0353948455780663</v>
      </c>
    </row>
    <row r="435" spans="1:19">
      <c r="A435" s="2">
        <v>44281</v>
      </c>
      <c r="B435" s="1">
        <v>139</v>
      </c>
      <c r="C435" s="1">
        <v>110</v>
      </c>
      <c r="D435" s="1">
        <v>249</v>
      </c>
      <c r="E435" s="1">
        <v>-29</v>
      </c>
      <c r="F435" s="1">
        <v>-0.232112221</v>
      </c>
      <c r="G435" s="1">
        <v>0.883534137</v>
      </c>
      <c r="H435" s="1">
        <v>-0.116465863</v>
      </c>
      <c r="I435" s="1">
        <v>2022</v>
      </c>
      <c r="J435" s="1">
        <v>1958</v>
      </c>
      <c r="K435" s="1">
        <v>1971</v>
      </c>
      <c r="L435" s="1">
        <v>0.3982</v>
      </c>
      <c r="M435" s="1">
        <v>5001642</v>
      </c>
      <c r="N435" s="1">
        <v>0.032470827</v>
      </c>
      <c r="O435" s="1">
        <v>2013</v>
      </c>
      <c r="P435" s="3">
        <v>0.021309</v>
      </c>
      <c r="Q435" s="1">
        <f t="shared" si="18"/>
        <v>-0.268337437748</v>
      </c>
      <c r="R435" s="1">
        <f t="shared" si="20"/>
        <v>0.38139942431</v>
      </c>
      <c r="S435" s="1">
        <f t="shared" si="19"/>
        <v>-0.0318532203671324</v>
      </c>
    </row>
    <row r="436" spans="1:19">
      <c r="A436" s="2">
        <v>44284</v>
      </c>
      <c r="B436" s="1">
        <v>139</v>
      </c>
      <c r="C436" s="1">
        <v>139</v>
      </c>
      <c r="D436" s="1">
        <v>278</v>
      </c>
      <c r="E436" s="1">
        <v>0</v>
      </c>
      <c r="F436" s="1">
        <v>0</v>
      </c>
      <c r="G436" s="1">
        <v>1</v>
      </c>
      <c r="H436" s="1">
        <v>0</v>
      </c>
      <c r="I436" s="1">
        <v>2096.35</v>
      </c>
      <c r="J436" s="1">
        <v>2026.15</v>
      </c>
      <c r="K436" s="1">
        <v>2013</v>
      </c>
      <c r="L436" s="1">
        <v>0.4537</v>
      </c>
      <c r="M436" s="1">
        <v>5699220</v>
      </c>
      <c r="N436" s="1">
        <v>0.034873323</v>
      </c>
      <c r="O436" s="1">
        <v>2034.1</v>
      </c>
      <c r="P436" s="3">
        <v>0.010482</v>
      </c>
      <c r="Q436" s="1">
        <f t="shared" si="18"/>
        <v>0.046232685921</v>
      </c>
      <c r="R436" s="1">
        <f t="shared" si="20"/>
        <v>0.595665452622</v>
      </c>
      <c r="S436" s="1">
        <f t="shared" si="19"/>
        <v>0.160250527069695</v>
      </c>
    </row>
    <row r="437" spans="1:19">
      <c r="A437" s="2">
        <v>44285</v>
      </c>
      <c r="B437" s="1">
        <v>193</v>
      </c>
      <c r="C437" s="1">
        <v>150</v>
      </c>
      <c r="D437" s="1">
        <v>343</v>
      </c>
      <c r="E437" s="1">
        <v>-43</v>
      </c>
      <c r="F437" s="1">
        <v>-0.250578322</v>
      </c>
      <c r="G437" s="1">
        <v>0.874635569</v>
      </c>
      <c r="H437" s="1">
        <v>-0.125364431</v>
      </c>
      <c r="I437" s="1">
        <v>2086</v>
      </c>
      <c r="J437" s="1">
        <v>2035.08</v>
      </c>
      <c r="K437" s="1">
        <v>2034.1</v>
      </c>
      <c r="L437" s="1">
        <v>0.2597</v>
      </c>
      <c r="M437" s="1">
        <v>3262697</v>
      </c>
      <c r="N437" s="1">
        <v>0.025033184</v>
      </c>
      <c r="O437" s="1">
        <v>2056.05</v>
      </c>
      <c r="P437" s="3">
        <v>0.010791</v>
      </c>
      <c r="Q437" s="1">
        <f t="shared" si="18"/>
        <v>-0.211398190786</v>
      </c>
      <c r="R437" s="1">
        <f t="shared" si="20"/>
        <v>0.264625399775</v>
      </c>
      <c r="S437" s="1">
        <f t="shared" si="19"/>
        <v>-0.0334816599543718</v>
      </c>
    </row>
    <row r="438" spans="1:19">
      <c r="A438" s="2">
        <v>44286</v>
      </c>
      <c r="B438" s="1">
        <v>277</v>
      </c>
      <c r="C438" s="1">
        <v>196</v>
      </c>
      <c r="D438" s="1">
        <v>473</v>
      </c>
      <c r="E438" s="1">
        <v>-81</v>
      </c>
      <c r="F438" s="1">
        <v>-0.344417385</v>
      </c>
      <c r="G438" s="1">
        <v>0.828752643</v>
      </c>
      <c r="H438" s="1">
        <v>-0.171247357</v>
      </c>
      <c r="I438" s="1">
        <v>2046.02</v>
      </c>
      <c r="J438" s="1">
        <v>2000</v>
      </c>
      <c r="K438" s="1">
        <v>2056.05</v>
      </c>
      <c r="L438" s="1">
        <v>0.2958</v>
      </c>
      <c r="M438" s="1">
        <v>3715441</v>
      </c>
      <c r="N438" s="1">
        <v>0.022382724</v>
      </c>
      <c r="O438" s="1">
        <v>2009</v>
      </c>
      <c r="P438" s="3">
        <v>-0.022884</v>
      </c>
      <c r="Q438" s="1">
        <f t="shared" si="18"/>
        <v>-0.369925742229</v>
      </c>
      <c r="R438" s="1">
        <f t="shared" si="20"/>
        <v>0.218987992526</v>
      </c>
      <c r="S438" s="1">
        <f t="shared" si="19"/>
        <v>-0.115704297216864</v>
      </c>
    </row>
    <row r="439" spans="1:19">
      <c r="A439" s="2">
        <v>44287</v>
      </c>
      <c r="B439" s="1">
        <v>110</v>
      </c>
      <c r="C439" s="1">
        <v>108</v>
      </c>
      <c r="D439" s="1">
        <v>218</v>
      </c>
      <c r="E439" s="1">
        <v>-2</v>
      </c>
      <c r="F439" s="1">
        <v>-0.018182319</v>
      </c>
      <c r="G439" s="1">
        <v>0.990825688</v>
      </c>
      <c r="H439" s="1">
        <v>-0.009174312</v>
      </c>
      <c r="I439" s="1">
        <v>2046.8</v>
      </c>
      <c r="J439" s="1">
        <v>2001.22</v>
      </c>
      <c r="K439" s="1">
        <v>2009</v>
      </c>
      <c r="L439" s="1">
        <v>0.2117</v>
      </c>
      <c r="M439" s="1">
        <v>2658763</v>
      </c>
      <c r="N439" s="1">
        <v>0.022687904</v>
      </c>
      <c r="O439" s="1">
        <v>2044.5</v>
      </c>
      <c r="P439" s="3">
        <v>0.01767</v>
      </c>
      <c r="Q439" s="1">
        <f t="shared" si="18"/>
        <v>0.165528886025</v>
      </c>
      <c r="R439" s="1">
        <f t="shared" si="20"/>
        <v>0.402260848229</v>
      </c>
      <c r="S439" s="1">
        <f t="shared" si="19"/>
        <v>0.168832224748668</v>
      </c>
    </row>
    <row r="440" spans="1:19">
      <c r="A440" s="2">
        <v>44288</v>
      </c>
      <c r="B440" s="1">
        <v>243</v>
      </c>
      <c r="C440" s="1">
        <v>259</v>
      </c>
      <c r="D440" s="1">
        <v>502</v>
      </c>
      <c r="E440" s="1">
        <v>16</v>
      </c>
      <c r="F440" s="1">
        <v>0.063513406</v>
      </c>
      <c r="G440" s="1">
        <v>0.96812749</v>
      </c>
      <c r="H440" s="1">
        <v>0.03187251</v>
      </c>
      <c r="I440" s="1">
        <v>2165</v>
      </c>
      <c r="J440" s="1">
        <v>2056</v>
      </c>
      <c r="K440" s="1">
        <v>2044.5</v>
      </c>
      <c r="L440" s="1">
        <v>0.4142</v>
      </c>
      <c r="M440" s="1">
        <v>5202757</v>
      </c>
      <c r="N440" s="1">
        <v>0.053313769</v>
      </c>
      <c r="O440" s="1">
        <v>2162</v>
      </c>
      <c r="P440" s="3">
        <v>0.057471</v>
      </c>
      <c r="Q440" s="1">
        <f t="shared" si="18"/>
        <v>0.132769833897</v>
      </c>
      <c r="R440" s="1">
        <f t="shared" si="20"/>
        <v>0.612395431894</v>
      </c>
      <c r="S440" s="1">
        <f t="shared" si="19"/>
        <v>0.203219557100912</v>
      </c>
    </row>
    <row r="441" spans="1:19">
      <c r="A441" s="2">
        <v>44292</v>
      </c>
      <c r="B441" s="1">
        <v>118</v>
      </c>
      <c r="C441" s="1">
        <v>96</v>
      </c>
      <c r="D441" s="1">
        <v>214</v>
      </c>
      <c r="E441" s="1">
        <v>-22</v>
      </c>
      <c r="F441" s="1">
        <v>-0.204412515</v>
      </c>
      <c r="G441" s="1">
        <v>0.897196262</v>
      </c>
      <c r="H441" s="1">
        <v>-0.102803738</v>
      </c>
      <c r="I441" s="1">
        <v>2161.98</v>
      </c>
      <c r="J441" s="1">
        <v>2102.3</v>
      </c>
      <c r="K441" s="1">
        <v>2162</v>
      </c>
      <c r="L441" s="1">
        <v>0.2606</v>
      </c>
      <c r="M441" s="1">
        <v>3274177</v>
      </c>
      <c r="N441" s="1">
        <v>0.02760407</v>
      </c>
      <c r="O441" s="1">
        <v>2126.03</v>
      </c>
      <c r="P441" s="3">
        <v>-0.016637</v>
      </c>
      <c r="Q441" s="1">
        <f t="shared" si="18"/>
        <v>-0.144915403353</v>
      </c>
      <c r="R441" s="1">
        <f t="shared" si="20"/>
        <v>0.301166651515</v>
      </c>
      <c r="S441" s="1">
        <f t="shared" si="19"/>
        <v>0.00507267492130116</v>
      </c>
    </row>
    <row r="442" spans="1:19">
      <c r="A442" s="2">
        <v>44293</v>
      </c>
      <c r="B442" s="1">
        <v>208</v>
      </c>
      <c r="C442" s="1">
        <v>147</v>
      </c>
      <c r="D442" s="1">
        <v>355</v>
      </c>
      <c r="E442" s="1">
        <v>-61</v>
      </c>
      <c r="F442" s="1">
        <v>-0.345121978</v>
      </c>
      <c r="G442" s="1">
        <v>0.828169014</v>
      </c>
      <c r="H442" s="1">
        <v>-0.171830986</v>
      </c>
      <c r="I442" s="1">
        <v>2117.3</v>
      </c>
      <c r="J442" s="1">
        <v>2050</v>
      </c>
      <c r="K442" s="1">
        <v>2126.03</v>
      </c>
      <c r="L442" s="1">
        <v>0.32</v>
      </c>
      <c r="M442" s="1">
        <v>4020097</v>
      </c>
      <c r="N442" s="1">
        <v>0.031655245</v>
      </c>
      <c r="O442" s="1">
        <v>2061</v>
      </c>
      <c r="P442" s="3">
        <v>-0.030588</v>
      </c>
      <c r="Q442" s="1">
        <f t="shared" si="18"/>
        <v>-0.390538372803</v>
      </c>
      <c r="R442" s="1">
        <f t="shared" si="20"/>
        <v>0.242038862326</v>
      </c>
      <c r="S442" s="1">
        <f t="shared" si="19"/>
        <v>-0.11961287386171</v>
      </c>
    </row>
    <row r="443" spans="1:19">
      <c r="A443" s="2">
        <v>44294</v>
      </c>
      <c r="B443" s="1">
        <v>118</v>
      </c>
      <c r="C443" s="1">
        <v>92</v>
      </c>
      <c r="D443" s="1">
        <v>210</v>
      </c>
      <c r="E443" s="1">
        <v>-26</v>
      </c>
      <c r="F443" s="1">
        <v>-0.246524</v>
      </c>
      <c r="G443" s="1">
        <v>0.876190476</v>
      </c>
      <c r="H443" s="1">
        <v>-0.123809524</v>
      </c>
      <c r="I443" s="1">
        <v>2079</v>
      </c>
      <c r="J443" s="1">
        <v>2044</v>
      </c>
      <c r="K443" s="1">
        <v>2061</v>
      </c>
      <c r="L443" s="1">
        <v>0.2273</v>
      </c>
      <c r="M443" s="1">
        <v>2854762</v>
      </c>
      <c r="N443" s="1">
        <v>0.016982048</v>
      </c>
      <c r="O443" s="1">
        <v>2070</v>
      </c>
      <c r="P443" s="3">
        <v>0.004367</v>
      </c>
      <c r="Q443" s="1">
        <f t="shared" si="18"/>
        <v>-0.182595030688</v>
      </c>
      <c r="R443" s="1">
        <f t="shared" si="20"/>
        <v>0.238678536812</v>
      </c>
      <c r="S443" s="1">
        <f t="shared" si="19"/>
        <v>-0.0265543597354864</v>
      </c>
    </row>
    <row r="444" spans="1:19">
      <c r="A444" s="2">
        <v>44295</v>
      </c>
      <c r="B444" s="1">
        <v>165</v>
      </c>
      <c r="C444" s="1">
        <v>127</v>
      </c>
      <c r="D444" s="1">
        <v>292</v>
      </c>
      <c r="E444" s="1">
        <v>-38</v>
      </c>
      <c r="F444" s="1">
        <v>-0.259957524</v>
      </c>
      <c r="G444" s="1">
        <v>0.869863014</v>
      </c>
      <c r="H444" s="1">
        <v>-0.130136986</v>
      </c>
      <c r="I444" s="1">
        <v>2054</v>
      </c>
      <c r="J444" s="1">
        <v>2005.01</v>
      </c>
      <c r="K444" s="1">
        <v>2070</v>
      </c>
      <c r="L444" s="1">
        <v>0.2293</v>
      </c>
      <c r="M444" s="1">
        <v>2880886</v>
      </c>
      <c r="N444" s="1">
        <v>0.023666667</v>
      </c>
      <c r="O444" s="1">
        <v>2020</v>
      </c>
      <c r="P444" s="3">
        <v>-0.024155</v>
      </c>
      <c r="Q444" s="1">
        <f t="shared" si="18"/>
        <v>-0.207215914003</v>
      </c>
      <c r="R444" s="1">
        <f t="shared" si="20"/>
        <v>0.235109547136</v>
      </c>
      <c r="S444" s="1">
        <f t="shared" si="19"/>
        <v>-0.0385009079597299</v>
      </c>
    </row>
    <row r="445" spans="1:19">
      <c r="A445" s="2">
        <v>44298</v>
      </c>
      <c r="B445" s="1">
        <v>137</v>
      </c>
      <c r="C445" s="1">
        <v>108</v>
      </c>
      <c r="D445" s="1">
        <v>245</v>
      </c>
      <c r="E445" s="1">
        <v>-29</v>
      </c>
      <c r="F445" s="1">
        <v>-0.235905803</v>
      </c>
      <c r="G445" s="1">
        <v>0.881632653</v>
      </c>
      <c r="H445" s="1">
        <v>-0.118367347</v>
      </c>
      <c r="I445" s="1">
        <v>2030</v>
      </c>
      <c r="J445" s="1">
        <v>1991.7</v>
      </c>
      <c r="K445" s="1">
        <v>2020</v>
      </c>
      <c r="L445" s="1">
        <v>0.2543</v>
      </c>
      <c r="M445" s="1">
        <v>3194307</v>
      </c>
      <c r="N445" s="1">
        <v>0.018960396</v>
      </c>
      <c r="O445" s="1">
        <v>2008.89</v>
      </c>
      <c r="P445" s="3">
        <v>-0.0055</v>
      </c>
      <c r="Q445" s="1">
        <f t="shared" si="18"/>
        <v>-0.183250359727</v>
      </c>
      <c r="R445" s="1">
        <f t="shared" si="20"/>
        <v>0.26718444035</v>
      </c>
      <c r="S445" s="1">
        <f t="shared" si="19"/>
        <v>-0.0201797283028951</v>
      </c>
    </row>
    <row r="446" spans="1:19">
      <c r="A446" s="2">
        <v>44299</v>
      </c>
      <c r="B446" s="1">
        <v>106</v>
      </c>
      <c r="C446" s="1">
        <v>109</v>
      </c>
      <c r="D446" s="1">
        <v>215</v>
      </c>
      <c r="E446" s="1">
        <v>3</v>
      </c>
      <c r="F446" s="1">
        <v>0.027651531</v>
      </c>
      <c r="G446" s="1">
        <v>0.986046512</v>
      </c>
      <c r="H446" s="1">
        <v>0.013953488</v>
      </c>
      <c r="I446" s="1">
        <v>2049.8</v>
      </c>
      <c r="J446" s="1">
        <v>2009</v>
      </c>
      <c r="K446" s="1">
        <v>2008.89</v>
      </c>
      <c r="L446" s="1">
        <v>0.2308</v>
      </c>
      <c r="M446" s="1">
        <v>2899215</v>
      </c>
      <c r="N446" s="1">
        <v>0.020309723</v>
      </c>
      <c r="O446" s="1">
        <v>2021</v>
      </c>
      <c r="P446" s="3">
        <v>0.006028</v>
      </c>
      <c r="Q446" s="1">
        <f t="shared" si="18"/>
        <v>0.21558709306</v>
      </c>
      <c r="R446" s="1">
        <f t="shared" si="20"/>
        <v>0.441399150045</v>
      </c>
      <c r="S446" s="1">
        <f t="shared" si="19"/>
        <v>0.200581856208508</v>
      </c>
    </row>
    <row r="447" spans="1:19">
      <c r="A447" s="2">
        <v>44300</v>
      </c>
      <c r="B447" s="1">
        <v>86</v>
      </c>
      <c r="C447" s="1">
        <v>82</v>
      </c>
      <c r="D447" s="1">
        <v>168</v>
      </c>
      <c r="E447" s="1">
        <v>-4</v>
      </c>
      <c r="F447" s="1">
        <v>-0.047067511</v>
      </c>
      <c r="G447" s="1">
        <v>0.976190476</v>
      </c>
      <c r="H447" s="1">
        <v>-0.023809524</v>
      </c>
      <c r="I447" s="1">
        <v>2048</v>
      </c>
      <c r="J447" s="1">
        <v>2016</v>
      </c>
      <c r="K447" s="1">
        <v>2021</v>
      </c>
      <c r="L447" s="1">
        <v>0.192</v>
      </c>
      <c r="M447" s="1">
        <v>2411465</v>
      </c>
      <c r="N447" s="1">
        <v>0.015833746</v>
      </c>
      <c r="O447" s="1">
        <v>2047</v>
      </c>
      <c r="P447" s="3">
        <v>0.012865</v>
      </c>
      <c r="Q447" s="1">
        <f t="shared" si="18"/>
        <v>0.137347865079</v>
      </c>
      <c r="R447" s="1">
        <f t="shared" si="20"/>
        <v>0.361777079141</v>
      </c>
      <c r="S447" s="1">
        <f t="shared" si="19"/>
        <v>0.146640928029147</v>
      </c>
    </row>
    <row r="448" spans="1:19">
      <c r="A448" s="2">
        <v>44301</v>
      </c>
      <c r="B448" s="1">
        <v>179</v>
      </c>
      <c r="C448" s="1">
        <v>118</v>
      </c>
      <c r="D448" s="1">
        <v>297</v>
      </c>
      <c r="E448" s="1">
        <v>-61</v>
      </c>
      <c r="F448" s="1">
        <v>-0.413833358</v>
      </c>
      <c r="G448" s="1">
        <v>0.794612795</v>
      </c>
      <c r="H448" s="1">
        <v>-0.205387205</v>
      </c>
      <c r="I448" s="1">
        <v>2046.9</v>
      </c>
      <c r="J448" s="1">
        <v>1990</v>
      </c>
      <c r="K448" s="1">
        <v>2047</v>
      </c>
      <c r="L448" s="1">
        <v>0.2736</v>
      </c>
      <c r="M448" s="1">
        <v>3436621</v>
      </c>
      <c r="N448" s="1">
        <v>0.027796776</v>
      </c>
      <c r="O448" s="1">
        <v>2015.6</v>
      </c>
      <c r="P448" s="3">
        <v>-0.01534</v>
      </c>
      <c r="Q448" s="1">
        <f t="shared" si="18"/>
        <v>-0.46344344919</v>
      </c>
      <c r="R448" s="1">
        <f t="shared" si="20"/>
        <v>0.155786429885</v>
      </c>
      <c r="S448" s="1">
        <f t="shared" si="19"/>
        <v>-0.172698004026357</v>
      </c>
    </row>
    <row r="449" spans="1:19">
      <c r="A449" s="2">
        <v>44302</v>
      </c>
      <c r="B449" s="1">
        <v>89</v>
      </c>
      <c r="C449" s="1">
        <v>112</v>
      </c>
      <c r="D449" s="1">
        <v>201</v>
      </c>
      <c r="E449" s="1">
        <v>23</v>
      </c>
      <c r="F449" s="1">
        <v>0.227578148</v>
      </c>
      <c r="G449" s="1">
        <v>0.885572139</v>
      </c>
      <c r="H449" s="1">
        <v>0.114427861</v>
      </c>
      <c r="I449" s="1">
        <v>2068</v>
      </c>
      <c r="J449" s="1">
        <v>2012</v>
      </c>
      <c r="K449" s="1">
        <v>2015.6</v>
      </c>
      <c r="L449" s="1">
        <v>0.2412</v>
      </c>
      <c r="M449" s="1">
        <v>3029370</v>
      </c>
      <c r="N449" s="1">
        <v>0.02778329</v>
      </c>
      <c r="O449" s="1">
        <v>2054.98</v>
      </c>
      <c r="P449" s="3">
        <v>0.019538</v>
      </c>
      <c r="Q449" s="1">
        <f t="shared" si="18"/>
        <v>0.439304350562</v>
      </c>
      <c r="R449" s="1">
        <f t="shared" si="20"/>
        <v>0.553236041249</v>
      </c>
      <c r="S449" s="1">
        <f t="shared" si="19"/>
        <v>0.327715287060897</v>
      </c>
    </row>
    <row r="450" spans="1:19">
      <c r="A450" s="2">
        <v>44305</v>
      </c>
      <c r="B450" s="1">
        <v>54</v>
      </c>
      <c r="C450" s="1">
        <v>65</v>
      </c>
      <c r="D450" s="1">
        <v>119</v>
      </c>
      <c r="E450" s="1">
        <v>11</v>
      </c>
      <c r="F450" s="1">
        <v>0.182321557</v>
      </c>
      <c r="G450" s="1">
        <v>0.907563025</v>
      </c>
      <c r="H450" s="1">
        <v>0.092436975</v>
      </c>
      <c r="I450" s="1">
        <v>2098.36</v>
      </c>
      <c r="J450" s="1">
        <v>2033</v>
      </c>
      <c r="K450" s="1">
        <v>2054.98</v>
      </c>
      <c r="L450" s="1">
        <v>0.2528</v>
      </c>
      <c r="M450" s="1">
        <v>3175391</v>
      </c>
      <c r="N450" s="1">
        <v>0.031805662</v>
      </c>
      <c r="O450" s="1">
        <v>2088</v>
      </c>
      <c r="P450" s="3">
        <v>0.016068</v>
      </c>
      <c r="Q450" s="1">
        <f t="shared" ref="Q450:Q487" si="21">0.888*H450+0.889*F450+0.328*G450-0.577*L450-0.573*N450</f>
        <v>0.377758325847</v>
      </c>
      <c r="R450" s="1">
        <f t="shared" si="20"/>
        <v>0.541989746584</v>
      </c>
      <c r="S450" s="1">
        <f t="shared" ref="S450:S487" si="22">0.4513*Q450+0.234*R450</f>
        <v>0.297307933155407</v>
      </c>
    </row>
    <row r="451" spans="1:19">
      <c r="A451" s="2">
        <v>44306</v>
      </c>
      <c r="B451" s="1">
        <v>67</v>
      </c>
      <c r="C451" s="1">
        <v>88</v>
      </c>
      <c r="D451" s="1">
        <v>155</v>
      </c>
      <c r="E451" s="1">
        <v>21</v>
      </c>
      <c r="F451" s="1">
        <v>0.269128665</v>
      </c>
      <c r="G451" s="1">
        <v>0.864516129</v>
      </c>
      <c r="H451" s="1">
        <v>0.135483871</v>
      </c>
      <c r="I451" s="1">
        <v>2129</v>
      </c>
      <c r="J451" s="1">
        <v>2070</v>
      </c>
      <c r="K451" s="1">
        <v>2088</v>
      </c>
      <c r="L451" s="1">
        <v>0.2252</v>
      </c>
      <c r="M451" s="1">
        <v>2829037</v>
      </c>
      <c r="N451" s="1">
        <v>0.028256705</v>
      </c>
      <c r="O451" s="1">
        <v>2094.8</v>
      </c>
      <c r="P451" s="3">
        <v>0.003257</v>
      </c>
      <c r="Q451" s="1">
        <f t="shared" si="21"/>
        <v>0.49699485898</v>
      </c>
      <c r="R451" s="1">
        <f t="shared" ref="R451:R487" si="23">0.415*H451+0.413*F451+0.25*G451+0.707*L451+0.714*N451</f>
        <v>0.56289666473</v>
      </c>
      <c r="S451" s="1">
        <f t="shared" si="22"/>
        <v>0.356011599404494</v>
      </c>
    </row>
    <row r="452" spans="1:19">
      <c r="A452" s="2">
        <v>44307</v>
      </c>
      <c r="B452" s="1">
        <v>82</v>
      </c>
      <c r="C452" s="1">
        <v>76</v>
      </c>
      <c r="D452" s="1">
        <v>158</v>
      </c>
      <c r="E452" s="1">
        <v>-6</v>
      </c>
      <c r="F452" s="1">
        <v>-0.075035186</v>
      </c>
      <c r="G452" s="1">
        <v>0.962025316</v>
      </c>
      <c r="H452" s="1">
        <v>-0.037974684</v>
      </c>
      <c r="I452" s="1">
        <v>2097.8</v>
      </c>
      <c r="J452" s="1">
        <v>2065.1</v>
      </c>
      <c r="K452" s="1">
        <v>2094.8</v>
      </c>
      <c r="L452" s="1">
        <v>0.2082</v>
      </c>
      <c r="M452" s="1">
        <v>2614975</v>
      </c>
      <c r="N452" s="1">
        <v>0.015610082</v>
      </c>
      <c r="O452" s="1">
        <v>2080</v>
      </c>
      <c r="P452" s="3">
        <v>-0.007065</v>
      </c>
      <c r="Q452" s="1">
        <f t="shared" si="21"/>
        <v>0.086040526916</v>
      </c>
      <c r="R452" s="1">
        <f t="shared" si="23"/>
        <v>0.35210030187</v>
      </c>
      <c r="S452" s="1">
        <f t="shared" si="22"/>
        <v>0.121221560434771</v>
      </c>
    </row>
    <row r="453" spans="1:19">
      <c r="A453" s="2">
        <v>44308</v>
      </c>
      <c r="B453" s="1">
        <v>79</v>
      </c>
      <c r="C453" s="1">
        <v>73</v>
      </c>
      <c r="D453" s="1">
        <v>152</v>
      </c>
      <c r="E453" s="1">
        <v>-6</v>
      </c>
      <c r="F453" s="1">
        <v>-0.077961541</v>
      </c>
      <c r="G453" s="1">
        <v>0.960526316</v>
      </c>
      <c r="H453" s="1">
        <v>-0.039473684</v>
      </c>
      <c r="I453" s="1">
        <v>2099</v>
      </c>
      <c r="J453" s="1">
        <v>2051.5</v>
      </c>
      <c r="K453" s="1">
        <v>2080</v>
      </c>
      <c r="L453" s="1">
        <v>0.2137</v>
      </c>
      <c r="M453" s="1">
        <v>2685002</v>
      </c>
      <c r="N453" s="1">
        <v>0.022836538</v>
      </c>
      <c r="O453" s="1">
        <v>2055.5</v>
      </c>
      <c r="P453" s="3">
        <v>-0.011779</v>
      </c>
      <c r="Q453" s="1">
        <f t="shared" si="21"/>
        <v>0.074301954033</v>
      </c>
      <c r="R453" s="1">
        <f t="shared" si="23"/>
        <v>0.358943071839</v>
      </c>
      <c r="S453" s="1">
        <f t="shared" si="22"/>
        <v>0.117525150665419</v>
      </c>
    </row>
    <row r="454" spans="1:19">
      <c r="A454" s="2">
        <v>44309</v>
      </c>
      <c r="B454" s="1">
        <v>103</v>
      </c>
      <c r="C454" s="1">
        <v>135</v>
      </c>
      <c r="D454" s="1">
        <v>238</v>
      </c>
      <c r="E454" s="1">
        <v>32</v>
      </c>
      <c r="F454" s="1">
        <v>0.268263987</v>
      </c>
      <c r="G454" s="1">
        <v>0.865546218</v>
      </c>
      <c r="H454" s="1">
        <v>0.134453782</v>
      </c>
      <c r="I454" s="1">
        <v>2119.88</v>
      </c>
      <c r="J454" s="1">
        <v>2052.5</v>
      </c>
      <c r="K454" s="1">
        <v>2055.5</v>
      </c>
      <c r="L454" s="1">
        <v>0.2664</v>
      </c>
      <c r="M454" s="1">
        <v>3346277</v>
      </c>
      <c r="N454" s="1">
        <v>0.032780345</v>
      </c>
      <c r="O454" s="1">
        <v>2108.94</v>
      </c>
      <c r="P454" s="3">
        <v>0.025999</v>
      </c>
      <c r="Q454" s="1">
        <f t="shared" si="21"/>
        <v>0.469284864678</v>
      </c>
      <c r="R454" s="1">
        <f t="shared" si="23"/>
        <v>0.594727866991</v>
      </c>
      <c r="S454" s="1">
        <f t="shared" si="22"/>
        <v>0.350954580305075</v>
      </c>
    </row>
    <row r="455" spans="1:19">
      <c r="A455" s="2">
        <v>44312</v>
      </c>
      <c r="B455" s="1">
        <v>87</v>
      </c>
      <c r="C455" s="1">
        <v>89</v>
      </c>
      <c r="D455" s="1">
        <v>176</v>
      </c>
      <c r="E455" s="1">
        <v>2</v>
      </c>
      <c r="F455" s="1">
        <v>0.022472856</v>
      </c>
      <c r="G455" s="1">
        <v>0.988636364</v>
      </c>
      <c r="H455" s="1">
        <v>0.011363636</v>
      </c>
      <c r="I455" s="1">
        <v>2135</v>
      </c>
      <c r="J455" s="1">
        <v>2073.6</v>
      </c>
      <c r="K455" s="1">
        <v>2108.94</v>
      </c>
      <c r="L455" s="1">
        <v>0.271</v>
      </c>
      <c r="M455" s="1">
        <v>3404511</v>
      </c>
      <c r="N455" s="1">
        <v>0.029114152</v>
      </c>
      <c r="O455" s="1">
        <v>2077.82</v>
      </c>
      <c r="P455" s="3">
        <v>-0.014756</v>
      </c>
      <c r="Q455" s="1">
        <f t="shared" si="21"/>
        <v>0.181292596048</v>
      </c>
      <c r="R455" s="1">
        <f t="shared" si="23"/>
        <v>0.473540793996</v>
      </c>
      <c r="S455" s="1">
        <f t="shared" si="22"/>
        <v>0.192625894391526</v>
      </c>
    </row>
    <row r="456" spans="1:19">
      <c r="A456" s="2">
        <v>44313</v>
      </c>
      <c r="B456" s="1">
        <v>174</v>
      </c>
      <c r="C456" s="1">
        <v>131</v>
      </c>
      <c r="D456" s="1">
        <v>305</v>
      </c>
      <c r="E456" s="1">
        <v>-43</v>
      </c>
      <c r="F456" s="1">
        <v>-0.281984051</v>
      </c>
      <c r="G456" s="1">
        <v>0.859016393</v>
      </c>
      <c r="H456" s="1">
        <v>-0.140983607</v>
      </c>
      <c r="I456" s="1">
        <v>2095.25</v>
      </c>
      <c r="J456" s="1">
        <v>2065.09</v>
      </c>
      <c r="K456" s="1">
        <v>2077.82</v>
      </c>
      <c r="L456" s="1">
        <v>0.176</v>
      </c>
      <c r="M456" s="1">
        <v>2210785</v>
      </c>
      <c r="N456" s="1">
        <v>0.014515213</v>
      </c>
      <c r="O456" s="1">
        <v>2094.44</v>
      </c>
      <c r="P456" s="3">
        <v>0.007999</v>
      </c>
      <c r="Q456" s="1">
        <f t="shared" si="21"/>
        <v>-0.2039891045</v>
      </c>
      <c r="R456" s="1">
        <f t="shared" si="23"/>
        <v>0.174582350364</v>
      </c>
      <c r="S456" s="1">
        <f t="shared" si="22"/>
        <v>-0.051208012875674</v>
      </c>
    </row>
    <row r="457" spans="1:19">
      <c r="A457" s="2">
        <v>44314</v>
      </c>
      <c r="B457" s="1">
        <v>418</v>
      </c>
      <c r="C457" s="1">
        <v>327</v>
      </c>
      <c r="D457" s="1">
        <v>745</v>
      </c>
      <c r="E457" s="1">
        <v>-91</v>
      </c>
      <c r="F457" s="1">
        <v>-0.244857312</v>
      </c>
      <c r="G457" s="1">
        <v>0.877852349</v>
      </c>
      <c r="H457" s="1">
        <v>-0.122147651</v>
      </c>
      <c r="I457" s="1">
        <v>2047.5</v>
      </c>
      <c r="J457" s="1">
        <v>2003</v>
      </c>
      <c r="K457" s="1">
        <v>2094.44</v>
      </c>
      <c r="L457" s="1">
        <v>0.6475</v>
      </c>
      <c r="M457" s="1">
        <v>8134295</v>
      </c>
      <c r="N457" s="1">
        <v>0.021246729</v>
      </c>
      <c r="O457" s="1">
        <v>2042</v>
      </c>
      <c r="P457" s="3">
        <v>-0.025038</v>
      </c>
      <c r="Q457" s="1">
        <f t="shared" si="21"/>
        <v>-0.423991569701</v>
      </c>
      <c r="R457" s="1">
        <f t="shared" si="23"/>
        <v>0.540598406735</v>
      </c>
      <c r="S457" s="1">
        <f t="shared" si="22"/>
        <v>-0.0648473682300713</v>
      </c>
    </row>
    <row r="458" spans="1:19">
      <c r="A458" s="2">
        <v>44315</v>
      </c>
      <c r="B458" s="1">
        <v>95</v>
      </c>
      <c r="C458" s="1">
        <v>107</v>
      </c>
      <c r="D458" s="1">
        <v>202</v>
      </c>
      <c r="E458" s="1">
        <v>12</v>
      </c>
      <c r="F458" s="1">
        <v>0.117783036</v>
      </c>
      <c r="G458" s="1">
        <v>0.940594059</v>
      </c>
      <c r="H458" s="1">
        <v>0.059405941</v>
      </c>
      <c r="I458" s="1">
        <v>2049.94</v>
      </c>
      <c r="J458" s="1">
        <v>2014</v>
      </c>
      <c r="K458" s="1">
        <v>2042</v>
      </c>
      <c r="L458" s="1">
        <v>0.3286</v>
      </c>
      <c r="M458" s="1">
        <v>4128378</v>
      </c>
      <c r="N458" s="1">
        <v>0.017600392</v>
      </c>
      <c r="O458" s="1">
        <v>2026.36</v>
      </c>
      <c r="P458" s="3">
        <v>-0.007659</v>
      </c>
      <c r="Q458" s="1">
        <f t="shared" si="21"/>
        <v>0.266289221348</v>
      </c>
      <c r="R458" s="1">
        <f t="shared" si="23"/>
        <v>0.553333254021</v>
      </c>
      <c r="S458" s="1">
        <f t="shared" si="22"/>
        <v>0.249656307035266</v>
      </c>
    </row>
    <row r="459" spans="1:19">
      <c r="A459" s="2">
        <v>44316</v>
      </c>
      <c r="B459" s="1">
        <v>94</v>
      </c>
      <c r="C459" s="1">
        <v>82</v>
      </c>
      <c r="D459" s="1">
        <v>176</v>
      </c>
      <c r="E459" s="1">
        <v>-12</v>
      </c>
      <c r="F459" s="1">
        <v>-0.135036284</v>
      </c>
      <c r="G459" s="1">
        <v>0.931818182</v>
      </c>
      <c r="H459" s="1">
        <v>-0.068181818</v>
      </c>
      <c r="I459" s="1">
        <v>2036</v>
      </c>
      <c r="J459" s="1">
        <v>2003.71</v>
      </c>
      <c r="K459" s="1">
        <v>2026.36</v>
      </c>
      <c r="L459" s="1">
        <v>0.3057</v>
      </c>
      <c r="M459" s="1">
        <v>3840137</v>
      </c>
      <c r="N459" s="1">
        <v>0.015934977</v>
      </c>
      <c r="O459" s="1">
        <v>2006.78</v>
      </c>
      <c r="P459" s="3">
        <v>-0.009663</v>
      </c>
      <c r="Q459" s="1">
        <f t="shared" si="21"/>
        <v>-0.060475988985</v>
      </c>
      <c r="R459" s="1">
        <f t="shared" si="23"/>
        <v>0.376396579316</v>
      </c>
      <c r="S459" s="1">
        <f t="shared" si="22"/>
        <v>0.0607839857310135</v>
      </c>
    </row>
    <row r="460" spans="1:19">
      <c r="A460" s="2">
        <v>44322</v>
      </c>
      <c r="B460" s="1">
        <v>228</v>
      </c>
      <c r="C460" s="1">
        <v>124</v>
      </c>
      <c r="D460" s="1">
        <v>352</v>
      </c>
      <c r="E460" s="1">
        <v>-104</v>
      </c>
      <c r="F460" s="1">
        <v>-0.605408266</v>
      </c>
      <c r="G460" s="1">
        <v>0.704545455</v>
      </c>
      <c r="H460" s="1">
        <v>-0.295454545</v>
      </c>
      <c r="I460" s="1">
        <v>2006.84</v>
      </c>
      <c r="J460" s="1">
        <v>1953</v>
      </c>
      <c r="K460" s="1">
        <v>2006.78</v>
      </c>
      <c r="L460" s="1">
        <v>0.4263</v>
      </c>
      <c r="M460" s="1">
        <v>5354614</v>
      </c>
      <c r="N460" s="1">
        <v>0.02682905</v>
      </c>
      <c r="O460" s="1">
        <v>1959</v>
      </c>
      <c r="P460" s="3">
        <v>-0.023809</v>
      </c>
      <c r="Q460" s="1">
        <f t="shared" si="21"/>
        <v>-0.830828820844</v>
      </c>
      <c r="R460" s="1">
        <f t="shared" si="23"/>
        <v>0.124039155417</v>
      </c>
      <c r="S460" s="1">
        <f t="shared" si="22"/>
        <v>-0.345927884479319</v>
      </c>
    </row>
    <row r="461" spans="1:19">
      <c r="A461" s="2">
        <v>44323</v>
      </c>
      <c r="B461" s="1">
        <v>338</v>
      </c>
      <c r="C461" s="1">
        <v>271</v>
      </c>
      <c r="D461" s="1">
        <v>609</v>
      </c>
      <c r="E461" s="1">
        <v>-67</v>
      </c>
      <c r="F461" s="1">
        <v>-0.220198041</v>
      </c>
      <c r="G461" s="1">
        <v>0.88998358</v>
      </c>
      <c r="H461" s="1">
        <v>-0.11001642</v>
      </c>
      <c r="I461" s="1">
        <v>1967.98</v>
      </c>
      <c r="J461" s="1">
        <v>1901</v>
      </c>
      <c r="K461" s="1">
        <v>1959</v>
      </c>
      <c r="L461" s="1">
        <v>0.4179</v>
      </c>
      <c r="M461" s="1">
        <v>5249339</v>
      </c>
      <c r="N461" s="1">
        <v>0.034190914</v>
      </c>
      <c r="O461" s="1">
        <v>1903</v>
      </c>
      <c r="P461" s="3">
        <v>-0.028586</v>
      </c>
      <c r="Q461" s="1">
        <f t="shared" si="21"/>
        <v>-0.262255718891</v>
      </c>
      <c r="R461" s="1">
        <f t="shared" si="23"/>
        <v>0.405764902363</v>
      </c>
      <c r="S461" s="1">
        <f t="shared" si="22"/>
        <v>-0.0234070187825663</v>
      </c>
    </row>
    <row r="462" spans="1:19">
      <c r="A462" s="2">
        <v>44326</v>
      </c>
      <c r="B462" s="1">
        <v>355</v>
      </c>
      <c r="C462" s="1">
        <v>278</v>
      </c>
      <c r="D462" s="1">
        <v>633</v>
      </c>
      <c r="E462" s="1">
        <v>-77</v>
      </c>
      <c r="F462" s="1">
        <v>-0.243718949</v>
      </c>
      <c r="G462" s="1">
        <v>0.87835703</v>
      </c>
      <c r="H462" s="1">
        <v>-0.12164297</v>
      </c>
      <c r="I462" s="1">
        <v>1909</v>
      </c>
      <c r="J462" s="1">
        <v>1866.01</v>
      </c>
      <c r="K462" s="1">
        <v>1903</v>
      </c>
      <c r="L462" s="1">
        <v>0.3662</v>
      </c>
      <c r="M462" s="1">
        <v>4600318</v>
      </c>
      <c r="N462" s="1">
        <v>0.022590646</v>
      </c>
      <c r="O462" s="1">
        <v>1879.03</v>
      </c>
      <c r="P462" s="3">
        <v>-0.012596</v>
      </c>
      <c r="Q462" s="1">
        <f t="shared" si="21"/>
        <v>-0.260825837339</v>
      </c>
      <c r="R462" s="1">
        <f t="shared" si="23"/>
        <v>0.343484620257</v>
      </c>
      <c r="S462" s="1">
        <f t="shared" si="22"/>
        <v>-0.0373352992509527</v>
      </c>
    </row>
    <row r="463" spans="1:19">
      <c r="A463" s="2">
        <v>44327</v>
      </c>
      <c r="B463" s="1">
        <v>190</v>
      </c>
      <c r="C463" s="1">
        <v>185</v>
      </c>
      <c r="D463" s="1">
        <v>375</v>
      </c>
      <c r="E463" s="1">
        <v>-5</v>
      </c>
      <c r="F463" s="1">
        <v>-0.026526754</v>
      </c>
      <c r="G463" s="1">
        <v>0.986666667</v>
      </c>
      <c r="H463" s="1">
        <v>-0.013333333</v>
      </c>
      <c r="I463" s="1">
        <v>1966</v>
      </c>
      <c r="J463" s="1">
        <v>1873.3</v>
      </c>
      <c r="K463" s="1">
        <v>1879.03</v>
      </c>
      <c r="L463" s="1">
        <v>0.3383</v>
      </c>
      <c r="M463" s="1">
        <v>4249412</v>
      </c>
      <c r="N463" s="1">
        <v>0.049333965</v>
      </c>
      <c r="O463" s="1">
        <v>1959</v>
      </c>
      <c r="P463" s="3">
        <v>0.042559</v>
      </c>
      <c r="Q463" s="1">
        <f t="shared" si="21"/>
        <v>0.064736920821</v>
      </c>
      <c r="R463" s="1">
        <f t="shared" si="23"/>
        <v>0.504580335163</v>
      </c>
      <c r="S463" s="1">
        <f t="shared" si="22"/>
        <v>0.147287570794659</v>
      </c>
    </row>
    <row r="464" spans="1:19">
      <c r="A464" s="2">
        <v>44328</v>
      </c>
      <c r="B464" s="1">
        <v>91</v>
      </c>
      <c r="C464" s="1">
        <v>85</v>
      </c>
      <c r="D464" s="1">
        <v>176</v>
      </c>
      <c r="E464" s="1">
        <v>-6</v>
      </c>
      <c r="F464" s="1">
        <v>-0.067441281</v>
      </c>
      <c r="G464" s="1">
        <v>0.965909091</v>
      </c>
      <c r="H464" s="1">
        <v>-0.034090909</v>
      </c>
      <c r="I464" s="1">
        <v>1999</v>
      </c>
      <c r="J464" s="1">
        <v>1949</v>
      </c>
      <c r="K464" s="1">
        <v>1959</v>
      </c>
      <c r="L464" s="1">
        <v>0.2603</v>
      </c>
      <c r="M464" s="1">
        <v>3269887</v>
      </c>
      <c r="N464" s="1">
        <v>0.025523226</v>
      </c>
      <c r="O464" s="1">
        <v>1984</v>
      </c>
      <c r="P464" s="3">
        <v>0.012762</v>
      </c>
      <c r="Q464" s="1">
        <f t="shared" si="21"/>
        <v>0.0617722473490001</v>
      </c>
      <c r="R464" s="1">
        <f t="shared" si="23"/>
        <v>0.401731979826</v>
      </c>
      <c r="S464" s="1">
        <f t="shared" si="22"/>
        <v>0.121883098507888</v>
      </c>
    </row>
    <row r="465" spans="1:19">
      <c r="A465" s="2">
        <v>44329</v>
      </c>
      <c r="B465" s="1">
        <v>75</v>
      </c>
      <c r="C465" s="1">
        <v>65</v>
      </c>
      <c r="D465" s="1">
        <v>140</v>
      </c>
      <c r="E465" s="1">
        <v>-10</v>
      </c>
      <c r="F465" s="1">
        <v>-0.141078598</v>
      </c>
      <c r="G465" s="1">
        <v>0.928571429</v>
      </c>
      <c r="H465" s="1">
        <v>-0.071428571</v>
      </c>
      <c r="I465" s="1">
        <v>1985.05</v>
      </c>
      <c r="J465" s="1">
        <v>1953</v>
      </c>
      <c r="K465" s="1">
        <v>1984</v>
      </c>
      <c r="L465" s="1">
        <v>0.1996</v>
      </c>
      <c r="M465" s="1">
        <v>2507751</v>
      </c>
      <c r="N465" s="1">
        <v>0.016154234</v>
      </c>
      <c r="O465" s="1">
        <v>1971.5</v>
      </c>
      <c r="P465" s="3">
        <v>-0.0063</v>
      </c>
      <c r="Q465" s="1">
        <f t="shared" si="21"/>
        <v>-0.00870159203999997</v>
      </c>
      <c r="R465" s="1">
        <f t="shared" si="23"/>
        <v>0.296885862387</v>
      </c>
      <c r="S465" s="1">
        <f t="shared" si="22"/>
        <v>0.065544263310906</v>
      </c>
    </row>
    <row r="466" spans="1:19">
      <c r="A466" s="2">
        <v>44330</v>
      </c>
      <c r="B466" s="1">
        <v>67</v>
      </c>
      <c r="C466" s="1">
        <v>69</v>
      </c>
      <c r="D466" s="1">
        <v>136</v>
      </c>
      <c r="E466" s="1">
        <v>2</v>
      </c>
      <c r="F466" s="1">
        <v>0.028987537</v>
      </c>
      <c r="G466" s="1">
        <v>0.985294118</v>
      </c>
      <c r="H466" s="1">
        <v>0.014705882</v>
      </c>
      <c r="I466" s="1">
        <v>2030.5</v>
      </c>
      <c r="J466" s="1">
        <v>1976</v>
      </c>
      <c r="K466" s="1">
        <v>1971.5</v>
      </c>
      <c r="L466" s="1">
        <v>0.2835</v>
      </c>
      <c r="M466" s="1">
        <v>3561129</v>
      </c>
      <c r="N466" s="1">
        <v>0.027643926</v>
      </c>
      <c r="O466" s="1">
        <v>2009.85</v>
      </c>
      <c r="P466" s="3">
        <v>0.019452</v>
      </c>
      <c r="Q466" s="1">
        <f t="shared" si="21"/>
        <v>0.182585744715</v>
      </c>
      <c r="R466" s="1">
        <f t="shared" si="23"/>
        <v>0.484570586475</v>
      </c>
      <c r="S466" s="1">
        <f t="shared" si="22"/>
        <v>0.19579046382503</v>
      </c>
    </row>
    <row r="467" spans="1:19">
      <c r="A467" s="2">
        <v>44333</v>
      </c>
      <c r="B467" s="1">
        <v>120</v>
      </c>
      <c r="C467" s="1">
        <v>101</v>
      </c>
      <c r="D467" s="1">
        <v>221</v>
      </c>
      <c r="E467" s="1">
        <v>-19</v>
      </c>
      <c r="F467" s="1">
        <v>-0.170817732</v>
      </c>
      <c r="G467" s="1">
        <v>0.914027149</v>
      </c>
      <c r="H467" s="1">
        <v>-0.085972851</v>
      </c>
      <c r="I467" s="1">
        <v>2085.2</v>
      </c>
      <c r="J467" s="1">
        <v>2025.1</v>
      </c>
      <c r="K467" s="1">
        <v>2009.85</v>
      </c>
      <c r="L467" s="1">
        <v>0.3544</v>
      </c>
      <c r="M467" s="1">
        <v>4452400</v>
      </c>
      <c r="N467" s="1">
        <v>0.029902729</v>
      </c>
      <c r="O467" s="1">
        <v>2057.96</v>
      </c>
      <c r="P467" s="3">
        <v>0.023937</v>
      </c>
      <c r="Q467" s="1">
        <f t="shared" si="21"/>
        <v>-0.150023014281</v>
      </c>
      <c r="R467" s="1">
        <f t="shared" si="23"/>
        <v>0.394191679275</v>
      </c>
      <c r="S467" s="1">
        <f t="shared" si="22"/>
        <v>0.0245354666053347</v>
      </c>
    </row>
    <row r="468" spans="1:19">
      <c r="A468" s="2">
        <v>44334</v>
      </c>
      <c r="B468" s="1">
        <v>62</v>
      </c>
      <c r="C468" s="1">
        <v>72</v>
      </c>
      <c r="D468" s="1">
        <v>134</v>
      </c>
      <c r="E468" s="1">
        <v>10</v>
      </c>
      <c r="F468" s="1">
        <v>0.147324715</v>
      </c>
      <c r="G468" s="1">
        <v>0.925373134</v>
      </c>
      <c r="H468" s="1">
        <v>0.074626866</v>
      </c>
      <c r="I468" s="1">
        <v>2077</v>
      </c>
      <c r="J468" s="1">
        <v>2045.06</v>
      </c>
      <c r="K468" s="1">
        <v>2057.96</v>
      </c>
      <c r="L468" s="1">
        <v>0.1393</v>
      </c>
      <c r="M468" s="1">
        <v>1750428</v>
      </c>
      <c r="N468" s="1">
        <v>0.015520224</v>
      </c>
      <c r="O468" s="1">
        <v>2059.31</v>
      </c>
      <c r="P468" s="3">
        <v>0.000656</v>
      </c>
      <c r="Q468" s="1">
        <f t="shared" si="21"/>
        <v>0.411493528243</v>
      </c>
      <c r="R468" s="1">
        <f t="shared" si="23"/>
        <v>0.432725080121</v>
      </c>
      <c r="S468" s="1">
        <f t="shared" si="22"/>
        <v>0.28696469804438</v>
      </c>
    </row>
    <row r="469" spans="1:19">
      <c r="A469" s="2">
        <v>44335</v>
      </c>
      <c r="B469" s="1">
        <v>67</v>
      </c>
      <c r="C469" s="1">
        <v>82</v>
      </c>
      <c r="D469" s="1">
        <v>149</v>
      </c>
      <c r="E469" s="1">
        <v>15</v>
      </c>
      <c r="F469" s="1">
        <v>0.199332903</v>
      </c>
      <c r="G469" s="1">
        <v>0.899328859</v>
      </c>
      <c r="H469" s="1">
        <v>0.100671141</v>
      </c>
      <c r="I469" s="1">
        <v>2074.81</v>
      </c>
      <c r="J469" s="1">
        <v>2040</v>
      </c>
      <c r="K469" s="1">
        <v>2059.31</v>
      </c>
      <c r="L469" s="1">
        <v>0.1784</v>
      </c>
      <c r="M469" s="1">
        <v>2240972</v>
      </c>
      <c r="N469" s="1">
        <v>0.01690372</v>
      </c>
      <c r="O469" s="1">
        <v>2049</v>
      </c>
      <c r="P469" s="3">
        <v>-0.005007</v>
      </c>
      <c r="Q469" s="1">
        <f t="shared" si="21"/>
        <v>0.448960158167</v>
      </c>
      <c r="R469" s="1">
        <f t="shared" si="23"/>
        <v>0.487133283284</v>
      </c>
      <c r="S469" s="1">
        <f t="shared" si="22"/>
        <v>0.316604907669223</v>
      </c>
    </row>
    <row r="470" spans="1:19">
      <c r="A470" s="2">
        <v>44336</v>
      </c>
      <c r="B470" s="1">
        <v>66</v>
      </c>
      <c r="C470" s="1">
        <v>68</v>
      </c>
      <c r="D470" s="1">
        <v>134</v>
      </c>
      <c r="E470" s="1">
        <v>2</v>
      </c>
      <c r="F470" s="1">
        <v>0.029413885</v>
      </c>
      <c r="G470" s="1">
        <v>0.985074627</v>
      </c>
      <c r="H470" s="1">
        <v>0.014925373</v>
      </c>
      <c r="I470" s="1">
        <v>2074.1</v>
      </c>
      <c r="J470" s="1">
        <v>2045.36</v>
      </c>
      <c r="K470" s="1">
        <v>2049</v>
      </c>
      <c r="L470" s="1">
        <v>0.174</v>
      </c>
      <c r="M470" s="1">
        <v>2185716</v>
      </c>
      <c r="N470" s="1">
        <v>0.014026354</v>
      </c>
      <c r="O470" s="1">
        <v>2058.88</v>
      </c>
      <c r="P470" s="3">
        <v>0.004822</v>
      </c>
      <c r="Q470" s="1">
        <f t="shared" si="21"/>
        <v>0.254072051803</v>
      </c>
      <c r="R470" s="1">
        <f t="shared" si="23"/>
        <v>0.397643437806</v>
      </c>
      <c r="S470" s="1">
        <f t="shared" si="22"/>
        <v>0.207711281425298</v>
      </c>
    </row>
    <row r="471" spans="1:19">
      <c r="A471" s="2">
        <v>44337</v>
      </c>
      <c r="B471" s="1">
        <v>44</v>
      </c>
      <c r="C471" s="1">
        <v>54</v>
      </c>
      <c r="D471" s="1">
        <v>98</v>
      </c>
      <c r="E471" s="1">
        <v>10</v>
      </c>
      <c r="F471" s="1">
        <v>0.200670695</v>
      </c>
      <c r="G471" s="1">
        <v>0.897959184</v>
      </c>
      <c r="H471" s="1">
        <v>0.102040816</v>
      </c>
      <c r="I471" s="1">
        <v>2079.88</v>
      </c>
      <c r="J471" s="1">
        <v>2037.02</v>
      </c>
      <c r="K471" s="1">
        <v>2058.88</v>
      </c>
      <c r="L471" s="1">
        <v>0.193</v>
      </c>
      <c r="M471" s="1">
        <v>2424823</v>
      </c>
      <c r="N471" s="1">
        <v>0.020817143</v>
      </c>
      <c r="O471" s="1">
        <v>2042.1</v>
      </c>
      <c r="P471" s="3">
        <v>-0.00815</v>
      </c>
      <c r="Q471" s="1">
        <f t="shared" si="21"/>
        <v>0.440249881876</v>
      </c>
      <c r="R471" s="1">
        <f t="shared" si="23"/>
        <v>0.501028171777</v>
      </c>
      <c r="S471" s="1">
        <f t="shared" si="22"/>
        <v>0.315925363886457</v>
      </c>
    </row>
    <row r="472" spans="1:19">
      <c r="A472" s="2">
        <v>44340</v>
      </c>
      <c r="B472" s="1">
        <v>61</v>
      </c>
      <c r="C472" s="1">
        <v>65</v>
      </c>
      <c r="D472" s="1">
        <v>126</v>
      </c>
      <c r="E472" s="1">
        <v>4</v>
      </c>
      <c r="F472" s="1">
        <v>0.062520357</v>
      </c>
      <c r="G472" s="1">
        <v>0.968253968</v>
      </c>
      <c r="H472" s="1">
        <v>0.031746032</v>
      </c>
      <c r="I472" s="1">
        <v>2080.06</v>
      </c>
      <c r="J472" s="1">
        <v>2031</v>
      </c>
      <c r="K472" s="1">
        <v>2042.1</v>
      </c>
      <c r="L472" s="1">
        <v>0.2591</v>
      </c>
      <c r="M472" s="1">
        <v>3254808</v>
      </c>
      <c r="N472" s="1">
        <v>0.024024289</v>
      </c>
      <c r="O472" s="1">
        <v>2071.29</v>
      </c>
      <c r="P472" s="3">
        <v>0.014294</v>
      </c>
      <c r="Q472" s="1">
        <f t="shared" si="21"/>
        <v>0.238091757696</v>
      </c>
      <c r="R472" s="1">
        <f t="shared" si="23"/>
        <v>0.481396045067</v>
      </c>
      <c r="S472" s="1">
        <f t="shared" si="22"/>
        <v>0.220097484793883</v>
      </c>
    </row>
    <row r="473" spans="1:19">
      <c r="A473" s="2">
        <v>44341</v>
      </c>
      <c r="B473" s="1">
        <v>169</v>
      </c>
      <c r="C473" s="1">
        <v>180</v>
      </c>
      <c r="D473" s="1">
        <v>349</v>
      </c>
      <c r="E473" s="1">
        <v>11</v>
      </c>
      <c r="F473" s="1">
        <v>0.062698594</v>
      </c>
      <c r="G473" s="1">
        <v>0.968481375</v>
      </c>
      <c r="H473" s="1">
        <v>0.031518625</v>
      </c>
      <c r="I473" s="1">
        <v>2200.1</v>
      </c>
      <c r="J473" s="1">
        <v>2085</v>
      </c>
      <c r="K473" s="1">
        <v>2071.29</v>
      </c>
      <c r="L473" s="1">
        <v>0.5394</v>
      </c>
      <c r="M473" s="1">
        <v>6775695</v>
      </c>
      <c r="N473" s="1">
        <v>0.055569235</v>
      </c>
      <c r="O473" s="1">
        <v>2194.5</v>
      </c>
      <c r="P473" s="3">
        <v>0.059485</v>
      </c>
      <c r="Q473" s="1">
        <f t="shared" si="21"/>
        <v>0.0583145084110001</v>
      </c>
      <c r="R473" s="1">
        <f t="shared" si="23"/>
        <v>0.702127326237</v>
      </c>
      <c r="S473" s="1">
        <f t="shared" si="22"/>
        <v>0.190615131985342</v>
      </c>
    </row>
    <row r="474" spans="1:19">
      <c r="A474" s="2">
        <v>44342</v>
      </c>
      <c r="B474" s="1">
        <v>75</v>
      </c>
      <c r="C474" s="1">
        <v>110</v>
      </c>
      <c r="D474" s="1">
        <v>185</v>
      </c>
      <c r="E474" s="1">
        <v>35</v>
      </c>
      <c r="F474" s="1">
        <v>0.378796861</v>
      </c>
      <c r="G474" s="1">
        <v>0.810810811</v>
      </c>
      <c r="H474" s="1">
        <v>0.189189189</v>
      </c>
      <c r="I474" s="1">
        <v>2241.8</v>
      </c>
      <c r="J474" s="1">
        <v>2193.08</v>
      </c>
      <c r="K474" s="1">
        <v>2194.5</v>
      </c>
      <c r="L474" s="1">
        <v>0.3073</v>
      </c>
      <c r="M474" s="1">
        <v>3860420</v>
      </c>
      <c r="N474" s="1">
        <v>0.022200957</v>
      </c>
      <c r="O474" s="1">
        <v>2220</v>
      </c>
      <c r="P474" s="3">
        <v>0.01162</v>
      </c>
      <c r="Q474" s="1">
        <f t="shared" si="21"/>
        <v>0.580663106908</v>
      </c>
      <c r="R474" s="1">
        <f t="shared" si="23"/>
        <v>0.670771903076</v>
      </c>
      <c r="S474" s="1">
        <f t="shared" si="22"/>
        <v>0.419013885467364</v>
      </c>
    </row>
    <row r="475" spans="1:19">
      <c r="A475" s="2">
        <v>44343</v>
      </c>
      <c r="B475" s="1">
        <v>119</v>
      </c>
      <c r="C475" s="1">
        <v>146</v>
      </c>
      <c r="D475" s="1">
        <v>265</v>
      </c>
      <c r="E475" s="1">
        <v>27</v>
      </c>
      <c r="F475" s="1">
        <v>0.202940844</v>
      </c>
      <c r="G475" s="1">
        <v>0.898113208</v>
      </c>
      <c r="H475" s="1">
        <v>0.101886792</v>
      </c>
      <c r="I475" s="1">
        <v>2320</v>
      </c>
      <c r="J475" s="1">
        <v>2201.1</v>
      </c>
      <c r="K475" s="1">
        <v>2220</v>
      </c>
      <c r="L475" s="1">
        <v>0.3612</v>
      </c>
      <c r="M475" s="1">
        <v>4537338</v>
      </c>
      <c r="N475" s="1">
        <v>0.053558559</v>
      </c>
      <c r="O475" s="1">
        <v>2245</v>
      </c>
      <c r="P475" s="3">
        <v>0.011261</v>
      </c>
      <c r="Q475" s="1">
        <f t="shared" si="21"/>
        <v>0.326369559529</v>
      </c>
      <c r="R475" s="1">
        <f t="shared" si="23"/>
        <v>0.644235100378</v>
      </c>
      <c r="S475" s="1">
        <f t="shared" si="22"/>
        <v>0.29804159570389</v>
      </c>
    </row>
    <row r="476" spans="1:19">
      <c r="A476" s="2">
        <v>44344</v>
      </c>
      <c r="B476" s="1">
        <v>52</v>
      </c>
      <c r="C476" s="1">
        <v>50</v>
      </c>
      <c r="D476" s="1">
        <v>102</v>
      </c>
      <c r="E476" s="1">
        <v>-2</v>
      </c>
      <c r="F476" s="1">
        <v>-0.038466281</v>
      </c>
      <c r="G476" s="1">
        <v>0.980392157</v>
      </c>
      <c r="H476" s="1">
        <v>-0.019607843</v>
      </c>
      <c r="I476" s="1">
        <v>2250</v>
      </c>
      <c r="J476" s="1">
        <v>2205.51</v>
      </c>
      <c r="K476" s="1">
        <v>2245</v>
      </c>
      <c r="L476" s="1">
        <v>0.2054</v>
      </c>
      <c r="M476" s="1">
        <v>2580731</v>
      </c>
      <c r="N476" s="1">
        <v>0.019817372</v>
      </c>
      <c r="O476" s="1">
        <v>2230</v>
      </c>
      <c r="P476" s="3">
        <v>-0.006682</v>
      </c>
      <c r="Q476" s="1">
        <f t="shared" si="21"/>
        <v>0.140089184947</v>
      </c>
      <c r="R476" s="1">
        <f t="shared" si="23"/>
        <v>0.38044161396</v>
      </c>
      <c r="S476" s="1">
        <f t="shared" si="22"/>
        <v>0.152245586833221</v>
      </c>
    </row>
    <row r="477" spans="1:19">
      <c r="A477" s="2">
        <v>44347</v>
      </c>
      <c r="B477" s="1">
        <v>65</v>
      </c>
      <c r="C477" s="1">
        <v>74</v>
      </c>
      <c r="D477" s="1">
        <v>139</v>
      </c>
      <c r="E477" s="1">
        <v>9</v>
      </c>
      <c r="F477" s="1">
        <v>0.127833372</v>
      </c>
      <c r="G477" s="1">
        <v>0.935251799</v>
      </c>
      <c r="H477" s="1">
        <v>0.064748201</v>
      </c>
      <c r="I477" s="1">
        <v>2218.35</v>
      </c>
      <c r="J477" s="1">
        <v>2172</v>
      </c>
      <c r="K477" s="1">
        <v>2230</v>
      </c>
      <c r="L477" s="1">
        <v>0.2527</v>
      </c>
      <c r="M477" s="1">
        <v>3173900</v>
      </c>
      <c r="N477" s="1">
        <v>0.020784753</v>
      </c>
      <c r="O477" s="1">
        <v>2218</v>
      </c>
      <c r="P477" s="3">
        <v>-0.005381</v>
      </c>
      <c r="Q477" s="1">
        <f t="shared" si="21"/>
        <v>0.320185296799</v>
      </c>
      <c r="R477" s="1">
        <f t="shared" si="23"/>
        <v>0.506977849443</v>
      </c>
      <c r="S477" s="1">
        <f t="shared" si="22"/>
        <v>0.263132441215051</v>
      </c>
    </row>
    <row r="478" spans="1:19">
      <c r="A478" s="2">
        <v>44348</v>
      </c>
      <c r="B478" s="1">
        <v>61</v>
      </c>
      <c r="C478" s="1">
        <v>85</v>
      </c>
      <c r="D478" s="1">
        <v>146</v>
      </c>
      <c r="E478" s="1">
        <v>24</v>
      </c>
      <c r="F478" s="1">
        <v>0.327212911</v>
      </c>
      <c r="G478" s="1">
        <v>0.835616438</v>
      </c>
      <c r="H478" s="1">
        <v>0.164383562</v>
      </c>
      <c r="I478" s="1">
        <v>2248.95</v>
      </c>
      <c r="J478" s="1">
        <v>2206</v>
      </c>
      <c r="K478" s="1">
        <v>2218</v>
      </c>
      <c r="L478" s="1">
        <v>0.2437</v>
      </c>
      <c r="M478" s="1">
        <v>3061634</v>
      </c>
      <c r="N478" s="1">
        <v>0.019364292</v>
      </c>
      <c r="O478" s="1">
        <v>2240.95</v>
      </c>
      <c r="P478" s="3">
        <v>0.010347</v>
      </c>
      <c r="Q478" s="1">
        <f t="shared" si="21"/>
        <v>0.559236433283</v>
      </c>
      <c r="R478" s="1">
        <f t="shared" si="23"/>
        <v>0.598384224461</v>
      </c>
      <c r="S478" s="1">
        <f t="shared" si="22"/>
        <v>0.392405310864492</v>
      </c>
    </row>
    <row r="479" spans="1:19">
      <c r="A479" s="2">
        <v>44349</v>
      </c>
      <c r="B479" s="1">
        <v>71</v>
      </c>
      <c r="C479" s="1">
        <v>78</v>
      </c>
      <c r="D479" s="1">
        <v>149</v>
      </c>
      <c r="E479" s="1">
        <v>7</v>
      </c>
      <c r="F479" s="1">
        <v>0.092781733</v>
      </c>
      <c r="G479" s="1">
        <v>0.953020134</v>
      </c>
      <c r="H479" s="1">
        <v>0.046979866</v>
      </c>
      <c r="I479" s="1">
        <v>2264</v>
      </c>
      <c r="J479" s="1">
        <v>2208.18</v>
      </c>
      <c r="K479" s="1">
        <v>2240.95</v>
      </c>
      <c r="L479" s="1">
        <v>0.182</v>
      </c>
      <c r="M479" s="1">
        <v>2286277</v>
      </c>
      <c r="N479" s="1">
        <v>0.024909079</v>
      </c>
      <c r="O479" s="1">
        <v>2222</v>
      </c>
      <c r="P479" s="3">
        <v>-0.008456</v>
      </c>
      <c r="Q479" s="1">
        <f t="shared" si="21"/>
        <v>0.31750478333</v>
      </c>
      <c r="R479" s="1">
        <f t="shared" si="23"/>
        <v>0.442529616025</v>
      </c>
      <c r="S479" s="1">
        <f t="shared" si="22"/>
        <v>0.246841838866679</v>
      </c>
    </row>
    <row r="480" spans="1:19">
      <c r="A480" s="2">
        <v>44350</v>
      </c>
      <c r="B480" s="1">
        <v>276</v>
      </c>
      <c r="C480" s="1">
        <v>291</v>
      </c>
      <c r="D480" s="1">
        <v>567</v>
      </c>
      <c r="E480" s="1">
        <v>15</v>
      </c>
      <c r="F480" s="1">
        <v>0.052736296</v>
      </c>
      <c r="G480" s="1">
        <v>0.973544974</v>
      </c>
      <c r="H480" s="1">
        <v>0.026455026</v>
      </c>
      <c r="I480" s="1">
        <v>2260.34</v>
      </c>
      <c r="J480" s="1">
        <v>2210.08</v>
      </c>
      <c r="K480" s="1">
        <v>2222</v>
      </c>
      <c r="L480" s="1">
        <v>0.1867</v>
      </c>
      <c r="M480" s="1">
        <v>2345031</v>
      </c>
      <c r="N480" s="1">
        <v>0.022619262</v>
      </c>
      <c r="O480" s="1">
        <v>2222.22</v>
      </c>
      <c r="P480" s="3">
        <v>9.9e-5</v>
      </c>
      <c r="Q480" s="1">
        <f t="shared" si="21"/>
        <v>0.269010644578</v>
      </c>
      <c r="R480" s="1">
        <f t="shared" si="23"/>
        <v>0.424292222606</v>
      </c>
      <c r="S480" s="1">
        <f t="shared" si="22"/>
        <v>0.220688883987855</v>
      </c>
    </row>
    <row r="481" spans="1:19">
      <c r="A481" s="2">
        <v>44351</v>
      </c>
      <c r="B481" s="1">
        <v>112</v>
      </c>
      <c r="C481" s="1">
        <v>113</v>
      </c>
      <c r="D481" s="1">
        <v>225</v>
      </c>
      <c r="E481" s="1">
        <v>1</v>
      </c>
      <c r="F481" s="1">
        <v>0.00881063</v>
      </c>
      <c r="G481" s="1">
        <v>0.995555556</v>
      </c>
      <c r="H481" s="1">
        <v>0.004444444</v>
      </c>
      <c r="I481" s="1">
        <v>2288</v>
      </c>
      <c r="J481" s="1">
        <v>2214.04</v>
      </c>
      <c r="K481" s="1">
        <v>2222.22</v>
      </c>
      <c r="L481" s="1">
        <v>0.2501</v>
      </c>
      <c r="M481" s="1">
        <v>3142219</v>
      </c>
      <c r="N481" s="1">
        <v>0.033282033</v>
      </c>
      <c r="O481" s="1">
        <v>2251.5</v>
      </c>
      <c r="P481" s="3">
        <v>0.013176</v>
      </c>
      <c r="Q481" s="1">
        <f t="shared" si="21"/>
        <v>0.174943233801</v>
      </c>
      <c r="R481" s="1">
        <f t="shared" si="23"/>
        <v>0.454956195012</v>
      </c>
      <c r="S481" s="1">
        <f t="shared" si="22"/>
        <v>0.185411631047199</v>
      </c>
    </row>
    <row r="482" spans="1:19">
      <c r="A482" s="2">
        <v>44354</v>
      </c>
      <c r="B482" s="1">
        <v>55</v>
      </c>
      <c r="C482" s="1">
        <v>99</v>
      </c>
      <c r="D482" s="1">
        <v>154</v>
      </c>
      <c r="E482" s="1">
        <v>44</v>
      </c>
      <c r="F482" s="1">
        <v>0.579818495</v>
      </c>
      <c r="G482" s="1">
        <v>0.714285714</v>
      </c>
      <c r="H482" s="1">
        <v>0.285714286</v>
      </c>
      <c r="I482" s="1">
        <v>2279</v>
      </c>
      <c r="J482" s="1">
        <v>2240.01</v>
      </c>
      <c r="K482" s="1">
        <v>2251.5</v>
      </c>
      <c r="L482" s="1">
        <v>0.2027</v>
      </c>
      <c r="M482" s="1">
        <v>2546627</v>
      </c>
      <c r="N482" s="1">
        <v>0.017317344</v>
      </c>
      <c r="O482" s="1">
        <v>2271</v>
      </c>
      <c r="P482" s="3">
        <v>0.008661</v>
      </c>
      <c r="Q482" s="1">
        <f t="shared" si="21"/>
        <v>0.876577904103</v>
      </c>
      <c r="R482" s="1">
        <f t="shared" si="23"/>
        <v>0.692281379241</v>
      </c>
      <c r="S482" s="1">
        <f t="shared" si="22"/>
        <v>0.557593450864078</v>
      </c>
    </row>
    <row r="483" spans="1:19">
      <c r="A483" s="2">
        <v>44355</v>
      </c>
      <c r="B483" s="1">
        <v>222</v>
      </c>
      <c r="C483" s="1">
        <v>169</v>
      </c>
      <c r="D483" s="1">
        <v>391</v>
      </c>
      <c r="E483" s="1">
        <v>-53</v>
      </c>
      <c r="F483" s="1">
        <v>-0.271373334</v>
      </c>
      <c r="G483" s="1">
        <v>0.864450128</v>
      </c>
      <c r="H483" s="1">
        <v>-0.135549872</v>
      </c>
      <c r="I483" s="1">
        <v>2279.99</v>
      </c>
      <c r="J483" s="1">
        <v>2161.15</v>
      </c>
      <c r="K483" s="1">
        <v>2271</v>
      </c>
      <c r="L483" s="1">
        <v>0.3766</v>
      </c>
      <c r="M483" s="1">
        <v>4731363</v>
      </c>
      <c r="N483" s="1">
        <v>0.05232937</v>
      </c>
      <c r="O483" s="1">
        <v>2191</v>
      </c>
      <c r="P483" s="3">
        <v>-0.035227</v>
      </c>
      <c r="Q483" s="1">
        <f t="shared" si="21"/>
        <v>-0.325362467288</v>
      </c>
      <c r="R483" s="1">
        <f t="shared" si="23"/>
        <v>0.351401518358</v>
      </c>
      <c r="S483" s="1">
        <f t="shared" si="22"/>
        <v>-0.0646081261913024</v>
      </c>
    </row>
    <row r="484" spans="1:19">
      <c r="A484" s="2">
        <v>44356</v>
      </c>
      <c r="B484" s="1">
        <v>153</v>
      </c>
      <c r="C484" s="1">
        <v>142</v>
      </c>
      <c r="D484" s="1">
        <v>295</v>
      </c>
      <c r="E484" s="1">
        <v>-11</v>
      </c>
      <c r="F484" s="1">
        <v>-0.074107972</v>
      </c>
      <c r="G484" s="1">
        <v>0.962711864</v>
      </c>
      <c r="H484" s="1">
        <v>-0.037288136</v>
      </c>
      <c r="I484" s="1">
        <v>2214</v>
      </c>
      <c r="J484" s="1">
        <v>2160.11</v>
      </c>
      <c r="K484" s="1">
        <v>2191</v>
      </c>
      <c r="L484" s="1">
        <v>0.203</v>
      </c>
      <c r="M484" s="1">
        <v>2550235</v>
      </c>
      <c r="N484" s="1">
        <v>0.024596075</v>
      </c>
      <c r="O484" s="1">
        <v>2199.5</v>
      </c>
      <c r="P484" s="3">
        <v>0.00388</v>
      </c>
      <c r="Q484" s="1">
        <f t="shared" si="21"/>
        <v>0.085551088541</v>
      </c>
      <c r="R484" s="1">
        <f t="shared" si="23"/>
        <v>0.355679394674</v>
      </c>
      <c r="S484" s="1">
        <f t="shared" si="22"/>
        <v>0.121838184612269</v>
      </c>
    </row>
    <row r="485" spans="1:19">
      <c r="A485" s="2">
        <v>44357</v>
      </c>
      <c r="B485" s="1">
        <v>110</v>
      </c>
      <c r="C485" s="1">
        <v>107</v>
      </c>
      <c r="D485" s="1">
        <v>217</v>
      </c>
      <c r="E485" s="1">
        <v>-3</v>
      </c>
      <c r="F485" s="1">
        <v>-0.027398974</v>
      </c>
      <c r="G485" s="1">
        <v>0.986175115</v>
      </c>
      <c r="H485" s="1">
        <v>-0.013824885</v>
      </c>
      <c r="I485" s="1">
        <v>2251.37</v>
      </c>
      <c r="J485" s="1">
        <v>2190.08</v>
      </c>
      <c r="K485" s="1">
        <v>2199.5</v>
      </c>
      <c r="L485" s="1">
        <v>0.2035</v>
      </c>
      <c r="M485" s="1">
        <v>2556663</v>
      </c>
      <c r="N485" s="1">
        <v>0.027865424</v>
      </c>
      <c r="O485" s="1">
        <v>2238.48</v>
      </c>
      <c r="P485" s="3">
        <v>0.017722</v>
      </c>
      <c r="Q485" s="1">
        <f t="shared" si="21"/>
        <v>0.153444864002</v>
      </c>
      <c r="R485" s="1">
        <f t="shared" si="23"/>
        <v>0.393261087949</v>
      </c>
      <c r="S485" s="1">
        <f t="shared" si="22"/>
        <v>0.161272761704169</v>
      </c>
    </row>
    <row r="486" spans="1:19">
      <c r="A486" s="2">
        <v>44358</v>
      </c>
      <c r="B486" s="1">
        <v>217</v>
      </c>
      <c r="C486" s="1">
        <v>129</v>
      </c>
      <c r="D486" s="1">
        <v>346</v>
      </c>
      <c r="E486" s="1">
        <v>-88</v>
      </c>
      <c r="F486" s="1">
        <v>-0.516960612</v>
      </c>
      <c r="G486" s="1">
        <v>0.74566474</v>
      </c>
      <c r="H486" s="1">
        <v>-0.25433526</v>
      </c>
      <c r="I486" s="1">
        <v>2244</v>
      </c>
      <c r="J486" s="1">
        <v>2178.81</v>
      </c>
      <c r="K486" s="1">
        <v>2238.48</v>
      </c>
      <c r="L486" s="1">
        <v>0.2704</v>
      </c>
      <c r="M486" s="1">
        <v>3397066</v>
      </c>
      <c r="N486" s="1">
        <v>0.02912244</v>
      </c>
      <c r="O486" s="1">
        <v>2178.81</v>
      </c>
      <c r="P486" s="3">
        <v>-0.026656</v>
      </c>
      <c r="Q486" s="1">
        <f t="shared" si="21"/>
        <v>-0.613557618348</v>
      </c>
      <c r="R486" s="1">
        <f t="shared" si="23"/>
        <v>0.079328541504</v>
      </c>
      <c r="S486" s="1">
        <f t="shared" si="22"/>
        <v>-0.258335674448516</v>
      </c>
    </row>
    <row r="487" spans="1:19">
      <c r="A487" s="2">
        <v>44362</v>
      </c>
      <c r="B487" s="1">
        <v>60</v>
      </c>
      <c r="C487" s="1">
        <v>63</v>
      </c>
      <c r="D487" s="1">
        <v>123</v>
      </c>
      <c r="E487" s="1">
        <v>3</v>
      </c>
      <c r="F487" s="1">
        <v>0.048009219</v>
      </c>
      <c r="G487" s="1">
        <v>0.975609756</v>
      </c>
      <c r="H487" s="1">
        <v>0.024390244</v>
      </c>
      <c r="I487" s="1">
        <v>2208.88</v>
      </c>
      <c r="J487" s="1">
        <v>2148</v>
      </c>
      <c r="K487" s="1">
        <v>2178.81</v>
      </c>
      <c r="L487" s="1">
        <v>0.2704</v>
      </c>
      <c r="M487" s="1">
        <v>3397066</v>
      </c>
      <c r="N487" s="1">
        <v>0.02912244</v>
      </c>
      <c r="O487" s="1">
        <v>2178.81</v>
      </c>
      <c r="P487" s="3">
        <v>-0.026656</v>
      </c>
      <c r="Q487" s="1">
        <f t="shared" si="21"/>
        <v>0.211630774211</v>
      </c>
      <c r="R487" s="1">
        <f t="shared" si="23"/>
        <v>0.485818419867</v>
      </c>
      <c r="S487" s="1">
        <f t="shared" si="22"/>
        <v>0.209190478650302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7"/>
  <sheetViews>
    <sheetView workbookViewId="0">
      <selection activeCell="D1" sqref="D1:E1"/>
    </sheetView>
  </sheetViews>
  <sheetFormatPr defaultColWidth="9.23076923076923" defaultRowHeight="16.8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43633</v>
      </c>
      <c r="B2" s="1">
        <v>17</v>
      </c>
      <c r="C2" s="1">
        <v>13</v>
      </c>
      <c r="D2" s="1">
        <v>30</v>
      </c>
      <c r="E2" s="1">
        <v>-4</v>
      </c>
      <c r="F2" s="1">
        <v>-0.251314428</v>
      </c>
      <c r="G2" s="1">
        <v>0.866666667</v>
      </c>
      <c r="H2" s="1">
        <v>-0.133333333</v>
      </c>
      <c r="I2" s="1">
        <v>70.89</v>
      </c>
      <c r="J2" s="1">
        <v>69.07</v>
      </c>
      <c r="K2" s="1">
        <v>70.24</v>
      </c>
      <c r="L2" s="1">
        <v>0.5255</v>
      </c>
      <c r="M2" s="1">
        <v>7674802</v>
      </c>
      <c r="N2" s="6">
        <v>0.0259111617312074</v>
      </c>
      <c r="O2" s="1">
        <v>69.82</v>
      </c>
      <c r="P2" s="6">
        <v>-0.005979</v>
      </c>
      <c r="Q2" s="1">
        <f t="shared" ref="Q2:Q65" si="0">0.952*H2+0.802*F2+0.724*G2+0.136*L2+0.168*N2</f>
        <v>0.374800237806843</v>
      </c>
      <c r="R2" s="1">
        <f t="shared" ref="R2:R65" si="1">-0.138*H2-0.087*F2-0.11*G2+0.926*L2+0.932*N2</f>
        <v>0.455693224553485</v>
      </c>
      <c r="S2" s="1">
        <f t="shared" ref="S2:S65" si="2">0.4241*Q2+0.3488*R2</f>
        <v>0.317898577578138</v>
      </c>
    </row>
    <row r="3" spans="1:19">
      <c r="A3" s="2">
        <v>43634</v>
      </c>
      <c r="B3" s="1">
        <v>32</v>
      </c>
      <c r="C3" s="1">
        <v>17</v>
      </c>
      <c r="D3" s="1">
        <v>49</v>
      </c>
      <c r="E3" s="1">
        <v>-15</v>
      </c>
      <c r="F3" s="1">
        <v>-0.606135804</v>
      </c>
      <c r="G3" s="1">
        <v>0.693877551</v>
      </c>
      <c r="H3" s="1">
        <v>0.346938776</v>
      </c>
      <c r="I3" s="1">
        <v>70.43</v>
      </c>
      <c r="J3" s="1">
        <v>68.5</v>
      </c>
      <c r="K3" s="1">
        <v>69.82</v>
      </c>
      <c r="L3" s="1">
        <v>0.5267</v>
      </c>
      <c r="M3" s="1">
        <v>7692758</v>
      </c>
      <c r="N3" s="6">
        <v>0.0276425093096535</v>
      </c>
      <c r="O3" s="1">
        <v>69.7</v>
      </c>
      <c r="P3" s="6">
        <v>-0.001719</v>
      </c>
      <c r="Q3" s="1">
        <f t="shared" si="0"/>
        <v>0.422807288432022</v>
      </c>
      <c r="R3" s="1">
        <f t="shared" si="1"/>
        <v>0.442016751926597</v>
      </c>
      <c r="S3" s="1">
        <f t="shared" si="2"/>
        <v>0.333488014096017</v>
      </c>
    </row>
    <row r="4" spans="1:19">
      <c r="A4" s="2">
        <v>43635</v>
      </c>
      <c r="B4" s="1">
        <v>19</v>
      </c>
      <c r="C4" s="1">
        <v>12</v>
      </c>
      <c r="D4" s="1">
        <v>31</v>
      </c>
      <c r="E4" s="1">
        <v>-7</v>
      </c>
      <c r="F4" s="1">
        <v>-0.430782916</v>
      </c>
      <c r="G4" s="1">
        <v>0.774193548</v>
      </c>
      <c r="H4" s="1">
        <v>0.258064516</v>
      </c>
      <c r="I4" s="1">
        <v>72.15</v>
      </c>
      <c r="J4" s="1">
        <v>70.85</v>
      </c>
      <c r="K4" s="1">
        <v>69.7</v>
      </c>
      <c r="L4" s="1">
        <v>0.7906</v>
      </c>
      <c r="M4" s="1">
        <v>11546970</v>
      </c>
      <c r="N4" s="6">
        <v>0.0186513629842182</v>
      </c>
      <c r="O4" s="1">
        <v>71</v>
      </c>
      <c r="P4" s="6">
        <v>0.018651</v>
      </c>
      <c r="Q4" s="1">
        <f t="shared" si="0"/>
        <v>0.571360678333349</v>
      </c>
      <c r="R4" s="1">
        <f t="shared" si="1"/>
        <v>0.666182590505291</v>
      </c>
      <c r="S4" s="1">
        <f t="shared" si="2"/>
        <v>0.474678551249419</v>
      </c>
    </row>
    <row r="5" spans="1:19">
      <c r="A5" s="2">
        <v>43636</v>
      </c>
      <c r="B5" s="1">
        <v>20</v>
      </c>
      <c r="C5" s="1">
        <v>19</v>
      </c>
      <c r="D5" s="1">
        <v>39</v>
      </c>
      <c r="E5" s="1">
        <v>-1</v>
      </c>
      <c r="F5" s="1">
        <v>-0.048790164</v>
      </c>
      <c r="G5" s="1">
        <v>0.974358974</v>
      </c>
      <c r="H5" s="1">
        <v>0.435897436</v>
      </c>
      <c r="I5" s="1">
        <v>74.95</v>
      </c>
      <c r="J5" s="1">
        <v>70.67</v>
      </c>
      <c r="K5" s="1">
        <v>71</v>
      </c>
      <c r="L5" s="1">
        <v>1.4213</v>
      </c>
      <c r="M5" s="1">
        <v>20759795</v>
      </c>
      <c r="N5" s="6">
        <v>0.0602816901408451</v>
      </c>
      <c r="O5" s="1">
        <v>74.16</v>
      </c>
      <c r="P5" s="6">
        <v>0.044507</v>
      </c>
      <c r="Q5" s="1">
        <f t="shared" si="0"/>
        <v>1.28470466866366</v>
      </c>
      <c r="R5" s="1">
        <f t="shared" si="1"/>
        <v>1.20921774617127</v>
      </c>
      <c r="S5" s="1">
        <f t="shared" si="2"/>
        <v>0.966618399844797</v>
      </c>
    </row>
    <row r="6" spans="1:19">
      <c r="A6" s="2">
        <v>43637</v>
      </c>
      <c r="B6" s="1">
        <v>18</v>
      </c>
      <c r="C6" s="1">
        <v>21</v>
      </c>
      <c r="D6" s="1">
        <v>39</v>
      </c>
      <c r="E6" s="1">
        <v>3</v>
      </c>
      <c r="F6" s="1">
        <v>0.146603474</v>
      </c>
      <c r="G6" s="1">
        <v>0.923076923</v>
      </c>
      <c r="H6" s="1">
        <v>0.333333333</v>
      </c>
      <c r="I6" s="1">
        <v>76.25</v>
      </c>
      <c r="J6" s="1">
        <v>73.76</v>
      </c>
      <c r="K6" s="1">
        <v>74.16</v>
      </c>
      <c r="L6" s="1">
        <v>1.2656</v>
      </c>
      <c r="M6" s="1">
        <v>18485131</v>
      </c>
      <c r="N6" s="6">
        <v>0.0335760517799352</v>
      </c>
      <c r="O6" s="1">
        <v>75.8</v>
      </c>
      <c r="P6" s="6">
        <v>0.022114</v>
      </c>
      <c r="Q6" s="1">
        <f t="shared" si="0"/>
        <v>1.28097938811503</v>
      </c>
      <c r="R6" s="1">
        <f t="shared" si="1"/>
        <v>1.0429455165369</v>
      </c>
      <c r="S6" s="1">
        <f t="shared" si="2"/>
        <v>0.907042754667654</v>
      </c>
    </row>
    <row r="7" spans="1:19">
      <c r="A7" s="2">
        <v>43640</v>
      </c>
      <c r="B7" s="1">
        <v>12</v>
      </c>
      <c r="C7" s="1">
        <v>9</v>
      </c>
      <c r="D7" s="1">
        <v>21</v>
      </c>
      <c r="E7" s="1">
        <v>-3</v>
      </c>
      <c r="F7" s="1">
        <v>-0.262364264</v>
      </c>
      <c r="G7" s="1">
        <v>0.857142857</v>
      </c>
      <c r="H7" s="1">
        <v>0.333333333</v>
      </c>
      <c r="I7" s="1">
        <v>78.88</v>
      </c>
      <c r="J7" s="1">
        <v>75</v>
      </c>
      <c r="K7" s="1">
        <v>75.8</v>
      </c>
      <c r="L7" s="1">
        <v>1.1148</v>
      </c>
      <c r="M7" s="1">
        <v>16282940</v>
      </c>
      <c r="N7" s="6">
        <v>0.0511873350923482</v>
      </c>
      <c r="O7" s="1">
        <v>76.9</v>
      </c>
      <c r="P7" s="6">
        <v>0.014512</v>
      </c>
      <c r="Q7" s="1">
        <f t="shared" si="0"/>
        <v>0.887700894051514</v>
      </c>
      <c r="R7" s="1">
        <f t="shared" si="1"/>
        <v>0.962551373050069</v>
      </c>
      <c r="S7" s="1">
        <f t="shared" si="2"/>
        <v>0.712211868087111</v>
      </c>
    </row>
    <row r="8" spans="1:19">
      <c r="A8" s="2">
        <v>43641</v>
      </c>
      <c r="B8" s="1">
        <v>21</v>
      </c>
      <c r="C8" s="1">
        <v>16</v>
      </c>
      <c r="D8" s="1">
        <v>37</v>
      </c>
      <c r="E8" s="1">
        <v>-5</v>
      </c>
      <c r="F8" s="1">
        <v>-0.257829109</v>
      </c>
      <c r="G8" s="1">
        <v>0.864864865</v>
      </c>
      <c r="H8" s="1">
        <v>0.324324324</v>
      </c>
      <c r="I8" s="1">
        <v>78.5</v>
      </c>
      <c r="J8" s="1">
        <v>75.3</v>
      </c>
      <c r="K8" s="1">
        <v>76.9</v>
      </c>
      <c r="L8" s="1">
        <v>0.9189</v>
      </c>
      <c r="M8" s="1">
        <v>13421221</v>
      </c>
      <c r="N8" s="6">
        <v>0.0416124837451236</v>
      </c>
      <c r="O8" s="1">
        <v>77.2</v>
      </c>
      <c r="P8" s="6">
        <v>0.003901</v>
      </c>
      <c r="Q8" s="1">
        <f t="shared" si="0"/>
        <v>0.860101270559181</v>
      </c>
      <c r="R8" s="1">
        <f t="shared" si="1"/>
        <v>0.772223475471455</v>
      </c>
      <c r="S8" s="1">
        <f t="shared" si="2"/>
        <v>0.634120497088592</v>
      </c>
    </row>
    <row r="9" spans="1:19">
      <c r="A9" s="2">
        <v>43642</v>
      </c>
      <c r="B9" s="1">
        <v>12</v>
      </c>
      <c r="C9" s="1">
        <v>12</v>
      </c>
      <c r="D9" s="1">
        <v>24</v>
      </c>
      <c r="E9" s="1">
        <v>0</v>
      </c>
      <c r="F9" s="1">
        <v>0</v>
      </c>
      <c r="G9" s="1">
        <v>1</v>
      </c>
      <c r="H9" s="1">
        <v>0.333333333</v>
      </c>
      <c r="I9" s="1">
        <v>77.17</v>
      </c>
      <c r="J9" s="1">
        <v>75.9</v>
      </c>
      <c r="K9" s="1">
        <v>77.2</v>
      </c>
      <c r="L9" s="1">
        <v>0.5396</v>
      </c>
      <c r="M9" s="1">
        <v>7881403</v>
      </c>
      <c r="N9" s="6">
        <v>0.0164507772020725</v>
      </c>
      <c r="O9" s="1">
        <v>76.24</v>
      </c>
      <c r="P9" s="6">
        <v>-0.012435</v>
      </c>
      <c r="Q9" s="1">
        <f t="shared" si="0"/>
        <v>1.11748266358595</v>
      </c>
      <c r="R9" s="1">
        <f t="shared" si="1"/>
        <v>0.359001724398332</v>
      </c>
      <c r="S9" s="1">
        <f t="shared" si="2"/>
        <v>0.599144199096939</v>
      </c>
    </row>
    <row r="10" spans="1:19">
      <c r="A10" s="2">
        <v>43643</v>
      </c>
      <c r="B10" s="1">
        <v>26</v>
      </c>
      <c r="C10" s="1">
        <v>52</v>
      </c>
      <c r="D10" s="1">
        <v>78</v>
      </c>
      <c r="E10" s="1">
        <v>26</v>
      </c>
      <c r="F10" s="1">
        <v>0.674455048</v>
      </c>
      <c r="G10" s="1">
        <v>0.666666667</v>
      </c>
      <c r="H10" s="1">
        <v>0.512820513</v>
      </c>
      <c r="I10" s="1">
        <v>81.66</v>
      </c>
      <c r="J10" s="1">
        <v>76.63</v>
      </c>
      <c r="K10" s="1">
        <v>76.24</v>
      </c>
      <c r="L10" s="1">
        <v>1.2643</v>
      </c>
      <c r="M10" s="1">
        <v>18465996</v>
      </c>
      <c r="N10" s="6">
        <v>0.0659758656873033</v>
      </c>
      <c r="O10" s="1">
        <v>80.93</v>
      </c>
      <c r="P10" s="6">
        <v>0.061516</v>
      </c>
      <c r="Q10" s="1">
        <f t="shared" si="0"/>
        <v>1.69481348921547</v>
      </c>
      <c r="R10" s="1">
        <f t="shared" si="1"/>
        <v>1.02945115348057</v>
      </c>
      <c r="S10" s="1">
        <f t="shared" si="2"/>
        <v>1.0778429631103</v>
      </c>
    </row>
    <row r="11" spans="1:19">
      <c r="A11" s="2">
        <v>43644</v>
      </c>
      <c r="B11" s="1">
        <v>17</v>
      </c>
      <c r="C11" s="1">
        <v>18</v>
      </c>
      <c r="D11" s="1">
        <v>35</v>
      </c>
      <c r="E11" s="1">
        <v>1</v>
      </c>
      <c r="F11" s="1">
        <v>0.054067221</v>
      </c>
      <c r="G11" s="1">
        <v>0.971428571</v>
      </c>
      <c r="H11" s="1">
        <v>0.457142857</v>
      </c>
      <c r="I11" s="1">
        <v>82.2</v>
      </c>
      <c r="J11" s="1">
        <v>79.54</v>
      </c>
      <c r="K11" s="1">
        <v>80.93</v>
      </c>
      <c r="L11" s="1">
        <v>0.7388</v>
      </c>
      <c r="M11" s="1">
        <v>10790322</v>
      </c>
      <c r="N11" s="6">
        <v>0.0328679105399728</v>
      </c>
      <c r="O11" s="1">
        <v>80.83</v>
      </c>
      <c r="P11" s="6">
        <v>-0.001236</v>
      </c>
      <c r="Q11" s="1">
        <f t="shared" si="0"/>
        <v>1.28787480548072</v>
      </c>
      <c r="R11" s="1">
        <f t="shared" si="1"/>
        <v>0.540114987320255</v>
      </c>
      <c r="S11" s="1">
        <f t="shared" si="2"/>
        <v>0.734579812581676</v>
      </c>
    </row>
    <row r="12" spans="1:19">
      <c r="A12" s="2">
        <v>43647</v>
      </c>
      <c r="B12" s="1">
        <v>22</v>
      </c>
      <c r="C12" s="1">
        <v>26</v>
      </c>
      <c r="D12" s="1">
        <v>48</v>
      </c>
      <c r="E12" s="1">
        <v>4</v>
      </c>
      <c r="F12" s="1">
        <v>0.16034265</v>
      </c>
      <c r="G12" s="1">
        <v>0.916666667</v>
      </c>
      <c r="H12" s="1">
        <v>0.5</v>
      </c>
      <c r="I12" s="1">
        <v>84.8</v>
      </c>
      <c r="J12" s="1">
        <v>82.9</v>
      </c>
      <c r="K12" s="1">
        <v>80.83</v>
      </c>
      <c r="L12" s="1">
        <v>1.2048</v>
      </c>
      <c r="M12" s="1">
        <v>17597588</v>
      </c>
      <c r="N12" s="6">
        <v>0.0235061239638747</v>
      </c>
      <c r="O12" s="1">
        <v>83.65</v>
      </c>
      <c r="P12" s="6">
        <v>0.034888</v>
      </c>
      <c r="Q12" s="1">
        <f t="shared" si="0"/>
        <v>1.43606330103393</v>
      </c>
      <c r="R12" s="1">
        <f t="shared" si="1"/>
        <v>0.953769363614331</v>
      </c>
      <c r="S12" s="1">
        <f t="shared" si="2"/>
        <v>0.941709199997169</v>
      </c>
    </row>
    <row r="13" spans="1:19">
      <c r="A13" s="2">
        <v>43648</v>
      </c>
      <c r="B13" s="1">
        <v>23</v>
      </c>
      <c r="C13" s="1">
        <v>22</v>
      </c>
      <c r="D13" s="1">
        <v>45</v>
      </c>
      <c r="E13" s="1">
        <v>-1</v>
      </c>
      <c r="F13" s="1">
        <v>-0.042559614</v>
      </c>
      <c r="G13" s="1">
        <v>0.977777778</v>
      </c>
      <c r="H13" s="1">
        <v>0.266666667</v>
      </c>
      <c r="I13" s="1">
        <v>85.44</v>
      </c>
      <c r="J13" s="1">
        <v>82.83</v>
      </c>
      <c r="K13" s="1">
        <v>83.65</v>
      </c>
      <c r="L13" s="1">
        <v>0.8547</v>
      </c>
      <c r="M13" s="1">
        <v>12483316</v>
      </c>
      <c r="N13" s="6">
        <v>0.0312014345487149</v>
      </c>
      <c r="O13" s="1">
        <v>84.18</v>
      </c>
      <c r="P13" s="6">
        <v>0.006336</v>
      </c>
      <c r="Q13" s="1">
        <f t="shared" si="0"/>
        <v>1.04912600883218</v>
      </c>
      <c r="R13" s="1">
        <f t="shared" si="1"/>
        <v>0.679879067791402</v>
      </c>
      <c r="S13" s="1">
        <f t="shared" si="2"/>
        <v>0.68207615919137</v>
      </c>
    </row>
    <row r="14" spans="1:19">
      <c r="A14" s="2">
        <v>43649</v>
      </c>
      <c r="B14" s="1">
        <v>36</v>
      </c>
      <c r="C14" s="1">
        <v>35</v>
      </c>
      <c r="D14" s="1">
        <v>71</v>
      </c>
      <c r="E14" s="1">
        <v>-1</v>
      </c>
      <c r="F14" s="1">
        <v>-0.027398974</v>
      </c>
      <c r="G14" s="1">
        <v>0.985915493</v>
      </c>
      <c r="H14" s="1">
        <v>0.38028169</v>
      </c>
      <c r="I14" s="1">
        <v>86.33</v>
      </c>
      <c r="J14" s="1">
        <v>81.15</v>
      </c>
      <c r="K14" s="1">
        <v>84.18</v>
      </c>
      <c r="L14" s="1">
        <v>1.2914</v>
      </c>
      <c r="M14" s="1">
        <v>18861839</v>
      </c>
      <c r="N14" s="6">
        <v>0.0615348063673081</v>
      </c>
      <c r="O14" s="1">
        <v>82.77</v>
      </c>
      <c r="P14" s="6">
        <v>-0.01675</v>
      </c>
      <c r="Q14" s="1">
        <f t="shared" si="0"/>
        <v>1.23982525613371</v>
      </c>
      <c r="R14" s="1">
        <f t="shared" si="1"/>
        <v>1.09464097282233</v>
      </c>
      <c r="S14" s="1">
        <f t="shared" si="2"/>
        <v>0.907620662446734</v>
      </c>
    </row>
    <row r="15" spans="1:19">
      <c r="A15" s="2">
        <v>43650</v>
      </c>
      <c r="B15" s="1">
        <v>23</v>
      </c>
      <c r="C15" s="1">
        <v>19</v>
      </c>
      <c r="D15" s="1">
        <v>42</v>
      </c>
      <c r="E15" s="1">
        <v>-4</v>
      </c>
      <c r="F15" s="1">
        <v>-0.182321557</v>
      </c>
      <c r="G15" s="1">
        <v>0.904761905</v>
      </c>
      <c r="H15" s="1">
        <v>0.30952381</v>
      </c>
      <c r="I15" s="1">
        <v>83.88</v>
      </c>
      <c r="J15" s="1">
        <v>80.3</v>
      </c>
      <c r="K15" s="1">
        <v>82.77</v>
      </c>
      <c r="L15" s="1">
        <v>0.9073</v>
      </c>
      <c r="M15" s="1">
        <v>13251513</v>
      </c>
      <c r="N15" s="6">
        <v>0.0432523861302404</v>
      </c>
      <c r="O15" s="1">
        <v>81.43</v>
      </c>
      <c r="P15" s="6">
        <v>-0.016189</v>
      </c>
      <c r="Q15" s="1">
        <f t="shared" si="0"/>
        <v>0.93415159849588</v>
      </c>
      <c r="R15" s="1">
        <f t="shared" si="1"/>
        <v>0.754094904002384</v>
      </c>
      <c r="S15" s="1">
        <f t="shared" si="2"/>
        <v>0.659201995438135</v>
      </c>
    </row>
    <row r="16" spans="1:19">
      <c r="A16" s="2">
        <v>43651</v>
      </c>
      <c r="B16" s="1">
        <v>18</v>
      </c>
      <c r="C16" s="1">
        <v>27</v>
      </c>
      <c r="D16" s="1">
        <v>45</v>
      </c>
      <c r="E16" s="1">
        <v>9</v>
      </c>
      <c r="F16" s="1">
        <v>0.387765531</v>
      </c>
      <c r="G16" s="1">
        <v>0.8</v>
      </c>
      <c r="H16" s="1">
        <v>0.466666667</v>
      </c>
      <c r="I16" s="1">
        <v>85.16</v>
      </c>
      <c r="J16" s="1">
        <v>81.24</v>
      </c>
      <c r="K16" s="1">
        <v>81.43</v>
      </c>
      <c r="L16" s="1">
        <v>1.1892</v>
      </c>
      <c r="M16" s="1">
        <v>17369192</v>
      </c>
      <c r="N16" s="6">
        <v>0.0481395063244505</v>
      </c>
      <c r="O16" s="1">
        <v>84.9</v>
      </c>
      <c r="P16" s="6">
        <v>0.042613</v>
      </c>
      <c r="Q16" s="1">
        <f t="shared" si="0"/>
        <v>1.50427325990851</v>
      </c>
      <c r="R16" s="1">
        <f t="shared" si="1"/>
        <v>0.959929618651388</v>
      </c>
      <c r="S16" s="1">
        <f t="shared" si="2"/>
        <v>0.972785740512802</v>
      </c>
    </row>
    <row r="17" spans="1:19">
      <c r="A17" s="2">
        <v>43654</v>
      </c>
      <c r="B17" s="1">
        <v>11</v>
      </c>
      <c r="C17" s="1">
        <v>22</v>
      </c>
      <c r="D17" s="1">
        <v>33</v>
      </c>
      <c r="E17" s="1">
        <v>11</v>
      </c>
      <c r="F17" s="1">
        <v>0.650587566</v>
      </c>
      <c r="G17" s="1">
        <v>0.666666667</v>
      </c>
      <c r="H17" s="1">
        <v>0.606060606</v>
      </c>
      <c r="I17" s="1">
        <v>85</v>
      </c>
      <c r="J17" s="1">
        <v>82.6</v>
      </c>
      <c r="K17" s="1">
        <v>84.9</v>
      </c>
      <c r="L17" s="1">
        <v>0.8598</v>
      </c>
      <c r="M17" s="1">
        <v>12557675</v>
      </c>
      <c r="N17" s="6">
        <v>0.0282685512367492</v>
      </c>
      <c r="O17" s="1">
        <v>83.7</v>
      </c>
      <c r="P17" s="6">
        <v>-0.014134</v>
      </c>
      <c r="Q17" s="1">
        <f t="shared" si="0"/>
        <v>1.70308950835977</v>
      </c>
      <c r="R17" s="1">
        <f t="shared" si="1"/>
        <v>0.60895027451265</v>
      </c>
      <c r="S17" s="1">
        <f t="shared" si="2"/>
        <v>0.934682116245392</v>
      </c>
    </row>
    <row r="18" spans="1:19">
      <c r="A18" s="2">
        <v>43655</v>
      </c>
      <c r="B18" s="1">
        <v>25</v>
      </c>
      <c r="C18" s="1">
        <v>27</v>
      </c>
      <c r="D18" s="1">
        <v>52</v>
      </c>
      <c r="E18" s="1">
        <v>2</v>
      </c>
      <c r="F18" s="1">
        <v>0.074107972</v>
      </c>
      <c r="G18" s="1">
        <v>0.961538462</v>
      </c>
      <c r="H18" s="1">
        <v>0.403846154</v>
      </c>
      <c r="I18" s="1">
        <v>86.4</v>
      </c>
      <c r="J18" s="1">
        <v>83</v>
      </c>
      <c r="K18" s="1">
        <v>83.7</v>
      </c>
      <c r="L18" s="1">
        <v>0.9379</v>
      </c>
      <c r="M18" s="1">
        <v>13699071</v>
      </c>
      <c r="N18" s="6">
        <v>0.0406212664277181</v>
      </c>
      <c r="O18" s="1">
        <v>83.51</v>
      </c>
      <c r="P18" s="6">
        <v>-0.00227</v>
      </c>
      <c r="Q18" s="1">
        <f t="shared" si="0"/>
        <v>1.27442875139986</v>
      </c>
      <c r="R18" s="1">
        <f t="shared" si="1"/>
        <v>0.738407026674633</v>
      </c>
      <c r="S18" s="1">
        <f t="shared" si="2"/>
        <v>0.798041604372791</v>
      </c>
    </row>
    <row r="19" spans="1:19">
      <c r="A19" s="2">
        <v>43656</v>
      </c>
      <c r="B19" s="1">
        <v>28</v>
      </c>
      <c r="C19" s="1">
        <v>32</v>
      </c>
      <c r="D19" s="1">
        <v>60</v>
      </c>
      <c r="E19" s="1">
        <v>4</v>
      </c>
      <c r="F19" s="1">
        <v>0.129211731</v>
      </c>
      <c r="G19" s="1">
        <v>0.933333333</v>
      </c>
      <c r="H19" s="1">
        <v>0.433333333</v>
      </c>
      <c r="I19" s="1">
        <v>85.88</v>
      </c>
      <c r="J19" s="1">
        <v>82.94</v>
      </c>
      <c r="K19" s="1">
        <v>83.51</v>
      </c>
      <c r="L19" s="1">
        <v>0.8202</v>
      </c>
      <c r="M19" s="1">
        <v>11980415</v>
      </c>
      <c r="N19" s="6">
        <v>0.0352053646269907</v>
      </c>
      <c r="O19" s="1">
        <v>85.1</v>
      </c>
      <c r="P19" s="6">
        <v>0.01904</v>
      </c>
      <c r="Q19" s="1">
        <f t="shared" si="0"/>
        <v>1.30935617562733</v>
      </c>
      <c r="R19" s="1">
        <f t="shared" si="1"/>
        <v>0.618608512651355</v>
      </c>
      <c r="S19" s="1">
        <f t="shared" si="2"/>
        <v>0.771068603296345</v>
      </c>
    </row>
    <row r="20" spans="1:19">
      <c r="A20" s="2">
        <v>43657</v>
      </c>
      <c r="B20" s="1">
        <v>50</v>
      </c>
      <c r="C20" s="1">
        <v>55</v>
      </c>
      <c r="D20" s="1">
        <v>105</v>
      </c>
      <c r="E20" s="1">
        <v>5</v>
      </c>
      <c r="F20" s="1">
        <v>0.093526058</v>
      </c>
      <c r="G20" s="1">
        <v>0.952380952</v>
      </c>
      <c r="H20" s="1">
        <v>0.485714286</v>
      </c>
      <c r="I20" s="1">
        <v>87.6</v>
      </c>
      <c r="J20" s="1">
        <v>84.5</v>
      </c>
      <c r="K20" s="1">
        <v>85.1</v>
      </c>
      <c r="L20" s="1">
        <v>1.1458</v>
      </c>
      <c r="M20" s="1">
        <v>16735033</v>
      </c>
      <c r="N20" s="6">
        <v>0.0364277320799059</v>
      </c>
      <c r="O20" s="1">
        <v>86</v>
      </c>
      <c r="P20" s="6">
        <v>0.010576</v>
      </c>
      <c r="Q20" s="1">
        <f t="shared" si="0"/>
        <v>1.38888036702542</v>
      </c>
      <c r="R20" s="1">
        <f t="shared" si="1"/>
        <v>0.915034203064472</v>
      </c>
      <c r="S20" s="1">
        <f t="shared" si="2"/>
        <v>0.90818809368437</v>
      </c>
    </row>
    <row r="21" spans="1:19">
      <c r="A21" s="2">
        <v>43658</v>
      </c>
      <c r="B21" s="1">
        <v>47</v>
      </c>
      <c r="C21" s="1">
        <v>45</v>
      </c>
      <c r="D21" s="1">
        <v>92</v>
      </c>
      <c r="E21" s="1">
        <v>-2</v>
      </c>
      <c r="F21" s="1">
        <v>-0.042559614</v>
      </c>
      <c r="G21" s="1">
        <v>0.97826087</v>
      </c>
      <c r="H21" s="1">
        <v>0.423913043</v>
      </c>
      <c r="I21" s="1">
        <v>88.45</v>
      </c>
      <c r="J21" s="1">
        <v>85.49</v>
      </c>
      <c r="K21" s="1">
        <v>86</v>
      </c>
      <c r="L21" s="1">
        <v>0.7617</v>
      </c>
      <c r="M21" s="1">
        <v>11125241</v>
      </c>
      <c r="N21" s="6">
        <v>0.0344186046511629</v>
      </c>
      <c r="O21" s="1">
        <v>88.45</v>
      </c>
      <c r="P21" s="6">
        <v>0.028488</v>
      </c>
      <c r="Q21" s="1">
        <f t="shared" si="0"/>
        <v>1.1870668019694</v>
      </c>
      <c r="R21" s="1">
        <f t="shared" si="1"/>
        <v>0.575006330318884</v>
      </c>
      <c r="S21" s="1">
        <f t="shared" si="2"/>
        <v>0.703997238730447</v>
      </c>
    </row>
    <row r="22" spans="1:19">
      <c r="A22" s="2">
        <v>43661</v>
      </c>
      <c r="B22" s="1">
        <v>26</v>
      </c>
      <c r="C22" s="1">
        <v>20</v>
      </c>
      <c r="D22" s="1">
        <v>46</v>
      </c>
      <c r="E22" s="1">
        <v>-6</v>
      </c>
      <c r="F22" s="1">
        <v>-0.251314428</v>
      </c>
      <c r="G22" s="1">
        <v>0.869565217</v>
      </c>
      <c r="H22" s="1">
        <v>0.434782609</v>
      </c>
      <c r="I22" s="1">
        <v>88.2</v>
      </c>
      <c r="J22" s="1">
        <v>86</v>
      </c>
      <c r="K22" s="1">
        <v>88.45</v>
      </c>
      <c r="L22" s="1">
        <v>0.86</v>
      </c>
      <c r="M22" s="1">
        <v>12560744</v>
      </c>
      <c r="N22" s="6">
        <v>0.0248728094968909</v>
      </c>
      <c r="O22" s="1">
        <v>87.48</v>
      </c>
      <c r="P22" s="6">
        <v>-0.010967</v>
      </c>
      <c r="Q22" s="1">
        <f t="shared" si="0"/>
        <v>0.963062721615478</v>
      </c>
      <c r="R22" s="1">
        <f t="shared" si="1"/>
        <v>0.685753639775102</v>
      </c>
      <c r="S22" s="1">
        <f t="shared" si="2"/>
        <v>0.64762576979068</v>
      </c>
    </row>
    <row r="23" spans="1:19">
      <c r="A23" s="2">
        <v>43662</v>
      </c>
      <c r="B23" s="1">
        <v>60</v>
      </c>
      <c r="C23" s="1">
        <v>52</v>
      </c>
      <c r="D23" s="1">
        <v>112</v>
      </c>
      <c r="E23" s="1">
        <v>-8</v>
      </c>
      <c r="F23" s="1">
        <v>-0.140581951</v>
      </c>
      <c r="G23" s="1">
        <v>0.928571429</v>
      </c>
      <c r="H23" s="1">
        <v>0.303571429</v>
      </c>
      <c r="I23" s="1">
        <v>87.93</v>
      </c>
      <c r="J23" s="1">
        <v>84.19</v>
      </c>
      <c r="K23" s="1">
        <v>87.48</v>
      </c>
      <c r="L23" s="1">
        <v>0.9991</v>
      </c>
      <c r="M23" s="1">
        <v>14593355</v>
      </c>
      <c r="N23" s="6">
        <v>0.0427526291723824</v>
      </c>
      <c r="O23" s="1">
        <v>84.9</v>
      </c>
      <c r="P23" s="6">
        <v>-0.029492</v>
      </c>
      <c r="Q23" s="1">
        <f t="shared" si="0"/>
        <v>0.99159903200296</v>
      </c>
      <c r="R23" s="1">
        <f t="shared" si="1"/>
        <v>0.83320696573366</v>
      </c>
      <c r="S23" s="1">
        <f t="shared" si="2"/>
        <v>0.711159739120356</v>
      </c>
    </row>
    <row r="24" spans="1:19">
      <c r="A24" s="2">
        <v>43663</v>
      </c>
      <c r="B24" s="1">
        <v>28</v>
      </c>
      <c r="C24" s="1">
        <v>30</v>
      </c>
      <c r="D24" s="1">
        <v>58</v>
      </c>
      <c r="E24" s="1">
        <v>2</v>
      </c>
      <c r="F24" s="1">
        <v>0.066691374</v>
      </c>
      <c r="G24" s="1">
        <v>0.965517241</v>
      </c>
      <c r="H24" s="1">
        <v>0.448275862</v>
      </c>
      <c r="I24" s="1">
        <v>85.56</v>
      </c>
      <c r="J24" s="1">
        <v>83.5</v>
      </c>
      <c r="K24" s="1">
        <v>84.9</v>
      </c>
      <c r="L24" s="1">
        <v>0.8122</v>
      </c>
      <c r="M24" s="1">
        <v>11863137</v>
      </c>
      <c r="N24" s="6">
        <v>0.024263839811543</v>
      </c>
      <c r="O24" s="1">
        <v>84.41</v>
      </c>
      <c r="P24" s="6">
        <v>-0.005771</v>
      </c>
      <c r="Q24" s="1">
        <f t="shared" si="0"/>
        <v>1.29381511014434</v>
      </c>
      <c r="R24" s="1">
        <f t="shared" si="1"/>
        <v>0.600839983700358</v>
      </c>
      <c r="S24" s="1">
        <f t="shared" si="2"/>
        <v>0.758279974526899</v>
      </c>
    </row>
    <row r="25" spans="1:19">
      <c r="A25" s="2">
        <v>43664</v>
      </c>
      <c r="B25" s="1">
        <v>24</v>
      </c>
      <c r="C25" s="1">
        <v>18</v>
      </c>
      <c r="D25" s="1">
        <v>42</v>
      </c>
      <c r="E25" s="1">
        <v>-6</v>
      </c>
      <c r="F25" s="1">
        <v>-0.274436846</v>
      </c>
      <c r="G25" s="1">
        <v>0.857142857</v>
      </c>
      <c r="H25" s="1">
        <v>0.333333333</v>
      </c>
      <c r="I25" s="1">
        <v>85.1</v>
      </c>
      <c r="J25" s="1">
        <v>83.48</v>
      </c>
      <c r="K25" s="1">
        <v>84.41</v>
      </c>
      <c r="L25" s="1">
        <v>0.522</v>
      </c>
      <c r="M25" s="1">
        <v>7624163</v>
      </c>
      <c r="N25" s="6">
        <v>0.0191920388579551</v>
      </c>
      <c r="O25" s="1">
        <v>83.66</v>
      </c>
      <c r="P25" s="6">
        <v>-0.008885</v>
      </c>
      <c r="Q25" s="1">
        <f t="shared" si="0"/>
        <v>0.792022673520136</v>
      </c>
      <c r="R25" s="1">
        <f t="shared" si="1"/>
        <v>0.384849271593614</v>
      </c>
      <c r="S25" s="1">
        <f t="shared" si="2"/>
        <v>0.470132241771742</v>
      </c>
    </row>
    <row r="26" spans="1:19">
      <c r="A26" s="2">
        <v>43665</v>
      </c>
      <c r="B26" s="1">
        <v>17</v>
      </c>
      <c r="C26" s="1">
        <v>16</v>
      </c>
      <c r="D26" s="1">
        <v>33</v>
      </c>
      <c r="E26" s="1">
        <v>-1</v>
      </c>
      <c r="F26" s="1">
        <v>-0.057158414</v>
      </c>
      <c r="G26" s="1">
        <v>0.96969697</v>
      </c>
      <c r="H26" s="1">
        <v>0.363636364</v>
      </c>
      <c r="I26" s="1">
        <v>84.98</v>
      </c>
      <c r="J26" s="1">
        <v>83.5</v>
      </c>
      <c r="K26" s="1">
        <v>83.66</v>
      </c>
      <c r="L26" s="1">
        <v>0.5327</v>
      </c>
      <c r="M26" s="1">
        <v>7780020</v>
      </c>
      <c r="N26" s="6">
        <v>0.0176906526416448</v>
      </c>
      <c r="O26" s="1">
        <v>84.45</v>
      </c>
      <c r="P26" s="6">
        <v>0.009443</v>
      </c>
      <c r="Q26" s="1">
        <f t="shared" si="0"/>
        <v>1.0778206064238</v>
      </c>
      <c r="R26" s="1">
        <f t="shared" si="1"/>
        <v>0.357892185348013</v>
      </c>
      <c r="S26" s="1">
        <f t="shared" si="2"/>
        <v>0.581936513433719</v>
      </c>
    </row>
    <row r="27" spans="1:19">
      <c r="A27" s="2">
        <v>43668</v>
      </c>
      <c r="B27" s="1">
        <v>15</v>
      </c>
      <c r="C27" s="1">
        <v>13</v>
      </c>
      <c r="D27" s="1">
        <v>28</v>
      </c>
      <c r="E27" s="1">
        <v>-2</v>
      </c>
      <c r="F27" s="1">
        <v>-0.133531393</v>
      </c>
      <c r="G27" s="1">
        <v>0.928571429</v>
      </c>
      <c r="H27" s="1">
        <v>0.464285714</v>
      </c>
      <c r="I27" s="1">
        <v>85.33</v>
      </c>
      <c r="J27" s="1">
        <v>83</v>
      </c>
      <c r="K27" s="1">
        <v>84.45</v>
      </c>
      <c r="L27" s="1">
        <v>0.5047</v>
      </c>
      <c r="M27" s="1">
        <v>7371690</v>
      </c>
      <c r="N27" s="6">
        <v>0.0275902901124926</v>
      </c>
      <c r="O27" s="1">
        <v>85.2</v>
      </c>
      <c r="P27" s="6">
        <v>0.008881</v>
      </c>
      <c r="Q27" s="1">
        <f t="shared" si="0"/>
        <v>1.0804679058769</v>
      </c>
      <c r="R27" s="1">
        <f t="shared" si="1"/>
        <v>0.338469295853843</v>
      </c>
      <c r="S27" s="1">
        <f t="shared" si="2"/>
        <v>0.576284529276213</v>
      </c>
    </row>
    <row r="28" spans="1:19">
      <c r="A28" s="2">
        <v>43669</v>
      </c>
      <c r="B28" s="1">
        <v>132</v>
      </c>
      <c r="C28" s="1">
        <v>77</v>
      </c>
      <c r="D28" s="1">
        <v>209</v>
      </c>
      <c r="E28" s="1">
        <v>-55</v>
      </c>
      <c r="F28" s="1">
        <v>-0.533640302</v>
      </c>
      <c r="G28" s="1">
        <v>0.736842105</v>
      </c>
      <c r="H28" s="1">
        <v>0.301435407</v>
      </c>
      <c r="I28" s="1">
        <v>85.19</v>
      </c>
      <c r="J28" s="1">
        <v>78.8</v>
      </c>
      <c r="K28" s="1">
        <v>85.2</v>
      </c>
      <c r="L28" s="1">
        <v>1.6177</v>
      </c>
      <c r="M28" s="1">
        <v>23628075</v>
      </c>
      <c r="N28" s="6">
        <v>0.075</v>
      </c>
      <c r="O28" s="1">
        <v>81.1</v>
      </c>
      <c r="P28" s="6">
        <v>-0.048122</v>
      </c>
      <c r="Q28" s="1">
        <f t="shared" si="0"/>
        <v>0.62506786928</v>
      </c>
      <c r="R28" s="1">
        <f t="shared" si="1"/>
        <v>1.491666188558</v>
      </c>
      <c r="S28" s="1">
        <f t="shared" si="2"/>
        <v>0.785384449930678</v>
      </c>
    </row>
    <row r="29" spans="1:19">
      <c r="A29" s="2">
        <v>43670</v>
      </c>
      <c r="B29" s="1">
        <v>37</v>
      </c>
      <c r="C29" s="1">
        <v>36</v>
      </c>
      <c r="D29" s="1">
        <v>73</v>
      </c>
      <c r="E29" s="1">
        <v>-1</v>
      </c>
      <c r="F29" s="1">
        <v>-0.026668247</v>
      </c>
      <c r="G29" s="1">
        <v>0.98630137</v>
      </c>
      <c r="H29" s="1">
        <v>0.301369863</v>
      </c>
      <c r="I29" s="1">
        <v>81.78</v>
      </c>
      <c r="J29" s="1">
        <v>80.56</v>
      </c>
      <c r="K29" s="1">
        <v>81.1</v>
      </c>
      <c r="L29" s="1">
        <v>0.997</v>
      </c>
      <c r="M29" s="1">
        <v>14561672</v>
      </c>
      <c r="N29" s="6">
        <v>0.0150431565967941</v>
      </c>
      <c r="O29" s="1">
        <v>81.22</v>
      </c>
      <c r="P29" s="6">
        <v>0.00148</v>
      </c>
      <c r="Q29" s="1">
        <f t="shared" si="0"/>
        <v>1.11771761767026</v>
      </c>
      <c r="R29" s="1">
        <f t="shared" si="1"/>
        <v>0.789480167643212</v>
      </c>
      <c r="S29" s="1">
        <f t="shared" si="2"/>
        <v>0.74939472412791</v>
      </c>
    </row>
    <row r="30" spans="1:19">
      <c r="A30" s="2">
        <v>43671</v>
      </c>
      <c r="B30" s="1">
        <v>56</v>
      </c>
      <c r="C30" s="1">
        <v>46</v>
      </c>
      <c r="D30" s="1">
        <v>102</v>
      </c>
      <c r="E30" s="1">
        <v>-10</v>
      </c>
      <c r="F30" s="1">
        <v>-0.192903666</v>
      </c>
      <c r="G30" s="1">
        <v>0.901960784</v>
      </c>
      <c r="H30" s="1">
        <v>0.411764706</v>
      </c>
      <c r="I30" s="1">
        <v>81.88</v>
      </c>
      <c r="J30" s="1">
        <v>78.5</v>
      </c>
      <c r="K30" s="1">
        <v>81.22</v>
      </c>
      <c r="L30" s="1">
        <v>0.903</v>
      </c>
      <c r="M30" s="1">
        <v>13188690</v>
      </c>
      <c r="N30" s="6">
        <v>0.0416153656734794</v>
      </c>
      <c r="O30" s="1">
        <v>81.81</v>
      </c>
      <c r="P30" s="6">
        <v>0.007264</v>
      </c>
      <c r="Q30" s="1">
        <f t="shared" si="0"/>
        <v>1.02011024902914</v>
      </c>
      <c r="R30" s="1">
        <f t="shared" si="1"/>
        <v>0.735706924081683</v>
      </c>
      <c r="S30" s="1">
        <f t="shared" si="2"/>
        <v>0.689243331732951</v>
      </c>
    </row>
    <row r="31" spans="1:19">
      <c r="A31" s="2">
        <v>43672</v>
      </c>
      <c r="B31" s="1">
        <v>30</v>
      </c>
      <c r="C31" s="1">
        <v>22</v>
      </c>
      <c r="D31" s="1">
        <v>52</v>
      </c>
      <c r="E31" s="1">
        <v>-8</v>
      </c>
      <c r="F31" s="1">
        <v>-0.298492989</v>
      </c>
      <c r="G31" s="1">
        <v>0.846153846</v>
      </c>
      <c r="H31" s="1">
        <v>0.269230769</v>
      </c>
      <c r="I31" s="1">
        <v>83.43</v>
      </c>
      <c r="J31" s="1">
        <v>80.9</v>
      </c>
      <c r="K31" s="1">
        <v>81.81</v>
      </c>
      <c r="L31" s="1">
        <v>0.6331</v>
      </c>
      <c r="M31" s="1">
        <v>9246780</v>
      </c>
      <c r="N31" s="6">
        <v>0.0309253147536976</v>
      </c>
      <c r="O31" s="1">
        <v>82.21</v>
      </c>
      <c r="P31" s="6">
        <v>0.004889</v>
      </c>
      <c r="Q31" s="1">
        <f t="shared" si="0"/>
        <v>0.720828752292621</v>
      </c>
      <c r="R31" s="1">
        <f t="shared" si="1"/>
        <v>0.510811114211446</v>
      </c>
      <c r="S31" s="1">
        <f t="shared" si="2"/>
        <v>0.483874390484253</v>
      </c>
    </row>
    <row r="32" spans="1:19">
      <c r="A32" s="2">
        <v>43675</v>
      </c>
      <c r="B32" s="1">
        <v>10</v>
      </c>
      <c r="C32" s="1">
        <v>13</v>
      </c>
      <c r="D32" s="1">
        <v>23</v>
      </c>
      <c r="E32" s="1">
        <v>3</v>
      </c>
      <c r="F32" s="1">
        <v>0.241162057</v>
      </c>
      <c r="G32" s="1">
        <v>0.869565217</v>
      </c>
      <c r="H32" s="1">
        <v>0.565217391</v>
      </c>
      <c r="I32" s="1">
        <v>83.45</v>
      </c>
      <c r="J32" s="1">
        <v>82</v>
      </c>
      <c r="K32" s="1">
        <v>82.21</v>
      </c>
      <c r="L32" s="1">
        <v>0.5643</v>
      </c>
      <c r="M32" s="1">
        <v>8242555</v>
      </c>
      <c r="N32" s="6">
        <v>0.017637756963873</v>
      </c>
      <c r="O32" s="1">
        <v>82.93</v>
      </c>
      <c r="P32" s="6">
        <v>0.008758</v>
      </c>
      <c r="Q32" s="1">
        <f t="shared" si="0"/>
        <v>1.44077208622393</v>
      </c>
      <c r="R32" s="1">
        <f t="shared" si="1"/>
        <v>0.34434691670333</v>
      </c>
      <c r="S32" s="1">
        <f t="shared" si="2"/>
        <v>0.73113964631369</v>
      </c>
    </row>
    <row r="33" spans="1:19">
      <c r="A33" s="2">
        <v>43676</v>
      </c>
      <c r="B33" s="1">
        <v>15</v>
      </c>
      <c r="C33" s="1">
        <v>11</v>
      </c>
      <c r="D33" s="1">
        <v>26</v>
      </c>
      <c r="E33" s="1">
        <v>-4</v>
      </c>
      <c r="F33" s="1">
        <v>-0.287682072</v>
      </c>
      <c r="G33" s="1">
        <v>0.846153846</v>
      </c>
      <c r="H33" s="1">
        <v>0.269230769</v>
      </c>
      <c r="I33" s="1">
        <v>83.4</v>
      </c>
      <c r="J33" s="1">
        <v>81.7</v>
      </c>
      <c r="K33" s="1">
        <v>82.93</v>
      </c>
      <c r="L33" s="1">
        <v>0.5273</v>
      </c>
      <c r="M33" s="1">
        <v>7701635</v>
      </c>
      <c r="N33" s="6">
        <v>0.0204992162064392</v>
      </c>
      <c r="O33" s="1">
        <v>82.19</v>
      </c>
      <c r="P33" s="6">
        <v>-0.008923</v>
      </c>
      <c r="Q33" s="1">
        <f t="shared" si="0"/>
        <v>0.713358723170682</v>
      </c>
      <c r="R33" s="1">
        <f t="shared" si="1"/>
        <v>0.402182640586401</v>
      </c>
      <c r="S33" s="1">
        <f t="shared" si="2"/>
        <v>0.442816739533223</v>
      </c>
    </row>
    <row r="34" spans="1:19">
      <c r="A34" s="2">
        <v>43677</v>
      </c>
      <c r="B34" s="1">
        <v>26</v>
      </c>
      <c r="C34" s="1">
        <v>13</v>
      </c>
      <c r="D34" s="1">
        <v>39</v>
      </c>
      <c r="E34" s="1">
        <v>-13</v>
      </c>
      <c r="F34" s="1">
        <v>-0.656779536</v>
      </c>
      <c r="G34" s="1">
        <v>0.666666667</v>
      </c>
      <c r="H34" s="1">
        <v>0.282051282</v>
      </c>
      <c r="I34" s="1">
        <v>82.48</v>
      </c>
      <c r="J34" s="1">
        <v>80.01</v>
      </c>
      <c r="K34" s="1">
        <v>82.19</v>
      </c>
      <c r="L34" s="1">
        <v>0.5553</v>
      </c>
      <c r="M34" s="1">
        <v>8111328</v>
      </c>
      <c r="N34" s="6">
        <v>0.030052317800219</v>
      </c>
      <c r="O34" s="1">
        <v>80.64</v>
      </c>
      <c r="P34" s="6">
        <v>-0.018859</v>
      </c>
      <c r="Q34" s="1">
        <f t="shared" si="0"/>
        <v>0.305011888890437</v>
      </c>
      <c r="R34" s="1">
        <f t="shared" si="1"/>
        <v>0.487099969535804</v>
      </c>
      <c r="S34" s="1">
        <f t="shared" si="2"/>
        <v>0.299256011452523</v>
      </c>
    </row>
    <row r="35" spans="1:19">
      <c r="A35" s="2">
        <v>43678</v>
      </c>
      <c r="B35" s="1">
        <v>25</v>
      </c>
      <c r="C35" s="1">
        <v>23</v>
      </c>
      <c r="D35" s="1">
        <v>48</v>
      </c>
      <c r="E35" s="1">
        <v>-2</v>
      </c>
      <c r="F35" s="1">
        <v>-0.080042708</v>
      </c>
      <c r="G35" s="1">
        <v>0.958333333</v>
      </c>
      <c r="H35" s="1">
        <v>0.395833333</v>
      </c>
      <c r="I35" s="1">
        <v>81.46</v>
      </c>
      <c r="J35" s="1">
        <v>79.1</v>
      </c>
      <c r="K35" s="1">
        <v>80.64</v>
      </c>
      <c r="L35" s="1">
        <v>0.6694</v>
      </c>
      <c r="M35" s="1">
        <v>9777111</v>
      </c>
      <c r="N35" s="6">
        <v>0.029265873015873</v>
      </c>
      <c r="O35" s="1">
        <v>79.87</v>
      </c>
      <c r="P35" s="6">
        <v>-0.009549</v>
      </c>
      <c r="Q35" s="1">
        <f t="shared" si="0"/>
        <v>1.10242748095867</v>
      </c>
      <c r="R35" s="1">
        <f t="shared" si="1"/>
        <v>0.494062242662794</v>
      </c>
      <c r="S35" s="1">
        <f t="shared" si="2"/>
        <v>0.639868404915353</v>
      </c>
    </row>
    <row r="36" spans="1:19">
      <c r="A36" s="2">
        <v>43679</v>
      </c>
      <c r="B36" s="1">
        <v>13</v>
      </c>
      <c r="C36" s="1">
        <v>18</v>
      </c>
      <c r="D36" s="1">
        <v>31</v>
      </c>
      <c r="E36" s="1">
        <v>5</v>
      </c>
      <c r="F36" s="1">
        <v>0.30538165</v>
      </c>
      <c r="G36" s="1">
        <v>0.838709677</v>
      </c>
      <c r="H36" s="1">
        <v>0.516129032</v>
      </c>
      <c r="I36" s="1">
        <v>79.81</v>
      </c>
      <c r="J36" s="1">
        <v>78.06</v>
      </c>
      <c r="K36" s="1">
        <v>79.87</v>
      </c>
      <c r="L36" s="1">
        <v>0.6359</v>
      </c>
      <c r="M36" s="1">
        <v>9288327</v>
      </c>
      <c r="N36" s="6">
        <v>0.0219106047326906</v>
      </c>
      <c r="O36" s="1">
        <v>79.81</v>
      </c>
      <c r="P36" s="6">
        <v>-0.000751</v>
      </c>
      <c r="Q36" s="1">
        <f t="shared" si="0"/>
        <v>1.43366010950709</v>
      </c>
      <c r="R36" s="1">
        <f t="shared" si="1"/>
        <v>0.419212009174868</v>
      </c>
      <c r="S36" s="1">
        <f t="shared" si="2"/>
        <v>0.754236401242151</v>
      </c>
    </row>
    <row r="37" spans="1:19">
      <c r="A37" s="2">
        <v>43682</v>
      </c>
      <c r="B37" s="1">
        <v>48</v>
      </c>
      <c r="C37" s="1">
        <v>22</v>
      </c>
      <c r="D37" s="1">
        <v>70</v>
      </c>
      <c r="E37" s="1">
        <v>-26</v>
      </c>
      <c r="F37" s="1">
        <v>-0.756326082</v>
      </c>
      <c r="G37" s="1">
        <v>0.628571429</v>
      </c>
      <c r="H37" s="1">
        <v>0.228571429</v>
      </c>
      <c r="I37" s="1">
        <v>79.7</v>
      </c>
      <c r="J37" s="1">
        <v>77.04</v>
      </c>
      <c r="K37" s="1">
        <v>79.81</v>
      </c>
      <c r="L37" s="1">
        <v>0.7082</v>
      </c>
      <c r="M37" s="1">
        <v>10343641</v>
      </c>
      <c r="N37" s="6">
        <v>0.0333291567472747</v>
      </c>
      <c r="O37" s="1">
        <v>77.31</v>
      </c>
      <c r="P37" s="6">
        <v>-0.031324</v>
      </c>
      <c r="Q37" s="1">
        <f t="shared" si="0"/>
        <v>0.168026695573542</v>
      </c>
      <c r="R37" s="1">
        <f t="shared" si="1"/>
        <v>0.65197062883046</v>
      </c>
      <c r="S37" s="1">
        <f t="shared" si="2"/>
        <v>0.298667476928804</v>
      </c>
    </row>
    <row r="38" spans="1:19">
      <c r="A38" s="2">
        <v>43683</v>
      </c>
      <c r="B38" s="1">
        <v>38</v>
      </c>
      <c r="C38" s="1">
        <v>32</v>
      </c>
      <c r="D38" s="1">
        <v>70</v>
      </c>
      <c r="E38" s="1">
        <v>-6</v>
      </c>
      <c r="F38" s="1">
        <v>-0.167054085</v>
      </c>
      <c r="G38" s="1">
        <v>0.914285714</v>
      </c>
      <c r="H38" s="1">
        <v>0.371428571</v>
      </c>
      <c r="I38" s="1">
        <v>79.36</v>
      </c>
      <c r="J38" s="1">
        <v>75.6</v>
      </c>
      <c r="K38" s="1">
        <v>77.31</v>
      </c>
      <c r="L38" s="1">
        <v>0.8057</v>
      </c>
      <c r="M38" s="1">
        <v>11767603</v>
      </c>
      <c r="N38" s="6">
        <v>0.0486353641184841</v>
      </c>
      <c r="O38" s="1">
        <v>78.9</v>
      </c>
      <c r="P38" s="6">
        <v>0.020567</v>
      </c>
      <c r="Q38" s="1">
        <f t="shared" si="0"/>
        <v>0.999311421529905</v>
      </c>
      <c r="R38" s="1">
        <f t="shared" si="1"/>
        <v>0.654111493415427</v>
      </c>
      <c r="S38" s="1">
        <f t="shared" si="2"/>
        <v>0.651962062774134</v>
      </c>
    </row>
    <row r="39" spans="1:19">
      <c r="A39" s="2">
        <v>43684</v>
      </c>
      <c r="B39" s="1">
        <v>22</v>
      </c>
      <c r="C39" s="1">
        <v>9</v>
      </c>
      <c r="D39" s="1">
        <v>31</v>
      </c>
      <c r="E39" s="1">
        <v>-13</v>
      </c>
      <c r="F39" s="1">
        <v>-0.832909123</v>
      </c>
      <c r="G39" s="1">
        <v>0.580645161</v>
      </c>
      <c r="H39" s="1">
        <v>0.290322581</v>
      </c>
      <c r="I39" s="1">
        <v>79.53</v>
      </c>
      <c r="J39" s="1">
        <v>77.88</v>
      </c>
      <c r="K39" s="1">
        <v>78.9</v>
      </c>
      <c r="L39" s="1">
        <v>0.4599</v>
      </c>
      <c r="M39" s="1">
        <v>6717191</v>
      </c>
      <c r="N39" s="6">
        <v>0.0209125475285172</v>
      </c>
      <c r="O39" s="1">
        <v>77.99</v>
      </c>
      <c r="P39" s="6">
        <v>-0.011534</v>
      </c>
      <c r="Q39" s="1">
        <f t="shared" si="0"/>
        <v>0.0948407850147908</v>
      </c>
      <c r="R39" s="1">
        <f t="shared" si="1"/>
        <v>0.413885504109578</v>
      </c>
      <c r="S39" s="1">
        <f t="shared" si="2"/>
        <v>0.184585240758194</v>
      </c>
    </row>
    <row r="40" spans="1:19">
      <c r="A40" s="2">
        <v>43685</v>
      </c>
      <c r="B40" s="1">
        <v>20</v>
      </c>
      <c r="C40" s="1">
        <v>21</v>
      </c>
      <c r="D40" s="1">
        <v>41</v>
      </c>
      <c r="E40" s="1">
        <v>1</v>
      </c>
      <c r="F40" s="1">
        <v>0.046520016</v>
      </c>
      <c r="G40" s="1">
        <v>0.975609756</v>
      </c>
      <c r="H40" s="1">
        <v>0.512195122</v>
      </c>
      <c r="I40" s="1">
        <v>80.03</v>
      </c>
      <c r="J40" s="1">
        <v>78.46</v>
      </c>
      <c r="K40" s="1">
        <v>77.99</v>
      </c>
      <c r="L40" s="1">
        <v>0.4671</v>
      </c>
      <c r="M40" s="1">
        <v>6823044</v>
      </c>
      <c r="N40" s="6">
        <v>0.020130785998205</v>
      </c>
      <c r="O40" s="1">
        <v>79.3</v>
      </c>
      <c r="P40" s="6">
        <v>0.016797</v>
      </c>
      <c r="Q40" s="1">
        <f t="shared" si="0"/>
        <v>1.2981678443677</v>
      </c>
      <c r="R40" s="1">
        <f t="shared" si="1"/>
        <v>0.269249251162327</v>
      </c>
      <c r="S40" s="1">
        <f t="shared" si="2"/>
        <v>0.64446712160176</v>
      </c>
    </row>
    <row r="41" spans="1:19">
      <c r="A41" s="2">
        <v>43686</v>
      </c>
      <c r="B41" s="1">
        <v>43</v>
      </c>
      <c r="C41" s="1">
        <v>33</v>
      </c>
      <c r="D41" s="1">
        <v>76</v>
      </c>
      <c r="E41" s="1">
        <v>-10</v>
      </c>
      <c r="F41" s="1">
        <v>-0.257829109</v>
      </c>
      <c r="G41" s="1">
        <v>0.868421053</v>
      </c>
      <c r="H41" s="1">
        <v>0.302631579</v>
      </c>
      <c r="I41" s="1">
        <v>80.5</v>
      </c>
      <c r="J41" s="1">
        <v>77.02</v>
      </c>
      <c r="K41" s="1">
        <v>79.3</v>
      </c>
      <c r="L41" s="1">
        <v>0.6724</v>
      </c>
      <c r="M41" s="1">
        <v>9820286</v>
      </c>
      <c r="N41" s="6">
        <v>0.0438839848675915</v>
      </c>
      <c r="O41" s="1">
        <v>77.38</v>
      </c>
      <c r="P41" s="6">
        <v>-0.024212</v>
      </c>
      <c r="Q41" s="1">
        <f t="shared" si="0"/>
        <v>0.808882069619755</v>
      </c>
      <c r="R41" s="1">
        <f t="shared" si="1"/>
        <v>0.548683932647595</v>
      </c>
      <c r="S41" s="1">
        <f t="shared" si="2"/>
        <v>0.53442784143322</v>
      </c>
    </row>
    <row r="42" spans="1:19">
      <c r="A42" s="2">
        <v>43689</v>
      </c>
      <c r="B42" s="1">
        <v>48</v>
      </c>
      <c r="C42" s="1">
        <v>36</v>
      </c>
      <c r="D42" s="1">
        <v>84</v>
      </c>
      <c r="E42" s="1">
        <v>-12</v>
      </c>
      <c r="F42" s="1">
        <v>-0.280902385</v>
      </c>
      <c r="G42" s="1">
        <v>0.857142857</v>
      </c>
      <c r="H42" s="1">
        <v>0.357142857</v>
      </c>
      <c r="I42" s="1">
        <v>79.97</v>
      </c>
      <c r="J42" s="1">
        <v>77.62</v>
      </c>
      <c r="K42" s="1">
        <v>77.38</v>
      </c>
      <c r="L42" s="1">
        <v>0.877</v>
      </c>
      <c r="M42" s="1">
        <v>12808963</v>
      </c>
      <c r="N42" s="6">
        <v>0.030369604548979</v>
      </c>
      <c r="O42" s="1">
        <v>79.63</v>
      </c>
      <c r="P42" s="6">
        <v>0.029077</v>
      </c>
      <c r="Q42" s="1">
        <f t="shared" si="0"/>
        <v>0.859661809126228</v>
      </c>
      <c r="R42" s="1">
        <f t="shared" si="1"/>
        <v>0.721273550398648</v>
      </c>
      <c r="S42" s="1">
        <f t="shared" si="2"/>
        <v>0.616162787629482</v>
      </c>
    </row>
    <row r="43" spans="1:19">
      <c r="A43" s="2">
        <v>43690</v>
      </c>
      <c r="B43" s="1">
        <v>11</v>
      </c>
      <c r="C43" s="1">
        <v>27</v>
      </c>
      <c r="D43" s="1">
        <v>38</v>
      </c>
      <c r="E43" s="1">
        <v>16</v>
      </c>
      <c r="F43" s="1">
        <v>0.84729786</v>
      </c>
      <c r="G43" s="1">
        <v>0.578947368</v>
      </c>
      <c r="H43" s="1">
        <v>0.552631579</v>
      </c>
      <c r="I43" s="1">
        <v>79.85</v>
      </c>
      <c r="J43" s="1">
        <v>78.62</v>
      </c>
      <c r="K43" s="1">
        <v>79.63</v>
      </c>
      <c r="L43" s="1">
        <v>0.3832</v>
      </c>
      <c r="M43" s="1">
        <v>5596761</v>
      </c>
      <c r="N43" s="6">
        <v>0.0154464397840009</v>
      </c>
      <c r="O43" s="1">
        <v>79.2</v>
      </c>
      <c r="P43" s="6">
        <v>-0.0054</v>
      </c>
      <c r="Q43" s="1">
        <f t="shared" si="0"/>
        <v>1.67950624324371</v>
      </c>
      <c r="R43" s="1">
        <f t="shared" si="1"/>
        <v>0.155576999676689</v>
      </c>
      <c r="S43" s="1">
        <f t="shared" si="2"/>
        <v>0.766543855246887</v>
      </c>
    </row>
    <row r="44" spans="1:19">
      <c r="A44" s="2">
        <v>43691</v>
      </c>
      <c r="B44" s="1">
        <v>41</v>
      </c>
      <c r="C44" s="1">
        <v>49</v>
      </c>
      <c r="D44" s="1">
        <v>90</v>
      </c>
      <c r="E44" s="1">
        <v>8</v>
      </c>
      <c r="F44" s="1">
        <v>0.174353387</v>
      </c>
      <c r="G44" s="1">
        <v>0.911111111</v>
      </c>
      <c r="H44" s="1">
        <v>0.455555556</v>
      </c>
      <c r="I44" s="1">
        <v>84.93</v>
      </c>
      <c r="J44" s="1">
        <v>80</v>
      </c>
      <c r="K44" s="1">
        <v>79.2</v>
      </c>
      <c r="L44" s="1">
        <v>1.2046</v>
      </c>
      <c r="M44" s="1">
        <v>17594746</v>
      </c>
      <c r="N44" s="6">
        <v>0.0622474747474748</v>
      </c>
      <c r="O44" s="1">
        <v>83.52</v>
      </c>
      <c r="P44" s="6">
        <v>0.054545</v>
      </c>
      <c r="Q44" s="1">
        <f t="shared" si="0"/>
        <v>1.40744792580758</v>
      </c>
      <c r="R44" s="1">
        <f t="shared" si="1"/>
        <v>0.995216612857646</v>
      </c>
      <c r="S44" s="1">
        <f t="shared" si="2"/>
        <v>0.94403021989974</v>
      </c>
    </row>
    <row r="45" spans="1:19">
      <c r="A45" s="2">
        <v>43692</v>
      </c>
      <c r="B45" s="1">
        <v>25</v>
      </c>
      <c r="C45" s="1">
        <v>34</v>
      </c>
      <c r="D45" s="1">
        <v>59</v>
      </c>
      <c r="E45" s="1">
        <v>9</v>
      </c>
      <c r="F45" s="1">
        <v>0.297251523</v>
      </c>
      <c r="G45" s="1">
        <v>0.847457627</v>
      </c>
      <c r="H45" s="1">
        <v>0.474576271</v>
      </c>
      <c r="I45" s="1">
        <v>84.38</v>
      </c>
      <c r="J45" s="1">
        <v>81.9</v>
      </c>
      <c r="K45" s="1">
        <v>83.52</v>
      </c>
      <c r="L45" s="1">
        <v>0.8834</v>
      </c>
      <c r="M45" s="1">
        <v>12903141</v>
      </c>
      <c r="N45" s="6">
        <v>0.0296934865900382</v>
      </c>
      <c r="O45" s="1">
        <v>84.28</v>
      </c>
      <c r="P45" s="6">
        <v>0.0091</v>
      </c>
      <c r="Q45" s="1">
        <f t="shared" si="0"/>
        <v>1.42888255913313</v>
      </c>
      <c r="R45" s="1">
        <f t="shared" si="1"/>
        <v>0.661129982632916</v>
      </c>
      <c r="S45" s="1">
        <f t="shared" si="2"/>
        <v>0.83659123127072</v>
      </c>
    </row>
    <row r="46" spans="1:19">
      <c r="A46" s="2">
        <v>43693</v>
      </c>
      <c r="B46" s="1">
        <v>21</v>
      </c>
      <c r="C46" s="1">
        <v>35</v>
      </c>
      <c r="D46" s="1">
        <v>56</v>
      </c>
      <c r="E46" s="1">
        <v>14</v>
      </c>
      <c r="F46" s="1">
        <v>0.492476485</v>
      </c>
      <c r="G46" s="1">
        <v>0.75</v>
      </c>
      <c r="H46" s="1">
        <v>0.517857143</v>
      </c>
      <c r="I46" s="1">
        <v>87.5</v>
      </c>
      <c r="J46" s="1">
        <v>83.6</v>
      </c>
      <c r="K46" s="1">
        <v>84.28</v>
      </c>
      <c r="L46" s="1">
        <v>0.8775</v>
      </c>
      <c r="M46" s="1">
        <v>12817066</v>
      </c>
      <c r="N46" s="6">
        <v>0.0462743236829616</v>
      </c>
      <c r="O46" s="1">
        <v>86</v>
      </c>
      <c r="P46" s="6">
        <v>0.020408</v>
      </c>
      <c r="Q46" s="1">
        <f t="shared" si="0"/>
        <v>1.55808022748474</v>
      </c>
      <c r="R46" s="1">
        <f t="shared" si="1"/>
        <v>0.65888292974352</v>
      </c>
      <c r="S46" s="1">
        <f t="shared" si="2"/>
        <v>0.890600190370817</v>
      </c>
    </row>
    <row r="47" spans="1:19">
      <c r="A47" s="2">
        <v>43696</v>
      </c>
      <c r="B47" s="1">
        <v>41</v>
      </c>
      <c r="C47" s="1">
        <v>18</v>
      </c>
      <c r="D47" s="1">
        <v>59</v>
      </c>
      <c r="E47" s="1">
        <v>-23</v>
      </c>
      <c r="F47" s="1">
        <v>-0.793230639</v>
      </c>
      <c r="G47" s="1">
        <v>0.610169492</v>
      </c>
      <c r="H47" s="1">
        <v>0.271186441</v>
      </c>
      <c r="I47" s="1">
        <v>86.88</v>
      </c>
      <c r="J47" s="1">
        <v>84.68</v>
      </c>
      <c r="K47" s="1">
        <v>86</v>
      </c>
      <c r="L47" s="1">
        <v>0.7743</v>
      </c>
      <c r="M47" s="1">
        <v>11309835</v>
      </c>
      <c r="N47" s="6">
        <v>0.0255813953488371</v>
      </c>
      <c r="O47" s="1">
        <v>86.2</v>
      </c>
      <c r="P47" s="6">
        <v>0.002326</v>
      </c>
      <c r="Q47" s="1">
        <f t="shared" si="0"/>
        <v>0.173363705980605</v>
      </c>
      <c r="R47" s="1">
        <f t="shared" si="1"/>
        <v>0.705312353080116</v>
      </c>
      <c r="S47" s="1">
        <f t="shared" si="2"/>
        <v>0.319536496460719</v>
      </c>
    </row>
    <row r="48" spans="1:19">
      <c r="A48" s="2">
        <v>43697</v>
      </c>
      <c r="B48" s="1">
        <v>32</v>
      </c>
      <c r="C48" s="1">
        <v>29</v>
      </c>
      <c r="D48" s="1">
        <v>61</v>
      </c>
      <c r="E48" s="1">
        <v>-3</v>
      </c>
      <c r="F48" s="1">
        <v>-0.09531018</v>
      </c>
      <c r="G48" s="1">
        <v>0.950819672</v>
      </c>
      <c r="H48" s="1">
        <v>0.344262295</v>
      </c>
      <c r="I48" s="1">
        <v>86.6</v>
      </c>
      <c r="J48" s="1">
        <v>85.43</v>
      </c>
      <c r="K48" s="1">
        <v>86.2</v>
      </c>
      <c r="L48" s="1">
        <v>0.6303</v>
      </c>
      <c r="M48" s="1">
        <v>9206399</v>
      </c>
      <c r="N48" s="6">
        <v>0.0135730858468676</v>
      </c>
      <c r="O48" s="1">
        <v>86.3</v>
      </c>
      <c r="P48" s="6">
        <v>0.00116</v>
      </c>
      <c r="Q48" s="1">
        <f t="shared" si="0"/>
        <v>1.02769346143027</v>
      </c>
      <c r="R48" s="1">
        <f t="shared" si="1"/>
        <v>0.452501541039281</v>
      </c>
      <c r="S48" s="1">
        <f t="shared" si="2"/>
        <v>0.59367733450708</v>
      </c>
    </row>
    <row r="49" spans="1:19">
      <c r="A49" s="2">
        <v>43698</v>
      </c>
      <c r="B49" s="1">
        <v>23</v>
      </c>
      <c r="C49" s="1">
        <v>29</v>
      </c>
      <c r="D49" s="1">
        <v>52</v>
      </c>
      <c r="E49" s="1">
        <v>6</v>
      </c>
      <c r="F49" s="1">
        <v>0.223143551</v>
      </c>
      <c r="G49" s="1">
        <v>0.884615385</v>
      </c>
      <c r="H49" s="1">
        <v>0.557692308</v>
      </c>
      <c r="I49" s="1">
        <v>87.46</v>
      </c>
      <c r="J49" s="1">
        <v>86</v>
      </c>
      <c r="K49" s="1">
        <v>86.3</v>
      </c>
      <c r="L49" s="1">
        <v>0.6789</v>
      </c>
      <c r="M49" s="1">
        <v>9916609</v>
      </c>
      <c r="N49" s="6">
        <v>0.0169177288528389</v>
      </c>
      <c r="O49" s="1">
        <v>86.6</v>
      </c>
      <c r="P49" s="6">
        <v>0.003476</v>
      </c>
      <c r="Q49" s="1">
        <f t="shared" si="0"/>
        <v>1.44551832230528</v>
      </c>
      <c r="R49" s="1">
        <f t="shared" si="1"/>
        <v>0.450746003499846</v>
      </c>
      <c r="S49" s="1">
        <f t="shared" si="2"/>
        <v>0.770264526510414</v>
      </c>
    </row>
    <row r="50" spans="1:19">
      <c r="A50" s="2">
        <v>43699</v>
      </c>
      <c r="B50" s="1">
        <v>44</v>
      </c>
      <c r="C50" s="1">
        <v>42</v>
      </c>
      <c r="D50" s="1">
        <v>86</v>
      </c>
      <c r="E50" s="1">
        <v>-2</v>
      </c>
      <c r="F50" s="1">
        <v>-0.045462374</v>
      </c>
      <c r="G50" s="1">
        <v>0.976744186</v>
      </c>
      <c r="H50" s="1">
        <v>0.465116279</v>
      </c>
      <c r="I50" s="1">
        <v>88.15</v>
      </c>
      <c r="J50" s="1">
        <v>84.56</v>
      </c>
      <c r="K50" s="1">
        <v>85.05</v>
      </c>
      <c r="L50" s="1">
        <v>0.9265</v>
      </c>
      <c r="M50" s="1">
        <v>13532672</v>
      </c>
      <c r="N50" s="6">
        <v>0.0422104644326867</v>
      </c>
      <c r="O50" s="1">
        <v>87.66</v>
      </c>
      <c r="P50" s="6">
        <v>0.030688</v>
      </c>
      <c r="Q50" s="1">
        <f t="shared" si="0"/>
        <v>1.24658802234869</v>
      </c>
      <c r="R50" s="1">
        <f t="shared" si="1"/>
        <v>0.729606472427264</v>
      </c>
      <c r="S50" s="1">
        <f t="shared" si="2"/>
        <v>0.78316471786071</v>
      </c>
    </row>
    <row r="51" spans="1:19">
      <c r="A51" s="2">
        <v>43700</v>
      </c>
      <c r="B51" s="1">
        <v>22</v>
      </c>
      <c r="C51" s="1">
        <v>39</v>
      </c>
      <c r="D51" s="1">
        <v>61</v>
      </c>
      <c r="E51" s="1">
        <v>17</v>
      </c>
      <c r="F51" s="1">
        <v>0.553385238</v>
      </c>
      <c r="G51" s="1">
        <v>0.721311475</v>
      </c>
      <c r="H51" s="1">
        <v>0.508196721</v>
      </c>
      <c r="I51" s="1">
        <v>90.18</v>
      </c>
      <c r="J51" s="1">
        <v>87.2</v>
      </c>
      <c r="K51" s="1">
        <v>87.66</v>
      </c>
      <c r="L51" s="1">
        <v>0.706</v>
      </c>
      <c r="M51" s="1">
        <v>10311696</v>
      </c>
      <c r="N51" s="6">
        <v>0.0339949806068903</v>
      </c>
      <c r="O51" s="1">
        <v>88.69</v>
      </c>
      <c r="P51" s="6">
        <v>0.01175</v>
      </c>
      <c r="Q51" s="1">
        <f t="shared" si="0"/>
        <v>1.55157490390996</v>
      </c>
      <c r="R51" s="1">
        <f t="shared" si="1"/>
        <v>0.487819396471622</v>
      </c>
      <c r="S51" s="1">
        <f t="shared" si="2"/>
        <v>0.828174322237515</v>
      </c>
    </row>
    <row r="52" spans="1:19">
      <c r="A52" s="2">
        <v>43703</v>
      </c>
      <c r="B52" s="1">
        <v>12</v>
      </c>
      <c r="C52" s="1">
        <v>19</v>
      </c>
      <c r="D52" s="1">
        <v>31</v>
      </c>
      <c r="E52" s="1">
        <v>7</v>
      </c>
      <c r="F52" s="1">
        <v>0.430782916</v>
      </c>
      <c r="G52" s="1">
        <v>0.774193548</v>
      </c>
      <c r="H52" s="1">
        <v>0.548387097</v>
      </c>
      <c r="I52" s="1">
        <v>88.1</v>
      </c>
      <c r="J52" s="1">
        <v>86.28</v>
      </c>
      <c r="K52" s="1">
        <v>88.69</v>
      </c>
      <c r="L52" s="1">
        <v>0.6232</v>
      </c>
      <c r="M52" s="1">
        <v>9102398</v>
      </c>
      <c r="N52" s="6">
        <v>0.0205209155485398</v>
      </c>
      <c r="O52" s="1">
        <v>86.87</v>
      </c>
      <c r="P52" s="6">
        <v>-0.020521</v>
      </c>
      <c r="Q52" s="1">
        <f t="shared" si="0"/>
        <v>1.51627125754015</v>
      </c>
      <c r="R52" s="1">
        <f t="shared" si="1"/>
        <v>0.397891869933239</v>
      </c>
      <c r="S52" s="1">
        <f t="shared" si="2"/>
        <v>0.781835324555493</v>
      </c>
    </row>
    <row r="53" spans="1:19">
      <c r="A53" s="2">
        <v>43704</v>
      </c>
      <c r="B53" s="1">
        <v>17</v>
      </c>
      <c r="C53" s="1">
        <v>27</v>
      </c>
      <c r="D53" s="1">
        <v>44</v>
      </c>
      <c r="E53" s="1">
        <v>10</v>
      </c>
      <c r="F53" s="1">
        <v>0.441832752</v>
      </c>
      <c r="G53" s="1">
        <v>0.772727273</v>
      </c>
      <c r="H53" s="1">
        <v>0.568181818</v>
      </c>
      <c r="I53" s="1">
        <v>90.21</v>
      </c>
      <c r="J53" s="1">
        <v>87.45</v>
      </c>
      <c r="K53" s="1">
        <v>86.87</v>
      </c>
      <c r="L53" s="1">
        <v>0.7615</v>
      </c>
      <c r="M53" s="1">
        <v>11121853</v>
      </c>
      <c r="N53" s="6">
        <v>0.0317716127546908</v>
      </c>
      <c r="O53" s="1">
        <v>89.25</v>
      </c>
      <c r="P53" s="6">
        <v>0.027397</v>
      </c>
      <c r="Q53" s="1">
        <f t="shared" si="0"/>
        <v>1.56361513443479</v>
      </c>
      <c r="R53" s="1">
        <f t="shared" si="1"/>
        <v>0.532911602749372</v>
      </c>
      <c r="S53" s="1">
        <f t="shared" si="2"/>
        <v>0.849008745552775</v>
      </c>
    </row>
    <row r="54" spans="1:19">
      <c r="A54" s="2">
        <v>43705</v>
      </c>
      <c r="B54" s="1">
        <v>37</v>
      </c>
      <c r="C54" s="1">
        <v>60</v>
      </c>
      <c r="D54" s="1">
        <v>97</v>
      </c>
      <c r="E54" s="1">
        <v>23</v>
      </c>
      <c r="F54" s="1">
        <v>0.473287704</v>
      </c>
      <c r="G54" s="1">
        <v>0.762886598</v>
      </c>
      <c r="H54" s="1">
        <v>0.556701031</v>
      </c>
      <c r="I54" s="1">
        <v>90.97</v>
      </c>
      <c r="J54" s="1">
        <v>88.29</v>
      </c>
      <c r="K54" s="1">
        <v>89.25</v>
      </c>
      <c r="L54" s="1">
        <v>0.6506</v>
      </c>
      <c r="M54" s="1">
        <v>9502200</v>
      </c>
      <c r="N54" s="6">
        <v>0.0300280112044817</v>
      </c>
      <c r="O54" s="1">
        <v>88.85</v>
      </c>
      <c r="P54" s="6">
        <v>-0.004482</v>
      </c>
      <c r="Q54" s="1">
        <f t="shared" si="0"/>
        <v>1.55541232295435</v>
      </c>
      <c r="R54" s="1">
        <f t="shared" si="1"/>
        <v>0.428523408136577</v>
      </c>
      <c r="S54" s="1">
        <f t="shared" si="2"/>
        <v>0.809119330922979</v>
      </c>
    </row>
    <row r="55" spans="1:19">
      <c r="A55" s="2">
        <v>43706</v>
      </c>
      <c r="B55" s="1">
        <v>45</v>
      </c>
      <c r="C55" s="1">
        <v>62</v>
      </c>
      <c r="D55" s="1">
        <v>107</v>
      </c>
      <c r="E55" s="1">
        <v>17</v>
      </c>
      <c r="F55" s="1">
        <v>0.31449333</v>
      </c>
      <c r="G55" s="1">
        <v>0.841121495</v>
      </c>
      <c r="H55" s="1">
        <v>0.523364486</v>
      </c>
      <c r="I55" s="1">
        <v>92.6</v>
      </c>
      <c r="J55" s="1">
        <v>89.6</v>
      </c>
      <c r="K55" s="1">
        <v>88.85</v>
      </c>
      <c r="L55" s="1">
        <v>1.1639</v>
      </c>
      <c r="M55" s="1">
        <v>16999268</v>
      </c>
      <c r="N55" s="6">
        <v>0.0337647720877884</v>
      </c>
      <c r="O55" s="1">
        <v>92.28</v>
      </c>
      <c r="P55" s="6">
        <v>0.038604</v>
      </c>
      <c r="Q55" s="1">
        <f t="shared" si="0"/>
        <v>1.52340148542275</v>
      </c>
      <c r="R55" s="1">
        <f t="shared" si="1"/>
        <v>0.917131584357819</v>
      </c>
      <c r="S55" s="1">
        <f t="shared" si="2"/>
        <v>0.965970066591795</v>
      </c>
    </row>
    <row r="56" spans="1:19">
      <c r="A56" s="2">
        <v>43707</v>
      </c>
      <c r="B56" s="1">
        <v>78</v>
      </c>
      <c r="C56" s="1">
        <v>67</v>
      </c>
      <c r="D56" s="1">
        <v>145</v>
      </c>
      <c r="E56" s="1">
        <v>-11</v>
      </c>
      <c r="F56" s="1">
        <v>-0.149940147</v>
      </c>
      <c r="G56" s="1">
        <v>0.924137931</v>
      </c>
      <c r="H56" s="1">
        <v>0.365517241</v>
      </c>
      <c r="I56" s="1">
        <v>98.48</v>
      </c>
      <c r="J56" s="1">
        <v>92.3</v>
      </c>
      <c r="K56" s="1">
        <v>92.28</v>
      </c>
      <c r="L56" s="1">
        <v>1.1659</v>
      </c>
      <c r="M56" s="1">
        <v>17028947</v>
      </c>
      <c r="N56" s="6">
        <v>0.0669700910273083</v>
      </c>
      <c r="O56" s="1">
        <v>96.88</v>
      </c>
      <c r="P56" s="6">
        <v>0.049848</v>
      </c>
      <c r="Q56" s="1">
        <f t="shared" si="0"/>
        <v>1.06660965287459</v>
      </c>
      <c r="R56" s="1">
        <f t="shared" si="1"/>
        <v>1.00298776595845</v>
      </c>
      <c r="S56" s="1">
        <f t="shared" si="2"/>
        <v>0.80219128655042</v>
      </c>
    </row>
    <row r="57" spans="1:19">
      <c r="A57" s="2">
        <v>43710</v>
      </c>
      <c r="B57" s="1">
        <v>13</v>
      </c>
      <c r="C57" s="1">
        <v>25</v>
      </c>
      <c r="D57" s="1">
        <v>38</v>
      </c>
      <c r="E57" s="1">
        <v>12</v>
      </c>
      <c r="F57" s="1">
        <v>0.619039208</v>
      </c>
      <c r="G57" s="1">
        <v>0.684210526</v>
      </c>
      <c r="H57" s="1">
        <v>0.315789474</v>
      </c>
      <c r="I57" s="1">
        <v>98.3</v>
      </c>
      <c r="J57" s="1">
        <v>94.94</v>
      </c>
      <c r="K57" s="1">
        <v>96.88</v>
      </c>
      <c r="L57" s="1">
        <v>1.0747</v>
      </c>
      <c r="M57" s="1">
        <v>15696478</v>
      </c>
      <c r="N57" s="6">
        <v>0.0346820809248555</v>
      </c>
      <c r="O57" s="1">
        <v>98.07</v>
      </c>
      <c r="P57" s="6">
        <v>0.012283</v>
      </c>
      <c r="Q57" s="1">
        <f t="shared" si="0"/>
        <v>1.44445523448338</v>
      </c>
      <c r="R57" s="1">
        <f t="shared" si="1"/>
        <v>0.854797383053965</v>
      </c>
      <c r="S57" s="1">
        <f t="shared" si="2"/>
        <v>0.910746792153623</v>
      </c>
    </row>
    <row r="58" spans="1:19">
      <c r="A58" s="2">
        <v>43711</v>
      </c>
      <c r="B58" s="1">
        <v>23</v>
      </c>
      <c r="C58" s="1">
        <v>22</v>
      </c>
      <c r="D58" s="1">
        <v>45</v>
      </c>
      <c r="E58" s="1">
        <v>-1</v>
      </c>
      <c r="F58" s="1">
        <v>-0.042559614</v>
      </c>
      <c r="G58" s="1">
        <v>0.977777778</v>
      </c>
      <c r="H58" s="1">
        <v>-0.022222222</v>
      </c>
      <c r="I58" s="1">
        <v>97.97</v>
      </c>
      <c r="J58" s="1">
        <v>94.87</v>
      </c>
      <c r="K58" s="1">
        <v>98.07</v>
      </c>
      <c r="L58" s="1">
        <v>0.9174</v>
      </c>
      <c r="M58" s="1">
        <v>13399415</v>
      </c>
      <c r="N58" s="6">
        <v>0.0316100744366268</v>
      </c>
      <c r="O58" s="1">
        <v>96.16</v>
      </c>
      <c r="P58" s="6">
        <v>-0.019476</v>
      </c>
      <c r="Q58" s="1">
        <f t="shared" si="0"/>
        <v>0.782699638005353</v>
      </c>
      <c r="R58" s="1">
        <f t="shared" si="1"/>
        <v>0.778186786848936</v>
      </c>
      <c r="S58" s="1">
        <f t="shared" si="2"/>
        <v>0.603374467730979</v>
      </c>
    </row>
    <row r="59" spans="1:19">
      <c r="A59" s="2">
        <v>43712</v>
      </c>
      <c r="B59" s="1">
        <v>37</v>
      </c>
      <c r="C59" s="1">
        <v>36</v>
      </c>
      <c r="D59" s="1">
        <v>73</v>
      </c>
      <c r="E59" s="1">
        <v>-1</v>
      </c>
      <c r="F59" s="1">
        <v>-0.026668247</v>
      </c>
      <c r="G59" s="1">
        <v>0.98630137</v>
      </c>
      <c r="H59" s="1">
        <v>0.410958904</v>
      </c>
      <c r="I59" s="1">
        <v>95.88</v>
      </c>
      <c r="J59" s="1">
        <v>93.29</v>
      </c>
      <c r="K59" s="1">
        <v>96.16</v>
      </c>
      <c r="L59" s="1">
        <v>0.9483</v>
      </c>
      <c r="M59" s="1">
        <v>13850908</v>
      </c>
      <c r="N59" s="6">
        <v>0.0269342762063227</v>
      </c>
      <c r="O59" s="1">
        <v>94.25</v>
      </c>
      <c r="P59" s="6">
        <v>-0.019863</v>
      </c>
      <c r="Q59" s="1">
        <f t="shared" si="0"/>
        <v>1.21742089279666</v>
      </c>
      <c r="R59" s="1">
        <f t="shared" si="1"/>
        <v>0.740343203461293</v>
      </c>
      <c r="S59" s="1">
        <f t="shared" si="2"/>
        <v>0.774539910002363</v>
      </c>
    </row>
    <row r="60" spans="1:19">
      <c r="A60" s="2">
        <v>43713</v>
      </c>
      <c r="B60" s="1">
        <v>39</v>
      </c>
      <c r="C60" s="1">
        <v>29</v>
      </c>
      <c r="D60" s="1">
        <v>68</v>
      </c>
      <c r="E60" s="1">
        <v>-10</v>
      </c>
      <c r="F60" s="1">
        <v>-0.287682072</v>
      </c>
      <c r="G60" s="1">
        <v>0.852941176</v>
      </c>
      <c r="H60" s="1">
        <v>0.308823529</v>
      </c>
      <c r="I60" s="1">
        <v>95.9</v>
      </c>
      <c r="J60" s="1">
        <v>94</v>
      </c>
      <c r="K60" s="1">
        <v>94.25</v>
      </c>
      <c r="L60" s="1">
        <v>0.8129</v>
      </c>
      <c r="M60" s="1">
        <v>11873497</v>
      </c>
      <c r="N60" s="6">
        <v>0.020159151193634</v>
      </c>
      <c r="O60" s="1">
        <v>94.5</v>
      </c>
      <c r="P60" s="6">
        <v>0.002653</v>
      </c>
      <c r="Q60" s="1">
        <f t="shared" si="0"/>
        <v>0.79474952668853</v>
      </c>
      <c r="R60" s="1">
        <f t="shared" si="1"/>
        <v>0.660120892814467</v>
      </c>
      <c r="S60" s="1">
        <f t="shared" si="2"/>
        <v>0.567303441682292</v>
      </c>
    </row>
    <row r="61" spans="1:19">
      <c r="A61" s="2">
        <v>43714</v>
      </c>
      <c r="B61" s="1">
        <v>48</v>
      </c>
      <c r="C61" s="1">
        <v>30</v>
      </c>
      <c r="D61" s="1">
        <v>78</v>
      </c>
      <c r="E61" s="1">
        <v>-18</v>
      </c>
      <c r="F61" s="1">
        <v>-0.457833094</v>
      </c>
      <c r="G61" s="1">
        <v>0.769230769</v>
      </c>
      <c r="H61" s="1">
        <v>0.358974359</v>
      </c>
      <c r="I61" s="1">
        <v>94.79</v>
      </c>
      <c r="J61" s="1">
        <v>93.01</v>
      </c>
      <c r="K61" s="1">
        <v>94.5</v>
      </c>
      <c r="L61" s="1">
        <v>0.7159</v>
      </c>
      <c r="M61" s="1">
        <v>10455879</v>
      </c>
      <c r="N61" s="6">
        <v>0.0188359788359788</v>
      </c>
      <c r="O61" s="1">
        <v>94.03</v>
      </c>
      <c r="P61" s="6">
        <v>-0.004974</v>
      </c>
      <c r="Q61" s="1">
        <f t="shared" si="0"/>
        <v>0.632011369580444</v>
      </c>
      <c r="R61" s="1">
        <f t="shared" si="1"/>
        <v>0.586156165321132</v>
      </c>
      <c r="S61" s="1">
        <f t="shared" si="2"/>
        <v>0.472487292303077</v>
      </c>
    </row>
    <row r="62" spans="1:19">
      <c r="A62" s="2">
        <v>43717</v>
      </c>
      <c r="B62" s="1">
        <v>68</v>
      </c>
      <c r="C62" s="1">
        <v>40</v>
      </c>
      <c r="D62" s="1">
        <v>108</v>
      </c>
      <c r="E62" s="1">
        <v>-28</v>
      </c>
      <c r="F62" s="1">
        <v>-0.520534438</v>
      </c>
      <c r="G62" s="1">
        <v>0.740740741</v>
      </c>
      <c r="H62" s="1">
        <v>0.240740741</v>
      </c>
      <c r="I62" s="1">
        <v>95.3</v>
      </c>
      <c r="J62" s="1">
        <v>92.58</v>
      </c>
      <c r="K62" s="1">
        <v>94.03</v>
      </c>
      <c r="L62" s="1">
        <v>0.8317</v>
      </c>
      <c r="M62" s="1">
        <v>12147884</v>
      </c>
      <c r="N62" s="6">
        <v>0.0289269382112092</v>
      </c>
      <c r="O62" s="1">
        <v>93.25</v>
      </c>
      <c r="P62" s="6">
        <v>-0.008295</v>
      </c>
      <c r="Q62" s="1">
        <f t="shared" si="0"/>
        <v>0.465983788259483</v>
      </c>
      <c r="R62" s="1">
        <f t="shared" si="1"/>
        <v>0.727696898750847</v>
      </c>
      <c r="S62" s="1">
        <f t="shared" si="2"/>
        <v>0.451444402885142</v>
      </c>
    </row>
    <row r="63" spans="1:19">
      <c r="A63" s="2">
        <v>43718</v>
      </c>
      <c r="B63" s="1">
        <v>61</v>
      </c>
      <c r="C63" s="1">
        <v>32</v>
      </c>
      <c r="D63" s="1">
        <v>93</v>
      </c>
      <c r="E63" s="1">
        <v>-29</v>
      </c>
      <c r="F63" s="1">
        <v>-0.630626824</v>
      </c>
      <c r="G63" s="1">
        <v>0.688172043</v>
      </c>
      <c r="H63" s="1">
        <v>0.301075269</v>
      </c>
      <c r="I63" s="1">
        <v>93.49</v>
      </c>
      <c r="J63" s="1">
        <v>91.55</v>
      </c>
      <c r="K63" s="1">
        <v>93.25</v>
      </c>
      <c r="L63" s="1">
        <v>0.6226</v>
      </c>
      <c r="M63" s="1">
        <v>9093169</v>
      </c>
      <c r="N63" s="6">
        <v>0.0208042895442359</v>
      </c>
      <c r="O63" s="1">
        <v>92.7</v>
      </c>
      <c r="P63" s="6">
        <v>-0.005898</v>
      </c>
      <c r="Q63" s="1">
        <f t="shared" si="0"/>
        <v>0.367266223015432</v>
      </c>
      <c r="R63" s="1">
        <f t="shared" si="1"/>
        <v>0.533534419691228</v>
      </c>
      <c r="S63" s="1">
        <f t="shared" si="2"/>
        <v>0.341854410769145</v>
      </c>
    </row>
    <row r="64" spans="1:19">
      <c r="A64" s="2">
        <v>43719</v>
      </c>
      <c r="B64" s="1">
        <v>144</v>
      </c>
      <c r="C64" s="1">
        <v>110</v>
      </c>
      <c r="D64" s="1">
        <v>254</v>
      </c>
      <c r="E64" s="1">
        <v>-34</v>
      </c>
      <c r="F64" s="1">
        <v>-0.267203541</v>
      </c>
      <c r="G64" s="1">
        <v>0.866141732</v>
      </c>
      <c r="H64" s="1">
        <v>0.346456693</v>
      </c>
      <c r="I64" s="1">
        <v>92.69</v>
      </c>
      <c r="J64" s="1">
        <v>86.7</v>
      </c>
      <c r="K64" s="1">
        <v>92.7</v>
      </c>
      <c r="L64" s="1">
        <v>1.7205</v>
      </c>
      <c r="M64" s="1">
        <v>25129696</v>
      </c>
      <c r="N64" s="6">
        <v>0.0646170442286947</v>
      </c>
      <c r="O64" s="1">
        <v>87.51</v>
      </c>
      <c r="P64" s="6">
        <v>-0.055987</v>
      </c>
      <c r="Q64" s="1">
        <f t="shared" si="0"/>
        <v>0.987459809252421</v>
      </c>
      <c r="R64" s="1">
        <f t="shared" si="1"/>
        <v>1.53356617913414</v>
      </c>
      <c r="S64" s="1">
        <f t="shared" si="2"/>
        <v>0.953689588385941</v>
      </c>
    </row>
    <row r="65" spans="1:19">
      <c r="A65" s="2">
        <v>43720</v>
      </c>
      <c r="B65" s="1">
        <v>66</v>
      </c>
      <c r="C65" s="1">
        <v>41</v>
      </c>
      <c r="D65" s="1">
        <v>107</v>
      </c>
      <c r="E65" s="1">
        <v>-25</v>
      </c>
      <c r="F65" s="1">
        <v>-0.467023001</v>
      </c>
      <c r="G65" s="1">
        <v>0.76635514</v>
      </c>
      <c r="H65" s="1">
        <v>0.308411215</v>
      </c>
      <c r="I65" s="1">
        <v>89.68</v>
      </c>
      <c r="J65" s="1">
        <v>86.77</v>
      </c>
      <c r="K65" s="1">
        <v>87.51</v>
      </c>
      <c r="L65" s="1">
        <v>1.0413</v>
      </c>
      <c r="M65" s="1">
        <v>15209468</v>
      </c>
      <c r="N65" s="6">
        <v>0.0332533424751458</v>
      </c>
      <c r="O65" s="1">
        <v>88.89</v>
      </c>
      <c r="P65" s="6">
        <v>0.01577</v>
      </c>
      <c r="Q65" s="1">
        <f t="shared" si="0"/>
        <v>0.621099512773824</v>
      </c>
      <c r="R65" s="1">
        <f t="shared" si="1"/>
        <v>0.909007103203836</v>
      </c>
      <c r="S65" s="1">
        <f t="shared" si="2"/>
        <v>0.580469980964877</v>
      </c>
    </row>
    <row r="66" spans="1:19">
      <c r="A66" s="2">
        <v>43724</v>
      </c>
      <c r="B66" s="1">
        <v>43</v>
      </c>
      <c r="C66" s="1">
        <v>20</v>
      </c>
      <c r="D66" s="1">
        <v>63</v>
      </c>
      <c r="E66" s="1">
        <v>-23</v>
      </c>
      <c r="F66" s="1">
        <v>-0.739667196</v>
      </c>
      <c r="G66" s="1">
        <v>0.634920635</v>
      </c>
      <c r="H66" s="1">
        <v>-0.365079365</v>
      </c>
      <c r="I66" s="1">
        <v>88.58</v>
      </c>
      <c r="J66" s="1">
        <v>86.4</v>
      </c>
      <c r="K66" s="1">
        <v>88.89</v>
      </c>
      <c r="L66" s="1">
        <v>1.1769</v>
      </c>
      <c r="M66" s="1">
        <v>17189732</v>
      </c>
      <c r="N66" s="6">
        <v>0.0245246934413319</v>
      </c>
      <c r="O66" s="1">
        <v>86.79</v>
      </c>
      <c r="P66" s="6">
        <v>-0.023625</v>
      </c>
      <c r="Q66" s="1">
        <f t="shared" ref="Q66:Q129" si="3">0.952*H66+0.802*F66+0.724*G66+0.136*L66+0.168*N66</f>
        <v>-0.316907558433856</v>
      </c>
      <c r="R66" s="1">
        <f t="shared" ref="R66:R129" si="4">-0.138*H66-0.087*F66-0.11*G66+0.926*L66+0.932*N66</f>
        <v>1.15755714285932</v>
      </c>
      <c r="S66" s="1">
        <f t="shared" ref="S66:S129" si="5">0.4241*Q66+0.3488*R66</f>
        <v>0.269355435897533</v>
      </c>
    </row>
    <row r="67" spans="1:19">
      <c r="A67" s="2">
        <v>43725</v>
      </c>
      <c r="B67" s="1">
        <v>15</v>
      </c>
      <c r="C67" s="1">
        <v>16</v>
      </c>
      <c r="D67" s="1">
        <v>31</v>
      </c>
      <c r="E67" s="1">
        <v>1</v>
      </c>
      <c r="F67" s="1">
        <v>0.060624622</v>
      </c>
      <c r="G67" s="1">
        <v>0.967741935</v>
      </c>
      <c r="H67" s="1">
        <v>0.032258065</v>
      </c>
      <c r="I67" s="1">
        <v>88.77</v>
      </c>
      <c r="J67" s="1">
        <v>86.5</v>
      </c>
      <c r="K67" s="1">
        <v>86.79</v>
      </c>
      <c r="L67" s="1">
        <v>0.8947</v>
      </c>
      <c r="M67" s="1">
        <v>13067413</v>
      </c>
      <c r="N67" s="6">
        <v>0.0261550869915888</v>
      </c>
      <c r="O67" s="1">
        <v>87.82</v>
      </c>
      <c r="P67" s="6">
        <v>0.011868</v>
      </c>
      <c r="Q67" s="1">
        <f t="shared" si="3"/>
        <v>0.906049040278587</v>
      </c>
      <c r="R67" s="1">
        <f t="shared" si="4"/>
        <v>0.736691173142161</v>
      </c>
      <c r="S67" s="1">
        <f t="shared" si="5"/>
        <v>0.641213279174135</v>
      </c>
    </row>
    <row r="68" spans="1:19">
      <c r="A68" s="2">
        <v>43726</v>
      </c>
      <c r="B68" s="1">
        <v>29</v>
      </c>
      <c r="C68" s="1">
        <v>13</v>
      </c>
      <c r="D68" s="1">
        <v>42</v>
      </c>
      <c r="E68" s="1">
        <v>-16</v>
      </c>
      <c r="F68" s="1">
        <v>-0.762140052</v>
      </c>
      <c r="G68" s="1">
        <v>0.619047619</v>
      </c>
      <c r="H68" s="1">
        <v>-0.380952381</v>
      </c>
      <c r="I68" s="1">
        <v>90.55</v>
      </c>
      <c r="J68" s="1">
        <v>87.95</v>
      </c>
      <c r="K68" s="1">
        <v>87.82</v>
      </c>
      <c r="L68" s="1">
        <v>1.2868</v>
      </c>
      <c r="M68" s="1">
        <v>18794430</v>
      </c>
      <c r="N68" s="6">
        <v>0.029606012297882</v>
      </c>
      <c r="O68" s="1">
        <v>90.2</v>
      </c>
      <c r="P68" s="6">
        <v>0.027101</v>
      </c>
      <c r="Q68" s="1">
        <f t="shared" si="3"/>
        <v>-0.345733902193956</v>
      </c>
      <c r="R68" s="1">
        <f t="shared" si="4"/>
        <v>1.26995197847363</v>
      </c>
      <c r="S68" s="1">
        <f t="shared" si="5"/>
        <v>0.296333502171144</v>
      </c>
    </row>
    <row r="69" spans="1:19">
      <c r="A69" s="2">
        <v>43727</v>
      </c>
      <c r="B69" s="1">
        <v>57</v>
      </c>
      <c r="C69" s="1">
        <v>24</v>
      </c>
      <c r="D69" s="1">
        <v>81</v>
      </c>
      <c r="E69" s="1">
        <v>-33</v>
      </c>
      <c r="F69" s="1">
        <v>-0.841567186</v>
      </c>
      <c r="G69" s="1">
        <v>0.592592593</v>
      </c>
      <c r="H69" s="1">
        <v>-0.407407407</v>
      </c>
      <c r="I69" s="1">
        <v>90.15</v>
      </c>
      <c r="J69" s="1">
        <v>87.61</v>
      </c>
      <c r="K69" s="1">
        <v>90.2</v>
      </c>
      <c r="L69" s="1">
        <v>0.9894</v>
      </c>
      <c r="M69" s="1">
        <v>14451379</v>
      </c>
      <c r="N69" s="6">
        <v>0.028159645232816</v>
      </c>
      <c r="O69" s="1">
        <v>88.7</v>
      </c>
      <c r="P69" s="6">
        <v>-0.01663</v>
      </c>
      <c r="Q69" s="1">
        <f t="shared" si="3"/>
        <v>-0.494462476904887</v>
      </c>
      <c r="R69" s="1">
        <f t="shared" si="4"/>
        <v>1.00668257147498</v>
      </c>
      <c r="S69" s="1">
        <f t="shared" si="5"/>
        <v>0.141429344475112</v>
      </c>
    </row>
    <row r="70" spans="1:19">
      <c r="A70" s="2">
        <v>43728</v>
      </c>
      <c r="B70" s="1">
        <v>70</v>
      </c>
      <c r="C70" s="1">
        <v>34</v>
      </c>
      <c r="D70" s="1">
        <v>104</v>
      </c>
      <c r="E70" s="1">
        <v>-36</v>
      </c>
      <c r="F70" s="1">
        <v>-0.707331816</v>
      </c>
      <c r="G70" s="1">
        <v>0.653846154</v>
      </c>
      <c r="H70" s="1">
        <v>-0.346153846</v>
      </c>
      <c r="I70" s="1">
        <v>90.09</v>
      </c>
      <c r="J70" s="1">
        <v>87.75</v>
      </c>
      <c r="K70" s="1">
        <v>88.7</v>
      </c>
      <c r="L70" s="1">
        <v>0.9933</v>
      </c>
      <c r="M70" s="1">
        <v>14508574</v>
      </c>
      <c r="N70" s="6">
        <v>0.026381059751973</v>
      </c>
      <c r="O70" s="1">
        <v>89</v>
      </c>
      <c r="P70" s="6">
        <v>0.003382</v>
      </c>
      <c r="Q70" s="1">
        <f t="shared" si="3"/>
        <v>-0.283913144289668</v>
      </c>
      <c r="R70" s="1">
        <f t="shared" si="4"/>
        <v>0.981766969488839</v>
      </c>
      <c r="S70" s="1">
        <f t="shared" si="5"/>
        <v>0.222032754464459</v>
      </c>
    </row>
    <row r="71" spans="1:19">
      <c r="A71" s="2">
        <v>43731</v>
      </c>
      <c r="B71" s="1">
        <v>22</v>
      </c>
      <c r="C71" s="1">
        <v>12</v>
      </c>
      <c r="D71" s="1">
        <v>34</v>
      </c>
      <c r="E71" s="1">
        <v>-10</v>
      </c>
      <c r="F71" s="1">
        <v>-0.570544858</v>
      </c>
      <c r="G71" s="1">
        <v>0.705882353</v>
      </c>
      <c r="H71" s="1">
        <v>-0.294117647</v>
      </c>
      <c r="I71" s="1">
        <v>88.95</v>
      </c>
      <c r="J71" s="1">
        <v>87.01</v>
      </c>
      <c r="K71" s="1">
        <v>89</v>
      </c>
      <c r="L71" s="1">
        <v>0.5798</v>
      </c>
      <c r="M71" s="1">
        <v>8468078</v>
      </c>
      <c r="N71" s="6">
        <v>0.0217977528089887</v>
      </c>
      <c r="O71" s="1">
        <v>87.65</v>
      </c>
      <c r="P71" s="6">
        <v>-0.015169</v>
      </c>
      <c r="Q71" s="1">
        <f t="shared" si="3"/>
        <v>-0.14400333001609</v>
      </c>
      <c r="R71" s="1">
        <f t="shared" si="4"/>
        <v>0.569788884719977</v>
      </c>
      <c r="S71" s="1">
        <f t="shared" si="5"/>
        <v>0.137670550730504</v>
      </c>
    </row>
    <row r="72" spans="1:19">
      <c r="A72" s="2">
        <v>43732</v>
      </c>
      <c r="B72" s="1">
        <v>52</v>
      </c>
      <c r="C72" s="1">
        <v>21</v>
      </c>
      <c r="D72" s="1">
        <v>73</v>
      </c>
      <c r="E72" s="1">
        <v>-31</v>
      </c>
      <c r="F72" s="1">
        <v>-0.87924946</v>
      </c>
      <c r="G72" s="1">
        <v>0.575342466</v>
      </c>
      <c r="H72" s="1">
        <v>-0.424657534</v>
      </c>
      <c r="I72" s="1">
        <v>89.44</v>
      </c>
      <c r="J72" s="1">
        <v>87.2</v>
      </c>
      <c r="K72" s="1">
        <v>87.65</v>
      </c>
      <c r="L72" s="1">
        <v>0.9124</v>
      </c>
      <c r="M72" s="1">
        <v>13325888</v>
      </c>
      <c r="N72" s="6">
        <v>0.0255561893896177</v>
      </c>
      <c r="O72" s="1">
        <v>88.5</v>
      </c>
      <c r="P72" s="6">
        <v>0.009698</v>
      </c>
      <c r="Q72" s="1">
        <f t="shared" si="3"/>
        <v>-0.564504254086544</v>
      </c>
      <c r="R72" s="1">
        <f t="shared" si="4"/>
        <v>0.940510539963124</v>
      </c>
      <c r="S72" s="1">
        <f t="shared" si="5"/>
        <v>0.0886438221810342</v>
      </c>
    </row>
    <row r="73" spans="1:19">
      <c r="A73" s="2">
        <v>43733</v>
      </c>
      <c r="B73" s="1">
        <v>18</v>
      </c>
      <c r="C73" s="1">
        <v>17</v>
      </c>
      <c r="D73" s="1">
        <v>35</v>
      </c>
      <c r="E73" s="1">
        <v>-1</v>
      </c>
      <c r="F73" s="1">
        <v>-0.054067221</v>
      </c>
      <c r="G73" s="1">
        <v>0.971428571</v>
      </c>
      <c r="H73" s="1">
        <v>-0.028571429</v>
      </c>
      <c r="I73" s="1">
        <v>89.3</v>
      </c>
      <c r="J73" s="1">
        <v>87.4</v>
      </c>
      <c r="K73" s="1">
        <v>88.5</v>
      </c>
      <c r="L73" s="1">
        <v>0.5336</v>
      </c>
      <c r="M73" s="1">
        <v>7793042</v>
      </c>
      <c r="N73" s="6">
        <v>0.0214689265536722</v>
      </c>
      <c r="O73" s="1">
        <v>88.01</v>
      </c>
      <c r="P73" s="6">
        <v>-0.005537</v>
      </c>
      <c r="Q73" s="1">
        <f t="shared" si="3"/>
        <v>0.708928753415017</v>
      </c>
      <c r="R73" s="1">
        <f t="shared" si="4"/>
        <v>0.415912202167022</v>
      </c>
      <c r="S73" s="1">
        <f t="shared" si="5"/>
        <v>0.445726860439166</v>
      </c>
    </row>
    <row r="74" spans="1:19">
      <c r="A74" s="2">
        <v>43734</v>
      </c>
      <c r="B74" s="1">
        <v>26</v>
      </c>
      <c r="C74" s="1">
        <v>16</v>
      </c>
      <c r="D74" s="1">
        <v>42</v>
      </c>
      <c r="E74" s="1">
        <v>-10</v>
      </c>
      <c r="F74" s="1">
        <v>-0.462623522</v>
      </c>
      <c r="G74" s="1">
        <v>0.761904762</v>
      </c>
      <c r="H74" s="1">
        <v>-0.238095238</v>
      </c>
      <c r="I74" s="1">
        <v>89.69</v>
      </c>
      <c r="J74" s="1">
        <v>87.02</v>
      </c>
      <c r="K74" s="1">
        <v>88.01</v>
      </c>
      <c r="L74" s="1">
        <v>0.5828</v>
      </c>
      <c r="M74" s="1">
        <v>8511863</v>
      </c>
      <c r="N74" s="6">
        <v>0.030337461652085</v>
      </c>
      <c r="O74" s="1">
        <v>87.74</v>
      </c>
      <c r="P74" s="6">
        <v>-0.003068</v>
      </c>
      <c r="Q74" s="1">
        <f t="shared" si="3"/>
        <v>0.0382858100255503</v>
      </c>
      <c r="R74" s="1">
        <f t="shared" si="4"/>
        <v>0.557243179697743</v>
      </c>
      <c r="S74" s="1">
        <f t="shared" si="5"/>
        <v>0.210603433110409</v>
      </c>
    </row>
    <row r="75" spans="1:19">
      <c r="A75" s="2">
        <v>43735</v>
      </c>
      <c r="B75" s="1">
        <v>38</v>
      </c>
      <c r="C75" s="1">
        <v>23</v>
      </c>
      <c r="D75" s="1">
        <v>61</v>
      </c>
      <c r="E75" s="1">
        <v>-15</v>
      </c>
      <c r="F75" s="1">
        <v>-0.485507816</v>
      </c>
      <c r="G75" s="1">
        <v>0.754098361</v>
      </c>
      <c r="H75" s="1">
        <v>-0.245901639</v>
      </c>
      <c r="I75" s="1">
        <v>88</v>
      </c>
      <c r="J75" s="1">
        <v>84.01</v>
      </c>
      <c r="K75" s="1">
        <v>87.74</v>
      </c>
      <c r="L75" s="1">
        <v>0.7597</v>
      </c>
      <c r="M75" s="1">
        <v>11095537</v>
      </c>
      <c r="N75" s="6">
        <v>0.0454752678367905</v>
      </c>
      <c r="O75" s="1">
        <v>87.22</v>
      </c>
      <c r="P75" s="6">
        <v>-0.005927</v>
      </c>
      <c r="Q75" s="1">
        <f t="shared" si="3"/>
        <v>0.0334506296005809</v>
      </c>
      <c r="R75" s="1">
        <f t="shared" si="4"/>
        <v>0.739087936087889</v>
      </c>
      <c r="S75" s="1">
        <f t="shared" si="5"/>
        <v>0.271980284121062</v>
      </c>
    </row>
    <row r="76" spans="1:19">
      <c r="A76" s="2">
        <v>43738</v>
      </c>
      <c r="B76" s="1">
        <v>20</v>
      </c>
      <c r="C76" s="1">
        <v>18</v>
      </c>
      <c r="D76" s="1">
        <v>38</v>
      </c>
      <c r="E76" s="1">
        <v>-2</v>
      </c>
      <c r="F76" s="1">
        <v>-0.100083459</v>
      </c>
      <c r="G76" s="1">
        <v>0.947368421</v>
      </c>
      <c r="H76" s="1">
        <v>-0.052631579</v>
      </c>
      <c r="I76" s="1">
        <v>87.61</v>
      </c>
      <c r="J76" s="1">
        <v>85.06</v>
      </c>
      <c r="K76" s="1">
        <v>87.22</v>
      </c>
      <c r="L76" s="1">
        <v>0.641</v>
      </c>
      <c r="M76" s="1">
        <v>9361839</v>
      </c>
      <c r="N76" s="6">
        <v>0.0292364136665902</v>
      </c>
      <c r="O76" s="1">
        <v>85.22</v>
      </c>
      <c r="P76" s="6">
        <v>-0.022931</v>
      </c>
      <c r="Q76" s="1">
        <f t="shared" si="3"/>
        <v>0.647610256973987</v>
      </c>
      <c r="R76" s="1">
        <f t="shared" si="4"/>
        <v>0.532574230062262</v>
      </c>
      <c r="S76" s="1">
        <f t="shared" si="5"/>
        <v>0.460413401428385</v>
      </c>
    </row>
    <row r="77" spans="1:19">
      <c r="A77" s="2">
        <v>43746</v>
      </c>
      <c r="B77" s="1">
        <v>19</v>
      </c>
      <c r="C77" s="1">
        <v>18</v>
      </c>
      <c r="D77" s="1">
        <v>37</v>
      </c>
      <c r="E77" s="1">
        <v>-1</v>
      </c>
      <c r="F77" s="1">
        <v>-0.051293294</v>
      </c>
      <c r="G77" s="1">
        <v>0.972972973</v>
      </c>
      <c r="H77" s="1">
        <v>0.378378378</v>
      </c>
      <c r="I77" s="1">
        <v>89.12</v>
      </c>
      <c r="J77" s="1">
        <v>85.97</v>
      </c>
      <c r="K77" s="1">
        <v>85.22</v>
      </c>
      <c r="L77" s="1">
        <v>0.8431</v>
      </c>
      <c r="M77" s="1">
        <v>12314176</v>
      </c>
      <c r="N77" s="6">
        <v>0.0369631541891575</v>
      </c>
      <c r="O77" s="1">
        <v>88.25</v>
      </c>
      <c r="P77" s="6">
        <v>0.035555</v>
      </c>
      <c r="Q77" s="1">
        <f t="shared" si="3"/>
        <v>1.14438283642378</v>
      </c>
      <c r="R77" s="1">
        <f t="shared" si="4"/>
        <v>0.660379533088295</v>
      </c>
      <c r="S77" s="1">
        <f t="shared" si="5"/>
        <v>0.715673142068522</v>
      </c>
    </row>
    <row r="78" spans="1:19">
      <c r="A78" s="2">
        <v>43747</v>
      </c>
      <c r="B78" s="1">
        <v>12</v>
      </c>
      <c r="C78" s="1">
        <v>11</v>
      </c>
      <c r="D78" s="1">
        <v>23</v>
      </c>
      <c r="E78" s="1">
        <v>-1</v>
      </c>
      <c r="F78" s="1">
        <v>-0.080042708</v>
      </c>
      <c r="G78" s="1">
        <v>0.956521739</v>
      </c>
      <c r="H78" s="1">
        <v>0.130434783</v>
      </c>
      <c r="I78" s="1">
        <v>88.3</v>
      </c>
      <c r="J78" s="1">
        <v>86.7</v>
      </c>
      <c r="K78" s="1">
        <v>88.25</v>
      </c>
      <c r="L78" s="1">
        <v>0.5227</v>
      </c>
      <c r="M78" s="1">
        <v>7634969</v>
      </c>
      <c r="N78" s="6">
        <v>0.0181303116147308</v>
      </c>
      <c r="O78" s="1">
        <v>87.48</v>
      </c>
      <c r="P78" s="6">
        <v>-0.008725</v>
      </c>
      <c r="Q78" s="1">
        <f t="shared" si="3"/>
        <v>0.826634492987275</v>
      </c>
      <c r="R78" s="1">
        <f t="shared" si="4"/>
        <v>0.384663974676929</v>
      </c>
      <c r="S78" s="1">
        <f t="shared" si="5"/>
        <v>0.484746482843216</v>
      </c>
    </row>
    <row r="79" spans="1:19">
      <c r="A79" s="2">
        <v>43748</v>
      </c>
      <c r="B79" s="1">
        <v>64</v>
      </c>
      <c r="C79" s="1">
        <v>46</v>
      </c>
      <c r="D79" s="1">
        <v>110</v>
      </c>
      <c r="E79" s="1">
        <v>-18</v>
      </c>
      <c r="F79" s="1">
        <v>-0.324239668</v>
      </c>
      <c r="G79" s="1">
        <v>0.836363636</v>
      </c>
      <c r="H79" s="1">
        <v>0.327272727</v>
      </c>
      <c r="I79" s="1">
        <v>86.9</v>
      </c>
      <c r="J79" s="1">
        <v>84.05</v>
      </c>
      <c r="K79" s="1">
        <v>87.48</v>
      </c>
      <c r="L79" s="1">
        <v>0.779</v>
      </c>
      <c r="M79" s="1">
        <v>11378043</v>
      </c>
      <c r="N79" s="6">
        <v>0.0325788751714679</v>
      </c>
      <c r="O79" s="1">
        <v>86.68</v>
      </c>
      <c r="P79" s="6">
        <v>-0.009145</v>
      </c>
      <c r="Q79" s="1">
        <f t="shared" si="3"/>
        <v>0.768467945860806</v>
      </c>
      <c r="R79" s="1">
        <f t="shared" si="4"/>
        <v>0.642762726489808</v>
      </c>
      <c r="S79" s="1">
        <f t="shared" si="5"/>
        <v>0.550102894839213</v>
      </c>
    </row>
    <row r="80" spans="1:19">
      <c r="A80" s="2">
        <v>43749</v>
      </c>
      <c r="B80" s="1">
        <v>39</v>
      </c>
      <c r="C80" s="1">
        <v>29</v>
      </c>
      <c r="D80" s="1">
        <v>68</v>
      </c>
      <c r="E80" s="1">
        <v>-10</v>
      </c>
      <c r="F80" s="1">
        <v>-0.287682072</v>
      </c>
      <c r="G80" s="1">
        <v>0.852941176</v>
      </c>
      <c r="H80" s="1">
        <v>0.367647059</v>
      </c>
      <c r="I80" s="1">
        <v>88.5</v>
      </c>
      <c r="J80" s="1">
        <v>86</v>
      </c>
      <c r="K80" s="1">
        <v>86.68</v>
      </c>
      <c r="L80" s="1">
        <v>0.6424</v>
      </c>
      <c r="M80" s="1">
        <v>9382328</v>
      </c>
      <c r="N80" s="6">
        <v>0.0288417166589755</v>
      </c>
      <c r="O80" s="1">
        <v>87.67</v>
      </c>
      <c r="P80" s="6">
        <v>0.011421</v>
      </c>
      <c r="Q80" s="1">
        <f t="shared" si="3"/>
        <v>0.829020198246708</v>
      </c>
      <c r="R80" s="1">
        <f t="shared" si="4"/>
        <v>0.502212396688165</v>
      </c>
      <c r="S80" s="1">
        <f t="shared" si="5"/>
        <v>0.526759150041261</v>
      </c>
    </row>
    <row r="81" spans="1:19">
      <c r="A81" s="2">
        <v>43752</v>
      </c>
      <c r="B81" s="1">
        <v>50</v>
      </c>
      <c r="C81" s="1">
        <v>33</v>
      </c>
      <c r="D81" s="1">
        <v>83</v>
      </c>
      <c r="E81" s="1">
        <v>-17</v>
      </c>
      <c r="F81" s="1">
        <v>-0.405465108</v>
      </c>
      <c r="G81" s="1">
        <v>0.795180723</v>
      </c>
      <c r="H81" s="1">
        <v>0.301204819</v>
      </c>
      <c r="I81" s="1">
        <v>88.88</v>
      </c>
      <c r="J81" s="1">
        <v>87.3</v>
      </c>
      <c r="K81" s="1">
        <v>87.67</v>
      </c>
      <c r="L81" s="1">
        <v>0.5594</v>
      </c>
      <c r="M81" s="1">
        <v>8170552</v>
      </c>
      <c r="N81" s="6">
        <v>0.0180221284361811</v>
      </c>
      <c r="O81" s="1">
        <v>87.66</v>
      </c>
      <c r="P81" s="6">
        <v>-0.000114</v>
      </c>
      <c r="Q81" s="1">
        <f t="shared" si="3"/>
        <v>0.616380932101278</v>
      </c>
      <c r="R81" s="1">
        <f t="shared" si="4"/>
        <v>0.441040343546521</v>
      </c>
      <c r="S81" s="1">
        <f t="shared" si="5"/>
        <v>0.415242025133179</v>
      </c>
    </row>
    <row r="82" spans="1:19">
      <c r="A82" s="2">
        <v>43753</v>
      </c>
      <c r="B82" s="1">
        <v>92</v>
      </c>
      <c r="C82" s="1">
        <v>49</v>
      </c>
      <c r="D82" s="1">
        <v>141</v>
      </c>
      <c r="E82" s="1">
        <v>-43</v>
      </c>
      <c r="F82" s="1">
        <v>-0.620576488</v>
      </c>
      <c r="G82" s="1">
        <v>0.695035461</v>
      </c>
      <c r="H82" s="1">
        <v>0.319148936</v>
      </c>
      <c r="I82" s="1">
        <v>89.2</v>
      </c>
      <c r="J82" s="1">
        <v>86.28</v>
      </c>
      <c r="K82" s="1">
        <v>87.66</v>
      </c>
      <c r="L82" s="1">
        <v>0.7628</v>
      </c>
      <c r="M82" s="1">
        <v>11141494</v>
      </c>
      <c r="N82" s="6">
        <v>0.0333105179101073</v>
      </c>
      <c r="O82" s="1">
        <v>88.33</v>
      </c>
      <c r="P82" s="6">
        <v>0.007643</v>
      </c>
      <c r="Q82" s="1">
        <f t="shared" si="3"/>
        <v>0.418670084468898</v>
      </c>
      <c r="R82" s="1">
        <f t="shared" si="4"/>
        <v>0.67089190327022</v>
      </c>
      <c r="S82" s="1">
        <f t="shared" si="5"/>
        <v>0.411565078683912</v>
      </c>
    </row>
    <row r="83" spans="1:19">
      <c r="A83" s="2">
        <v>43754</v>
      </c>
      <c r="B83" s="1">
        <v>82</v>
      </c>
      <c r="C83" s="1">
        <v>55</v>
      </c>
      <c r="D83" s="1">
        <v>137</v>
      </c>
      <c r="E83" s="1">
        <v>-27</v>
      </c>
      <c r="F83" s="1">
        <v>-0.393488917</v>
      </c>
      <c r="G83" s="1">
        <v>0.802919708</v>
      </c>
      <c r="H83" s="1">
        <v>0.357664234</v>
      </c>
      <c r="I83" s="1">
        <v>87.4</v>
      </c>
      <c r="J83" s="1">
        <v>85.51</v>
      </c>
      <c r="K83" s="1">
        <v>88.33</v>
      </c>
      <c r="L83" s="1">
        <v>0.9886</v>
      </c>
      <c r="M83" s="1">
        <v>14439614</v>
      </c>
      <c r="N83" s="6">
        <v>0.021397033850334</v>
      </c>
      <c r="O83" s="1">
        <v>85.82</v>
      </c>
      <c r="P83" s="6">
        <v>-0.028416</v>
      </c>
      <c r="Q83" s="1">
        <f t="shared" si="3"/>
        <v>0.744276409612856</v>
      </c>
      <c r="R83" s="1">
        <f t="shared" si="4"/>
        <v>0.831940339155511</v>
      </c>
      <c r="S83" s="1">
        <f t="shared" si="5"/>
        <v>0.605828415614255</v>
      </c>
    </row>
    <row r="84" spans="1:19">
      <c r="A84" s="2">
        <v>43755</v>
      </c>
      <c r="B84" s="1">
        <v>47</v>
      </c>
      <c r="C84" s="1">
        <v>36</v>
      </c>
      <c r="D84" s="1">
        <v>83</v>
      </c>
      <c r="E84" s="1">
        <v>-11</v>
      </c>
      <c r="F84" s="1">
        <v>-0.260283098</v>
      </c>
      <c r="G84" s="1">
        <v>0.86746988</v>
      </c>
      <c r="H84" s="1">
        <v>0.409638554</v>
      </c>
      <c r="I84" s="1">
        <v>86.4</v>
      </c>
      <c r="J84" s="1">
        <v>85.38</v>
      </c>
      <c r="K84" s="1">
        <v>85.82</v>
      </c>
      <c r="L84" s="1">
        <v>0.3779</v>
      </c>
      <c r="M84" s="1">
        <v>5520278</v>
      </c>
      <c r="N84" s="6">
        <v>0.0118853414122583</v>
      </c>
      <c r="O84" s="1">
        <v>86.12</v>
      </c>
      <c r="P84" s="6">
        <v>0.003496</v>
      </c>
      <c r="Q84" s="1">
        <f t="shared" si="3"/>
        <v>0.862668189289259</v>
      </c>
      <c r="R84" s="1">
        <f t="shared" si="4"/>
        <v>0.231705360470225</v>
      </c>
      <c r="S84" s="1">
        <f t="shared" si="5"/>
        <v>0.446676408809589</v>
      </c>
    </row>
    <row r="85" spans="1:19">
      <c r="A85" s="2">
        <v>43756</v>
      </c>
      <c r="B85" s="1">
        <v>74</v>
      </c>
      <c r="C85" s="1">
        <v>43</v>
      </c>
      <c r="D85" s="1">
        <v>117</v>
      </c>
      <c r="E85" s="1">
        <v>-31</v>
      </c>
      <c r="F85" s="1">
        <v>-0.53329848</v>
      </c>
      <c r="G85" s="1">
        <v>0.735042735</v>
      </c>
      <c r="H85" s="1">
        <v>0.282051282</v>
      </c>
      <c r="I85" s="1">
        <v>85.79</v>
      </c>
      <c r="J85" s="1">
        <v>84.23</v>
      </c>
      <c r="K85" s="1">
        <v>86.12</v>
      </c>
      <c r="L85" s="1">
        <v>0.5574</v>
      </c>
      <c r="M85" s="1">
        <v>8140854</v>
      </c>
      <c r="N85" s="6">
        <v>0.0181142591732467</v>
      </c>
      <c r="O85" s="1">
        <v>84.5</v>
      </c>
      <c r="P85" s="6">
        <v>-0.018811</v>
      </c>
      <c r="Q85" s="1">
        <f t="shared" si="3"/>
        <v>0.451827975185105</v>
      </c>
      <c r="R85" s="1">
        <f t="shared" si="4"/>
        <v>0.459654079543466</v>
      </c>
      <c r="S85" s="1">
        <f t="shared" si="5"/>
        <v>0.351947587220764</v>
      </c>
    </row>
    <row r="86" spans="1:19">
      <c r="A86" s="2">
        <v>43759</v>
      </c>
      <c r="B86" s="1">
        <v>140</v>
      </c>
      <c r="C86" s="1">
        <v>76</v>
      </c>
      <c r="D86" s="1">
        <v>216</v>
      </c>
      <c r="E86" s="1">
        <v>-64</v>
      </c>
      <c r="F86" s="1">
        <v>-0.604954469</v>
      </c>
      <c r="G86" s="1">
        <v>0.703703704</v>
      </c>
      <c r="H86" s="1">
        <v>0.324074074</v>
      </c>
      <c r="I86" s="1">
        <v>85.18</v>
      </c>
      <c r="J86" s="1">
        <v>83.01</v>
      </c>
      <c r="K86" s="1">
        <v>84.5</v>
      </c>
      <c r="L86" s="1">
        <v>0.6097</v>
      </c>
      <c r="M86" s="1">
        <v>8905505</v>
      </c>
      <c r="N86" s="6">
        <v>0.0256804733727811</v>
      </c>
      <c r="O86" s="1">
        <v>83.57</v>
      </c>
      <c r="P86" s="6">
        <v>-0.011006</v>
      </c>
      <c r="Q86" s="1">
        <f t="shared" si="3"/>
        <v>0.420060035532627</v>
      </c>
      <c r="R86" s="1">
        <f t="shared" si="4"/>
        <v>0.519017810334432</v>
      </c>
      <c r="S86" s="1">
        <f t="shared" si="5"/>
        <v>0.359180873314037</v>
      </c>
    </row>
    <row r="87" spans="1:19">
      <c r="A87" s="2">
        <v>43760</v>
      </c>
      <c r="B87" s="1">
        <v>64</v>
      </c>
      <c r="C87" s="1">
        <v>57</v>
      </c>
      <c r="D87" s="1">
        <v>121</v>
      </c>
      <c r="E87" s="1">
        <v>-7</v>
      </c>
      <c r="F87" s="1">
        <v>-0.113944259</v>
      </c>
      <c r="G87" s="1">
        <v>0.94214876</v>
      </c>
      <c r="H87" s="1">
        <v>0.404958678</v>
      </c>
      <c r="I87" s="1">
        <v>85.16</v>
      </c>
      <c r="J87" s="1">
        <v>83.28</v>
      </c>
      <c r="K87" s="1">
        <v>83.57</v>
      </c>
      <c r="L87" s="1">
        <v>0.5289</v>
      </c>
      <c r="M87" s="1">
        <v>7725368</v>
      </c>
      <c r="N87" s="6">
        <v>0.0224961110446332</v>
      </c>
      <c r="O87" s="1">
        <v>85.1</v>
      </c>
      <c r="P87" s="6">
        <v>0.018308</v>
      </c>
      <c r="Q87" s="1">
        <f t="shared" si="3"/>
        <v>1.0519628146335</v>
      </c>
      <c r="R87" s="1">
        <f t="shared" si="4"/>
        <v>0.361120264862598</v>
      </c>
      <c r="S87" s="1">
        <f t="shared" si="5"/>
        <v>0.572096178070141</v>
      </c>
    </row>
    <row r="88" spans="1:19">
      <c r="A88" s="2">
        <v>43761</v>
      </c>
      <c r="B88" s="1">
        <v>62</v>
      </c>
      <c r="C88" s="1">
        <v>42</v>
      </c>
      <c r="D88" s="1">
        <v>104</v>
      </c>
      <c r="E88" s="1">
        <v>-20</v>
      </c>
      <c r="F88" s="1">
        <v>-0.381934611</v>
      </c>
      <c r="G88" s="1">
        <v>0.807692308</v>
      </c>
      <c r="H88" s="1">
        <v>0.326923077</v>
      </c>
      <c r="I88" s="1">
        <v>86.12</v>
      </c>
      <c r="J88" s="1">
        <v>83.68</v>
      </c>
      <c r="K88" s="1">
        <v>85.1</v>
      </c>
      <c r="L88" s="1">
        <v>0.3988</v>
      </c>
      <c r="M88" s="1">
        <v>5825132</v>
      </c>
      <c r="N88" s="6">
        <v>0.0286721504112808</v>
      </c>
      <c r="O88" s="1">
        <v>84</v>
      </c>
      <c r="P88" s="6">
        <v>-0.012926</v>
      </c>
      <c r="Q88" s="1">
        <f t="shared" si="3"/>
        <v>0.648742163543095</v>
      </c>
      <c r="R88" s="1">
        <f t="shared" si="4"/>
        <v>0.295278016834314</v>
      </c>
      <c r="S88" s="1">
        <f t="shared" si="5"/>
        <v>0.378124523830435</v>
      </c>
    </row>
    <row r="89" spans="1:19">
      <c r="A89" s="2">
        <v>43762</v>
      </c>
      <c r="B89" s="1">
        <v>178</v>
      </c>
      <c r="C89" s="1">
        <v>77</v>
      </c>
      <c r="D89" s="1">
        <v>255</v>
      </c>
      <c r="E89" s="1">
        <v>-101</v>
      </c>
      <c r="F89" s="1">
        <v>-0.830676979</v>
      </c>
      <c r="G89" s="1">
        <v>0.603921569</v>
      </c>
      <c r="H89" s="1">
        <v>0.223529412</v>
      </c>
      <c r="I89" s="1">
        <v>84.4</v>
      </c>
      <c r="J89" s="1">
        <v>81.35</v>
      </c>
      <c r="K89" s="1">
        <v>84</v>
      </c>
      <c r="L89" s="1">
        <v>0.7249</v>
      </c>
      <c r="M89" s="1">
        <v>10588443</v>
      </c>
      <c r="N89" s="6">
        <v>0.0363095238095239</v>
      </c>
      <c r="O89" s="1">
        <v>81.75</v>
      </c>
      <c r="P89" s="6">
        <v>-0.026786</v>
      </c>
      <c r="Q89" s="1">
        <f t="shared" si="3"/>
        <v>0.088522679022</v>
      </c>
      <c r="R89" s="1">
        <f t="shared" si="4"/>
        <v>0.680088341917476</v>
      </c>
      <c r="S89" s="1">
        <f t="shared" si="5"/>
        <v>0.274757281834046</v>
      </c>
    </row>
    <row r="90" spans="1:19">
      <c r="A90" s="2">
        <v>43763</v>
      </c>
      <c r="B90" s="1">
        <v>71</v>
      </c>
      <c r="C90" s="1">
        <v>38</v>
      </c>
      <c r="D90" s="1">
        <v>109</v>
      </c>
      <c r="E90" s="1">
        <v>-33</v>
      </c>
      <c r="F90" s="1">
        <v>-0.613104473</v>
      </c>
      <c r="G90" s="1">
        <v>0.697247706</v>
      </c>
      <c r="H90" s="1">
        <v>0.293577982</v>
      </c>
      <c r="I90" s="1">
        <v>83.15</v>
      </c>
      <c r="J90" s="1">
        <v>81.23</v>
      </c>
      <c r="K90" s="1">
        <v>81.75</v>
      </c>
      <c r="L90" s="1">
        <v>0.5175</v>
      </c>
      <c r="M90" s="1">
        <v>7557821</v>
      </c>
      <c r="N90" s="6">
        <v>0.0234862385321101</v>
      </c>
      <c r="O90" s="1">
        <v>83</v>
      </c>
      <c r="P90" s="6">
        <v>0.015291</v>
      </c>
      <c r="Q90" s="1">
        <f t="shared" si="3"/>
        <v>0.366909478735394</v>
      </c>
      <c r="R90" s="1">
        <f t="shared" si="4"/>
        <v>0.437223254286927</v>
      </c>
      <c r="S90" s="1">
        <f t="shared" si="5"/>
        <v>0.308109781026961</v>
      </c>
    </row>
    <row r="91" spans="1:19">
      <c r="A91" s="2">
        <v>43766</v>
      </c>
      <c r="B91" s="1">
        <v>30</v>
      </c>
      <c r="C91" s="1">
        <v>21</v>
      </c>
      <c r="D91" s="1">
        <v>51</v>
      </c>
      <c r="E91" s="1">
        <v>-9</v>
      </c>
      <c r="F91" s="1">
        <v>-0.342944751</v>
      </c>
      <c r="G91" s="1">
        <v>0.823529412</v>
      </c>
      <c r="H91" s="1">
        <v>0.411764706</v>
      </c>
      <c r="I91" s="1">
        <v>85.44</v>
      </c>
      <c r="J91" s="1">
        <v>82.91</v>
      </c>
      <c r="K91" s="1">
        <v>83</v>
      </c>
      <c r="L91" s="1">
        <v>0.6383</v>
      </c>
      <c r="M91" s="1">
        <v>9322278</v>
      </c>
      <c r="N91" s="6">
        <v>0.0304819277108434</v>
      </c>
      <c r="O91" s="1">
        <v>84.88</v>
      </c>
      <c r="P91" s="6">
        <v>0.022651</v>
      </c>
      <c r="Q91" s="1">
        <f t="shared" si="3"/>
        <v>0.805123367953422</v>
      </c>
      <c r="R91" s="1">
        <f t="shared" si="4"/>
        <v>0.501899385215506</v>
      </c>
      <c r="S91" s="1">
        <f t="shared" si="5"/>
        <v>0.516515325912215</v>
      </c>
    </row>
    <row r="92" spans="1:19">
      <c r="A92" s="2">
        <v>43767</v>
      </c>
      <c r="B92" s="1">
        <v>30</v>
      </c>
      <c r="C92" s="1">
        <v>23</v>
      </c>
      <c r="D92" s="1">
        <v>53</v>
      </c>
      <c r="E92" s="1">
        <v>-7</v>
      </c>
      <c r="F92" s="1">
        <v>-0.255933374</v>
      </c>
      <c r="G92" s="1">
        <v>0.867924528</v>
      </c>
      <c r="H92" s="1">
        <v>0.396226415</v>
      </c>
      <c r="I92" s="1">
        <v>86.46</v>
      </c>
      <c r="J92" s="1">
        <v>84.62</v>
      </c>
      <c r="K92" s="1">
        <v>84.88</v>
      </c>
      <c r="L92" s="1">
        <v>0.7797</v>
      </c>
      <c r="M92" s="1">
        <v>11387681</v>
      </c>
      <c r="N92" s="6">
        <v>0.0216776625824692</v>
      </c>
      <c r="O92" s="1">
        <v>85.83</v>
      </c>
      <c r="P92" s="6">
        <v>0.011192</v>
      </c>
      <c r="Q92" s="1">
        <f t="shared" si="3"/>
        <v>0.910007386717855</v>
      </c>
      <c r="R92" s="1">
        <f t="shared" si="4"/>
        <v>0.614321041714861</v>
      </c>
      <c r="S92" s="1">
        <f t="shared" si="5"/>
        <v>0.600209312057186</v>
      </c>
    </row>
    <row r="93" spans="1:19">
      <c r="A93" s="2">
        <v>43768</v>
      </c>
      <c r="B93" s="1">
        <v>38</v>
      </c>
      <c r="C93" s="1">
        <v>42</v>
      </c>
      <c r="D93" s="1">
        <v>80</v>
      </c>
      <c r="E93" s="1">
        <v>4</v>
      </c>
      <c r="F93" s="1">
        <v>0.09763847</v>
      </c>
      <c r="G93" s="1">
        <v>0.95</v>
      </c>
      <c r="H93" s="1">
        <v>0.475</v>
      </c>
      <c r="I93" s="1">
        <v>86.18</v>
      </c>
      <c r="J93" s="1">
        <v>84.9</v>
      </c>
      <c r="K93" s="1">
        <v>85.83</v>
      </c>
      <c r="L93" s="1">
        <v>0.4397</v>
      </c>
      <c r="M93" s="1">
        <v>6422760</v>
      </c>
      <c r="N93" s="6">
        <v>0.0149132005126413</v>
      </c>
      <c r="O93" s="1">
        <v>85.8</v>
      </c>
      <c r="P93" s="6">
        <v>-0.00035</v>
      </c>
      <c r="Q93" s="1">
        <f t="shared" si="3"/>
        <v>1.28061067062612</v>
      </c>
      <c r="R93" s="1">
        <f t="shared" si="4"/>
        <v>0.242516755987782</v>
      </c>
      <c r="S93" s="1">
        <f t="shared" si="5"/>
        <v>0.627696829901077</v>
      </c>
    </row>
    <row r="94" spans="1:19">
      <c r="A94" s="2">
        <v>43769</v>
      </c>
      <c r="B94" s="1">
        <v>46</v>
      </c>
      <c r="C94" s="1">
        <v>46</v>
      </c>
      <c r="D94" s="1">
        <v>92</v>
      </c>
      <c r="E94" s="1">
        <v>0</v>
      </c>
      <c r="F94" s="1">
        <v>0</v>
      </c>
      <c r="G94" s="1">
        <v>1</v>
      </c>
      <c r="H94" s="1">
        <v>0.456521739</v>
      </c>
      <c r="I94" s="1">
        <v>89.31</v>
      </c>
      <c r="J94" s="1">
        <v>86.77</v>
      </c>
      <c r="K94" s="1">
        <v>85.8</v>
      </c>
      <c r="L94" s="1">
        <v>0.9681</v>
      </c>
      <c r="M94" s="1">
        <v>14139530</v>
      </c>
      <c r="N94" s="6">
        <v>0.0296037296037297</v>
      </c>
      <c r="O94" s="1">
        <v>87.2</v>
      </c>
      <c r="P94" s="6">
        <v>0.016317</v>
      </c>
      <c r="Q94" s="1">
        <f t="shared" si="3"/>
        <v>1.29524372210143</v>
      </c>
      <c r="R94" s="1">
        <f t="shared" si="4"/>
        <v>0.751051276008676</v>
      </c>
      <c r="S94" s="1">
        <f t="shared" si="5"/>
        <v>0.811279547615041</v>
      </c>
    </row>
    <row r="95" spans="1:19">
      <c r="A95" s="2">
        <v>43770</v>
      </c>
      <c r="B95" s="1">
        <v>46</v>
      </c>
      <c r="C95" s="1">
        <v>27</v>
      </c>
      <c r="D95" s="1">
        <v>73</v>
      </c>
      <c r="E95" s="1">
        <v>-19</v>
      </c>
      <c r="F95" s="1">
        <v>-0.517943092</v>
      </c>
      <c r="G95" s="1">
        <v>0.739726027</v>
      </c>
      <c r="H95" s="1">
        <v>0.260273973</v>
      </c>
      <c r="I95" s="1">
        <v>88.52</v>
      </c>
      <c r="J95" s="1">
        <v>86.51</v>
      </c>
      <c r="K95" s="1">
        <v>87.2</v>
      </c>
      <c r="L95" s="1">
        <v>0.8133</v>
      </c>
      <c r="M95" s="1">
        <v>11879288</v>
      </c>
      <c r="N95" s="6">
        <v>0.0230504587155962</v>
      </c>
      <c r="O95" s="1">
        <v>88.2</v>
      </c>
      <c r="P95" s="6">
        <v>0.011468</v>
      </c>
      <c r="Q95" s="1">
        <f t="shared" si="3"/>
        <v>0.48243338312422</v>
      </c>
      <c r="R95" s="1">
        <f t="shared" si="4"/>
        <v>0.702372205282936</v>
      </c>
      <c r="S95" s="1">
        <f t="shared" si="5"/>
        <v>0.44958742298567</v>
      </c>
    </row>
    <row r="96" spans="1:19">
      <c r="A96" s="2">
        <v>43773</v>
      </c>
      <c r="B96" s="1">
        <v>74</v>
      </c>
      <c r="C96" s="1">
        <v>51</v>
      </c>
      <c r="D96" s="1">
        <v>125</v>
      </c>
      <c r="E96" s="1">
        <v>-23</v>
      </c>
      <c r="F96" s="1">
        <v>-0.366244395</v>
      </c>
      <c r="G96" s="1">
        <v>0.816</v>
      </c>
      <c r="H96" s="1">
        <v>0.328</v>
      </c>
      <c r="I96" s="1">
        <v>89.1</v>
      </c>
      <c r="J96" s="1">
        <v>87.1</v>
      </c>
      <c r="K96" s="1">
        <v>88.2</v>
      </c>
      <c r="L96" s="1">
        <v>0.9137</v>
      </c>
      <c r="M96" s="1">
        <v>13345418</v>
      </c>
      <c r="N96" s="6">
        <v>0.0226757369614512</v>
      </c>
      <c r="O96" s="1">
        <v>87.4</v>
      </c>
      <c r="P96" s="6">
        <v>-0.00907</v>
      </c>
      <c r="Q96" s="1">
        <f t="shared" si="3"/>
        <v>0.737384719019524</v>
      </c>
      <c r="R96" s="1">
        <f t="shared" si="4"/>
        <v>0.764059249213073</v>
      </c>
      <c r="S96" s="1">
        <f t="shared" si="5"/>
        <v>0.5792287254617</v>
      </c>
    </row>
    <row r="97" spans="1:19">
      <c r="A97" s="2">
        <v>43774</v>
      </c>
      <c r="B97" s="1">
        <v>88</v>
      </c>
      <c r="C97" s="1">
        <v>42</v>
      </c>
      <c r="D97" s="1">
        <v>130</v>
      </c>
      <c r="E97" s="1">
        <v>-46</v>
      </c>
      <c r="F97" s="1">
        <v>-0.727436254</v>
      </c>
      <c r="G97" s="1">
        <v>0.646153846</v>
      </c>
      <c r="H97" s="1">
        <v>0.292307692</v>
      </c>
      <c r="I97" s="1">
        <v>87.78</v>
      </c>
      <c r="J97" s="1">
        <v>86.17</v>
      </c>
      <c r="K97" s="1">
        <v>87.4</v>
      </c>
      <c r="L97" s="1">
        <v>0.6672</v>
      </c>
      <c r="M97" s="1">
        <v>9744926</v>
      </c>
      <c r="N97" s="6">
        <v>0.0184210526315789</v>
      </c>
      <c r="O97" s="1">
        <v>86.75</v>
      </c>
      <c r="P97" s="6">
        <v>-0.007437</v>
      </c>
      <c r="Q97" s="1">
        <f t="shared" si="3"/>
        <v>0.256522368422105</v>
      </c>
      <c r="R97" s="1">
        <f t="shared" si="4"/>
        <v>0.586867190594632</v>
      </c>
      <c r="S97" s="1">
        <f t="shared" si="5"/>
        <v>0.313490412527222</v>
      </c>
    </row>
    <row r="98" spans="1:19">
      <c r="A98" s="2">
        <v>43775</v>
      </c>
      <c r="B98" s="1">
        <v>85</v>
      </c>
      <c r="C98" s="1">
        <v>49</v>
      </c>
      <c r="D98" s="1">
        <v>134</v>
      </c>
      <c r="E98" s="1">
        <v>-36</v>
      </c>
      <c r="F98" s="1">
        <v>-0.542324291</v>
      </c>
      <c r="G98" s="1">
        <v>0.731343284</v>
      </c>
      <c r="H98" s="1">
        <v>0.320895522</v>
      </c>
      <c r="I98" s="1">
        <v>87.18</v>
      </c>
      <c r="J98" s="1">
        <v>84.72</v>
      </c>
      <c r="K98" s="1">
        <v>86.75</v>
      </c>
      <c r="L98" s="1">
        <v>0.7232</v>
      </c>
      <c r="M98" s="1">
        <v>10563395</v>
      </c>
      <c r="N98" s="6">
        <v>0.0283573487031701</v>
      </c>
      <c r="O98" s="1">
        <v>84.86</v>
      </c>
      <c r="P98" s="6">
        <v>-0.021787</v>
      </c>
      <c r="Q98" s="1">
        <f t="shared" si="3"/>
        <v>0.503160227760133</v>
      </c>
      <c r="R98" s="1">
        <f t="shared" si="4"/>
        <v>0.618563119032355</v>
      </c>
      <c r="S98" s="1">
        <f t="shared" si="5"/>
        <v>0.429145068511557</v>
      </c>
    </row>
    <row r="99" spans="1:19">
      <c r="A99" s="2">
        <v>43776</v>
      </c>
      <c r="B99" s="1">
        <v>81</v>
      </c>
      <c r="C99" s="1">
        <v>48</v>
      </c>
      <c r="D99" s="1">
        <v>129</v>
      </c>
      <c r="E99" s="1">
        <v>-33</v>
      </c>
      <c r="F99" s="1">
        <v>-0.514898949</v>
      </c>
      <c r="G99" s="1">
        <v>0.744186047</v>
      </c>
      <c r="H99" s="1">
        <v>0.356589147</v>
      </c>
      <c r="I99" s="1">
        <v>85.47</v>
      </c>
      <c r="J99" s="1">
        <v>84.29</v>
      </c>
      <c r="K99" s="1">
        <v>84.86</v>
      </c>
      <c r="L99" s="1">
        <v>0.4656</v>
      </c>
      <c r="M99" s="1">
        <v>6801144</v>
      </c>
      <c r="N99" s="6">
        <v>0.0139052557152957</v>
      </c>
      <c r="O99" s="1">
        <v>84.91</v>
      </c>
      <c r="P99" s="6">
        <v>0.000589</v>
      </c>
      <c r="Q99" s="1">
        <f t="shared" si="3"/>
        <v>0.53097229183417</v>
      </c>
      <c r="R99" s="1">
        <f t="shared" si="4"/>
        <v>0.357831739433656</v>
      </c>
      <c r="S99" s="1">
        <f t="shared" si="5"/>
        <v>0.34999705968133</v>
      </c>
    </row>
    <row r="100" spans="1:19">
      <c r="A100" s="2">
        <v>43777</v>
      </c>
      <c r="B100" s="1">
        <v>27</v>
      </c>
      <c r="C100" s="1">
        <v>24</v>
      </c>
      <c r="D100" s="1">
        <v>51</v>
      </c>
      <c r="E100" s="1">
        <v>-3</v>
      </c>
      <c r="F100" s="1">
        <v>-0.113328685</v>
      </c>
      <c r="G100" s="1">
        <v>0.941176471</v>
      </c>
      <c r="H100" s="1">
        <v>0.431372549</v>
      </c>
      <c r="I100" s="1">
        <v>86.72</v>
      </c>
      <c r="J100" s="1">
        <v>85.03</v>
      </c>
      <c r="K100" s="1">
        <v>84.91</v>
      </c>
      <c r="L100" s="1">
        <v>0.6433</v>
      </c>
      <c r="M100" s="1">
        <v>9395269</v>
      </c>
      <c r="N100" s="6">
        <v>0.0199034271581674</v>
      </c>
      <c r="O100" s="1">
        <v>85.62</v>
      </c>
      <c r="P100" s="6">
        <v>0.008362</v>
      </c>
      <c r="Q100" s="1">
        <f t="shared" si="3"/>
        <v>1.09202140204457</v>
      </c>
      <c r="R100" s="1">
        <f t="shared" si="4"/>
        <v>0.461046566134412</v>
      </c>
      <c r="S100" s="1">
        <f t="shared" si="5"/>
        <v>0.623939318874786</v>
      </c>
    </row>
    <row r="101" spans="1:19">
      <c r="A101" s="2">
        <v>43780</v>
      </c>
      <c r="B101" s="1">
        <v>16</v>
      </c>
      <c r="C101" s="1">
        <v>16</v>
      </c>
      <c r="D101" s="1">
        <v>32</v>
      </c>
      <c r="E101" s="1">
        <v>0</v>
      </c>
      <c r="F101" s="1">
        <v>0</v>
      </c>
      <c r="G101" s="1">
        <v>1</v>
      </c>
      <c r="H101" s="1">
        <v>0.375</v>
      </c>
      <c r="I101" s="1">
        <v>85.6</v>
      </c>
      <c r="J101" s="1">
        <v>84.13</v>
      </c>
      <c r="K101" s="1">
        <v>85.62</v>
      </c>
      <c r="L101" s="1">
        <v>0.4427</v>
      </c>
      <c r="M101" s="1">
        <v>6466338</v>
      </c>
      <c r="N101" s="6">
        <v>0.0171688857743518</v>
      </c>
      <c r="O101" s="1">
        <v>85</v>
      </c>
      <c r="P101" s="6">
        <v>-0.007241</v>
      </c>
      <c r="Q101" s="1">
        <f t="shared" si="3"/>
        <v>1.14409157281009</v>
      </c>
      <c r="R101" s="1">
        <f t="shared" si="4"/>
        <v>0.264191601541696</v>
      </c>
      <c r="S101" s="1">
        <f t="shared" si="5"/>
        <v>0.577359266646503</v>
      </c>
    </row>
    <row r="102" spans="1:19">
      <c r="A102" s="2">
        <v>43781</v>
      </c>
      <c r="B102" s="1">
        <v>17</v>
      </c>
      <c r="C102" s="1">
        <v>29</v>
      </c>
      <c r="D102" s="1">
        <v>46</v>
      </c>
      <c r="E102" s="1">
        <v>12</v>
      </c>
      <c r="F102" s="1">
        <v>0.510825624</v>
      </c>
      <c r="G102" s="1">
        <v>0.739130435</v>
      </c>
      <c r="H102" s="1">
        <v>0.543478261</v>
      </c>
      <c r="I102" s="1">
        <v>85.39</v>
      </c>
      <c r="J102" s="1">
        <v>84.15</v>
      </c>
      <c r="K102" s="1">
        <v>85</v>
      </c>
      <c r="L102" s="1">
        <v>0.3918</v>
      </c>
      <c r="M102" s="1">
        <v>5721977</v>
      </c>
      <c r="N102" s="6">
        <v>0.0145882352941176</v>
      </c>
      <c r="O102" s="1">
        <v>85.23</v>
      </c>
      <c r="P102" s="6">
        <v>0.002706</v>
      </c>
      <c r="Q102" s="1">
        <f t="shared" si="3"/>
        <v>1.51793951338941</v>
      </c>
      <c r="R102" s="1">
        <f t="shared" si="4"/>
        <v>0.175656858138118</v>
      </c>
      <c r="S102" s="1">
        <f t="shared" si="5"/>
        <v>0.705027259747025</v>
      </c>
    </row>
    <row r="103" spans="1:19">
      <c r="A103" s="2">
        <v>43782</v>
      </c>
      <c r="B103" s="1">
        <v>27</v>
      </c>
      <c r="C103" s="1">
        <v>20</v>
      </c>
      <c r="D103" s="1">
        <v>47</v>
      </c>
      <c r="E103" s="1">
        <v>-7</v>
      </c>
      <c r="F103" s="1">
        <v>-0.287682072</v>
      </c>
      <c r="G103" s="1">
        <v>0.85106383</v>
      </c>
      <c r="H103" s="1">
        <v>0.255319149</v>
      </c>
      <c r="I103" s="1">
        <v>86.5</v>
      </c>
      <c r="J103" s="1">
        <v>84.8</v>
      </c>
      <c r="K103" s="1">
        <v>85.23</v>
      </c>
      <c r="L103" s="1">
        <v>0.5796</v>
      </c>
      <c r="M103" s="1">
        <v>8466065</v>
      </c>
      <c r="N103" s="6">
        <v>0.0199460283937581</v>
      </c>
      <c r="O103" s="1">
        <v>86.45</v>
      </c>
      <c r="P103" s="6">
        <v>0.014314</v>
      </c>
      <c r="Q103" s="1">
        <f t="shared" si="3"/>
        <v>0.710689553794151</v>
      </c>
      <c r="R103" s="1">
        <f t="shared" si="4"/>
        <v>0.451476574864983</v>
      </c>
      <c r="S103" s="1">
        <f t="shared" si="5"/>
        <v>0.458878469077006</v>
      </c>
    </row>
    <row r="104" spans="1:19">
      <c r="A104" s="2">
        <v>43783</v>
      </c>
      <c r="B104" s="1">
        <v>48</v>
      </c>
      <c r="C104" s="1">
        <v>39</v>
      </c>
      <c r="D104" s="1">
        <v>87</v>
      </c>
      <c r="E104" s="1">
        <v>-9</v>
      </c>
      <c r="F104" s="1">
        <v>-0.202940844</v>
      </c>
      <c r="G104" s="1">
        <v>0.896551724</v>
      </c>
      <c r="H104" s="1">
        <v>0.379310345</v>
      </c>
      <c r="I104" s="1">
        <v>87.5</v>
      </c>
      <c r="J104" s="1">
        <v>85.82</v>
      </c>
      <c r="K104" s="1">
        <v>86.45</v>
      </c>
      <c r="L104" s="1">
        <v>0.6869</v>
      </c>
      <c r="M104" s="1">
        <v>10032110</v>
      </c>
      <c r="N104" s="6">
        <v>0.0194331983805669</v>
      </c>
      <c r="O104" s="1">
        <v>86.46</v>
      </c>
      <c r="P104" s="6">
        <v>0.000116</v>
      </c>
      <c r="Q104" s="1">
        <f t="shared" si="3"/>
        <v>0.944131517055935</v>
      </c>
      <c r="R104" s="1">
        <f t="shared" si="4"/>
        <v>0.520871477068688</v>
      </c>
      <c r="S104" s="1">
        <f t="shared" si="5"/>
        <v>0.582086147584981</v>
      </c>
    </row>
    <row r="105" spans="1:19">
      <c r="A105" s="2">
        <v>43784</v>
      </c>
      <c r="B105" s="1">
        <v>48</v>
      </c>
      <c r="C105" s="1">
        <v>22</v>
      </c>
      <c r="D105" s="1">
        <v>70</v>
      </c>
      <c r="E105" s="1">
        <v>-26</v>
      </c>
      <c r="F105" s="1">
        <v>-0.756326082</v>
      </c>
      <c r="G105" s="1">
        <v>0.628571429</v>
      </c>
      <c r="H105" s="1">
        <v>0.257142857</v>
      </c>
      <c r="I105" s="1">
        <v>86.66</v>
      </c>
      <c r="J105" s="1">
        <v>85</v>
      </c>
      <c r="K105" s="1">
        <v>86.46</v>
      </c>
      <c r="L105" s="1">
        <v>0.5003</v>
      </c>
      <c r="M105" s="1">
        <v>7307927</v>
      </c>
      <c r="N105" s="6">
        <v>0.0191996298866528</v>
      </c>
      <c r="O105" s="1">
        <v>85.21</v>
      </c>
      <c r="P105" s="6">
        <v>-0.014458</v>
      </c>
      <c r="Q105" s="1">
        <f t="shared" si="3"/>
        <v>0.164578534516958</v>
      </c>
      <c r="R105" s="1">
        <f t="shared" si="4"/>
        <v>0.44234365273236</v>
      </c>
      <c r="S105" s="1">
        <f t="shared" si="5"/>
        <v>0.224087222561689</v>
      </c>
    </row>
    <row r="106" spans="1:19">
      <c r="A106" s="2">
        <v>43787</v>
      </c>
      <c r="B106" s="1">
        <v>45</v>
      </c>
      <c r="C106" s="1">
        <v>17</v>
      </c>
      <c r="D106" s="1">
        <v>62</v>
      </c>
      <c r="E106" s="1">
        <v>-28</v>
      </c>
      <c r="F106" s="1">
        <v>-0.938269639</v>
      </c>
      <c r="G106" s="1">
        <v>0.548387097</v>
      </c>
      <c r="H106" s="1">
        <v>0.241935484</v>
      </c>
      <c r="I106" s="1">
        <v>85.29</v>
      </c>
      <c r="J106" s="1">
        <v>83.71</v>
      </c>
      <c r="K106" s="1">
        <v>85.21</v>
      </c>
      <c r="L106" s="1">
        <v>0.4888</v>
      </c>
      <c r="M106" s="1">
        <v>7139743</v>
      </c>
      <c r="N106" s="6">
        <v>0.018542424598052</v>
      </c>
      <c r="O106" s="1">
        <v>85.06</v>
      </c>
      <c r="P106" s="6">
        <v>-0.00176</v>
      </c>
      <c r="Q106" s="1">
        <f t="shared" si="3"/>
        <v>-0.0555454841495273</v>
      </c>
      <c r="R106" s="1">
        <f t="shared" si="4"/>
        <v>0.457830120856385</v>
      </c>
      <c r="S106" s="1">
        <f t="shared" si="5"/>
        <v>0.136134306326892</v>
      </c>
    </row>
    <row r="107" spans="1:19">
      <c r="A107" s="2">
        <v>43788</v>
      </c>
      <c r="B107" s="1">
        <v>32</v>
      </c>
      <c r="C107" s="1">
        <v>24</v>
      </c>
      <c r="D107" s="1">
        <v>56</v>
      </c>
      <c r="E107" s="1">
        <v>-8</v>
      </c>
      <c r="F107" s="1">
        <v>-0.277631737</v>
      </c>
      <c r="G107" s="1">
        <v>0.857142857</v>
      </c>
      <c r="H107" s="1">
        <v>0.392857143</v>
      </c>
      <c r="I107" s="1">
        <v>86.11</v>
      </c>
      <c r="J107" s="1">
        <v>84.7</v>
      </c>
      <c r="K107" s="1">
        <v>85.06</v>
      </c>
      <c r="L107" s="1">
        <v>0.4349</v>
      </c>
      <c r="M107" s="1">
        <v>6352256</v>
      </c>
      <c r="N107" s="6">
        <v>0.016576534211145</v>
      </c>
      <c r="O107" s="1">
        <v>85.52</v>
      </c>
      <c r="P107" s="6">
        <v>0.005408</v>
      </c>
      <c r="Q107" s="1">
        <f t="shared" si="3"/>
        <v>0.833842033277472</v>
      </c>
      <c r="R107" s="1">
        <f t="shared" si="4"/>
        <v>0.293820690999787</v>
      </c>
      <c r="S107" s="1">
        <f t="shared" si="5"/>
        <v>0.456117063333702</v>
      </c>
    </row>
    <row r="108" spans="1:19">
      <c r="A108" s="2">
        <v>43789</v>
      </c>
      <c r="B108" s="1">
        <v>43</v>
      </c>
      <c r="C108" s="1">
        <v>55</v>
      </c>
      <c r="D108" s="1">
        <v>98</v>
      </c>
      <c r="E108" s="1">
        <v>12</v>
      </c>
      <c r="F108" s="1">
        <v>0.241162057</v>
      </c>
      <c r="G108" s="1">
        <v>0.87755102</v>
      </c>
      <c r="H108" s="1">
        <v>0.418367347</v>
      </c>
      <c r="I108" s="1">
        <v>88.56</v>
      </c>
      <c r="J108" s="1">
        <v>85.16</v>
      </c>
      <c r="K108" s="1">
        <v>85.52</v>
      </c>
      <c r="L108" s="1">
        <v>0.933</v>
      </c>
      <c r="M108" s="1">
        <v>13627385</v>
      </c>
      <c r="N108" s="6">
        <v>0.0397567820392891</v>
      </c>
      <c r="O108" s="1">
        <v>87</v>
      </c>
      <c r="P108" s="6">
        <v>0.017306</v>
      </c>
      <c r="Q108" s="1">
        <f t="shared" si="3"/>
        <v>1.3606117619206</v>
      </c>
      <c r="R108" s="1">
        <f t="shared" si="4"/>
        <v>0.725764915815618</v>
      </c>
      <c r="S108" s="1">
        <f t="shared" si="5"/>
        <v>0.830182250867014</v>
      </c>
    </row>
    <row r="109" spans="1:19">
      <c r="A109" s="2">
        <v>43790</v>
      </c>
      <c r="B109" s="1">
        <v>14</v>
      </c>
      <c r="C109" s="1">
        <v>35</v>
      </c>
      <c r="D109" s="1">
        <v>49</v>
      </c>
      <c r="E109" s="1">
        <v>21</v>
      </c>
      <c r="F109" s="1">
        <v>0.875468737</v>
      </c>
      <c r="G109" s="1">
        <v>0.571428571</v>
      </c>
      <c r="H109" s="1">
        <v>0.591836735</v>
      </c>
      <c r="I109" s="1">
        <v>88.48</v>
      </c>
      <c r="J109" s="1">
        <v>86.3</v>
      </c>
      <c r="K109" s="1">
        <v>87</v>
      </c>
      <c r="L109" s="1">
        <v>0.5285</v>
      </c>
      <c r="M109" s="1">
        <v>7719167</v>
      </c>
      <c r="N109" s="6">
        <v>0.0250574712643679</v>
      </c>
      <c r="O109" s="1">
        <v>87.48</v>
      </c>
      <c r="P109" s="6">
        <v>0.005517</v>
      </c>
      <c r="Q109" s="1">
        <f t="shared" si="3"/>
        <v>1.75535443937041</v>
      </c>
      <c r="R109" s="1">
        <f t="shared" si="4"/>
        <v>0.292048170859391</v>
      </c>
      <c r="S109" s="1">
        <f t="shared" si="5"/>
        <v>0.846312219732748</v>
      </c>
    </row>
    <row r="110" spans="1:19">
      <c r="A110" s="2">
        <v>43791</v>
      </c>
      <c r="B110" s="1">
        <v>60</v>
      </c>
      <c r="C110" s="1">
        <v>46</v>
      </c>
      <c r="D110" s="1">
        <v>106</v>
      </c>
      <c r="E110" s="1">
        <v>-14</v>
      </c>
      <c r="F110" s="1">
        <v>-0.260726262</v>
      </c>
      <c r="G110" s="1">
        <v>0.867924528</v>
      </c>
      <c r="H110" s="1">
        <v>0.377358491</v>
      </c>
      <c r="I110" s="1">
        <v>87.95</v>
      </c>
      <c r="J110" s="1">
        <v>83.5</v>
      </c>
      <c r="K110" s="1">
        <v>87.48</v>
      </c>
      <c r="L110" s="1">
        <v>0.9661</v>
      </c>
      <c r="M110" s="1">
        <v>14110738</v>
      </c>
      <c r="N110" s="6">
        <v>0.0508687700045725</v>
      </c>
      <c r="O110" s="1">
        <v>84.2</v>
      </c>
      <c r="P110" s="6">
        <v>-0.037494</v>
      </c>
      <c r="Q110" s="1">
        <f t="shared" si="3"/>
        <v>0.918455732940768</v>
      </c>
      <c r="R110" s="1">
        <f t="shared" si="4"/>
        <v>0.817154308600262</v>
      </c>
      <c r="S110" s="1">
        <f t="shared" si="5"/>
        <v>0.674540499179951</v>
      </c>
    </row>
    <row r="111" spans="1:19">
      <c r="A111" s="2">
        <v>43794</v>
      </c>
      <c r="B111" s="1">
        <v>49</v>
      </c>
      <c r="C111" s="1">
        <v>20</v>
      </c>
      <c r="D111" s="1">
        <v>69</v>
      </c>
      <c r="E111" s="1">
        <v>-29</v>
      </c>
      <c r="F111" s="1">
        <v>-0.867500568</v>
      </c>
      <c r="G111" s="1">
        <v>0.579710145</v>
      </c>
      <c r="H111" s="1">
        <v>0.231884058</v>
      </c>
      <c r="I111" s="1">
        <v>84.69</v>
      </c>
      <c r="J111" s="1">
        <v>81.61</v>
      </c>
      <c r="K111" s="1">
        <v>84.2</v>
      </c>
      <c r="L111" s="1">
        <v>0.6675</v>
      </c>
      <c r="M111" s="1">
        <v>9749199</v>
      </c>
      <c r="N111" s="6">
        <v>0.0365795724465558</v>
      </c>
      <c r="O111" s="1">
        <v>84.35</v>
      </c>
      <c r="P111" s="6">
        <v>0.001781</v>
      </c>
      <c r="Q111" s="1">
        <f t="shared" si="3"/>
        <v>0.0416536808310213</v>
      </c>
      <c r="R111" s="1">
        <f t="shared" si="4"/>
        <v>0.63190159498219</v>
      </c>
      <c r="S111" s="1">
        <f t="shared" si="5"/>
        <v>0.238072602370224</v>
      </c>
    </row>
    <row r="112" spans="1:19">
      <c r="A112" s="2">
        <v>43795</v>
      </c>
      <c r="B112" s="1">
        <v>23</v>
      </c>
      <c r="C112" s="1">
        <v>18</v>
      </c>
      <c r="D112" s="1">
        <v>41</v>
      </c>
      <c r="E112" s="1">
        <v>-5</v>
      </c>
      <c r="F112" s="1">
        <v>-0.233614851</v>
      </c>
      <c r="G112" s="1">
        <v>0.87804878</v>
      </c>
      <c r="H112" s="1">
        <v>0.292682927</v>
      </c>
      <c r="I112" s="1">
        <v>85.56</v>
      </c>
      <c r="J112" s="1">
        <v>84.11</v>
      </c>
      <c r="K112" s="1">
        <v>84.35</v>
      </c>
      <c r="L112" s="1">
        <v>0.6355</v>
      </c>
      <c r="M112" s="1">
        <v>9281611</v>
      </c>
      <c r="N112" s="6">
        <v>0.017190278601067</v>
      </c>
      <c r="O112" s="1">
        <v>85.3</v>
      </c>
      <c r="P112" s="6">
        <v>0.011263</v>
      </c>
      <c r="Q112" s="1">
        <f t="shared" si="3"/>
        <v>0.816298319526979</v>
      </c>
      <c r="R112" s="1">
        <f t="shared" si="4"/>
        <v>0.487843221967194</v>
      </c>
      <c r="S112" s="1">
        <f t="shared" si="5"/>
        <v>0.516351833133549</v>
      </c>
    </row>
    <row r="113" spans="1:19">
      <c r="A113" s="2">
        <v>43796</v>
      </c>
      <c r="B113" s="1">
        <v>22</v>
      </c>
      <c r="C113" s="1">
        <v>21</v>
      </c>
      <c r="D113" s="1">
        <v>43</v>
      </c>
      <c r="E113" s="1">
        <v>-1</v>
      </c>
      <c r="F113" s="1">
        <v>-0.044451763</v>
      </c>
      <c r="G113" s="1">
        <v>0.976744186</v>
      </c>
      <c r="H113" s="1">
        <v>0.348837209</v>
      </c>
      <c r="I113" s="1">
        <v>86.58</v>
      </c>
      <c r="J113" s="1">
        <v>84.84</v>
      </c>
      <c r="K113" s="1">
        <v>85.3</v>
      </c>
      <c r="L113" s="1">
        <v>0.5137</v>
      </c>
      <c r="M113" s="1">
        <v>7502334</v>
      </c>
      <c r="N113" s="6">
        <v>0.0203985932004689</v>
      </c>
      <c r="O113" s="1">
        <v>85.83</v>
      </c>
      <c r="P113" s="6">
        <v>0.006213</v>
      </c>
      <c r="Q113" s="1">
        <f t="shared" si="3"/>
        <v>1.07689566336368</v>
      </c>
      <c r="R113" s="1">
        <f t="shared" si="4"/>
        <v>0.342983596941837</v>
      </c>
      <c r="S113" s="1">
        <f t="shared" si="5"/>
        <v>0.576344129445849</v>
      </c>
    </row>
    <row r="114" spans="1:19">
      <c r="A114" s="2">
        <v>43797</v>
      </c>
      <c r="B114" s="1">
        <v>29</v>
      </c>
      <c r="C114" s="1">
        <v>26</v>
      </c>
      <c r="D114" s="1">
        <v>55</v>
      </c>
      <c r="E114" s="1">
        <v>-3</v>
      </c>
      <c r="F114" s="1">
        <v>-0.105360516</v>
      </c>
      <c r="G114" s="1">
        <v>0.945454545</v>
      </c>
      <c r="H114" s="1">
        <v>0.472727273</v>
      </c>
      <c r="I114" s="1">
        <v>86.36</v>
      </c>
      <c r="J114" s="1">
        <v>84.09</v>
      </c>
      <c r="K114" s="1">
        <v>85.83</v>
      </c>
      <c r="L114" s="1">
        <v>0.5097</v>
      </c>
      <c r="M114" s="1">
        <v>7444715</v>
      </c>
      <c r="N114" s="6">
        <v>0.0264476290341372</v>
      </c>
      <c r="O114" s="1">
        <v>84.5</v>
      </c>
      <c r="P114" s="6">
        <v>-0.015496</v>
      </c>
      <c r="Q114" s="1">
        <f t="shared" si="3"/>
        <v>1.12380872232174</v>
      </c>
      <c r="R114" s="1">
        <f t="shared" si="4"/>
        <v>0.336561391527816</v>
      </c>
      <c r="S114" s="1">
        <f t="shared" si="5"/>
        <v>0.59399989250155</v>
      </c>
    </row>
    <row r="115" spans="1:19">
      <c r="A115" s="2">
        <v>43798</v>
      </c>
      <c r="B115" s="1">
        <v>70</v>
      </c>
      <c r="C115" s="1">
        <v>45</v>
      </c>
      <c r="D115" s="1">
        <v>115</v>
      </c>
      <c r="E115" s="1">
        <v>-25</v>
      </c>
      <c r="F115" s="1">
        <v>-0.434038481</v>
      </c>
      <c r="G115" s="1">
        <v>0.782608696</v>
      </c>
      <c r="H115" s="1">
        <v>0.304347826</v>
      </c>
      <c r="I115" s="1">
        <v>84.2</v>
      </c>
      <c r="J115" s="1">
        <v>81.18</v>
      </c>
      <c r="K115" s="1">
        <v>84.5</v>
      </c>
      <c r="L115" s="1">
        <v>0.9976</v>
      </c>
      <c r="M115" s="1">
        <v>14570688</v>
      </c>
      <c r="N115" s="6">
        <v>0.0357396449704142</v>
      </c>
      <c r="O115" s="1">
        <v>81.75</v>
      </c>
      <c r="P115" s="6">
        <v>-0.032544</v>
      </c>
      <c r="Q115" s="1">
        <f t="shared" si="3"/>
        <v>0.64992682484903</v>
      </c>
      <c r="R115" s="1">
        <f t="shared" si="4"/>
        <v>0.866761340411426</v>
      </c>
      <c r="S115" s="1">
        <f t="shared" si="5"/>
        <v>0.577960321953979</v>
      </c>
    </row>
    <row r="116" spans="1:19">
      <c r="A116" s="2">
        <v>43801</v>
      </c>
      <c r="B116" s="1">
        <v>41</v>
      </c>
      <c r="C116" s="1">
        <v>29</v>
      </c>
      <c r="D116" s="1">
        <v>70</v>
      </c>
      <c r="E116" s="1">
        <v>-12</v>
      </c>
      <c r="F116" s="1">
        <v>-0.336472237</v>
      </c>
      <c r="G116" s="1">
        <v>0.828571429</v>
      </c>
      <c r="H116" s="1">
        <v>0.357142857</v>
      </c>
      <c r="I116" s="1">
        <v>82.59</v>
      </c>
      <c r="J116" s="1">
        <v>81.08</v>
      </c>
      <c r="K116" s="1">
        <v>81.75</v>
      </c>
      <c r="L116" s="1">
        <v>0.5198</v>
      </c>
      <c r="M116" s="1">
        <v>7592210</v>
      </c>
      <c r="N116" s="6">
        <v>0.0184709480122325</v>
      </c>
      <c r="O116" s="1">
        <v>81.74</v>
      </c>
      <c r="P116" s="6">
        <v>-0.000122</v>
      </c>
      <c r="Q116" s="1">
        <f t="shared" si="3"/>
        <v>0.743830899652055</v>
      </c>
      <c r="R116" s="1">
        <f t="shared" si="4"/>
        <v>0.387394236710401</v>
      </c>
      <c r="S116" s="1">
        <f t="shared" si="5"/>
        <v>0.450581794307024</v>
      </c>
    </row>
    <row r="117" spans="1:19">
      <c r="A117" s="2">
        <v>43802</v>
      </c>
      <c r="B117" s="1">
        <v>116</v>
      </c>
      <c r="C117" s="1">
        <v>65</v>
      </c>
      <c r="D117" s="1">
        <v>181</v>
      </c>
      <c r="E117" s="1">
        <v>-51</v>
      </c>
      <c r="F117" s="1">
        <v>-0.572519193</v>
      </c>
      <c r="G117" s="1">
        <v>0.718232044</v>
      </c>
      <c r="H117" s="1">
        <v>0.303867403</v>
      </c>
      <c r="I117" s="1">
        <v>81.58</v>
      </c>
      <c r="J117" s="1">
        <v>80</v>
      </c>
      <c r="K117" s="1">
        <v>81.74</v>
      </c>
      <c r="L117" s="1">
        <v>0.6895</v>
      </c>
      <c r="M117" s="1">
        <v>10070890</v>
      </c>
      <c r="N117" s="6">
        <v>0.0193295816001957</v>
      </c>
      <c r="O117" s="1">
        <v>80.36</v>
      </c>
      <c r="P117" s="6">
        <v>-0.016883</v>
      </c>
      <c r="Q117" s="1">
        <f t="shared" si="3"/>
        <v>0.447140744434833</v>
      </c>
      <c r="R117" s="1">
        <f t="shared" si="4"/>
        <v>0.585362113388383</v>
      </c>
      <c r="S117" s="1">
        <f t="shared" si="5"/>
        <v>0.39380669486468</v>
      </c>
    </row>
    <row r="118" spans="1:19">
      <c r="A118" s="2">
        <v>43803</v>
      </c>
      <c r="B118" s="1">
        <v>53</v>
      </c>
      <c r="C118" s="1">
        <v>35</v>
      </c>
      <c r="D118" s="1">
        <v>88</v>
      </c>
      <c r="E118" s="1">
        <v>-18</v>
      </c>
      <c r="F118" s="1">
        <v>-0.405465108</v>
      </c>
      <c r="G118" s="1">
        <v>0.795454545</v>
      </c>
      <c r="H118" s="1">
        <v>0.352272727</v>
      </c>
      <c r="I118" s="1">
        <v>82.11</v>
      </c>
      <c r="J118" s="1">
        <v>80.57</v>
      </c>
      <c r="K118" s="1">
        <v>80.36</v>
      </c>
      <c r="L118" s="1">
        <v>0.5536</v>
      </c>
      <c r="M118" s="1">
        <v>8085665</v>
      </c>
      <c r="N118" s="6">
        <v>0.0191637630662022</v>
      </c>
      <c r="O118" s="1">
        <v>81.72</v>
      </c>
      <c r="P118" s="6">
        <v>0.016924</v>
      </c>
      <c r="Q118" s="1">
        <f t="shared" si="3"/>
        <v>0.664598822263122</v>
      </c>
      <c r="R118" s="1">
        <f t="shared" si="4"/>
        <v>0.4296560552977</v>
      </c>
      <c r="S118" s="1">
        <f t="shared" si="5"/>
        <v>0.431720392609628</v>
      </c>
    </row>
    <row r="119" spans="1:19">
      <c r="A119" s="2">
        <v>43804</v>
      </c>
      <c r="B119" s="1">
        <v>49</v>
      </c>
      <c r="C119" s="1">
        <v>27</v>
      </c>
      <c r="D119" s="1">
        <v>76</v>
      </c>
      <c r="E119" s="1">
        <v>-22</v>
      </c>
      <c r="F119" s="1">
        <v>-0.579818495</v>
      </c>
      <c r="G119" s="1">
        <v>0.710526316</v>
      </c>
      <c r="H119" s="1">
        <v>0.25</v>
      </c>
      <c r="I119" s="1">
        <v>81.99</v>
      </c>
      <c r="J119" s="1">
        <v>80.96</v>
      </c>
      <c r="K119" s="1">
        <v>81.72</v>
      </c>
      <c r="L119" s="1">
        <v>0.4579</v>
      </c>
      <c r="M119" s="1">
        <v>6688569</v>
      </c>
      <c r="N119" s="6">
        <v>0.0126040137053353</v>
      </c>
      <c r="O119" s="1">
        <v>81.49</v>
      </c>
      <c r="P119" s="6">
        <v>-0.002814</v>
      </c>
      <c r="Q119" s="1">
        <f t="shared" si="3"/>
        <v>0.351798494096496</v>
      </c>
      <c r="R119" s="1">
        <f t="shared" si="4"/>
        <v>0.373548655078372</v>
      </c>
      <c r="S119" s="1">
        <f t="shared" si="5"/>
        <v>0.27949151223766</v>
      </c>
    </row>
    <row r="120" spans="1:19">
      <c r="A120" s="2">
        <v>43805</v>
      </c>
      <c r="B120" s="1">
        <v>64</v>
      </c>
      <c r="C120" s="1">
        <v>41</v>
      </c>
      <c r="D120" s="1">
        <v>105</v>
      </c>
      <c r="E120" s="1">
        <v>-23</v>
      </c>
      <c r="F120" s="1">
        <v>-0.436717652</v>
      </c>
      <c r="G120" s="1">
        <v>0.780952381</v>
      </c>
      <c r="H120" s="1">
        <v>0.314285714</v>
      </c>
      <c r="I120" s="1">
        <v>82.87</v>
      </c>
      <c r="J120" s="1">
        <v>81.1</v>
      </c>
      <c r="K120" s="1">
        <v>81.49</v>
      </c>
      <c r="L120" s="1">
        <v>0.6631</v>
      </c>
      <c r="M120" s="1">
        <v>9684467</v>
      </c>
      <c r="N120" s="6">
        <v>0.0217204564977299</v>
      </c>
      <c r="O120" s="1">
        <v>82.59</v>
      </c>
      <c r="P120" s="6">
        <v>0.013499</v>
      </c>
      <c r="Q120" s="1">
        <f t="shared" si="3"/>
        <v>0.608192603359619</v>
      </c>
      <c r="R120" s="1">
        <f t="shared" si="4"/>
        <v>0.542992310737884</v>
      </c>
      <c r="S120" s="1">
        <f t="shared" si="5"/>
        <v>0.447330201070188</v>
      </c>
    </row>
    <row r="121" spans="1:19">
      <c r="A121" s="2">
        <v>43808</v>
      </c>
      <c r="B121" s="1">
        <v>28</v>
      </c>
      <c r="C121" s="1">
        <v>18</v>
      </c>
      <c r="D121" s="1">
        <v>46</v>
      </c>
      <c r="E121" s="1">
        <v>-10</v>
      </c>
      <c r="F121" s="1">
        <v>-0.422856851</v>
      </c>
      <c r="G121" s="1">
        <v>0.782608696</v>
      </c>
      <c r="H121" s="1">
        <v>0.304347826</v>
      </c>
      <c r="I121" s="1">
        <v>83.28</v>
      </c>
      <c r="J121" s="1">
        <v>82.18</v>
      </c>
      <c r="K121" s="1">
        <v>82.59</v>
      </c>
      <c r="L121" s="1">
        <v>0.4141</v>
      </c>
      <c r="M121" s="1">
        <v>6048461</v>
      </c>
      <c r="N121" s="6">
        <v>0.013318803729265</v>
      </c>
      <c r="O121" s="1">
        <v>82.36</v>
      </c>
      <c r="P121" s="6">
        <v>-0.002785</v>
      </c>
      <c r="Q121" s="1">
        <f t="shared" si="3"/>
        <v>0.575771790780516</v>
      </c>
      <c r="R121" s="1">
        <f t="shared" si="4"/>
        <v>0.304571314564675</v>
      </c>
      <c r="S121" s="1">
        <f t="shared" si="5"/>
        <v>0.350419290990176</v>
      </c>
    </row>
    <row r="122" spans="1:19">
      <c r="A122" s="2">
        <v>43809</v>
      </c>
      <c r="B122" s="1">
        <v>40</v>
      </c>
      <c r="C122" s="1">
        <v>30</v>
      </c>
      <c r="D122" s="1">
        <v>70</v>
      </c>
      <c r="E122" s="1">
        <v>-10</v>
      </c>
      <c r="F122" s="1">
        <v>-0.279584862</v>
      </c>
      <c r="G122" s="1">
        <v>0.857142857</v>
      </c>
      <c r="H122" s="1">
        <v>0.342857143</v>
      </c>
      <c r="I122" s="1">
        <v>82.4</v>
      </c>
      <c r="J122" s="1">
        <v>81.26</v>
      </c>
      <c r="K122" s="1">
        <v>82.36</v>
      </c>
      <c r="L122" s="1">
        <v>0.4937</v>
      </c>
      <c r="M122" s="1">
        <v>7210623</v>
      </c>
      <c r="N122" s="6">
        <v>0.0138416707139388</v>
      </c>
      <c r="O122" s="1">
        <v>81.93</v>
      </c>
      <c r="P122" s="6">
        <v>-0.005221</v>
      </c>
      <c r="Q122" s="1">
        <f t="shared" si="3"/>
        <v>0.792212969959942</v>
      </c>
      <c r="R122" s="1">
        <f t="shared" si="4"/>
        <v>0.352790520095391</v>
      </c>
      <c r="S122" s="1">
        <f t="shared" si="5"/>
        <v>0.459030853969284</v>
      </c>
    </row>
    <row r="123" spans="1:19">
      <c r="A123" s="2">
        <v>43810</v>
      </c>
      <c r="B123" s="1">
        <v>47</v>
      </c>
      <c r="C123" s="1">
        <v>32</v>
      </c>
      <c r="D123" s="1">
        <v>79</v>
      </c>
      <c r="E123" s="1">
        <v>-15</v>
      </c>
      <c r="F123" s="1">
        <v>-0.374693449</v>
      </c>
      <c r="G123" s="1">
        <v>0.810126582</v>
      </c>
      <c r="H123" s="1">
        <v>0.202531646</v>
      </c>
      <c r="I123" s="1">
        <v>81.95</v>
      </c>
      <c r="J123" s="1">
        <v>80.72</v>
      </c>
      <c r="K123" s="1">
        <v>81.93</v>
      </c>
      <c r="L123" s="1">
        <v>0.4073</v>
      </c>
      <c r="M123" s="1">
        <v>5948895</v>
      </c>
      <c r="N123" s="6">
        <v>0.0150128158183816</v>
      </c>
      <c r="O123" s="1">
        <v>80.89</v>
      </c>
      <c r="P123" s="6">
        <v>-0.012694</v>
      </c>
      <c r="Q123" s="1">
        <f t="shared" si="3"/>
        <v>0.536752579319488</v>
      </c>
      <c r="R123" s="1">
        <f t="shared" si="4"/>
        <v>0.306686783237732</v>
      </c>
      <c r="S123" s="1">
        <f t="shared" si="5"/>
        <v>0.334609118882716</v>
      </c>
    </row>
    <row r="124" spans="1:19">
      <c r="A124" s="2">
        <v>43811</v>
      </c>
      <c r="B124" s="1">
        <v>49</v>
      </c>
      <c r="C124" s="1">
        <v>28</v>
      </c>
      <c r="D124" s="1">
        <v>77</v>
      </c>
      <c r="E124" s="1">
        <v>-21</v>
      </c>
      <c r="F124" s="1">
        <v>-0.544727175</v>
      </c>
      <c r="G124" s="1">
        <v>0.727272727</v>
      </c>
      <c r="H124" s="1">
        <v>0.311688312</v>
      </c>
      <c r="I124" s="1">
        <v>81.4</v>
      </c>
      <c r="J124" s="1">
        <v>80.19</v>
      </c>
      <c r="K124" s="1">
        <v>80.89</v>
      </c>
      <c r="L124" s="1">
        <v>0.401</v>
      </c>
      <c r="M124" s="1">
        <v>5857017</v>
      </c>
      <c r="N124" s="6">
        <v>0.0149585857337125</v>
      </c>
      <c r="O124" s="1">
        <v>80.49</v>
      </c>
      <c r="P124" s="6">
        <v>-0.004945</v>
      </c>
      <c r="Q124" s="1">
        <f t="shared" si="3"/>
        <v>0.443450575425264</v>
      </c>
      <c r="R124" s="1">
        <f t="shared" si="4"/>
        <v>0.30964567910282</v>
      </c>
      <c r="S124" s="1">
        <f t="shared" si="5"/>
        <v>0.296071801908918</v>
      </c>
    </row>
    <row r="125" spans="1:19">
      <c r="A125" s="2">
        <v>43812</v>
      </c>
      <c r="B125" s="1">
        <v>17</v>
      </c>
      <c r="C125" s="1">
        <v>19</v>
      </c>
      <c r="D125" s="1">
        <v>36</v>
      </c>
      <c r="E125" s="1">
        <v>2</v>
      </c>
      <c r="F125" s="1">
        <v>0.105360516</v>
      </c>
      <c r="G125" s="1">
        <v>0.944444444</v>
      </c>
      <c r="H125" s="1">
        <v>0.416666667</v>
      </c>
      <c r="I125" s="1">
        <v>82.49</v>
      </c>
      <c r="J125" s="1">
        <v>80.89</v>
      </c>
      <c r="K125" s="1">
        <v>80.49</v>
      </c>
      <c r="L125" s="1">
        <v>0.6712</v>
      </c>
      <c r="M125" s="1">
        <v>9803622</v>
      </c>
      <c r="N125" s="6">
        <v>0.019878245744813</v>
      </c>
      <c r="O125" s="1">
        <v>82</v>
      </c>
      <c r="P125" s="6">
        <v>0.01876</v>
      </c>
      <c r="Q125" s="1">
        <f t="shared" si="3"/>
        <v>1.25956632355713</v>
      </c>
      <c r="R125" s="1">
        <f t="shared" si="4"/>
        <v>0.469502471256166</v>
      </c>
      <c r="S125" s="1">
        <f t="shared" si="5"/>
        <v>0.697944539794729</v>
      </c>
    </row>
    <row r="126" spans="1:19">
      <c r="A126" s="2">
        <v>43815</v>
      </c>
      <c r="B126" s="1">
        <v>30</v>
      </c>
      <c r="C126" s="1">
        <v>16</v>
      </c>
      <c r="D126" s="1">
        <v>46</v>
      </c>
      <c r="E126" s="1">
        <v>-14</v>
      </c>
      <c r="F126" s="1">
        <v>-0.60077386</v>
      </c>
      <c r="G126" s="1">
        <v>0.695652174</v>
      </c>
      <c r="H126" s="1">
        <v>0.347826087</v>
      </c>
      <c r="I126" s="1">
        <v>82.6</v>
      </c>
      <c r="J126" s="1">
        <v>81.04</v>
      </c>
      <c r="K126" s="1">
        <v>82</v>
      </c>
      <c r="L126" s="1">
        <v>0.5128</v>
      </c>
      <c r="M126" s="1">
        <v>7490391</v>
      </c>
      <c r="N126" s="6">
        <v>0.0190243902439023</v>
      </c>
      <c r="O126" s="1">
        <v>81.6</v>
      </c>
      <c r="P126" s="6">
        <v>-0.004878</v>
      </c>
      <c r="Q126" s="1">
        <f t="shared" si="3"/>
        <v>0.425898870640976</v>
      </c>
      <c r="R126" s="1">
        <f t="shared" si="4"/>
        <v>0.420329118381317</v>
      </c>
      <c r="S126" s="1">
        <f t="shared" si="5"/>
        <v>0.327234507530241</v>
      </c>
    </row>
    <row r="127" spans="1:19">
      <c r="A127" s="2">
        <v>43816</v>
      </c>
      <c r="B127" s="1">
        <v>17</v>
      </c>
      <c r="C127" s="1">
        <v>31</v>
      </c>
      <c r="D127" s="1">
        <v>48</v>
      </c>
      <c r="E127" s="1">
        <v>14</v>
      </c>
      <c r="F127" s="1">
        <v>0.575364145</v>
      </c>
      <c r="G127" s="1">
        <v>0.708333333</v>
      </c>
      <c r="H127" s="1">
        <v>0.604166667</v>
      </c>
      <c r="I127" s="1">
        <v>83.5</v>
      </c>
      <c r="J127" s="1">
        <v>81.5</v>
      </c>
      <c r="K127" s="1">
        <v>81.6</v>
      </c>
      <c r="L127" s="1">
        <v>0.7245</v>
      </c>
      <c r="M127" s="1">
        <v>10581777</v>
      </c>
      <c r="N127" s="6">
        <v>0.0245098039215686</v>
      </c>
      <c r="O127" s="1">
        <v>83.04</v>
      </c>
      <c r="P127" s="6">
        <v>0.017647</v>
      </c>
      <c r="Q127" s="1">
        <f t="shared" si="3"/>
        <v>1.65209169142482</v>
      </c>
      <c r="R127" s="1">
        <f t="shared" si="4"/>
        <v>0.482381789963902</v>
      </c>
      <c r="S127" s="1">
        <f t="shared" si="5"/>
        <v>0.868906854672677</v>
      </c>
    </row>
    <row r="128" spans="1:19">
      <c r="A128" s="2">
        <v>43817</v>
      </c>
      <c r="B128" s="1">
        <v>32</v>
      </c>
      <c r="C128" s="1">
        <v>22</v>
      </c>
      <c r="D128" s="1">
        <v>54</v>
      </c>
      <c r="E128" s="1">
        <v>-10</v>
      </c>
      <c r="F128" s="1">
        <v>-0.361013346</v>
      </c>
      <c r="G128" s="1">
        <v>0.814814815</v>
      </c>
      <c r="H128" s="1">
        <v>0.259259259</v>
      </c>
      <c r="I128" s="1">
        <v>83.5</v>
      </c>
      <c r="J128" s="1">
        <v>82.28</v>
      </c>
      <c r="K128" s="1">
        <v>83.04</v>
      </c>
      <c r="L128" s="1">
        <v>0.5118</v>
      </c>
      <c r="M128" s="1">
        <v>7474573</v>
      </c>
      <c r="N128" s="6">
        <v>0.0146917148362235</v>
      </c>
      <c r="O128" s="1">
        <v>82.5</v>
      </c>
      <c r="P128" s="6">
        <v>-0.006503</v>
      </c>
      <c r="Q128" s="1">
        <f t="shared" si="3"/>
        <v>0.619281045228485</v>
      </c>
      <c r="R128" s="1">
        <f t="shared" si="4"/>
        <v>0.39362023193736</v>
      </c>
      <c r="S128" s="1">
        <f t="shared" si="5"/>
        <v>0.399931828181152</v>
      </c>
    </row>
    <row r="129" spans="1:19">
      <c r="A129" s="2">
        <v>43818</v>
      </c>
      <c r="B129" s="1">
        <v>28</v>
      </c>
      <c r="C129" s="1">
        <v>24</v>
      </c>
      <c r="D129" s="1">
        <v>52</v>
      </c>
      <c r="E129" s="1">
        <v>-4</v>
      </c>
      <c r="F129" s="1">
        <v>-0.148420005</v>
      </c>
      <c r="G129" s="1">
        <v>0.923076923</v>
      </c>
      <c r="H129" s="1">
        <v>0.384615385</v>
      </c>
      <c r="I129" s="1">
        <v>82.6</v>
      </c>
      <c r="J129" s="1">
        <v>81.3</v>
      </c>
      <c r="K129" s="1">
        <v>82.5</v>
      </c>
      <c r="L129" s="1">
        <v>0.3956</v>
      </c>
      <c r="M129" s="1">
        <v>5778722</v>
      </c>
      <c r="N129" s="6">
        <v>0.0157575757575757</v>
      </c>
      <c r="O129" s="1">
        <v>82</v>
      </c>
      <c r="P129" s="6">
        <v>-0.006061</v>
      </c>
      <c r="Q129" s="1">
        <f t="shared" si="3"/>
        <v>0.971877567489273</v>
      </c>
      <c r="R129" s="1">
        <f t="shared" si="4"/>
        <v>0.239308816381061</v>
      </c>
      <c r="S129" s="1">
        <f t="shared" si="5"/>
        <v>0.495644191525914</v>
      </c>
    </row>
    <row r="130" spans="1:19">
      <c r="A130" s="2">
        <v>43819</v>
      </c>
      <c r="B130" s="1">
        <v>23</v>
      </c>
      <c r="C130" s="1">
        <v>20</v>
      </c>
      <c r="D130" s="1">
        <v>43</v>
      </c>
      <c r="E130" s="1">
        <v>-3</v>
      </c>
      <c r="F130" s="1">
        <v>-0.133531393</v>
      </c>
      <c r="G130" s="1">
        <v>0.930232558</v>
      </c>
      <c r="H130" s="1">
        <v>0.325581395</v>
      </c>
      <c r="I130" s="1">
        <v>82.5</v>
      </c>
      <c r="J130" s="1">
        <v>81.72</v>
      </c>
      <c r="K130" s="1">
        <v>82</v>
      </c>
      <c r="L130" s="1">
        <v>0.346</v>
      </c>
      <c r="M130" s="1">
        <v>5054107</v>
      </c>
      <c r="N130" s="6">
        <v>0.00951219512195123</v>
      </c>
      <c r="O130" s="1">
        <v>82.15</v>
      </c>
      <c r="P130" s="6">
        <v>0.001829</v>
      </c>
      <c r="Q130" s="1">
        <f t="shared" ref="Q130:Q193" si="6">0.952*H130+0.802*F130+0.724*G130+0.136*L130+0.168*N130</f>
        <v>0.925003731626488</v>
      </c>
      <c r="R130" s="1">
        <f t="shared" ref="R130:R193" si="7">-0.138*H130-0.087*F130-0.11*G130+0.926*L130+0.932*N130</f>
        <v>0.193622783154659</v>
      </c>
      <c r="S130" s="1">
        <f t="shared" ref="S130:S193" si="8">0.4241*Q130+0.3488*R130</f>
        <v>0.459829709347138</v>
      </c>
    </row>
    <row r="131" spans="1:19">
      <c r="A131" s="2">
        <v>43822</v>
      </c>
      <c r="B131" s="1">
        <v>25</v>
      </c>
      <c r="C131" s="1">
        <v>19</v>
      </c>
      <c r="D131" s="1">
        <v>44</v>
      </c>
      <c r="E131" s="1">
        <v>-6</v>
      </c>
      <c r="F131" s="1">
        <v>-0.262364264</v>
      </c>
      <c r="G131" s="1">
        <v>0.863636364</v>
      </c>
      <c r="H131" s="1">
        <v>0.204545455</v>
      </c>
      <c r="I131" s="1">
        <v>82.45</v>
      </c>
      <c r="J131" s="1">
        <v>80.5</v>
      </c>
      <c r="K131" s="1">
        <v>82.15</v>
      </c>
      <c r="L131" s="1">
        <v>0.432</v>
      </c>
      <c r="M131" s="1">
        <v>6309531</v>
      </c>
      <c r="N131" s="6">
        <v>0.0237370663420572</v>
      </c>
      <c r="O131" s="1">
        <v>81.61</v>
      </c>
      <c r="P131" s="6">
        <v>-0.006573</v>
      </c>
      <c r="Q131" s="1">
        <f t="shared" si="6"/>
        <v>0.672323688113466</v>
      </c>
      <c r="R131" s="1">
        <f t="shared" si="7"/>
        <v>0.321753363968797</v>
      </c>
      <c r="S131" s="1">
        <f t="shared" si="8"/>
        <v>0.397360049481237</v>
      </c>
    </row>
    <row r="132" spans="1:19">
      <c r="A132" s="2">
        <v>43823</v>
      </c>
      <c r="B132" s="1">
        <v>15</v>
      </c>
      <c r="C132" s="1">
        <v>22</v>
      </c>
      <c r="D132" s="1">
        <v>37</v>
      </c>
      <c r="E132" s="1">
        <v>7</v>
      </c>
      <c r="F132" s="1">
        <v>0.362905494</v>
      </c>
      <c r="G132" s="1">
        <v>0.810810811</v>
      </c>
      <c r="H132" s="1">
        <v>0.540540541</v>
      </c>
      <c r="I132" s="1">
        <v>82.39</v>
      </c>
      <c r="J132" s="1">
        <v>81.66</v>
      </c>
      <c r="K132" s="1">
        <v>81.61</v>
      </c>
      <c r="L132" s="1">
        <v>0.2716</v>
      </c>
      <c r="M132" s="1">
        <v>3966581</v>
      </c>
      <c r="N132" s="6">
        <v>0.00894498223256959</v>
      </c>
      <c r="O132" s="1">
        <v>82.05</v>
      </c>
      <c r="P132" s="6">
        <v>0.005391</v>
      </c>
      <c r="Q132" s="1">
        <f t="shared" si="6"/>
        <v>1.43111218539907</v>
      </c>
      <c r="R132" s="1">
        <f t="shared" si="7"/>
        <v>0.0644817615947549</v>
      </c>
      <c r="S132" s="1">
        <f t="shared" si="8"/>
        <v>0.629425916271997</v>
      </c>
    </row>
    <row r="133" spans="1:19">
      <c r="A133" s="2">
        <v>43824</v>
      </c>
      <c r="B133" s="1">
        <v>51</v>
      </c>
      <c r="C133" s="1">
        <v>42</v>
      </c>
      <c r="D133" s="1">
        <v>93</v>
      </c>
      <c r="E133" s="1">
        <v>-9</v>
      </c>
      <c r="F133" s="1">
        <v>-0.190043603</v>
      </c>
      <c r="G133" s="1">
        <v>0.903225806</v>
      </c>
      <c r="H133" s="1">
        <v>0.301075269</v>
      </c>
      <c r="I133" s="1">
        <v>82.29</v>
      </c>
      <c r="J133" s="1">
        <v>80.4</v>
      </c>
      <c r="K133" s="1">
        <v>82.05</v>
      </c>
      <c r="L133" s="1">
        <v>0.5856</v>
      </c>
      <c r="M133" s="1">
        <v>8552575</v>
      </c>
      <c r="N133" s="6">
        <v>0.0230347349177331</v>
      </c>
      <c r="O133" s="1">
        <v>80.86</v>
      </c>
      <c r="P133" s="6">
        <v>-0.014503</v>
      </c>
      <c r="Q133" s="1">
        <f t="shared" si="6"/>
        <v>0.871655605492179</v>
      </c>
      <c r="R133" s="1">
        <f t="shared" si="7"/>
        <v>0.439364540622327</v>
      </c>
      <c r="S133" s="1">
        <f t="shared" si="8"/>
        <v>0.522919494058301</v>
      </c>
    </row>
    <row r="134" spans="1:19">
      <c r="A134" s="2">
        <v>43825</v>
      </c>
      <c r="B134" s="1">
        <v>65</v>
      </c>
      <c r="C134" s="1">
        <v>33</v>
      </c>
      <c r="D134" s="1">
        <v>98</v>
      </c>
      <c r="E134" s="1">
        <v>-32</v>
      </c>
      <c r="F134" s="1">
        <v>-0.663294217</v>
      </c>
      <c r="G134" s="1">
        <v>0.673469388</v>
      </c>
      <c r="H134" s="1">
        <v>0.193877551</v>
      </c>
      <c r="I134" s="1">
        <v>81.23</v>
      </c>
      <c r="J134" s="1">
        <v>80.17</v>
      </c>
      <c r="K134" s="1">
        <v>80.86</v>
      </c>
      <c r="L134" s="1">
        <v>0.4668</v>
      </c>
      <c r="M134" s="1">
        <v>6818454</v>
      </c>
      <c r="N134" s="6">
        <v>0.0131090774177591</v>
      </c>
      <c r="O134" s="1">
        <v>80.73</v>
      </c>
      <c r="P134" s="6">
        <v>-0.001608</v>
      </c>
      <c r="Q134" s="1">
        <f t="shared" si="6"/>
        <v>0.205888428436184</v>
      </c>
      <c r="R134" s="1">
        <f t="shared" si="7"/>
        <v>0.401344322314351</v>
      </c>
      <c r="S134" s="1">
        <f t="shared" si="8"/>
        <v>0.227306182123031</v>
      </c>
    </row>
    <row r="135" spans="1:19">
      <c r="A135" s="2">
        <v>43826</v>
      </c>
      <c r="B135" s="1">
        <v>23</v>
      </c>
      <c r="C135" s="1">
        <v>27</v>
      </c>
      <c r="D135" s="1">
        <v>50</v>
      </c>
      <c r="E135" s="1">
        <v>4</v>
      </c>
      <c r="F135" s="1">
        <v>0.15415068</v>
      </c>
      <c r="G135" s="1">
        <v>0.92</v>
      </c>
      <c r="H135" s="1">
        <v>0.5</v>
      </c>
      <c r="I135" s="1">
        <v>82.47</v>
      </c>
      <c r="J135" s="1">
        <v>81.04</v>
      </c>
      <c r="K135" s="1">
        <v>80.73</v>
      </c>
      <c r="L135" s="1">
        <v>0.7623</v>
      </c>
      <c r="M135" s="1">
        <v>11134773</v>
      </c>
      <c r="N135" s="6">
        <v>0.0177133655394524</v>
      </c>
      <c r="O135" s="1">
        <v>81.71</v>
      </c>
      <c r="P135" s="6">
        <v>0.012139</v>
      </c>
      <c r="Q135" s="1">
        <f t="shared" si="6"/>
        <v>1.37235749077063</v>
      </c>
      <c r="R135" s="1">
        <f t="shared" si="7"/>
        <v>0.53878754752277</v>
      </c>
      <c r="S135" s="1">
        <f t="shared" si="8"/>
        <v>0.769945908411765</v>
      </c>
    </row>
    <row r="136" spans="1:19">
      <c r="A136" s="2">
        <v>43829</v>
      </c>
      <c r="B136" s="1">
        <v>35</v>
      </c>
      <c r="C136" s="1">
        <v>54</v>
      </c>
      <c r="D136" s="1">
        <v>89</v>
      </c>
      <c r="E136" s="1">
        <v>19</v>
      </c>
      <c r="F136" s="1">
        <v>0.423814247</v>
      </c>
      <c r="G136" s="1">
        <v>0.786516854</v>
      </c>
      <c r="H136" s="1">
        <v>0.516853933</v>
      </c>
      <c r="I136" s="1">
        <v>86.5</v>
      </c>
      <c r="J136" s="1">
        <v>81.76</v>
      </c>
      <c r="K136" s="1">
        <v>81.71</v>
      </c>
      <c r="L136" s="1">
        <v>1.6554</v>
      </c>
      <c r="M136" s="1">
        <v>24178132</v>
      </c>
      <c r="N136" s="6">
        <v>0.0580100354913719</v>
      </c>
      <c r="O136" s="1">
        <v>85.73</v>
      </c>
      <c r="P136" s="6">
        <v>0.049198</v>
      </c>
      <c r="Q136" s="1">
        <f t="shared" si="6"/>
        <v>1.63626225856855</v>
      </c>
      <c r="R136" s="1">
        <f t="shared" si="7"/>
        <v>1.39225121689496</v>
      </c>
      <c r="S136" s="1">
        <f t="shared" si="8"/>
        <v>1.17955604831188</v>
      </c>
    </row>
    <row r="137" spans="1:19">
      <c r="A137" s="2">
        <v>43830</v>
      </c>
      <c r="B137" s="1">
        <v>12</v>
      </c>
      <c r="C137" s="1">
        <v>25</v>
      </c>
      <c r="D137" s="1">
        <v>37</v>
      </c>
      <c r="E137" s="1">
        <v>13</v>
      </c>
      <c r="F137" s="1">
        <v>0.693147181</v>
      </c>
      <c r="G137" s="1">
        <v>0.648648649</v>
      </c>
      <c r="H137" s="1">
        <v>0.675675676</v>
      </c>
      <c r="I137" s="1">
        <v>87.36</v>
      </c>
      <c r="J137" s="1">
        <v>85.9</v>
      </c>
      <c r="K137" s="1">
        <v>85.73</v>
      </c>
      <c r="L137" s="1">
        <v>0.9999</v>
      </c>
      <c r="M137" s="1">
        <v>14603913</v>
      </c>
      <c r="N137" s="6">
        <v>0.0170302111279598</v>
      </c>
      <c r="O137" s="1">
        <v>86.68</v>
      </c>
      <c r="P137" s="6">
        <v>0.011081</v>
      </c>
      <c r="Q137" s="1">
        <f t="shared" si="6"/>
        <v>1.8076163800595</v>
      </c>
      <c r="R137" s="1">
        <f t="shared" si="7"/>
        <v>0.716881157346259</v>
      </c>
      <c r="S137" s="1">
        <f t="shared" si="8"/>
        <v>1.01665825446561</v>
      </c>
    </row>
    <row r="138" spans="1:19">
      <c r="A138" s="2">
        <v>43832</v>
      </c>
      <c r="B138" s="1">
        <v>46</v>
      </c>
      <c r="C138" s="1">
        <v>47</v>
      </c>
      <c r="D138" s="1">
        <v>93</v>
      </c>
      <c r="E138" s="1">
        <v>1</v>
      </c>
      <c r="F138" s="1">
        <v>0.021053409</v>
      </c>
      <c r="G138" s="1">
        <v>0.989247312</v>
      </c>
      <c r="H138" s="1">
        <v>0.419354839</v>
      </c>
      <c r="I138" s="1">
        <v>86.6</v>
      </c>
      <c r="J138" s="1">
        <v>83.68</v>
      </c>
      <c r="K138" s="1">
        <v>86.68</v>
      </c>
      <c r="L138" s="1">
        <v>1.1457</v>
      </c>
      <c r="M138" s="1">
        <v>16734111</v>
      </c>
      <c r="N138" s="6">
        <v>0.0336871250576833</v>
      </c>
      <c r="O138" s="1">
        <v>85.45</v>
      </c>
      <c r="P138" s="6">
        <v>-0.01419</v>
      </c>
      <c r="Q138" s="1">
        <f t="shared" si="6"/>
        <v>1.29380033164369</v>
      </c>
      <c r="R138" s="1">
        <f t="shared" si="7"/>
        <v>0.923794781868761</v>
      </c>
      <c r="S138" s="1">
        <f t="shared" si="8"/>
        <v>0.870920340565913</v>
      </c>
    </row>
    <row r="139" spans="1:19">
      <c r="A139" s="2">
        <v>43833</v>
      </c>
      <c r="B139" s="1">
        <v>24</v>
      </c>
      <c r="C139" s="1">
        <v>32</v>
      </c>
      <c r="D139" s="1">
        <v>56</v>
      </c>
      <c r="E139" s="1">
        <v>8</v>
      </c>
      <c r="F139" s="1">
        <v>0.277631737</v>
      </c>
      <c r="G139" s="1">
        <v>0.857142857</v>
      </c>
      <c r="H139" s="1">
        <v>0.5</v>
      </c>
      <c r="I139" s="1">
        <v>87.28</v>
      </c>
      <c r="J139" s="1">
        <v>85.19</v>
      </c>
      <c r="K139" s="1">
        <v>85.45</v>
      </c>
      <c r="L139" s="1">
        <v>0.8535</v>
      </c>
      <c r="M139" s="1">
        <v>12465768</v>
      </c>
      <c r="N139" s="6">
        <v>0.0244587478057344</v>
      </c>
      <c r="O139" s="1">
        <v>85.79</v>
      </c>
      <c r="P139" s="6">
        <v>0.003979</v>
      </c>
      <c r="Q139" s="1">
        <f t="shared" si="6"/>
        <v>1.43941715117336</v>
      </c>
      <c r="R139" s="1">
        <f t="shared" si="7"/>
        <v>0.625696877565944</v>
      </c>
      <c r="S139" s="1">
        <f t="shared" si="8"/>
        <v>0.828699884707625</v>
      </c>
    </row>
    <row r="140" spans="1:19">
      <c r="A140" s="2">
        <v>43836</v>
      </c>
      <c r="B140" s="1">
        <v>11</v>
      </c>
      <c r="C140" s="1">
        <v>15</v>
      </c>
      <c r="D140" s="1">
        <v>26</v>
      </c>
      <c r="E140" s="1">
        <v>4</v>
      </c>
      <c r="F140" s="1">
        <v>0.287682072</v>
      </c>
      <c r="G140" s="1">
        <v>0.846153846</v>
      </c>
      <c r="H140" s="1">
        <v>0.576923077</v>
      </c>
      <c r="I140" s="1">
        <v>86.5</v>
      </c>
      <c r="J140" s="1">
        <v>84.59</v>
      </c>
      <c r="K140" s="1">
        <v>85.79</v>
      </c>
      <c r="L140" s="1">
        <v>0.597</v>
      </c>
      <c r="M140" s="1">
        <v>8720029</v>
      </c>
      <c r="N140" s="6">
        <v>0.0222636670940669</v>
      </c>
      <c r="O140" s="1">
        <v>85.62</v>
      </c>
      <c r="P140" s="6">
        <v>-0.001982</v>
      </c>
      <c r="Q140" s="1">
        <f t="shared" si="6"/>
        <v>1.4774994716238</v>
      </c>
      <c r="R140" s="1">
        <f t="shared" si="7"/>
        <v>0.37585108978167</v>
      </c>
      <c r="S140" s="1">
        <f t="shared" si="8"/>
        <v>0.757704386031501</v>
      </c>
    </row>
    <row r="141" spans="1:19">
      <c r="A141" s="2">
        <v>43837</v>
      </c>
      <c r="B141" s="1">
        <v>38</v>
      </c>
      <c r="C141" s="1">
        <v>23</v>
      </c>
      <c r="D141" s="1">
        <v>61</v>
      </c>
      <c r="E141" s="1">
        <v>-15</v>
      </c>
      <c r="F141" s="1">
        <v>-0.485507816</v>
      </c>
      <c r="G141" s="1">
        <v>0.754098361</v>
      </c>
      <c r="H141" s="1">
        <v>0.278688525</v>
      </c>
      <c r="I141" s="1">
        <v>86.45</v>
      </c>
      <c r="J141" s="1">
        <v>84.7</v>
      </c>
      <c r="K141" s="1">
        <v>85.62</v>
      </c>
      <c r="L141" s="1">
        <v>0.6288</v>
      </c>
      <c r="M141" s="1">
        <v>9184292</v>
      </c>
      <c r="N141" s="6">
        <v>0.0204391497313712</v>
      </c>
      <c r="O141" s="1">
        <v>86</v>
      </c>
      <c r="P141" s="6">
        <v>0.004438</v>
      </c>
      <c r="Q141" s="1">
        <f t="shared" si="6"/>
        <v>0.51085199788687</v>
      </c>
      <c r="R141" s="1">
        <f t="shared" si="7"/>
        <v>0.522147431381638</v>
      </c>
      <c r="S141" s="1">
        <f t="shared" si="8"/>
        <v>0.398777356369737</v>
      </c>
    </row>
    <row r="142" spans="1:19">
      <c r="A142" s="2">
        <v>43838</v>
      </c>
      <c r="B142" s="1">
        <v>26</v>
      </c>
      <c r="C142" s="1">
        <v>22</v>
      </c>
      <c r="D142" s="1">
        <v>48</v>
      </c>
      <c r="E142" s="1">
        <v>-4</v>
      </c>
      <c r="F142" s="1">
        <v>-0.16034265</v>
      </c>
      <c r="G142" s="1">
        <v>0.916666667</v>
      </c>
      <c r="H142" s="1">
        <v>0.416666667</v>
      </c>
      <c r="I142" s="1">
        <v>85.88</v>
      </c>
      <c r="J142" s="1">
        <v>84.56</v>
      </c>
      <c r="K142" s="1">
        <v>86</v>
      </c>
      <c r="L142" s="1">
        <v>0.4939</v>
      </c>
      <c r="M142" s="1">
        <v>7214211</v>
      </c>
      <c r="N142" s="6">
        <v>0.0153488372093022</v>
      </c>
      <c r="O142" s="1">
        <v>84.85</v>
      </c>
      <c r="P142" s="6">
        <v>-0.013372</v>
      </c>
      <c r="Q142" s="1">
        <f t="shared" si="6"/>
        <v>1.00148753324316</v>
      </c>
      <c r="R142" s="1">
        <f t="shared" si="7"/>
        <v>0.32727299341307</v>
      </c>
      <c r="S142" s="1">
        <f t="shared" si="8"/>
        <v>0.538883682950904</v>
      </c>
    </row>
    <row r="143" spans="1:19">
      <c r="A143" s="2">
        <v>43839</v>
      </c>
      <c r="B143" s="1">
        <v>69</v>
      </c>
      <c r="C143" s="1">
        <v>40</v>
      </c>
      <c r="D143" s="1">
        <v>109</v>
      </c>
      <c r="E143" s="1">
        <v>-29</v>
      </c>
      <c r="F143" s="1">
        <v>-0.534923175</v>
      </c>
      <c r="G143" s="1">
        <v>0.733944954</v>
      </c>
      <c r="H143" s="1">
        <v>0.23853211</v>
      </c>
      <c r="I143" s="1">
        <v>88.58</v>
      </c>
      <c r="J143" s="1">
        <v>84.6</v>
      </c>
      <c r="K143" s="1">
        <v>84.85</v>
      </c>
      <c r="L143" s="1">
        <v>1.2102</v>
      </c>
      <c r="M143" s="1">
        <v>17676365</v>
      </c>
      <c r="N143" s="6">
        <v>0.0469063052445493</v>
      </c>
      <c r="O143" s="1">
        <v>87.5</v>
      </c>
      <c r="P143" s="6">
        <v>0.031232</v>
      </c>
      <c r="Q143" s="1">
        <f t="shared" si="6"/>
        <v>0.501917788347084</v>
      </c>
      <c r="R143" s="1">
        <f t="shared" si="7"/>
        <v>1.09724881659292</v>
      </c>
      <c r="S143" s="1">
        <f t="shared" si="8"/>
        <v>0.595583721265609</v>
      </c>
    </row>
    <row r="144" spans="1:19">
      <c r="A144" s="2">
        <v>43840</v>
      </c>
      <c r="B144" s="1">
        <v>34</v>
      </c>
      <c r="C144" s="1">
        <v>58</v>
      </c>
      <c r="D144" s="1">
        <v>92</v>
      </c>
      <c r="E144" s="1">
        <v>24</v>
      </c>
      <c r="F144" s="1">
        <v>0.522189382</v>
      </c>
      <c r="G144" s="1">
        <v>0.739130435</v>
      </c>
      <c r="H144" s="1">
        <v>0.47826087</v>
      </c>
      <c r="I144" s="1">
        <v>91.44</v>
      </c>
      <c r="J144" s="1">
        <v>87.3</v>
      </c>
      <c r="K144" s="1">
        <v>87.5</v>
      </c>
      <c r="L144" s="1">
        <v>1.4697</v>
      </c>
      <c r="M144" s="1">
        <v>21465711</v>
      </c>
      <c r="N144" s="6">
        <v>0.0473142857142857</v>
      </c>
      <c r="O144" s="1">
        <v>90.5</v>
      </c>
      <c r="P144" s="6">
        <v>0.034286</v>
      </c>
      <c r="Q144" s="1">
        <f t="shared" si="6"/>
        <v>1.617058667544</v>
      </c>
      <c r="R144" s="1">
        <f t="shared" si="7"/>
        <v>1.21230429014171</v>
      </c>
      <c r="S144" s="1">
        <f t="shared" si="8"/>
        <v>1.10864631730684</v>
      </c>
    </row>
    <row r="145" spans="1:19">
      <c r="A145" s="2">
        <v>43843</v>
      </c>
      <c r="B145" s="1">
        <v>35</v>
      </c>
      <c r="C145" s="1">
        <v>42</v>
      </c>
      <c r="D145" s="1">
        <v>77</v>
      </c>
      <c r="E145" s="1">
        <v>7</v>
      </c>
      <c r="F145" s="1">
        <v>0.177681177</v>
      </c>
      <c r="G145" s="1">
        <v>0.909090909</v>
      </c>
      <c r="H145" s="1">
        <v>0.38961039</v>
      </c>
      <c r="I145" s="1">
        <v>94.58</v>
      </c>
      <c r="J145" s="1">
        <v>90.4</v>
      </c>
      <c r="K145" s="1">
        <v>90.5</v>
      </c>
      <c r="L145" s="1">
        <v>1.2992</v>
      </c>
      <c r="M145" s="1">
        <v>18976029</v>
      </c>
      <c r="N145" s="6">
        <v>0.0461878453038673</v>
      </c>
      <c r="O145" s="1">
        <v>93.03</v>
      </c>
      <c r="P145" s="6">
        <v>0.027956</v>
      </c>
      <c r="Q145" s="1">
        <f t="shared" si="6"/>
        <v>1.35604197136105</v>
      </c>
      <c r="R145" s="1">
        <f t="shared" si="7"/>
        <v>1.0768817756142</v>
      </c>
      <c r="S145" s="1">
        <f t="shared" si="8"/>
        <v>0.950713763388456</v>
      </c>
    </row>
    <row r="146" spans="1:19">
      <c r="A146" s="2">
        <v>43844</v>
      </c>
      <c r="B146" s="1">
        <v>18</v>
      </c>
      <c r="C146" s="1">
        <v>11</v>
      </c>
      <c r="D146" s="1">
        <v>29</v>
      </c>
      <c r="E146" s="1">
        <v>-7</v>
      </c>
      <c r="F146" s="1">
        <v>-0.459532329</v>
      </c>
      <c r="G146" s="1">
        <v>0.75862069</v>
      </c>
      <c r="H146" s="1">
        <v>0.379310345</v>
      </c>
      <c r="I146" s="1">
        <v>93.43</v>
      </c>
      <c r="J146" s="1">
        <v>91.5</v>
      </c>
      <c r="K146" s="1">
        <v>93.03</v>
      </c>
      <c r="L146" s="1">
        <v>0.6144</v>
      </c>
      <c r="M146" s="1">
        <v>8973223</v>
      </c>
      <c r="N146" s="6">
        <v>0.0207459959152962</v>
      </c>
      <c r="O146" s="1">
        <v>92.07</v>
      </c>
      <c r="P146" s="6">
        <v>-0.010319</v>
      </c>
      <c r="Q146" s="1">
        <f t="shared" si="6"/>
        <v>0.62884362745577</v>
      </c>
      <c r="R146" s="1">
        <f t="shared" si="7"/>
        <v>0.492455877306056</v>
      </c>
      <c r="S146" s="1">
        <f t="shared" si="8"/>
        <v>0.438461192408344</v>
      </c>
    </row>
    <row r="147" spans="1:19">
      <c r="A147" s="2">
        <v>43845</v>
      </c>
      <c r="B147" s="1">
        <v>14</v>
      </c>
      <c r="C147" s="1">
        <v>37</v>
      </c>
      <c r="D147" s="1">
        <v>51</v>
      </c>
      <c r="E147" s="1">
        <v>23</v>
      </c>
      <c r="F147" s="1">
        <v>0.929535959</v>
      </c>
      <c r="G147" s="1">
        <v>0.549019608</v>
      </c>
      <c r="H147" s="1">
        <v>0.607843137</v>
      </c>
      <c r="I147" s="1">
        <v>94.25</v>
      </c>
      <c r="J147" s="1">
        <v>92</v>
      </c>
      <c r="K147" s="1">
        <v>92.07</v>
      </c>
      <c r="L147" s="1">
        <v>0.6098</v>
      </c>
      <c r="M147" s="1">
        <v>8907122</v>
      </c>
      <c r="N147" s="6">
        <v>0.0244379276637341</v>
      </c>
      <c r="O147" s="1">
        <v>92.34</v>
      </c>
      <c r="P147" s="6">
        <v>0.002933</v>
      </c>
      <c r="Q147" s="1">
        <f t="shared" si="6"/>
        <v>1.80868307358151</v>
      </c>
      <c r="R147" s="1">
        <f t="shared" si="7"/>
        <v>0.3623068103636</v>
      </c>
      <c r="S147" s="1">
        <f t="shared" si="8"/>
        <v>0.893435106960741</v>
      </c>
    </row>
    <row r="148" spans="1:19">
      <c r="A148" s="2">
        <v>43846</v>
      </c>
      <c r="B148" s="1">
        <v>18</v>
      </c>
      <c r="C148" s="1">
        <v>18</v>
      </c>
      <c r="D148" s="1">
        <v>36</v>
      </c>
      <c r="E148" s="1">
        <v>0</v>
      </c>
      <c r="F148" s="1">
        <v>0</v>
      </c>
      <c r="G148" s="1">
        <v>1</v>
      </c>
      <c r="H148" s="1">
        <v>0.388888889</v>
      </c>
      <c r="I148" s="1">
        <v>93.11</v>
      </c>
      <c r="J148" s="1">
        <v>91.8</v>
      </c>
      <c r="K148" s="1">
        <v>92.34</v>
      </c>
      <c r="L148" s="1">
        <v>0.342</v>
      </c>
      <c r="M148" s="1">
        <v>4994819</v>
      </c>
      <c r="N148" s="6">
        <v>0.0141867013212043</v>
      </c>
      <c r="O148" s="1">
        <v>92.65</v>
      </c>
      <c r="P148" s="6">
        <v>0.003357</v>
      </c>
      <c r="Q148" s="1">
        <f t="shared" si="6"/>
        <v>1.14311758814996</v>
      </c>
      <c r="R148" s="1">
        <f t="shared" si="7"/>
        <v>0.166247338949362</v>
      </c>
      <c r="S148" s="1">
        <f t="shared" si="8"/>
        <v>0.542783240959937</v>
      </c>
    </row>
    <row r="149" spans="1:19">
      <c r="A149" s="2">
        <v>43847</v>
      </c>
      <c r="B149" s="1">
        <v>15</v>
      </c>
      <c r="C149" s="1">
        <v>11</v>
      </c>
      <c r="D149" s="1">
        <v>26</v>
      </c>
      <c r="E149" s="1">
        <v>-4</v>
      </c>
      <c r="F149" s="1">
        <v>-0.287682072</v>
      </c>
      <c r="G149" s="1">
        <v>0.846153846</v>
      </c>
      <c r="H149" s="1">
        <v>0.269230769</v>
      </c>
      <c r="I149" s="1">
        <v>93.6</v>
      </c>
      <c r="J149" s="1">
        <v>91.33</v>
      </c>
      <c r="K149" s="1">
        <v>92.65</v>
      </c>
      <c r="L149" s="1">
        <v>0.3668</v>
      </c>
      <c r="M149" s="1">
        <v>5357166</v>
      </c>
      <c r="N149" s="6">
        <v>0.0245008094981111</v>
      </c>
      <c r="O149" s="1">
        <v>91.8</v>
      </c>
      <c r="P149" s="6">
        <v>-0.009174</v>
      </c>
      <c r="Q149" s="1">
        <f t="shared" si="6"/>
        <v>0.692202990843683</v>
      </c>
      <c r="R149" s="1">
        <f t="shared" si="7"/>
        <v>0.25728912553424</v>
      </c>
      <c r="S149" s="1">
        <f t="shared" si="8"/>
        <v>0.383305735403148</v>
      </c>
    </row>
    <row r="150" spans="1:19">
      <c r="A150" s="2">
        <v>43850</v>
      </c>
      <c r="B150" s="1">
        <v>30</v>
      </c>
      <c r="C150" s="1">
        <v>18</v>
      </c>
      <c r="D150" s="1">
        <v>48</v>
      </c>
      <c r="E150" s="1">
        <v>-12</v>
      </c>
      <c r="F150" s="1">
        <v>-0.489548225</v>
      </c>
      <c r="G150" s="1">
        <v>0.75</v>
      </c>
      <c r="H150" s="1">
        <v>0.291666667</v>
      </c>
      <c r="I150" s="1">
        <v>92.3</v>
      </c>
      <c r="J150" s="1">
        <v>90</v>
      </c>
      <c r="K150" s="1">
        <v>91.8</v>
      </c>
      <c r="L150" s="1">
        <v>0.7433</v>
      </c>
      <c r="M150" s="1">
        <v>10856796</v>
      </c>
      <c r="N150" s="6">
        <v>0.0250544662309368</v>
      </c>
      <c r="O150" s="1">
        <v>90.59</v>
      </c>
      <c r="P150" s="6">
        <v>-0.013181</v>
      </c>
      <c r="Q150" s="1">
        <f t="shared" si="6"/>
        <v>0.533346940860797</v>
      </c>
      <c r="R150" s="1">
        <f t="shared" si="7"/>
        <v>0.631487258056233</v>
      </c>
      <c r="S150" s="1">
        <f t="shared" si="8"/>
        <v>0.446455193229078</v>
      </c>
    </row>
    <row r="151" spans="1:19">
      <c r="A151" s="2">
        <v>43851</v>
      </c>
      <c r="B151" s="1">
        <v>33</v>
      </c>
      <c r="C151" s="1">
        <v>33</v>
      </c>
      <c r="D151" s="1">
        <v>66</v>
      </c>
      <c r="E151" s="1">
        <v>0</v>
      </c>
      <c r="F151" s="1">
        <v>0</v>
      </c>
      <c r="G151" s="1">
        <v>1</v>
      </c>
      <c r="H151" s="1">
        <v>0.46969697</v>
      </c>
      <c r="I151" s="1">
        <v>90</v>
      </c>
      <c r="J151" s="1">
        <v>86.57</v>
      </c>
      <c r="K151" s="1">
        <v>90.59</v>
      </c>
      <c r="L151" s="1">
        <v>1.0731</v>
      </c>
      <c r="M151" s="1">
        <v>15672876</v>
      </c>
      <c r="N151" s="6">
        <v>0.0378628987746993</v>
      </c>
      <c r="O151" s="1">
        <v>87.26</v>
      </c>
      <c r="P151" s="6">
        <v>-0.036759</v>
      </c>
      <c r="Q151" s="1">
        <f t="shared" si="6"/>
        <v>1.32345408243415</v>
      </c>
      <c r="R151" s="1">
        <f t="shared" si="7"/>
        <v>0.85416063979802</v>
      </c>
      <c r="S151" s="1">
        <f t="shared" si="8"/>
        <v>0.859208107521872</v>
      </c>
    </row>
    <row r="152" spans="1:19">
      <c r="A152" s="2">
        <v>43852</v>
      </c>
      <c r="B152" s="1">
        <v>24</v>
      </c>
      <c r="C152" s="1">
        <v>23</v>
      </c>
      <c r="D152" s="1">
        <v>47</v>
      </c>
      <c r="E152" s="1">
        <v>-1</v>
      </c>
      <c r="F152" s="1">
        <v>-0.040821995</v>
      </c>
      <c r="G152" s="1">
        <v>0.978723404</v>
      </c>
      <c r="H152" s="1">
        <v>0.319148936</v>
      </c>
      <c r="I152" s="1">
        <v>88.07</v>
      </c>
      <c r="J152" s="1">
        <v>85.61</v>
      </c>
      <c r="K152" s="1">
        <v>87.26</v>
      </c>
      <c r="L152" s="1">
        <v>0.5901</v>
      </c>
      <c r="M152" s="1">
        <v>8619480</v>
      </c>
      <c r="N152" s="6">
        <v>0.0281916112766444</v>
      </c>
      <c r="O152" s="1">
        <v>87.51</v>
      </c>
      <c r="P152" s="6">
        <v>0.002865</v>
      </c>
      <c r="Q152" s="1">
        <f t="shared" si="6"/>
        <v>1.06467608227248</v>
      </c>
      <c r="R152" s="1">
        <f t="shared" si="7"/>
        <v>0.424556567666833</v>
      </c>
      <c r="S152" s="1">
        <f t="shared" si="8"/>
        <v>0.599614457293948</v>
      </c>
    </row>
    <row r="153" spans="1:19">
      <c r="A153" s="2">
        <v>43853</v>
      </c>
      <c r="B153" s="1">
        <v>56</v>
      </c>
      <c r="C153" s="1">
        <v>27</v>
      </c>
      <c r="D153" s="1">
        <v>83</v>
      </c>
      <c r="E153" s="1">
        <v>-29</v>
      </c>
      <c r="F153" s="1">
        <v>-0.710846758</v>
      </c>
      <c r="G153" s="1">
        <v>0.65060241</v>
      </c>
      <c r="H153" s="1">
        <v>0.253012048</v>
      </c>
      <c r="I153" s="1">
        <v>87.37</v>
      </c>
      <c r="J153" s="1">
        <v>81.58</v>
      </c>
      <c r="K153" s="1">
        <v>87.51</v>
      </c>
      <c r="L153" s="1">
        <v>1.2862</v>
      </c>
      <c r="M153" s="1">
        <v>18786248</v>
      </c>
      <c r="N153" s="6">
        <v>0.0661638669866302</v>
      </c>
      <c r="O153" s="1">
        <v>82.65</v>
      </c>
      <c r="P153" s="6">
        <v>-0.055537</v>
      </c>
      <c r="Q153" s="1">
        <f t="shared" si="6"/>
        <v>0.327843244273754</v>
      </c>
      <c r="R153" s="1">
        <f t="shared" si="7"/>
        <v>1.20804766425354</v>
      </c>
      <c r="S153" s="1">
        <f t="shared" si="8"/>
        <v>0.560405345188134</v>
      </c>
    </row>
    <row r="154" spans="1:19">
      <c r="A154" s="2">
        <v>43864</v>
      </c>
      <c r="B154" s="1">
        <v>29</v>
      </c>
      <c r="C154" s="1">
        <v>17</v>
      </c>
      <c r="D154" s="1">
        <v>46</v>
      </c>
      <c r="E154" s="1">
        <v>-12</v>
      </c>
      <c r="F154" s="1">
        <v>-0.510825624</v>
      </c>
      <c r="G154" s="1">
        <v>0.739130435</v>
      </c>
      <c r="H154" s="1">
        <v>0.326086957</v>
      </c>
      <c r="I154" s="1">
        <v>74.39</v>
      </c>
      <c r="J154" s="1">
        <v>74.39</v>
      </c>
      <c r="K154" s="1">
        <v>82.65</v>
      </c>
      <c r="L154" s="1">
        <v>0.304</v>
      </c>
      <c r="M154" s="1">
        <v>4440800</v>
      </c>
      <c r="N154" s="6">
        <v>0</v>
      </c>
      <c r="O154" s="1">
        <v>74.39</v>
      </c>
      <c r="P154" s="6">
        <v>-0.09994</v>
      </c>
      <c r="Q154" s="1">
        <f t="shared" si="6"/>
        <v>0.477227067556</v>
      </c>
      <c r="R154" s="1">
        <f t="shared" si="7"/>
        <v>0.199641481372</v>
      </c>
      <c r="S154" s="1">
        <f t="shared" si="8"/>
        <v>0.272026948053053</v>
      </c>
    </row>
    <row r="155" spans="1:19">
      <c r="A155" s="2">
        <v>43865</v>
      </c>
      <c r="B155" s="1">
        <v>93</v>
      </c>
      <c r="C155" s="1">
        <v>51</v>
      </c>
      <c r="D155" s="1">
        <v>144</v>
      </c>
      <c r="E155" s="1">
        <v>-42</v>
      </c>
      <c r="F155" s="1">
        <v>-0.592051064</v>
      </c>
      <c r="G155" s="1">
        <v>0.708333333</v>
      </c>
      <c r="H155" s="1">
        <v>0.284722222</v>
      </c>
      <c r="I155" s="1">
        <v>76.28</v>
      </c>
      <c r="J155" s="1">
        <v>69.88</v>
      </c>
      <c r="K155" s="1">
        <v>74.39</v>
      </c>
      <c r="L155" s="1">
        <v>2.9509</v>
      </c>
      <c r="M155" s="1">
        <v>43100487</v>
      </c>
      <c r="N155" s="6">
        <v>0.0860330689608819</v>
      </c>
      <c r="O155" s="1">
        <v>72.12</v>
      </c>
      <c r="P155" s="6">
        <v>-0.030515</v>
      </c>
      <c r="Q155" s="1">
        <f t="shared" si="6"/>
        <v>0.724839890693428</v>
      </c>
      <c r="R155" s="1">
        <f t="shared" si="7"/>
        <v>2.74701632957354</v>
      </c>
      <c r="S155" s="1">
        <f t="shared" si="8"/>
        <v>1.26556389339833</v>
      </c>
    </row>
    <row r="156" spans="1:19">
      <c r="A156" s="2">
        <v>43866</v>
      </c>
      <c r="B156" s="1">
        <v>50</v>
      </c>
      <c r="C156" s="1">
        <v>38</v>
      </c>
      <c r="D156" s="1">
        <v>88</v>
      </c>
      <c r="E156" s="1">
        <v>-12</v>
      </c>
      <c r="F156" s="1">
        <v>-0.268263987</v>
      </c>
      <c r="G156" s="1">
        <v>0.863636364</v>
      </c>
      <c r="H156" s="1">
        <v>0.386363636</v>
      </c>
      <c r="I156" s="1">
        <v>74</v>
      </c>
      <c r="J156" s="1">
        <v>71.07</v>
      </c>
      <c r="K156" s="1">
        <v>72.12</v>
      </c>
      <c r="L156" s="1">
        <v>2.1011</v>
      </c>
      <c r="M156" s="1">
        <v>30688674</v>
      </c>
      <c r="N156" s="6">
        <v>0.0406267332224072</v>
      </c>
      <c r="O156" s="1">
        <v>72.4</v>
      </c>
      <c r="P156" s="6">
        <v>0.003882</v>
      </c>
      <c r="Q156" s="1">
        <f t="shared" si="6"/>
        <v>1.07051808261536</v>
      </c>
      <c r="R156" s="1">
        <f t="shared" si="7"/>
        <v>1.85850350042428</v>
      </c>
      <c r="S156" s="1">
        <f t="shared" si="8"/>
        <v>1.10225273978517</v>
      </c>
    </row>
    <row r="157" spans="1:19">
      <c r="A157" s="2">
        <v>43867</v>
      </c>
      <c r="B157" s="1">
        <v>36</v>
      </c>
      <c r="C157" s="1">
        <v>34</v>
      </c>
      <c r="D157" s="1">
        <v>70</v>
      </c>
      <c r="E157" s="1">
        <v>-2</v>
      </c>
      <c r="F157" s="1">
        <v>-0.055569851</v>
      </c>
      <c r="G157" s="1">
        <v>0.971428571</v>
      </c>
      <c r="H157" s="1">
        <v>0.342857143</v>
      </c>
      <c r="I157" s="1">
        <v>74.32</v>
      </c>
      <c r="J157" s="1">
        <v>71.81</v>
      </c>
      <c r="K157" s="1">
        <v>72.4</v>
      </c>
      <c r="L157" s="1">
        <v>1.2582</v>
      </c>
      <c r="M157" s="1">
        <v>18376932</v>
      </c>
      <c r="N157" s="6">
        <v>0.0346685082872927</v>
      </c>
      <c r="O157" s="1">
        <v>73.89</v>
      </c>
      <c r="P157" s="6">
        <v>0.02058</v>
      </c>
      <c r="Q157" s="1">
        <f t="shared" si="6"/>
        <v>1.16208677443027</v>
      </c>
      <c r="R157" s="1">
        <f t="shared" si="7"/>
        <v>1.04806739821676</v>
      </c>
      <c r="S157" s="1">
        <f t="shared" si="8"/>
        <v>0.85840690953388</v>
      </c>
    </row>
    <row r="158" spans="1:19">
      <c r="A158" s="2">
        <v>43868</v>
      </c>
      <c r="B158" s="1">
        <v>31</v>
      </c>
      <c r="C158" s="1">
        <v>33</v>
      </c>
      <c r="D158" s="1">
        <v>64</v>
      </c>
      <c r="E158" s="1">
        <v>2</v>
      </c>
      <c r="F158" s="1">
        <v>0.060624622</v>
      </c>
      <c r="G158" s="1">
        <v>0.96875</v>
      </c>
      <c r="H158" s="1">
        <v>0.421875</v>
      </c>
      <c r="I158" s="1">
        <v>74.89</v>
      </c>
      <c r="J158" s="1">
        <v>72.25</v>
      </c>
      <c r="K158" s="1">
        <v>73.89</v>
      </c>
      <c r="L158" s="1">
        <v>1.2099</v>
      </c>
      <c r="M158" s="1">
        <v>17671559</v>
      </c>
      <c r="N158" s="6">
        <v>0.0357287860332927</v>
      </c>
      <c r="O158" s="1">
        <v>74.76</v>
      </c>
      <c r="P158" s="6">
        <v>0.011774</v>
      </c>
      <c r="Q158" s="1">
        <f t="shared" si="6"/>
        <v>1.32216978289759</v>
      </c>
      <c r="R158" s="1">
        <f t="shared" si="7"/>
        <v>0.983611036469029</v>
      </c>
      <c r="S158" s="1">
        <f t="shared" si="8"/>
        <v>0.903815734447267</v>
      </c>
    </row>
    <row r="159" spans="1:19">
      <c r="A159" s="2">
        <v>43871</v>
      </c>
      <c r="B159" s="1">
        <v>80</v>
      </c>
      <c r="C159" s="1">
        <v>37</v>
      </c>
      <c r="D159" s="1">
        <v>117</v>
      </c>
      <c r="E159" s="1">
        <v>-43</v>
      </c>
      <c r="F159" s="1">
        <v>-0.756862995</v>
      </c>
      <c r="G159" s="1">
        <v>0.632478632</v>
      </c>
      <c r="H159" s="1">
        <v>0.213675214</v>
      </c>
      <c r="I159" s="1">
        <v>74.5</v>
      </c>
      <c r="J159" s="1">
        <v>72.52</v>
      </c>
      <c r="K159" s="1">
        <v>74.76</v>
      </c>
      <c r="L159" s="1">
        <v>1.1782</v>
      </c>
      <c r="M159" s="1">
        <v>17208674</v>
      </c>
      <c r="N159" s="6">
        <v>0.0264847512038524</v>
      </c>
      <c r="O159" s="1">
        <v>73.72</v>
      </c>
      <c r="P159" s="6">
        <v>-0.013911</v>
      </c>
      <c r="Q159" s="1">
        <f t="shared" si="6"/>
        <v>0.219013849508247</v>
      </c>
      <c r="R159" s="1">
        <f t="shared" si="7"/>
        <v>1.08248423963499</v>
      </c>
      <c r="S159" s="1">
        <f t="shared" si="8"/>
        <v>0.470454276361132</v>
      </c>
    </row>
    <row r="160" spans="1:19">
      <c r="A160" s="2">
        <v>43872</v>
      </c>
      <c r="B160" s="1">
        <v>50</v>
      </c>
      <c r="C160" s="1">
        <v>35</v>
      </c>
      <c r="D160" s="1">
        <v>85</v>
      </c>
      <c r="E160" s="1">
        <v>-15</v>
      </c>
      <c r="F160" s="1">
        <v>-0.348306694</v>
      </c>
      <c r="G160" s="1">
        <v>0.823529412</v>
      </c>
      <c r="H160" s="1">
        <v>0.341176471</v>
      </c>
      <c r="I160" s="1">
        <v>78</v>
      </c>
      <c r="J160" s="1">
        <v>73.75</v>
      </c>
      <c r="K160" s="1">
        <v>73.72</v>
      </c>
      <c r="L160" s="1">
        <v>1.4806</v>
      </c>
      <c r="M160" s="1">
        <v>21626058</v>
      </c>
      <c r="N160" s="6">
        <v>0.0576505697232773</v>
      </c>
      <c r="O160" s="1">
        <v>77.4</v>
      </c>
      <c r="P160" s="6">
        <v>0.049919</v>
      </c>
      <c r="Q160" s="1">
        <f t="shared" si="6"/>
        <v>0.852740221805511</v>
      </c>
      <c r="R160" s="1">
        <f t="shared" si="7"/>
        <v>1.31739802504209</v>
      </c>
      <c r="S160" s="1">
        <f t="shared" si="8"/>
        <v>0.8211555592024</v>
      </c>
    </row>
    <row r="161" spans="1:19">
      <c r="A161" s="2">
        <v>43873</v>
      </c>
      <c r="B161" s="1">
        <v>23</v>
      </c>
      <c r="C161" s="1">
        <v>26</v>
      </c>
      <c r="D161" s="1">
        <v>49</v>
      </c>
      <c r="E161" s="1">
        <v>3</v>
      </c>
      <c r="F161" s="1">
        <v>0.117783036</v>
      </c>
      <c r="G161" s="1">
        <v>0.93877551</v>
      </c>
      <c r="H161" s="1">
        <v>0.489795918</v>
      </c>
      <c r="I161" s="1">
        <v>78.26</v>
      </c>
      <c r="J161" s="1">
        <v>76.13</v>
      </c>
      <c r="K161" s="1">
        <v>77.4</v>
      </c>
      <c r="L161" s="1">
        <v>0.9373</v>
      </c>
      <c r="M161" s="1">
        <v>13689545</v>
      </c>
      <c r="N161" s="6">
        <v>0.0275193798449614</v>
      </c>
      <c r="O161" s="1">
        <v>77.49</v>
      </c>
      <c r="P161" s="6">
        <v>0.001163</v>
      </c>
      <c r="Q161" s="1">
        <f t="shared" si="6"/>
        <v>1.37251723386195</v>
      </c>
      <c r="R161" s="1">
        <f t="shared" si="7"/>
        <v>0.712483595099504</v>
      </c>
      <c r="S161" s="1">
        <f t="shared" si="8"/>
        <v>0.830598836851562</v>
      </c>
    </row>
    <row r="162" spans="1:19">
      <c r="A162" s="2">
        <v>43874</v>
      </c>
      <c r="B162" s="1">
        <v>31</v>
      </c>
      <c r="C162" s="1">
        <v>44</v>
      </c>
      <c r="D162" s="1">
        <v>75</v>
      </c>
      <c r="E162" s="1">
        <v>13</v>
      </c>
      <c r="F162" s="1">
        <v>0.340926587</v>
      </c>
      <c r="G162" s="1">
        <v>0.826666667</v>
      </c>
      <c r="H162" s="1">
        <v>0.506666667</v>
      </c>
      <c r="I162" s="1">
        <v>79.8</v>
      </c>
      <c r="J162" s="1">
        <v>76.9</v>
      </c>
      <c r="K162" s="1">
        <v>77.49</v>
      </c>
      <c r="L162" s="1">
        <v>0.8841</v>
      </c>
      <c r="M162" s="1">
        <v>12912409</v>
      </c>
      <c r="N162" s="6">
        <v>0.0374241837656471</v>
      </c>
      <c r="O162" s="1">
        <v>77.5</v>
      </c>
      <c r="P162" s="6">
        <v>0.000129</v>
      </c>
      <c r="Q162" s="1">
        <f t="shared" si="6"/>
        <v>1.48080131953863</v>
      </c>
      <c r="R162" s="1">
        <f t="shared" si="7"/>
        <v>0.663041992784583</v>
      </c>
      <c r="S162" s="1">
        <f t="shared" si="8"/>
        <v>0.859276886699595</v>
      </c>
    </row>
    <row r="163" spans="1:19">
      <c r="A163" s="2">
        <v>43875</v>
      </c>
      <c r="B163" s="1">
        <v>21</v>
      </c>
      <c r="C163" s="1">
        <v>27</v>
      </c>
      <c r="D163" s="1">
        <v>48</v>
      </c>
      <c r="E163" s="1">
        <v>6</v>
      </c>
      <c r="F163" s="1">
        <v>0.241162057</v>
      </c>
      <c r="G163" s="1">
        <v>0.875</v>
      </c>
      <c r="H163" s="1">
        <v>0.354166667</v>
      </c>
      <c r="I163" s="1">
        <v>78.06</v>
      </c>
      <c r="J163" s="1">
        <v>76.62</v>
      </c>
      <c r="K163" s="1">
        <v>77.5</v>
      </c>
      <c r="L163" s="1">
        <v>0.5522</v>
      </c>
      <c r="M163" s="1">
        <v>8064951</v>
      </c>
      <c r="N163" s="6">
        <v>0.0185806451612903</v>
      </c>
      <c r="O163" s="1">
        <v>77.72</v>
      </c>
      <c r="P163" s="6">
        <v>0.002839</v>
      </c>
      <c r="Q163" s="1">
        <f t="shared" si="6"/>
        <v>1.2422993850851</v>
      </c>
      <c r="R163" s="1">
        <f t="shared" si="7"/>
        <v>0.362548262285323</v>
      </c>
      <c r="S163" s="1">
        <f t="shared" si="8"/>
        <v>0.65331600309971</v>
      </c>
    </row>
    <row r="164" spans="1:19">
      <c r="A164" s="2">
        <v>43878</v>
      </c>
      <c r="B164" s="1">
        <v>74</v>
      </c>
      <c r="C164" s="1">
        <v>37</v>
      </c>
      <c r="D164" s="1">
        <v>111</v>
      </c>
      <c r="E164" s="1">
        <v>-37</v>
      </c>
      <c r="F164" s="1">
        <v>-0.679901954</v>
      </c>
      <c r="G164" s="1">
        <v>0.666666667</v>
      </c>
      <c r="H164" s="1">
        <v>0.315315315</v>
      </c>
      <c r="I164" s="1">
        <v>78.22</v>
      </c>
      <c r="J164" s="1">
        <v>76.88</v>
      </c>
      <c r="K164" s="1">
        <v>77.72</v>
      </c>
      <c r="L164" s="1">
        <v>0.7748</v>
      </c>
      <c r="M164" s="1">
        <v>11316808</v>
      </c>
      <c r="N164" s="6">
        <v>0.0172413793103449</v>
      </c>
      <c r="O164" s="1">
        <v>78.22</v>
      </c>
      <c r="P164" s="6">
        <v>0.006433</v>
      </c>
      <c r="Q164" s="1">
        <f t="shared" si="6"/>
        <v>0.345834831404138</v>
      </c>
      <c r="R164" s="1">
        <f t="shared" si="7"/>
        <v>0.675838388675242</v>
      </c>
      <c r="S164" s="1">
        <f t="shared" si="8"/>
        <v>0.382400981968419</v>
      </c>
    </row>
    <row r="165" spans="1:19">
      <c r="A165" s="2">
        <v>43879</v>
      </c>
      <c r="B165" s="1">
        <v>36</v>
      </c>
      <c r="C165" s="1">
        <v>14</v>
      </c>
      <c r="D165" s="1">
        <v>50</v>
      </c>
      <c r="E165" s="1">
        <v>-22</v>
      </c>
      <c r="F165" s="1">
        <v>-0.902867712</v>
      </c>
      <c r="G165" s="1">
        <v>0.56</v>
      </c>
      <c r="H165" s="1">
        <v>0.28</v>
      </c>
      <c r="I165" s="1">
        <v>78.47</v>
      </c>
      <c r="J165" s="1">
        <v>77.06</v>
      </c>
      <c r="K165" s="1">
        <v>78.22</v>
      </c>
      <c r="L165" s="1">
        <v>0.5905</v>
      </c>
      <c r="M165" s="1">
        <v>8625404</v>
      </c>
      <c r="N165" s="6">
        <v>0.0180260802863717</v>
      </c>
      <c r="O165" s="1">
        <v>77.7</v>
      </c>
      <c r="P165" s="6">
        <v>-0.006648</v>
      </c>
      <c r="Q165" s="1">
        <f t="shared" si="6"/>
        <v>0.0312364764641104</v>
      </c>
      <c r="R165" s="1">
        <f t="shared" si="7"/>
        <v>0.541912797770898</v>
      </c>
      <c r="S165" s="1">
        <f t="shared" si="8"/>
        <v>0.202266573530919</v>
      </c>
    </row>
    <row r="166" spans="1:19">
      <c r="A166" s="2">
        <v>43880</v>
      </c>
      <c r="B166" s="1">
        <v>25</v>
      </c>
      <c r="C166" s="1">
        <v>31</v>
      </c>
      <c r="D166" s="1">
        <v>56</v>
      </c>
      <c r="E166" s="1">
        <v>6</v>
      </c>
      <c r="F166" s="1">
        <v>0.207639365</v>
      </c>
      <c r="G166" s="1">
        <v>0.892857143</v>
      </c>
      <c r="H166" s="1">
        <v>0.339285714</v>
      </c>
      <c r="I166" s="1">
        <v>79.9</v>
      </c>
      <c r="J166" s="1">
        <v>77.02</v>
      </c>
      <c r="K166" s="1">
        <v>77.7</v>
      </c>
      <c r="L166" s="1">
        <v>1.0447</v>
      </c>
      <c r="M166" s="1">
        <v>15259006</v>
      </c>
      <c r="N166" s="6">
        <v>0.0370656370656372</v>
      </c>
      <c r="O166" s="1">
        <v>79.03</v>
      </c>
      <c r="P166" s="6">
        <v>0.017117</v>
      </c>
      <c r="Q166" s="1">
        <f t="shared" si="6"/>
        <v>1.28426156901703</v>
      </c>
      <c r="R166" s="1">
        <f t="shared" si="7"/>
        <v>0.838837034728174</v>
      </c>
      <c r="S166" s="1">
        <f t="shared" si="8"/>
        <v>0.837241689133308</v>
      </c>
    </row>
    <row r="167" spans="1:19">
      <c r="A167" s="2">
        <v>43881</v>
      </c>
      <c r="B167" s="1">
        <v>40</v>
      </c>
      <c r="C167" s="1">
        <v>27</v>
      </c>
      <c r="D167" s="1">
        <v>67</v>
      </c>
      <c r="E167" s="1">
        <v>-13</v>
      </c>
      <c r="F167" s="1">
        <v>-0.381367557</v>
      </c>
      <c r="G167" s="1">
        <v>0.805970149</v>
      </c>
      <c r="H167" s="1">
        <v>0.373134328</v>
      </c>
      <c r="I167" s="1">
        <v>82.8</v>
      </c>
      <c r="J167" s="1">
        <v>78.9</v>
      </c>
      <c r="K167" s="1">
        <v>79.03</v>
      </c>
      <c r="L167" s="1">
        <v>1.2184</v>
      </c>
      <c r="M167" s="1">
        <v>17795715</v>
      </c>
      <c r="N167" s="6">
        <v>0.0493483487283309</v>
      </c>
      <c r="O167" s="1">
        <v>82.77</v>
      </c>
      <c r="P167" s="6">
        <v>0.047324</v>
      </c>
      <c r="Q167" s="1">
        <f t="shared" si="6"/>
        <v>0.80688241000436</v>
      </c>
      <c r="R167" s="1">
        <f t="shared" si="7"/>
        <v>1.0672607848198</v>
      </c>
      <c r="S167" s="1">
        <f t="shared" si="8"/>
        <v>0.714459391827997</v>
      </c>
    </row>
    <row r="168" spans="1:19">
      <c r="A168" s="2">
        <v>43882</v>
      </c>
      <c r="B168" s="1">
        <v>23</v>
      </c>
      <c r="C168" s="1">
        <v>22</v>
      </c>
      <c r="D168" s="1">
        <v>45</v>
      </c>
      <c r="E168" s="1">
        <v>-1</v>
      </c>
      <c r="F168" s="1">
        <v>-0.042559614</v>
      </c>
      <c r="G168" s="1">
        <v>0.977777778</v>
      </c>
      <c r="H168" s="1">
        <v>0.4</v>
      </c>
      <c r="I168" s="1">
        <v>83.7</v>
      </c>
      <c r="J168" s="1">
        <v>81.55</v>
      </c>
      <c r="K168" s="1">
        <v>82.77</v>
      </c>
      <c r="L168" s="1">
        <v>0.6525</v>
      </c>
      <c r="M168" s="1">
        <v>9530994</v>
      </c>
      <c r="N168" s="6">
        <v>0.0259755950223512</v>
      </c>
      <c r="O168" s="1">
        <v>82.69</v>
      </c>
      <c r="P168" s="6">
        <v>-0.000967</v>
      </c>
      <c r="Q168" s="1">
        <f t="shared" si="6"/>
        <v>1.14768220080776</v>
      </c>
      <c r="R168" s="1">
        <f t="shared" si="7"/>
        <v>0.469371385398831</v>
      </c>
      <c r="S168" s="1">
        <f t="shared" si="8"/>
        <v>0.650448760589681</v>
      </c>
    </row>
    <row r="169" spans="1:19">
      <c r="A169" s="2">
        <v>43885</v>
      </c>
      <c r="B169" s="1">
        <v>33</v>
      </c>
      <c r="C169" s="1">
        <v>17</v>
      </c>
      <c r="D169" s="1">
        <v>50</v>
      </c>
      <c r="E169" s="1">
        <v>-16</v>
      </c>
      <c r="F169" s="1">
        <v>-0.635988767</v>
      </c>
      <c r="G169" s="1">
        <v>0.68</v>
      </c>
      <c r="H169" s="1">
        <v>0.3</v>
      </c>
      <c r="I169" s="1">
        <v>82.49</v>
      </c>
      <c r="J169" s="1">
        <v>80</v>
      </c>
      <c r="K169" s="1">
        <v>82.69</v>
      </c>
      <c r="L169" s="1">
        <v>0.8198</v>
      </c>
      <c r="M169" s="1">
        <v>11973734</v>
      </c>
      <c r="N169" s="6">
        <v>0.030112468254928</v>
      </c>
      <c r="O169" s="1">
        <v>81.11</v>
      </c>
      <c r="P169" s="6">
        <v>-0.019108</v>
      </c>
      <c r="Q169" s="1">
        <f t="shared" si="6"/>
        <v>0.384408703532828</v>
      </c>
      <c r="R169" s="1">
        <f t="shared" si="7"/>
        <v>0.726330643142593</v>
      </c>
      <c r="S169" s="1">
        <f t="shared" si="8"/>
        <v>0.416371859496409</v>
      </c>
    </row>
    <row r="170" spans="1:19">
      <c r="A170" s="2">
        <v>43886</v>
      </c>
      <c r="B170" s="1">
        <v>45</v>
      </c>
      <c r="C170" s="1">
        <v>29</v>
      </c>
      <c r="D170" s="1">
        <v>74</v>
      </c>
      <c r="E170" s="1">
        <v>-16</v>
      </c>
      <c r="F170" s="1">
        <v>-0.427444015</v>
      </c>
      <c r="G170" s="1">
        <v>0.783783784</v>
      </c>
      <c r="H170" s="1">
        <v>0.310810811</v>
      </c>
      <c r="I170" s="1">
        <v>80.36</v>
      </c>
      <c r="J170" s="1">
        <v>77.8</v>
      </c>
      <c r="K170" s="1">
        <v>81.11</v>
      </c>
      <c r="L170" s="1">
        <v>1.0098</v>
      </c>
      <c r="M170" s="1">
        <v>14748412</v>
      </c>
      <c r="N170" s="6">
        <v>0.0315620761928246</v>
      </c>
      <c r="O170" s="1">
        <v>79.55</v>
      </c>
      <c r="P170" s="6">
        <v>-0.019233</v>
      </c>
      <c r="Q170" s="1">
        <f t="shared" si="6"/>
        <v>0.663176480458395</v>
      </c>
      <c r="R170" s="1">
        <f t="shared" si="7"/>
        <v>0.872570176158713</v>
      </c>
      <c r="S170" s="1">
        <f t="shared" si="8"/>
        <v>0.585605622806564</v>
      </c>
    </row>
    <row r="171" spans="1:19">
      <c r="A171" s="2">
        <v>43887</v>
      </c>
      <c r="B171" s="1">
        <v>32</v>
      </c>
      <c r="C171" s="1">
        <v>29</v>
      </c>
      <c r="D171" s="1">
        <v>61</v>
      </c>
      <c r="E171" s="1">
        <v>-3</v>
      </c>
      <c r="F171" s="1">
        <v>-0.09531018</v>
      </c>
      <c r="G171" s="1">
        <v>0.950819672</v>
      </c>
      <c r="H171" s="1">
        <v>0.409836066</v>
      </c>
      <c r="I171" s="1">
        <v>80.35</v>
      </c>
      <c r="J171" s="1">
        <v>77.6</v>
      </c>
      <c r="K171" s="1">
        <v>79.55</v>
      </c>
      <c r="L171" s="1">
        <v>0.6673</v>
      </c>
      <c r="M171" s="1">
        <v>9747071</v>
      </c>
      <c r="N171" s="6">
        <v>0.0345694531741043</v>
      </c>
      <c r="O171" s="1">
        <v>78.5</v>
      </c>
      <c r="P171" s="6">
        <v>-0.013199</v>
      </c>
      <c r="Q171" s="1">
        <f t="shared" si="6"/>
        <v>1.09867908113325</v>
      </c>
      <c r="R171" s="1">
        <f t="shared" si="7"/>
        <v>0.497282974990265</v>
      </c>
      <c r="S171" s="1">
        <f t="shared" si="8"/>
        <v>0.639402099985216</v>
      </c>
    </row>
    <row r="172" spans="1:19">
      <c r="A172" s="2">
        <v>43888</v>
      </c>
      <c r="B172" s="1">
        <v>41</v>
      </c>
      <c r="C172" s="1">
        <v>31</v>
      </c>
      <c r="D172" s="1">
        <v>72</v>
      </c>
      <c r="E172" s="1">
        <v>-10</v>
      </c>
      <c r="F172" s="1">
        <v>-0.271933715</v>
      </c>
      <c r="G172" s="1">
        <v>0.861111111</v>
      </c>
      <c r="H172" s="1">
        <v>0.430555556</v>
      </c>
      <c r="I172" s="1">
        <v>79.95</v>
      </c>
      <c r="J172" s="1">
        <v>78.59</v>
      </c>
      <c r="K172" s="1">
        <v>78.5</v>
      </c>
      <c r="L172" s="1">
        <v>0.5569</v>
      </c>
      <c r="M172" s="1">
        <v>8134393</v>
      </c>
      <c r="N172" s="6">
        <v>0.0173248407643312</v>
      </c>
      <c r="O172" s="1">
        <v>79.02</v>
      </c>
      <c r="P172" s="6">
        <v>0.006624</v>
      </c>
      <c r="Q172" s="1">
        <f t="shared" si="6"/>
        <v>0.893891467494408</v>
      </c>
      <c r="R172" s="1">
        <f t="shared" si="7"/>
        <v>0.401355495859357</v>
      </c>
      <c r="S172" s="1">
        <f t="shared" si="8"/>
        <v>0.519092168320122</v>
      </c>
    </row>
    <row r="173" spans="1:19">
      <c r="A173" s="2">
        <v>43889</v>
      </c>
      <c r="B173" s="1">
        <v>66</v>
      </c>
      <c r="C173" s="1">
        <v>30</v>
      </c>
      <c r="D173" s="1">
        <v>96</v>
      </c>
      <c r="E173" s="1">
        <v>-36</v>
      </c>
      <c r="F173" s="1">
        <v>-0.770705415</v>
      </c>
      <c r="G173" s="1">
        <v>0.625</v>
      </c>
      <c r="H173" s="1">
        <v>0.25</v>
      </c>
      <c r="I173" s="1">
        <v>77.44</v>
      </c>
      <c r="J173" s="1">
        <v>74.14</v>
      </c>
      <c r="K173" s="1">
        <v>79.02</v>
      </c>
      <c r="L173" s="1">
        <v>1.2447</v>
      </c>
      <c r="M173" s="1">
        <v>18180146</v>
      </c>
      <c r="N173" s="6">
        <v>0.0417615793470007</v>
      </c>
      <c r="O173" s="1">
        <v>74.8</v>
      </c>
      <c r="P173" s="6">
        <v>-0.053404</v>
      </c>
      <c r="Q173" s="1">
        <f t="shared" si="6"/>
        <v>0.248689402500296</v>
      </c>
      <c r="R173" s="1">
        <f t="shared" si="7"/>
        <v>1.1553153630564</v>
      </c>
      <c r="S173" s="1">
        <f t="shared" si="8"/>
        <v>0.508443174234449</v>
      </c>
    </row>
    <row r="174" spans="1:19">
      <c r="A174" s="2">
        <v>43892</v>
      </c>
      <c r="B174" s="1">
        <v>32</v>
      </c>
      <c r="C174" s="1">
        <v>19</v>
      </c>
      <c r="D174" s="1">
        <v>51</v>
      </c>
      <c r="E174" s="1">
        <v>-13</v>
      </c>
      <c r="F174" s="1">
        <v>-0.500775288</v>
      </c>
      <c r="G174" s="1">
        <v>0.745098039</v>
      </c>
      <c r="H174" s="1">
        <v>0.333333333</v>
      </c>
      <c r="I174" s="1">
        <v>78.18</v>
      </c>
      <c r="J174" s="1">
        <v>74.6</v>
      </c>
      <c r="K174" s="1">
        <v>74.8</v>
      </c>
      <c r="L174" s="1">
        <v>0.8399</v>
      </c>
      <c r="M174" s="1">
        <v>12266848</v>
      </c>
      <c r="N174" s="6">
        <v>0.0478609625668451</v>
      </c>
      <c r="O174" s="1">
        <v>77.82</v>
      </c>
      <c r="P174" s="6">
        <v>0.040374</v>
      </c>
      <c r="Q174" s="1">
        <f t="shared" si="6"/>
        <v>0.57742957398723</v>
      </c>
      <c r="R174" s="1">
        <f t="shared" si="7"/>
        <v>0.7379604829243</v>
      </c>
      <c r="S174" s="1">
        <f t="shared" si="8"/>
        <v>0.50228849877198</v>
      </c>
    </row>
    <row r="175" spans="1:19">
      <c r="A175" s="2">
        <v>43893</v>
      </c>
      <c r="B175" s="1">
        <v>16</v>
      </c>
      <c r="C175" s="1">
        <v>12</v>
      </c>
      <c r="D175" s="1">
        <v>28</v>
      </c>
      <c r="E175" s="1">
        <v>-4</v>
      </c>
      <c r="F175" s="1">
        <v>-0.268263987</v>
      </c>
      <c r="G175" s="1">
        <v>0.857142857</v>
      </c>
      <c r="H175" s="1">
        <v>0.357142857</v>
      </c>
      <c r="I175" s="1">
        <v>79.7</v>
      </c>
      <c r="J175" s="1">
        <v>78.3</v>
      </c>
      <c r="K175" s="1">
        <v>77.82</v>
      </c>
      <c r="L175" s="1">
        <v>0.793</v>
      </c>
      <c r="M175" s="1">
        <v>11582835</v>
      </c>
      <c r="N175" s="6">
        <v>0.0179902338730404</v>
      </c>
      <c r="O175" s="1">
        <v>79</v>
      </c>
      <c r="P175" s="6">
        <v>0.015163</v>
      </c>
      <c r="Q175" s="1">
        <f t="shared" si="6"/>
        <v>0.856294070048671</v>
      </c>
      <c r="R175" s="1">
        <f t="shared" si="7"/>
        <v>0.630852436302674</v>
      </c>
      <c r="S175" s="1">
        <f t="shared" si="8"/>
        <v>0.583195644890014</v>
      </c>
    </row>
    <row r="176" spans="1:19">
      <c r="A176" s="2">
        <v>43894</v>
      </c>
      <c r="B176" s="1">
        <v>33</v>
      </c>
      <c r="C176" s="1">
        <v>12</v>
      </c>
      <c r="D176" s="1">
        <v>45</v>
      </c>
      <c r="E176" s="1">
        <v>-21</v>
      </c>
      <c r="F176" s="1">
        <v>-0.961411167</v>
      </c>
      <c r="G176" s="1">
        <v>0.533333333</v>
      </c>
      <c r="H176" s="1">
        <v>0.177777778</v>
      </c>
      <c r="I176" s="1">
        <v>79.75</v>
      </c>
      <c r="J176" s="1">
        <v>78.19</v>
      </c>
      <c r="K176" s="1">
        <v>79</v>
      </c>
      <c r="L176" s="1">
        <v>0.5561</v>
      </c>
      <c r="M176" s="1">
        <v>8122225</v>
      </c>
      <c r="N176" s="6">
        <v>0.019746835443038</v>
      </c>
      <c r="O176" s="1">
        <v>78.88</v>
      </c>
      <c r="P176" s="6">
        <v>-0.001519</v>
      </c>
      <c r="Q176" s="1">
        <f t="shared" si="6"/>
        <v>-0.13672690983157</v>
      </c>
      <c r="R176" s="1">
        <f t="shared" si="7"/>
        <v>0.533795422167911</v>
      </c>
      <c r="S176" s="1">
        <f t="shared" si="8"/>
        <v>0.128201960792599</v>
      </c>
    </row>
    <row r="177" spans="1:19">
      <c r="A177" s="2">
        <v>43895</v>
      </c>
      <c r="B177" s="1">
        <v>56</v>
      </c>
      <c r="C177" s="1">
        <v>27</v>
      </c>
      <c r="D177" s="1">
        <v>83</v>
      </c>
      <c r="E177" s="1">
        <v>-29</v>
      </c>
      <c r="F177" s="1">
        <v>-0.710846758</v>
      </c>
      <c r="G177" s="1">
        <v>0.65060241</v>
      </c>
      <c r="H177" s="1">
        <v>0.325301205</v>
      </c>
      <c r="I177" s="1">
        <v>84.66</v>
      </c>
      <c r="J177" s="1">
        <v>79.19</v>
      </c>
      <c r="K177" s="1">
        <v>78.88</v>
      </c>
      <c r="L177" s="1">
        <v>1.593</v>
      </c>
      <c r="M177" s="1">
        <v>23267771</v>
      </c>
      <c r="N177" s="6">
        <v>0.0693458417849898</v>
      </c>
      <c r="O177" s="1">
        <v>83.4</v>
      </c>
      <c r="P177" s="6">
        <v>0.057302</v>
      </c>
      <c r="Q177" s="1">
        <f t="shared" si="6"/>
        <v>0.438921893503878</v>
      </c>
      <c r="R177" s="1">
        <f t="shared" si="7"/>
        <v>1.48513416109961</v>
      </c>
      <c r="S177" s="1">
        <f t="shared" si="8"/>
        <v>0.704161570426539</v>
      </c>
    </row>
    <row r="178" spans="1:19">
      <c r="A178" s="2">
        <v>43896</v>
      </c>
      <c r="B178" s="1">
        <v>28</v>
      </c>
      <c r="C178" s="1">
        <v>23</v>
      </c>
      <c r="D178" s="1">
        <v>51</v>
      </c>
      <c r="E178" s="1">
        <v>-5</v>
      </c>
      <c r="F178" s="1">
        <v>-0.189242</v>
      </c>
      <c r="G178" s="1">
        <v>0.901960784</v>
      </c>
      <c r="H178" s="1">
        <v>0.450980392</v>
      </c>
      <c r="I178" s="1">
        <v>84.66</v>
      </c>
      <c r="J178" s="1">
        <v>81.26</v>
      </c>
      <c r="K178" s="1">
        <v>83.4</v>
      </c>
      <c r="L178" s="1">
        <v>0.9401</v>
      </c>
      <c r="M178" s="1">
        <v>13730391</v>
      </c>
      <c r="N178" s="6">
        <v>0.040767386091127</v>
      </c>
      <c r="O178" s="1">
        <v>81.38</v>
      </c>
      <c r="P178" s="6">
        <v>-0.024221</v>
      </c>
      <c r="Q178" s="1">
        <f t="shared" si="6"/>
        <v>1.06528337766331</v>
      </c>
      <c r="R178" s="1">
        <f t="shared" si="7"/>
        <v>0.76354087750093</v>
      </c>
      <c r="S178" s="1">
        <f t="shared" si="8"/>
        <v>0.718109738539334</v>
      </c>
    </row>
    <row r="179" spans="1:19">
      <c r="A179" s="2">
        <v>43899</v>
      </c>
      <c r="B179" s="1">
        <v>33</v>
      </c>
      <c r="C179" s="1">
        <v>14</v>
      </c>
      <c r="D179" s="1">
        <v>47</v>
      </c>
      <c r="E179" s="1">
        <v>-19</v>
      </c>
      <c r="F179" s="1">
        <v>-0.818310324</v>
      </c>
      <c r="G179" s="1">
        <v>0.595744681</v>
      </c>
      <c r="H179" s="1">
        <v>0.212765957</v>
      </c>
      <c r="I179" s="1">
        <v>80</v>
      </c>
      <c r="J179" s="1">
        <v>77.7</v>
      </c>
      <c r="K179" s="1">
        <v>81.38</v>
      </c>
      <c r="L179" s="1">
        <v>0.7921</v>
      </c>
      <c r="M179" s="1">
        <v>11568965</v>
      </c>
      <c r="N179" s="6">
        <v>0.0282624723519292</v>
      </c>
      <c r="O179" s="1">
        <v>77.8</v>
      </c>
      <c r="P179" s="6">
        <v>-0.043991</v>
      </c>
      <c r="Q179" s="1">
        <f t="shared" si="6"/>
        <v>0.090061155615124</v>
      </c>
      <c r="R179" s="1">
        <f t="shared" si="7"/>
        <v>0.736124605443998</v>
      </c>
      <c r="S179" s="1">
        <f t="shared" si="8"/>
        <v>0.294955198475241</v>
      </c>
    </row>
    <row r="180" spans="1:19">
      <c r="A180" s="2">
        <v>43900</v>
      </c>
      <c r="B180" s="1">
        <v>28</v>
      </c>
      <c r="C180" s="1">
        <v>20</v>
      </c>
      <c r="D180" s="1">
        <v>48</v>
      </c>
      <c r="E180" s="1">
        <v>-8</v>
      </c>
      <c r="F180" s="1">
        <v>-0.322773392</v>
      </c>
      <c r="G180" s="1">
        <v>0.833333333</v>
      </c>
      <c r="H180" s="1">
        <v>0.291666667</v>
      </c>
      <c r="I180" s="1">
        <v>81.42</v>
      </c>
      <c r="J180" s="1">
        <v>77.4</v>
      </c>
      <c r="K180" s="1">
        <v>77.8</v>
      </c>
      <c r="L180" s="1">
        <v>0.7814</v>
      </c>
      <c r="M180" s="1">
        <v>11413086</v>
      </c>
      <c r="N180" s="6">
        <v>0.0516709511568123</v>
      </c>
      <c r="O180" s="1">
        <v>81.22</v>
      </c>
      <c r="P180" s="6">
        <v>0.043959</v>
      </c>
      <c r="Q180" s="1">
        <f t="shared" si="6"/>
        <v>0.737086859486344</v>
      </c>
      <c r="R180" s="1">
        <f t="shared" si="7"/>
        <v>0.667898344906149</v>
      </c>
      <c r="S180" s="1">
        <f t="shared" si="8"/>
        <v>0.545561479811423</v>
      </c>
    </row>
    <row r="181" spans="1:19">
      <c r="A181" s="2">
        <v>43901</v>
      </c>
      <c r="B181" s="1">
        <v>21</v>
      </c>
      <c r="C181" s="1">
        <v>32</v>
      </c>
      <c r="D181" s="1">
        <v>53</v>
      </c>
      <c r="E181" s="1">
        <v>11</v>
      </c>
      <c r="F181" s="1">
        <v>0.405465108</v>
      </c>
      <c r="G181" s="1">
        <v>0.79245283</v>
      </c>
      <c r="H181" s="1">
        <v>0.452830189</v>
      </c>
      <c r="I181" s="1">
        <v>83.6</v>
      </c>
      <c r="J181" s="1">
        <v>81.18</v>
      </c>
      <c r="K181" s="1">
        <v>81.22</v>
      </c>
      <c r="L181" s="1">
        <v>1.0435</v>
      </c>
      <c r="M181" s="1">
        <v>15241879</v>
      </c>
      <c r="N181" s="6">
        <v>0.0297956168431419</v>
      </c>
      <c r="O181" s="1">
        <v>81.51</v>
      </c>
      <c r="P181" s="6">
        <v>0.003571</v>
      </c>
      <c r="Q181" s="1">
        <f t="shared" si="6"/>
        <v>1.47693486909365</v>
      </c>
      <c r="R181" s="1">
        <f t="shared" si="7"/>
        <v>0.809114673119808</v>
      </c>
      <c r="S181" s="1">
        <f t="shared" si="8"/>
        <v>0.908587275966805</v>
      </c>
    </row>
    <row r="182" spans="1:19">
      <c r="A182" s="2">
        <v>43902</v>
      </c>
      <c r="B182" s="1">
        <v>15</v>
      </c>
      <c r="C182" s="1">
        <v>19</v>
      </c>
      <c r="D182" s="1">
        <v>34</v>
      </c>
      <c r="E182" s="1">
        <v>4</v>
      </c>
      <c r="F182" s="1">
        <v>0.223143551</v>
      </c>
      <c r="G182" s="1">
        <v>0.882352941</v>
      </c>
      <c r="H182" s="1">
        <v>0.5</v>
      </c>
      <c r="I182" s="1">
        <v>80.5</v>
      </c>
      <c r="J182" s="1">
        <v>78.62</v>
      </c>
      <c r="K182" s="1">
        <v>81.51</v>
      </c>
      <c r="L182" s="1">
        <v>0.6236</v>
      </c>
      <c r="M182" s="1">
        <v>9107640</v>
      </c>
      <c r="N182" s="6">
        <v>0.023064654643602</v>
      </c>
      <c r="O182" s="1">
        <v>80.25</v>
      </c>
      <c r="P182" s="6">
        <v>-0.015458</v>
      </c>
      <c r="Q182" s="1">
        <f t="shared" si="6"/>
        <v>1.38246911916613</v>
      </c>
      <c r="R182" s="1">
        <f t="shared" si="7"/>
        <v>0.413477545680837</v>
      </c>
      <c r="S182" s="1">
        <f t="shared" si="8"/>
        <v>0.73052612137183</v>
      </c>
    </row>
    <row r="183" spans="1:19">
      <c r="A183" s="2">
        <v>43903</v>
      </c>
      <c r="B183" s="1">
        <v>18</v>
      </c>
      <c r="C183" s="1">
        <v>27</v>
      </c>
      <c r="D183" s="1">
        <v>45</v>
      </c>
      <c r="E183" s="1">
        <v>9</v>
      </c>
      <c r="F183" s="1">
        <v>0.387765531</v>
      </c>
      <c r="G183" s="1">
        <v>0.8</v>
      </c>
      <c r="H183" s="1">
        <v>0.422222222</v>
      </c>
      <c r="I183" s="1">
        <v>80.78</v>
      </c>
      <c r="J183" s="1">
        <v>76.25</v>
      </c>
      <c r="K183" s="1">
        <v>80.25</v>
      </c>
      <c r="L183" s="1">
        <v>0.7344</v>
      </c>
      <c r="M183" s="1">
        <v>10726399</v>
      </c>
      <c r="N183" s="6">
        <v>0.0564485981308411</v>
      </c>
      <c r="O183" s="1">
        <v>78.92</v>
      </c>
      <c r="P183" s="6">
        <v>-0.016573</v>
      </c>
      <c r="Q183" s="1">
        <f t="shared" si="6"/>
        <v>1.40150527569198</v>
      </c>
      <c r="R183" s="1">
        <f t="shared" si="7"/>
        <v>0.552662225624944</v>
      </c>
      <c r="S183" s="1">
        <f t="shared" si="8"/>
        <v>0.78714697171895</v>
      </c>
    </row>
    <row r="184" spans="1:19">
      <c r="A184" s="2">
        <v>43906</v>
      </c>
      <c r="B184" s="1">
        <v>56</v>
      </c>
      <c r="C184" s="1">
        <v>24</v>
      </c>
      <c r="D184" s="1">
        <v>80</v>
      </c>
      <c r="E184" s="1">
        <v>-32</v>
      </c>
      <c r="F184" s="1">
        <v>-0.824175443</v>
      </c>
      <c r="G184" s="1">
        <v>0.6</v>
      </c>
      <c r="H184" s="1">
        <v>0.2</v>
      </c>
      <c r="I184" s="1">
        <v>79.39</v>
      </c>
      <c r="J184" s="1">
        <v>73.38</v>
      </c>
      <c r="K184" s="1">
        <v>78.92</v>
      </c>
      <c r="L184" s="1">
        <v>1.121</v>
      </c>
      <c r="M184" s="1">
        <v>16372454</v>
      </c>
      <c r="N184" s="6">
        <v>0.0761530663963508</v>
      </c>
      <c r="O184" s="1">
        <v>74.05</v>
      </c>
      <c r="P184" s="6">
        <v>-0.061708</v>
      </c>
      <c r="Q184" s="1">
        <f t="shared" si="6"/>
        <v>0.129061009868587</v>
      </c>
      <c r="R184" s="1">
        <f t="shared" si="7"/>
        <v>1.0871239214224</v>
      </c>
      <c r="S184" s="1">
        <f t="shared" si="8"/>
        <v>0.4339235980774</v>
      </c>
    </row>
    <row r="185" spans="1:19">
      <c r="A185" s="2">
        <v>43907</v>
      </c>
      <c r="B185" s="1">
        <v>59</v>
      </c>
      <c r="C185" s="1">
        <v>40</v>
      </c>
      <c r="D185" s="1">
        <v>99</v>
      </c>
      <c r="E185" s="1">
        <v>-19</v>
      </c>
      <c r="F185" s="1">
        <v>-0.380772496</v>
      </c>
      <c r="G185" s="1">
        <v>0.808080808</v>
      </c>
      <c r="H185" s="1">
        <v>0.222222222</v>
      </c>
      <c r="I185" s="1">
        <v>75.88</v>
      </c>
      <c r="J185" s="1">
        <v>69.6</v>
      </c>
      <c r="K185" s="1">
        <v>74.05</v>
      </c>
      <c r="L185" s="1">
        <v>1.1869</v>
      </c>
      <c r="M185" s="1">
        <v>17335056</v>
      </c>
      <c r="N185" s="6">
        <v>0.0848075624577988</v>
      </c>
      <c r="O185" s="1">
        <v>71.65</v>
      </c>
      <c r="P185" s="6">
        <v>-0.032411</v>
      </c>
      <c r="Q185" s="1">
        <f t="shared" si="6"/>
        <v>0.66689258903691</v>
      </c>
      <c r="R185" s="1">
        <f t="shared" si="7"/>
        <v>1.09168169984667</v>
      </c>
      <c r="S185" s="1">
        <f t="shared" si="8"/>
        <v>0.663607723917072</v>
      </c>
    </row>
    <row r="186" spans="1:19">
      <c r="A186" s="2">
        <v>43908</v>
      </c>
      <c r="B186" s="1">
        <v>51</v>
      </c>
      <c r="C186" s="1">
        <v>19</v>
      </c>
      <c r="D186" s="1">
        <v>70</v>
      </c>
      <c r="E186" s="1">
        <v>-32</v>
      </c>
      <c r="F186" s="1">
        <v>-0.955511445</v>
      </c>
      <c r="G186" s="1">
        <v>0.542857143</v>
      </c>
      <c r="H186" s="1">
        <v>0.242857143</v>
      </c>
      <c r="I186" s="1">
        <v>73.68</v>
      </c>
      <c r="J186" s="1">
        <v>69.61</v>
      </c>
      <c r="K186" s="1">
        <v>71.65</v>
      </c>
      <c r="L186" s="1">
        <v>0.7961</v>
      </c>
      <c r="M186" s="1">
        <v>11627586</v>
      </c>
      <c r="N186" s="6">
        <v>0.0568039078855549</v>
      </c>
      <c r="O186" s="1">
        <v>69.77</v>
      </c>
      <c r="P186" s="6">
        <v>-0.026239</v>
      </c>
      <c r="Q186" s="1">
        <f t="shared" si="6"/>
        <v>-0.0242789506972269</v>
      </c>
      <c r="R186" s="1">
        <f t="shared" si="7"/>
        <v>0.780030766400337</v>
      </c>
      <c r="S186" s="1">
        <f t="shared" si="8"/>
        <v>0.261778028329744</v>
      </c>
    </row>
    <row r="187" spans="1:19">
      <c r="A187" s="2">
        <v>43909</v>
      </c>
      <c r="B187" s="1">
        <v>69</v>
      </c>
      <c r="C187" s="1">
        <v>44</v>
      </c>
      <c r="D187" s="1">
        <v>113</v>
      </c>
      <c r="E187" s="1">
        <v>-25</v>
      </c>
      <c r="F187" s="1">
        <v>-0.441832752</v>
      </c>
      <c r="G187" s="1">
        <v>0.778761062</v>
      </c>
      <c r="H187" s="1">
        <v>0.300884956</v>
      </c>
      <c r="I187" s="1">
        <v>69.48</v>
      </c>
      <c r="J187" s="1">
        <v>64.88</v>
      </c>
      <c r="K187" s="1">
        <v>69.77</v>
      </c>
      <c r="L187" s="1">
        <v>1.4578</v>
      </c>
      <c r="M187" s="1">
        <v>21292069</v>
      </c>
      <c r="N187" s="6">
        <v>0.0659309158664184</v>
      </c>
      <c r="O187" s="1">
        <v>66.51</v>
      </c>
      <c r="P187" s="6">
        <v>-0.046725</v>
      </c>
      <c r="Q187" s="1">
        <f t="shared" si="6"/>
        <v>0.705252813761558</v>
      </c>
      <c r="R187" s="1">
        <f t="shared" si="7"/>
        <v>1.3226240222635</v>
      </c>
      <c r="S187" s="1">
        <f t="shared" si="8"/>
        <v>0.760428977281786</v>
      </c>
    </row>
    <row r="188" spans="1:19">
      <c r="A188" s="2">
        <v>43910</v>
      </c>
      <c r="B188" s="1">
        <v>31</v>
      </c>
      <c r="C188" s="1">
        <v>24</v>
      </c>
      <c r="D188" s="1">
        <v>55</v>
      </c>
      <c r="E188" s="1">
        <v>-7</v>
      </c>
      <c r="F188" s="1">
        <v>-0.246860078</v>
      </c>
      <c r="G188" s="1">
        <v>0.872727273</v>
      </c>
      <c r="H188" s="1">
        <v>0.290909091</v>
      </c>
      <c r="I188" s="1">
        <v>69.69</v>
      </c>
      <c r="J188" s="1">
        <v>67</v>
      </c>
      <c r="K188" s="1">
        <v>66.51</v>
      </c>
      <c r="L188" s="1">
        <v>1.0006</v>
      </c>
      <c r="M188" s="1">
        <v>14614535</v>
      </c>
      <c r="N188" s="6">
        <v>0.0404450458577657</v>
      </c>
      <c r="O188" s="1">
        <v>68.65</v>
      </c>
      <c r="P188" s="6">
        <v>0.032176</v>
      </c>
      <c r="Q188" s="1">
        <f t="shared" si="6"/>
        <v>0.853694585432105</v>
      </c>
      <c r="R188" s="1">
        <f t="shared" si="7"/>
        <v>0.849581754937438</v>
      </c>
      <c r="S188" s="1">
        <f t="shared" si="8"/>
        <v>0.658385989803934</v>
      </c>
    </row>
    <row r="189" spans="1:19">
      <c r="A189" s="2">
        <v>43913</v>
      </c>
      <c r="B189" s="1">
        <v>7</v>
      </c>
      <c r="C189" s="1">
        <v>18</v>
      </c>
      <c r="D189" s="1">
        <v>25</v>
      </c>
      <c r="E189" s="1">
        <v>11</v>
      </c>
      <c r="F189" s="1">
        <v>0.864997437</v>
      </c>
      <c r="G189" s="1">
        <v>0.56</v>
      </c>
      <c r="H189" s="1">
        <v>0.48</v>
      </c>
      <c r="I189" s="1">
        <v>67.93</v>
      </c>
      <c r="J189" s="1">
        <v>65.97</v>
      </c>
      <c r="K189" s="1">
        <v>68.65</v>
      </c>
      <c r="L189" s="1">
        <v>0.6498</v>
      </c>
      <c r="M189" s="1">
        <v>9490790</v>
      </c>
      <c r="N189" s="6">
        <v>0.0285506190823016</v>
      </c>
      <c r="O189" s="1">
        <v>66.63</v>
      </c>
      <c r="P189" s="6">
        <v>-0.029425</v>
      </c>
      <c r="Q189" s="1">
        <f t="shared" si="6"/>
        <v>1.64929724847983</v>
      </c>
      <c r="R189" s="1">
        <f t="shared" si="7"/>
        <v>0.425229199965705</v>
      </c>
      <c r="S189" s="1">
        <f t="shared" si="8"/>
        <v>0.847786908028332</v>
      </c>
    </row>
    <row r="190" spans="1:19">
      <c r="A190" s="2">
        <v>43914</v>
      </c>
      <c r="B190" s="1">
        <v>18</v>
      </c>
      <c r="C190" s="1">
        <v>17</v>
      </c>
      <c r="D190" s="1">
        <v>35</v>
      </c>
      <c r="E190" s="1">
        <v>-1</v>
      </c>
      <c r="F190" s="1">
        <v>-0.054067221</v>
      </c>
      <c r="G190" s="1">
        <v>0.971428571</v>
      </c>
      <c r="H190" s="1">
        <v>0.371428571</v>
      </c>
      <c r="I190" s="1">
        <v>70.18</v>
      </c>
      <c r="J190" s="1">
        <v>67.92</v>
      </c>
      <c r="K190" s="1">
        <v>66.63</v>
      </c>
      <c r="L190" s="1">
        <v>0.9447</v>
      </c>
      <c r="M190" s="1">
        <v>13797781</v>
      </c>
      <c r="N190" s="6">
        <v>0.0339186552603933</v>
      </c>
      <c r="O190" s="1">
        <v>70.17</v>
      </c>
      <c r="P190" s="6">
        <v>0.053129</v>
      </c>
      <c r="Q190" s="1">
        <f t="shared" si="6"/>
        <v>1.14772990783775</v>
      </c>
      <c r="R190" s="1">
        <f t="shared" si="7"/>
        <v>0.752993949321687</v>
      </c>
      <c r="S190" s="1">
        <f t="shared" si="8"/>
        <v>0.749396543437392</v>
      </c>
    </row>
    <row r="191" spans="1:19">
      <c r="A191" s="2">
        <v>43915</v>
      </c>
      <c r="B191" s="1">
        <v>24</v>
      </c>
      <c r="C191" s="1">
        <v>21</v>
      </c>
      <c r="D191" s="1">
        <v>45</v>
      </c>
      <c r="E191" s="1">
        <v>-3</v>
      </c>
      <c r="F191" s="1">
        <v>-0.127833372</v>
      </c>
      <c r="G191" s="1">
        <v>0.933333333</v>
      </c>
      <c r="H191" s="1">
        <v>0.333333333</v>
      </c>
      <c r="I191" s="1">
        <v>73.35</v>
      </c>
      <c r="J191" s="1">
        <v>71.8</v>
      </c>
      <c r="K191" s="1">
        <v>70.17</v>
      </c>
      <c r="L191" s="1">
        <v>0.8696</v>
      </c>
      <c r="M191" s="1">
        <v>12701351</v>
      </c>
      <c r="N191" s="6">
        <v>0.0220892119139233</v>
      </c>
      <c r="O191" s="1">
        <v>72.91</v>
      </c>
      <c r="P191" s="6">
        <v>0.039048</v>
      </c>
      <c r="Q191" s="1">
        <f t="shared" si="6"/>
        <v>1.01252088936554</v>
      </c>
      <c r="R191" s="1">
        <f t="shared" si="7"/>
        <v>0.688291582283777</v>
      </c>
      <c r="S191" s="1">
        <f t="shared" si="8"/>
        <v>0.669486213080506</v>
      </c>
    </row>
    <row r="192" spans="1:19">
      <c r="A192" s="2">
        <v>43916</v>
      </c>
      <c r="B192" s="1">
        <v>20</v>
      </c>
      <c r="C192" s="1">
        <v>25</v>
      </c>
      <c r="D192" s="1">
        <v>45</v>
      </c>
      <c r="E192" s="1">
        <v>5</v>
      </c>
      <c r="F192" s="1">
        <v>0.2135741</v>
      </c>
      <c r="G192" s="1">
        <v>0.888888889</v>
      </c>
      <c r="H192" s="1">
        <v>0.511111111</v>
      </c>
      <c r="I192" s="1">
        <v>74.74</v>
      </c>
      <c r="J192" s="1">
        <v>71.68</v>
      </c>
      <c r="K192" s="1">
        <v>72.91</v>
      </c>
      <c r="L192" s="1">
        <v>0.5905</v>
      </c>
      <c r="M192" s="1">
        <v>8624617</v>
      </c>
      <c r="N192" s="6">
        <v>0.0419695515018514</v>
      </c>
      <c r="O192" s="1">
        <v>72.98</v>
      </c>
      <c r="P192" s="6">
        <v>0.00096</v>
      </c>
      <c r="Q192" s="1">
        <f t="shared" si="6"/>
        <v>1.38877864616031</v>
      </c>
      <c r="R192" s="1">
        <f t="shared" si="7"/>
        <v>0.399026564191726</v>
      </c>
      <c r="S192" s="1">
        <f t="shared" si="8"/>
        <v>0.728161489426662</v>
      </c>
    </row>
    <row r="193" spans="1:19">
      <c r="A193" s="2">
        <v>43917</v>
      </c>
      <c r="B193" s="1">
        <v>30</v>
      </c>
      <c r="C193" s="1">
        <v>19</v>
      </c>
      <c r="D193" s="1">
        <v>49</v>
      </c>
      <c r="E193" s="1">
        <v>-11</v>
      </c>
      <c r="F193" s="1">
        <v>-0.438254931</v>
      </c>
      <c r="G193" s="1">
        <v>0.775510204</v>
      </c>
      <c r="H193" s="1">
        <v>0.346938776</v>
      </c>
      <c r="I193" s="1">
        <v>76.26</v>
      </c>
      <c r="J193" s="1">
        <v>73.81</v>
      </c>
      <c r="K193" s="1">
        <v>72.98</v>
      </c>
      <c r="L193" s="1">
        <v>0.8032</v>
      </c>
      <c r="M193" s="1">
        <v>11730975</v>
      </c>
      <c r="N193" s="6">
        <v>0.0335708413263908</v>
      </c>
      <c r="O193" s="1">
        <v>74.5</v>
      </c>
      <c r="P193" s="6">
        <v>0.020828</v>
      </c>
      <c r="Q193" s="1">
        <f t="shared" si="6"/>
        <v>0.655149749128834</v>
      </c>
      <c r="R193" s="1">
        <f t="shared" si="7"/>
        <v>0.679995729585196</v>
      </c>
      <c r="S193" s="1">
        <f t="shared" si="8"/>
        <v>0.515031519084855</v>
      </c>
    </row>
    <row r="194" spans="1:19">
      <c r="A194" s="2">
        <v>43920</v>
      </c>
      <c r="B194" s="1">
        <v>18</v>
      </c>
      <c r="C194" s="1">
        <v>20</v>
      </c>
      <c r="D194" s="1">
        <v>38</v>
      </c>
      <c r="E194" s="1">
        <v>2</v>
      </c>
      <c r="F194" s="1">
        <v>0.100083459</v>
      </c>
      <c r="G194" s="1">
        <v>0.947368421</v>
      </c>
      <c r="H194" s="1">
        <v>0.526315789</v>
      </c>
      <c r="I194" s="1">
        <v>73.64</v>
      </c>
      <c r="J194" s="1">
        <v>71.8</v>
      </c>
      <c r="K194" s="1">
        <v>74.5</v>
      </c>
      <c r="L194" s="1">
        <v>0.7008</v>
      </c>
      <c r="M194" s="1">
        <v>10235600</v>
      </c>
      <c r="N194" s="6">
        <v>0.0246979865771813</v>
      </c>
      <c r="O194" s="1">
        <v>71.91</v>
      </c>
      <c r="P194" s="6">
        <v>-0.034765</v>
      </c>
      <c r="Q194" s="1">
        <f t="shared" ref="Q194:Q257" si="9">0.952*H194+0.802*F194+0.724*G194+0.136*L194+0.168*N194</f>
        <v>1.36667236379497</v>
      </c>
      <c r="R194" s="1">
        <f t="shared" ref="R194:R257" si="10">-0.138*H194-0.087*F194-0.11*G194+0.926*L194+0.932*N194</f>
        <v>0.486409957364933</v>
      </c>
      <c r="S194" s="1">
        <f t="shared" ref="S194:S257" si="11">0.4241*Q194+0.3488*R194</f>
        <v>0.749265542614334</v>
      </c>
    </row>
    <row r="195" spans="1:19">
      <c r="A195" s="2">
        <v>43921</v>
      </c>
      <c r="B195" s="1">
        <v>30</v>
      </c>
      <c r="C195" s="1">
        <v>22</v>
      </c>
      <c r="D195" s="1">
        <v>52</v>
      </c>
      <c r="E195" s="1">
        <v>-8</v>
      </c>
      <c r="F195" s="1">
        <v>-0.298492989</v>
      </c>
      <c r="G195" s="1">
        <v>0.846153846</v>
      </c>
      <c r="H195" s="1">
        <v>0.384615385</v>
      </c>
      <c r="I195" s="1">
        <v>74.44</v>
      </c>
      <c r="J195" s="1">
        <v>72.51</v>
      </c>
      <c r="K195" s="1">
        <v>71.91</v>
      </c>
      <c r="L195" s="1">
        <v>0.5416</v>
      </c>
      <c r="M195" s="1">
        <v>7910758</v>
      </c>
      <c r="N195" s="6">
        <v>0.0268391044361006</v>
      </c>
      <c r="O195" s="1">
        <v>73.65</v>
      </c>
      <c r="P195" s="6">
        <v>0.024197</v>
      </c>
      <c r="Q195" s="1">
        <f t="shared" si="9"/>
        <v>0.817544423391265</v>
      </c>
      <c r="R195" s="1">
        <f t="shared" si="10"/>
        <v>0.406350689187446</v>
      </c>
      <c r="S195" s="1">
        <f t="shared" si="11"/>
        <v>0.488455710348817</v>
      </c>
    </row>
    <row r="196" spans="1:19">
      <c r="A196" s="2">
        <v>43922</v>
      </c>
      <c r="B196" s="1">
        <v>21</v>
      </c>
      <c r="C196" s="1">
        <v>11</v>
      </c>
      <c r="D196" s="1">
        <v>32</v>
      </c>
      <c r="E196" s="1">
        <v>-10</v>
      </c>
      <c r="F196" s="1">
        <v>-0.606135804</v>
      </c>
      <c r="G196" s="1">
        <v>0.6875</v>
      </c>
      <c r="H196" s="1">
        <v>0.34375</v>
      </c>
      <c r="I196" s="1">
        <v>74.73</v>
      </c>
      <c r="J196" s="1">
        <v>72.51</v>
      </c>
      <c r="K196" s="1">
        <v>73.65</v>
      </c>
      <c r="L196" s="1">
        <v>0.4778</v>
      </c>
      <c r="M196" s="1">
        <v>6979037</v>
      </c>
      <c r="N196" s="6">
        <v>0.030142566191446</v>
      </c>
      <c r="O196" s="1">
        <v>73.84</v>
      </c>
      <c r="P196" s="6">
        <v>0.00258</v>
      </c>
      <c r="Q196" s="1">
        <f t="shared" si="9"/>
        <v>0.408923836312163</v>
      </c>
      <c r="R196" s="1">
        <f t="shared" si="10"/>
        <v>0.400206986638428</v>
      </c>
      <c r="S196" s="1">
        <f t="shared" si="11"/>
        <v>0.313016795919472</v>
      </c>
    </row>
    <row r="197" spans="1:19">
      <c r="A197" s="2">
        <v>43923</v>
      </c>
      <c r="B197" s="1">
        <v>40</v>
      </c>
      <c r="C197" s="1">
        <v>25</v>
      </c>
      <c r="D197" s="1">
        <v>65</v>
      </c>
      <c r="E197" s="1">
        <v>-15</v>
      </c>
      <c r="F197" s="1">
        <v>-0.455475529</v>
      </c>
      <c r="G197" s="1">
        <v>0.769230769</v>
      </c>
      <c r="H197" s="1">
        <v>0.230769231</v>
      </c>
      <c r="I197" s="1">
        <v>74.25</v>
      </c>
      <c r="J197" s="1">
        <v>72.5</v>
      </c>
      <c r="K197" s="1">
        <v>73.84</v>
      </c>
      <c r="L197" s="1">
        <v>0.5335</v>
      </c>
      <c r="M197" s="1">
        <v>7791504</v>
      </c>
      <c r="N197" s="6">
        <v>0.0236998916576381</v>
      </c>
      <c r="O197" s="1">
        <v>74.25</v>
      </c>
      <c r="P197" s="6">
        <v>0.005553</v>
      </c>
      <c r="Q197" s="1">
        <f t="shared" si="9"/>
        <v>0.487861592208483</v>
      </c>
      <c r="R197" s="1">
        <f t="shared" si="10"/>
        <v>0.439274131579919</v>
      </c>
      <c r="S197" s="1">
        <f t="shared" si="11"/>
        <v>0.360120918350693</v>
      </c>
    </row>
    <row r="198" spans="1:19">
      <c r="A198" s="2">
        <v>43924</v>
      </c>
      <c r="B198" s="1">
        <v>13</v>
      </c>
      <c r="C198" s="1">
        <v>18</v>
      </c>
      <c r="D198" s="1">
        <v>31</v>
      </c>
      <c r="E198" s="1">
        <v>5</v>
      </c>
      <c r="F198" s="1">
        <v>0.30538165</v>
      </c>
      <c r="G198" s="1">
        <v>0.838709677</v>
      </c>
      <c r="H198" s="1">
        <v>0.516129032</v>
      </c>
      <c r="I198" s="1">
        <v>75.48</v>
      </c>
      <c r="J198" s="1">
        <v>73.85</v>
      </c>
      <c r="K198" s="1">
        <v>74.25</v>
      </c>
      <c r="L198" s="1">
        <v>0.4461</v>
      </c>
      <c r="M198" s="1">
        <v>6515759</v>
      </c>
      <c r="N198" s="6">
        <v>0.0219528619528621</v>
      </c>
      <c r="O198" s="1">
        <v>74.3</v>
      </c>
      <c r="P198" s="6">
        <v>0.000673</v>
      </c>
      <c r="Q198" s="1">
        <f t="shared" si="9"/>
        <v>1.40785440872008</v>
      </c>
      <c r="R198" s="1">
        <f t="shared" si="10"/>
        <v>0.243496592904067</v>
      </c>
      <c r="S198" s="1">
        <f t="shared" si="11"/>
        <v>0.682002666343125</v>
      </c>
    </row>
    <row r="199" spans="1:19">
      <c r="A199" s="2">
        <v>43928</v>
      </c>
      <c r="B199" s="1">
        <v>21</v>
      </c>
      <c r="C199" s="1">
        <v>17</v>
      </c>
      <c r="D199" s="1">
        <v>38</v>
      </c>
      <c r="E199" s="1">
        <v>-4</v>
      </c>
      <c r="F199" s="1">
        <v>-0.200670695</v>
      </c>
      <c r="G199" s="1">
        <v>0.894736842</v>
      </c>
      <c r="H199" s="1">
        <v>0.447368421</v>
      </c>
      <c r="I199" s="1">
        <v>77.33</v>
      </c>
      <c r="J199" s="1">
        <v>75.77</v>
      </c>
      <c r="K199" s="1">
        <v>74.3</v>
      </c>
      <c r="L199" s="1">
        <v>0.667</v>
      </c>
      <c r="M199" s="1">
        <v>9742247</v>
      </c>
      <c r="N199" s="6">
        <v>0.0209959623149395</v>
      </c>
      <c r="O199" s="1">
        <v>76.24</v>
      </c>
      <c r="P199" s="6">
        <v>0.02611</v>
      </c>
      <c r="Q199" s="1">
        <f t="shared" si="9"/>
        <v>1.00698563467891</v>
      </c>
      <c r="R199" s="1">
        <f t="shared" si="10"/>
        <v>0.494510692624524</v>
      </c>
      <c r="S199" s="1">
        <f t="shared" si="11"/>
        <v>0.599547937254759</v>
      </c>
    </row>
    <row r="200" spans="1:19">
      <c r="A200" s="2">
        <v>43929</v>
      </c>
      <c r="B200" s="1">
        <v>21</v>
      </c>
      <c r="C200" s="1">
        <v>13</v>
      </c>
      <c r="D200" s="1">
        <v>34</v>
      </c>
      <c r="E200" s="1">
        <v>-8</v>
      </c>
      <c r="F200" s="1">
        <v>-0.451985124</v>
      </c>
      <c r="G200" s="1">
        <v>0.764705882</v>
      </c>
      <c r="H200" s="1">
        <v>0.205882353</v>
      </c>
      <c r="I200" s="1">
        <v>76.51</v>
      </c>
      <c r="J200" s="1">
        <v>75.2</v>
      </c>
      <c r="K200" s="1">
        <v>76.24</v>
      </c>
      <c r="L200" s="1">
        <v>0.4141</v>
      </c>
      <c r="M200" s="1">
        <v>6048346</v>
      </c>
      <c r="N200" s="6">
        <v>0.0171825813221406</v>
      </c>
      <c r="O200" s="1">
        <v>76.12</v>
      </c>
      <c r="P200" s="6">
        <v>-0.001574</v>
      </c>
      <c r="Q200" s="1">
        <f t="shared" si="9"/>
        <v>0.44635926283812</v>
      </c>
      <c r="R200" s="1">
        <f t="shared" si="10"/>
        <v>0.326264059846235</v>
      </c>
      <c r="S200" s="1">
        <f t="shared" si="11"/>
        <v>0.303101867444013</v>
      </c>
    </row>
    <row r="201" spans="1:19">
      <c r="A201" s="2">
        <v>43930</v>
      </c>
      <c r="B201" s="1">
        <v>23</v>
      </c>
      <c r="C201" s="1">
        <v>9</v>
      </c>
      <c r="D201" s="1">
        <v>32</v>
      </c>
      <c r="E201" s="1">
        <v>-14</v>
      </c>
      <c r="F201" s="1">
        <v>-0.875468737</v>
      </c>
      <c r="G201" s="1">
        <v>0.5625</v>
      </c>
      <c r="H201" s="1">
        <v>0.21875</v>
      </c>
      <c r="I201" s="1">
        <v>77.4</v>
      </c>
      <c r="J201" s="1">
        <v>75.75</v>
      </c>
      <c r="K201" s="1">
        <v>76.12</v>
      </c>
      <c r="L201" s="1">
        <v>0.384</v>
      </c>
      <c r="M201" s="1">
        <v>5608460</v>
      </c>
      <c r="N201" s="6">
        <v>0.0216763005780348</v>
      </c>
      <c r="O201" s="1">
        <v>76.35</v>
      </c>
      <c r="P201" s="6">
        <v>0.003022</v>
      </c>
      <c r="Q201" s="1">
        <f t="shared" si="9"/>
        <v>-0.0307603085768903</v>
      </c>
      <c r="R201" s="1">
        <f t="shared" si="10"/>
        <v>0.359889592257728</v>
      </c>
      <c r="S201" s="1">
        <f t="shared" si="11"/>
        <v>0.112484042912037</v>
      </c>
    </row>
    <row r="202" spans="1:19">
      <c r="A202" s="2">
        <v>43931</v>
      </c>
      <c r="B202" s="1">
        <v>24</v>
      </c>
      <c r="C202" s="1">
        <v>17</v>
      </c>
      <c r="D202" s="1">
        <v>41</v>
      </c>
      <c r="E202" s="1">
        <v>-7</v>
      </c>
      <c r="F202" s="1">
        <v>-0.328504067</v>
      </c>
      <c r="G202" s="1">
        <v>0.829268293</v>
      </c>
      <c r="H202" s="1">
        <v>0.317073171</v>
      </c>
      <c r="I202" s="1">
        <v>78.37</v>
      </c>
      <c r="J202" s="1">
        <v>75.56</v>
      </c>
      <c r="K202" s="1">
        <v>76.35</v>
      </c>
      <c r="L202" s="1">
        <v>0.6032</v>
      </c>
      <c r="M202" s="1">
        <v>8810659</v>
      </c>
      <c r="N202" s="6">
        <v>0.0368041912246235</v>
      </c>
      <c r="O202" s="1">
        <v>76.85</v>
      </c>
      <c r="P202" s="6">
        <v>0.006549</v>
      </c>
      <c r="Q202" s="1">
        <f t="shared" si="9"/>
        <v>0.727001945315737</v>
      </c>
      <c r="R202" s="1">
        <f t="shared" si="10"/>
        <v>0.486468950222349</v>
      </c>
      <c r="S202" s="1">
        <f t="shared" si="11"/>
        <v>0.478001894845959</v>
      </c>
    </row>
    <row r="203" spans="1:19">
      <c r="A203" s="2">
        <v>43934</v>
      </c>
      <c r="B203" s="1">
        <v>23</v>
      </c>
      <c r="C203" s="1">
        <v>11</v>
      </c>
      <c r="D203" s="1">
        <v>34</v>
      </c>
      <c r="E203" s="1">
        <v>-12</v>
      </c>
      <c r="F203" s="1">
        <v>-0.693147181</v>
      </c>
      <c r="G203" s="1">
        <v>0.647058824</v>
      </c>
      <c r="H203" s="1">
        <v>0.323529412</v>
      </c>
      <c r="I203" s="1">
        <v>78.47</v>
      </c>
      <c r="J203" s="1">
        <v>76</v>
      </c>
      <c r="K203" s="1">
        <v>76.85</v>
      </c>
      <c r="L203" s="1">
        <v>0.5716</v>
      </c>
      <c r="M203" s="1">
        <v>8348621</v>
      </c>
      <c r="N203" s="6">
        <v>0.0321405335068315</v>
      </c>
      <c r="O203" s="1">
        <v>78.13</v>
      </c>
      <c r="P203" s="6">
        <v>0.016656</v>
      </c>
      <c r="Q203" s="1">
        <f t="shared" si="9"/>
        <v>0.303703759267148</v>
      </c>
      <c r="R203" s="1">
        <f t="shared" si="10"/>
        <v>0.503736852479367</v>
      </c>
      <c r="S203" s="1">
        <f t="shared" si="11"/>
        <v>0.304504178450001</v>
      </c>
    </row>
    <row r="204" spans="1:19">
      <c r="A204" s="2">
        <v>43935</v>
      </c>
      <c r="B204" s="1">
        <v>41</v>
      </c>
      <c r="C204" s="1">
        <v>16</v>
      </c>
      <c r="D204" s="1">
        <v>57</v>
      </c>
      <c r="E204" s="1">
        <v>-25</v>
      </c>
      <c r="F204" s="1">
        <v>-0.904456274</v>
      </c>
      <c r="G204" s="1">
        <v>0.561403509</v>
      </c>
      <c r="H204" s="1">
        <v>0.210526316</v>
      </c>
      <c r="I204" s="1">
        <v>79.09</v>
      </c>
      <c r="J204" s="1">
        <v>77.85</v>
      </c>
      <c r="K204" s="1">
        <v>78.13</v>
      </c>
      <c r="L204" s="1">
        <v>0.5807</v>
      </c>
      <c r="M204" s="1">
        <v>8480988</v>
      </c>
      <c r="N204" s="6">
        <v>0.0158709842570077</v>
      </c>
      <c r="O204" s="1">
        <v>78.39</v>
      </c>
      <c r="P204" s="6">
        <v>0.003328</v>
      </c>
      <c r="Q204" s="1">
        <f t="shared" si="9"/>
        <v>-0.0368552130448228</v>
      </c>
      <c r="R204" s="1">
        <f t="shared" si="10"/>
        <v>0.540400635567531</v>
      </c>
      <c r="S204" s="1">
        <f t="shared" si="11"/>
        <v>0.172861445833646</v>
      </c>
    </row>
    <row r="205" spans="1:19">
      <c r="A205" s="2">
        <v>43936</v>
      </c>
      <c r="B205" s="1">
        <v>30</v>
      </c>
      <c r="C205" s="1">
        <v>18</v>
      </c>
      <c r="D205" s="1">
        <v>48</v>
      </c>
      <c r="E205" s="1">
        <v>-12</v>
      </c>
      <c r="F205" s="1">
        <v>-0.489548225</v>
      </c>
      <c r="G205" s="1">
        <v>0.75</v>
      </c>
      <c r="H205" s="1">
        <v>0.375</v>
      </c>
      <c r="I205" s="1">
        <v>79.97</v>
      </c>
      <c r="J205" s="1">
        <v>78.36</v>
      </c>
      <c r="K205" s="1">
        <v>78.39</v>
      </c>
      <c r="L205" s="1">
        <v>0.5275</v>
      </c>
      <c r="M205" s="1">
        <v>7704333</v>
      </c>
      <c r="N205" s="6">
        <v>0.0205383339711698</v>
      </c>
      <c r="O205" s="1">
        <v>78.63</v>
      </c>
      <c r="P205" s="6">
        <v>0.003062</v>
      </c>
      <c r="Q205" s="1">
        <f t="shared" si="9"/>
        <v>0.582572763657156</v>
      </c>
      <c r="R205" s="1">
        <f t="shared" si="10"/>
        <v>0.41594742283613</v>
      </c>
      <c r="S205" s="1">
        <f t="shared" si="11"/>
        <v>0.392151570152242</v>
      </c>
    </row>
    <row r="206" spans="1:19">
      <c r="A206" s="2">
        <v>43937</v>
      </c>
      <c r="B206" s="1">
        <v>48</v>
      </c>
      <c r="C206" s="1">
        <v>24</v>
      </c>
      <c r="D206" s="1">
        <v>72</v>
      </c>
      <c r="E206" s="1">
        <v>-24</v>
      </c>
      <c r="F206" s="1">
        <v>-0.672944473</v>
      </c>
      <c r="G206" s="1">
        <v>0.666666667</v>
      </c>
      <c r="H206" s="1">
        <v>0.305555556</v>
      </c>
      <c r="I206" s="1">
        <v>78.5</v>
      </c>
      <c r="J206" s="1">
        <v>76.43</v>
      </c>
      <c r="K206" s="1">
        <v>78.63</v>
      </c>
      <c r="L206" s="1">
        <v>0.5668</v>
      </c>
      <c r="M206" s="1">
        <v>8279059</v>
      </c>
      <c r="N206" s="6">
        <v>0.0263258298359404</v>
      </c>
      <c r="O206" s="1">
        <v>77.18</v>
      </c>
      <c r="P206" s="6">
        <v>-0.018441</v>
      </c>
      <c r="Q206" s="1">
        <f t="shared" si="9"/>
        <v>0.315361628286438</v>
      </c>
      <c r="R206" s="1">
        <f t="shared" si="10"/>
        <v>0.492438642460096</v>
      </c>
      <c r="S206" s="1">
        <f t="shared" si="11"/>
        <v>0.30550746504636</v>
      </c>
    </row>
    <row r="207" spans="1:19">
      <c r="A207" s="2">
        <v>43938</v>
      </c>
      <c r="B207" s="1">
        <v>35</v>
      </c>
      <c r="C207" s="1">
        <v>18</v>
      </c>
      <c r="D207" s="1">
        <v>53</v>
      </c>
      <c r="E207" s="1">
        <v>-17</v>
      </c>
      <c r="F207" s="1">
        <v>-0.639079959</v>
      </c>
      <c r="G207" s="1">
        <v>0.679245283</v>
      </c>
      <c r="H207" s="1">
        <v>0.264150943</v>
      </c>
      <c r="I207" s="1">
        <v>79.16</v>
      </c>
      <c r="J207" s="1">
        <v>77.49</v>
      </c>
      <c r="K207" s="1">
        <v>77.18</v>
      </c>
      <c r="L207" s="1">
        <v>0.6307</v>
      </c>
      <c r="M207" s="1">
        <v>9211819</v>
      </c>
      <c r="N207" s="6">
        <v>0.0216377299818606</v>
      </c>
      <c r="O207" s="1">
        <v>78.33</v>
      </c>
      <c r="P207" s="6">
        <v>0.0149</v>
      </c>
      <c r="Q207" s="1">
        <f t="shared" si="9"/>
        <v>0.320113494146953</v>
      </c>
      <c r="R207" s="1">
        <f t="shared" si="10"/>
        <v>0.548624709512094</v>
      </c>
      <c r="S207" s="1">
        <f t="shared" si="11"/>
        <v>0.327120431545541</v>
      </c>
    </row>
    <row r="208" spans="1:19">
      <c r="A208" s="2">
        <v>43941</v>
      </c>
      <c r="B208" s="1">
        <v>47</v>
      </c>
      <c r="C208" s="1">
        <v>22</v>
      </c>
      <c r="D208" s="1">
        <v>69</v>
      </c>
      <c r="E208" s="1">
        <v>-25</v>
      </c>
      <c r="F208" s="1">
        <v>-0.735706795</v>
      </c>
      <c r="G208" s="1">
        <v>0.637681159</v>
      </c>
      <c r="H208" s="1">
        <v>0.231884058</v>
      </c>
      <c r="I208" s="1">
        <v>78.93</v>
      </c>
      <c r="J208" s="1">
        <v>77.5</v>
      </c>
      <c r="K208" s="1">
        <v>78.33</v>
      </c>
      <c r="L208" s="1">
        <v>0.6183</v>
      </c>
      <c r="M208" s="1">
        <v>9030201</v>
      </c>
      <c r="N208" s="6">
        <v>0.0182560960040854</v>
      </c>
      <c r="O208" s="1">
        <v>78.05</v>
      </c>
      <c r="P208" s="6">
        <v>-0.003575</v>
      </c>
      <c r="Q208" s="1">
        <f t="shared" si="9"/>
        <v>0.179553756870686</v>
      </c>
      <c r="R208" s="1">
        <f t="shared" si="10"/>
        <v>0.551422045146808</v>
      </c>
      <c r="S208" s="1">
        <f t="shared" si="11"/>
        <v>0.268484757636065</v>
      </c>
    </row>
    <row r="209" spans="1:19">
      <c r="A209" s="2">
        <v>43942</v>
      </c>
      <c r="B209" s="1">
        <v>97</v>
      </c>
      <c r="C209" s="1">
        <v>44</v>
      </c>
      <c r="D209" s="1">
        <v>141</v>
      </c>
      <c r="E209" s="1">
        <v>-53</v>
      </c>
      <c r="F209" s="1">
        <v>-0.778304989</v>
      </c>
      <c r="G209" s="1">
        <v>0.624113475</v>
      </c>
      <c r="H209" s="1">
        <v>0.283687943</v>
      </c>
      <c r="I209" s="1">
        <v>77.47</v>
      </c>
      <c r="J209" s="1">
        <v>74.02</v>
      </c>
      <c r="K209" s="1">
        <v>78.05</v>
      </c>
      <c r="L209" s="1">
        <v>1.2819</v>
      </c>
      <c r="M209" s="1">
        <v>18723008</v>
      </c>
      <c r="N209" s="6">
        <v>0.0442024343369635</v>
      </c>
      <c r="O209" s="1">
        <v>74.73</v>
      </c>
      <c r="P209" s="6">
        <v>-0.042537</v>
      </c>
      <c r="Q209" s="1">
        <f t="shared" si="9"/>
        <v>0.27949288542661</v>
      </c>
      <c r="R209" s="1">
        <f t="shared" si="10"/>
        <v>1.18814718446105</v>
      </c>
      <c r="S209" s="1">
        <f t="shared" si="11"/>
        <v>0.532958670649439</v>
      </c>
    </row>
    <row r="210" spans="1:19">
      <c r="A210" s="2">
        <v>43943</v>
      </c>
      <c r="B210" s="1">
        <v>36</v>
      </c>
      <c r="C210" s="1">
        <v>29</v>
      </c>
      <c r="D210" s="1">
        <v>65</v>
      </c>
      <c r="E210" s="1">
        <v>-7</v>
      </c>
      <c r="F210" s="1">
        <v>-0.209720531</v>
      </c>
      <c r="G210" s="1">
        <v>0.892307692</v>
      </c>
      <c r="H210" s="1">
        <v>0.384615385</v>
      </c>
      <c r="I210" s="1">
        <v>77.72</v>
      </c>
      <c r="J210" s="1">
        <v>73.81</v>
      </c>
      <c r="K210" s="1">
        <v>74.73</v>
      </c>
      <c r="L210" s="1">
        <v>0.9942</v>
      </c>
      <c r="M210" s="1">
        <v>14521815</v>
      </c>
      <c r="N210" s="6">
        <v>0.0523216914224541</v>
      </c>
      <c r="O210" s="1">
        <v>77.28</v>
      </c>
      <c r="P210" s="6">
        <v>0.034123</v>
      </c>
      <c r="Q210" s="1">
        <f t="shared" si="9"/>
        <v>0.987989993824972</v>
      </c>
      <c r="R210" s="1">
        <f t="shared" si="10"/>
        <v>0.836407933352727</v>
      </c>
      <c r="S210" s="1">
        <f t="shared" si="11"/>
        <v>0.710745643534602</v>
      </c>
    </row>
    <row r="211" spans="1:19">
      <c r="A211" s="2">
        <v>43944</v>
      </c>
      <c r="B211" s="1">
        <v>20</v>
      </c>
      <c r="C211" s="1">
        <v>23</v>
      </c>
      <c r="D211" s="1">
        <v>43</v>
      </c>
      <c r="E211" s="1">
        <v>3</v>
      </c>
      <c r="F211" s="1">
        <v>0.133531393</v>
      </c>
      <c r="G211" s="1">
        <v>0.930232558</v>
      </c>
      <c r="H211" s="1">
        <v>0.534883721</v>
      </c>
      <c r="I211" s="1">
        <v>79.5</v>
      </c>
      <c r="J211" s="1">
        <v>77.42</v>
      </c>
      <c r="K211" s="1">
        <v>77.28</v>
      </c>
      <c r="L211" s="1">
        <v>0.7568</v>
      </c>
      <c r="M211" s="1">
        <v>11053173</v>
      </c>
      <c r="N211" s="6">
        <v>0.0269151138716356</v>
      </c>
      <c r="O211" s="1">
        <v>77.74</v>
      </c>
      <c r="P211" s="6">
        <v>0.005952</v>
      </c>
      <c r="Q211" s="1">
        <f t="shared" si="9"/>
        <v>1.39723639070043</v>
      </c>
      <c r="R211" s="1">
        <f t="shared" si="10"/>
        <v>0.538124920059364</v>
      </c>
      <c r="S211" s="1">
        <f t="shared" si="11"/>
        <v>0.780265925412761</v>
      </c>
    </row>
    <row r="212" spans="1:19">
      <c r="A212" s="2">
        <v>43945</v>
      </c>
      <c r="B212" s="1">
        <v>25</v>
      </c>
      <c r="C212" s="1">
        <v>20</v>
      </c>
      <c r="D212" s="1">
        <v>45</v>
      </c>
      <c r="E212" s="1">
        <v>-5</v>
      </c>
      <c r="F212" s="1">
        <v>-0.2135741</v>
      </c>
      <c r="G212" s="1">
        <v>0.888888889</v>
      </c>
      <c r="H212" s="1">
        <v>0.355555556</v>
      </c>
      <c r="I212" s="1">
        <v>79.29</v>
      </c>
      <c r="J212" s="1">
        <v>77.2</v>
      </c>
      <c r="K212" s="1">
        <v>77.74</v>
      </c>
      <c r="L212" s="1">
        <v>0.7185</v>
      </c>
      <c r="M212" s="1">
        <v>10494142</v>
      </c>
      <c r="N212" s="6">
        <v>0.0268844867507075</v>
      </c>
      <c r="O212" s="1">
        <v>77.88</v>
      </c>
      <c r="P212" s="6">
        <v>0.001801</v>
      </c>
      <c r="Q212" s="1">
        <f t="shared" si="9"/>
        <v>0.912990610522119</v>
      </c>
      <c r="R212" s="1">
        <f t="shared" si="10"/>
        <v>0.562123843833659</v>
      </c>
      <c r="S212" s="1">
        <f t="shared" si="11"/>
        <v>0.583268114651611</v>
      </c>
    </row>
    <row r="213" spans="1:19">
      <c r="A213" s="2">
        <v>43948</v>
      </c>
      <c r="B213" s="1">
        <v>31</v>
      </c>
      <c r="C213" s="1">
        <v>12</v>
      </c>
      <c r="D213" s="1">
        <v>43</v>
      </c>
      <c r="E213" s="1">
        <v>-19</v>
      </c>
      <c r="F213" s="1">
        <v>-0.900786545</v>
      </c>
      <c r="G213" s="1">
        <v>0.558139535</v>
      </c>
      <c r="H213" s="1">
        <v>0.23255814</v>
      </c>
      <c r="I213" s="1">
        <v>78.77</v>
      </c>
      <c r="J213" s="1">
        <v>77.28</v>
      </c>
      <c r="K213" s="1">
        <v>77.88</v>
      </c>
      <c r="L213" s="1">
        <v>0.4234</v>
      </c>
      <c r="M213" s="1">
        <v>6184828</v>
      </c>
      <c r="N213" s="6">
        <v>0.0191319979455572</v>
      </c>
      <c r="O213" s="1">
        <v>78.15</v>
      </c>
      <c r="P213" s="6">
        <v>0.003467</v>
      </c>
      <c r="Q213" s="1">
        <f t="shared" si="9"/>
        <v>-0.0361458608151463</v>
      </c>
      <c r="R213" s="1">
        <f t="shared" si="10"/>
        <v>0.394779479330259</v>
      </c>
      <c r="S213" s="1">
        <f t="shared" si="11"/>
        <v>0.122369622818691</v>
      </c>
    </row>
    <row r="214" spans="1:19">
      <c r="A214" s="2">
        <v>43949</v>
      </c>
      <c r="B214" s="1">
        <v>65</v>
      </c>
      <c r="C214" s="1">
        <v>71</v>
      </c>
      <c r="D214" s="1">
        <v>136</v>
      </c>
      <c r="E214" s="1">
        <v>6</v>
      </c>
      <c r="F214" s="1">
        <v>0.087011377</v>
      </c>
      <c r="G214" s="1">
        <v>0.955882353</v>
      </c>
      <c r="H214" s="1">
        <v>0.492647059</v>
      </c>
      <c r="I214" s="1">
        <v>83.58</v>
      </c>
      <c r="J214" s="1">
        <v>78.41</v>
      </c>
      <c r="K214" s="1">
        <v>78.15</v>
      </c>
      <c r="L214" s="1">
        <v>1.5524</v>
      </c>
      <c r="M214" s="1">
        <v>22674277</v>
      </c>
      <c r="N214" s="6">
        <v>0.0661548304542547</v>
      </c>
      <c r="O214" s="1">
        <v>82.5</v>
      </c>
      <c r="P214" s="6">
        <v>0.055662</v>
      </c>
      <c r="Q214" s="1">
        <f t="shared" si="9"/>
        <v>1.45308235961031</v>
      </c>
      <c r="R214" s="1">
        <f t="shared" si="10"/>
        <v>1.31847635921237</v>
      </c>
      <c r="S214" s="1">
        <f t="shared" si="11"/>
        <v>1.07613678280401</v>
      </c>
    </row>
    <row r="215" spans="1:19">
      <c r="A215" s="2">
        <v>43950</v>
      </c>
      <c r="B215" s="1">
        <v>92</v>
      </c>
      <c r="C215" s="1">
        <v>53</v>
      </c>
      <c r="D215" s="1">
        <v>145</v>
      </c>
      <c r="E215" s="1">
        <v>-39</v>
      </c>
      <c r="F215" s="1">
        <v>-0.543615447</v>
      </c>
      <c r="G215" s="1">
        <v>0.731034483</v>
      </c>
      <c r="H215" s="1">
        <v>0.255172414</v>
      </c>
      <c r="I215" s="1">
        <v>82.38</v>
      </c>
      <c r="J215" s="1">
        <v>78.7</v>
      </c>
      <c r="K215" s="1">
        <v>82.5</v>
      </c>
      <c r="L215" s="1">
        <v>1.3094</v>
      </c>
      <c r="M215" s="1">
        <v>19125475</v>
      </c>
      <c r="N215" s="6">
        <v>0.0446060606060605</v>
      </c>
      <c r="O215" s="1">
        <v>79.09</v>
      </c>
      <c r="P215" s="6">
        <v>-0.041333</v>
      </c>
      <c r="Q215" s="1">
        <f t="shared" si="9"/>
        <v>0.521785733507818</v>
      </c>
      <c r="R215" s="1">
        <f t="shared" si="10"/>
        <v>1.18574420611185</v>
      </c>
      <c r="S215" s="1">
        <f t="shared" si="11"/>
        <v>0.634876908672478</v>
      </c>
    </row>
    <row r="216" spans="1:19">
      <c r="A216" s="2">
        <v>43951</v>
      </c>
      <c r="B216" s="1">
        <v>46</v>
      </c>
      <c r="C216" s="1">
        <v>41</v>
      </c>
      <c r="D216" s="1">
        <v>87</v>
      </c>
      <c r="E216" s="1">
        <v>-5</v>
      </c>
      <c r="F216" s="1">
        <v>-0.112477983</v>
      </c>
      <c r="G216" s="1">
        <v>0.942528736</v>
      </c>
      <c r="H216" s="1">
        <v>0.402298851</v>
      </c>
      <c r="I216" s="1">
        <v>80.33</v>
      </c>
      <c r="J216" s="1">
        <v>78.5</v>
      </c>
      <c r="K216" s="1">
        <v>79.09</v>
      </c>
      <c r="L216" s="1">
        <v>0.833</v>
      </c>
      <c r="M216" s="1">
        <v>12166719</v>
      </c>
      <c r="N216" s="6">
        <v>0.02313819699077</v>
      </c>
      <c r="O216" s="1">
        <v>79.17</v>
      </c>
      <c r="P216" s="6">
        <v>0.001012</v>
      </c>
      <c r="Q216" s="1">
        <f t="shared" si="9"/>
        <v>1.09234718574445</v>
      </c>
      <c r="R216" s="1">
        <f t="shared" si="10"/>
        <v>0.643512981718398</v>
      </c>
      <c r="S216" s="1">
        <f t="shared" si="11"/>
        <v>0.687721769497598</v>
      </c>
    </row>
    <row r="217" spans="1:19">
      <c r="A217" s="2">
        <v>43957</v>
      </c>
      <c r="B217" s="1">
        <v>67</v>
      </c>
      <c r="C217" s="1">
        <v>34</v>
      </c>
      <c r="D217" s="1">
        <v>101</v>
      </c>
      <c r="E217" s="1">
        <v>-33</v>
      </c>
      <c r="F217" s="1">
        <v>-0.664159644</v>
      </c>
      <c r="G217" s="1">
        <v>0.673267327</v>
      </c>
      <c r="H217" s="1">
        <v>0.158415842</v>
      </c>
      <c r="I217" s="1">
        <v>79.55</v>
      </c>
      <c r="J217" s="1">
        <v>78.18</v>
      </c>
      <c r="K217" s="1">
        <v>79.17</v>
      </c>
      <c r="L217" s="1">
        <v>0.9252</v>
      </c>
      <c r="M217" s="1">
        <v>13513840</v>
      </c>
      <c r="N217" s="6">
        <v>0.0173045345459137</v>
      </c>
      <c r="O217" s="1">
        <v>79.03</v>
      </c>
      <c r="P217" s="6">
        <v>-0.001768</v>
      </c>
      <c r="Q217" s="1">
        <f t="shared" si="9"/>
        <v>0.234335753647713</v>
      </c>
      <c r="R217" s="1">
        <f t="shared" si="10"/>
        <v>0.834724123058792</v>
      </c>
      <c r="S217" s="1">
        <f t="shared" si="11"/>
        <v>0.390533567244902</v>
      </c>
    </row>
    <row r="218" spans="1:19">
      <c r="A218" s="2">
        <v>43958</v>
      </c>
      <c r="B218" s="1">
        <v>40</v>
      </c>
      <c r="C218" s="1">
        <v>33</v>
      </c>
      <c r="D218" s="1">
        <v>73</v>
      </c>
      <c r="E218" s="1">
        <v>-7</v>
      </c>
      <c r="F218" s="1">
        <v>-0.187211542</v>
      </c>
      <c r="G218" s="1">
        <v>0.904109589</v>
      </c>
      <c r="H218" s="1">
        <v>0.342465753</v>
      </c>
      <c r="I218" s="1">
        <v>81.06</v>
      </c>
      <c r="J218" s="1">
        <v>78.58</v>
      </c>
      <c r="K218" s="1">
        <v>79.03</v>
      </c>
      <c r="L218" s="1">
        <v>0.9353</v>
      </c>
      <c r="M218" s="1">
        <v>13661283</v>
      </c>
      <c r="N218" s="6">
        <v>0.0313804884221182</v>
      </c>
      <c r="O218" s="1">
        <v>80.3</v>
      </c>
      <c r="P218" s="6">
        <v>0.01607</v>
      </c>
      <c r="Q218" s="1">
        <f t="shared" si="9"/>
        <v>0.962931804662916</v>
      </c>
      <c r="R218" s="1">
        <f t="shared" si="10"/>
        <v>0.764909490659414</v>
      </c>
      <c r="S218" s="1">
        <f t="shared" si="11"/>
        <v>0.675179808699546</v>
      </c>
    </row>
    <row r="219" spans="1:19">
      <c r="A219" s="2">
        <v>43959</v>
      </c>
      <c r="B219" s="1">
        <v>36</v>
      </c>
      <c r="C219" s="1">
        <v>34</v>
      </c>
      <c r="D219" s="1">
        <v>70</v>
      </c>
      <c r="E219" s="1">
        <v>-2</v>
      </c>
      <c r="F219" s="1">
        <v>-0.055569851</v>
      </c>
      <c r="G219" s="1">
        <v>0.971428571</v>
      </c>
      <c r="H219" s="1">
        <v>0.4</v>
      </c>
      <c r="I219" s="1">
        <v>83.28</v>
      </c>
      <c r="J219" s="1">
        <v>79.81</v>
      </c>
      <c r="K219" s="1">
        <v>80.3</v>
      </c>
      <c r="L219" s="1">
        <v>1.1936</v>
      </c>
      <c r="M219" s="1">
        <v>17433201</v>
      </c>
      <c r="N219" s="6">
        <v>0.0432129514321295</v>
      </c>
      <c r="O219" s="1">
        <v>81.64</v>
      </c>
      <c r="P219" s="6">
        <v>0.016687</v>
      </c>
      <c r="Q219" s="1">
        <f t="shared" si="9"/>
        <v>1.2091366407426</v>
      </c>
      <c r="R219" s="1">
        <f t="shared" si="10"/>
        <v>0.988325504961745</v>
      </c>
      <c r="S219" s="1">
        <f t="shared" si="11"/>
        <v>0.857522785469592</v>
      </c>
    </row>
    <row r="220" spans="1:19">
      <c r="A220" s="2">
        <v>43962</v>
      </c>
      <c r="B220" s="1">
        <v>18</v>
      </c>
      <c r="C220" s="1">
        <v>27</v>
      </c>
      <c r="D220" s="1">
        <v>45</v>
      </c>
      <c r="E220" s="1">
        <v>9</v>
      </c>
      <c r="F220" s="1">
        <v>0.387765531</v>
      </c>
      <c r="G220" s="1">
        <v>0.8</v>
      </c>
      <c r="H220" s="1">
        <v>0.511111111</v>
      </c>
      <c r="I220" s="1">
        <v>84.52</v>
      </c>
      <c r="J220" s="1">
        <v>81.75</v>
      </c>
      <c r="K220" s="1">
        <v>81.64</v>
      </c>
      <c r="L220" s="1">
        <v>1.1147</v>
      </c>
      <c r="M220" s="1">
        <v>16281186</v>
      </c>
      <c r="N220" s="6">
        <v>0.0339294463498285</v>
      </c>
      <c r="O220" s="1">
        <v>82.8</v>
      </c>
      <c r="P220" s="6">
        <v>0.014209</v>
      </c>
      <c r="Q220" s="1">
        <f t="shared" si="9"/>
        <v>1.53406508052077</v>
      </c>
      <c r="R220" s="1">
        <f t="shared" si="10"/>
        <v>0.87156550948304</v>
      </c>
      <c r="S220" s="1">
        <f t="shared" si="11"/>
        <v>0.954599050356543</v>
      </c>
    </row>
    <row r="221" spans="1:19">
      <c r="A221" s="2">
        <v>43963</v>
      </c>
      <c r="B221" s="1">
        <v>17</v>
      </c>
      <c r="C221" s="1">
        <v>22</v>
      </c>
      <c r="D221" s="1">
        <v>39</v>
      </c>
      <c r="E221" s="1">
        <v>5</v>
      </c>
      <c r="F221" s="1">
        <v>0.245122458</v>
      </c>
      <c r="G221" s="1">
        <v>0.871794872</v>
      </c>
      <c r="H221" s="1">
        <v>0.461538462</v>
      </c>
      <c r="I221" s="1">
        <v>84.28</v>
      </c>
      <c r="J221" s="1">
        <v>82.3</v>
      </c>
      <c r="K221" s="1">
        <v>82.8</v>
      </c>
      <c r="L221" s="1">
        <v>0.7807</v>
      </c>
      <c r="M221" s="1">
        <v>11402709</v>
      </c>
      <c r="N221" s="6">
        <v>0.0239130434782609</v>
      </c>
      <c r="O221" s="1">
        <v>84.12</v>
      </c>
      <c r="P221" s="6">
        <v>0.015942</v>
      </c>
      <c r="Q221" s="1">
        <f t="shared" si="9"/>
        <v>1.37734490577235</v>
      </c>
      <c r="R221" s="1">
        <f t="shared" si="10"/>
        <v>0.564299758999739</v>
      </c>
      <c r="S221" s="1">
        <f t="shared" si="11"/>
        <v>0.780959730477162</v>
      </c>
    </row>
    <row r="222" spans="1:19">
      <c r="A222" s="2">
        <v>43964</v>
      </c>
      <c r="B222" s="1">
        <v>56</v>
      </c>
      <c r="C222" s="1">
        <v>78</v>
      </c>
      <c r="D222" s="1">
        <v>134</v>
      </c>
      <c r="E222" s="1">
        <v>22</v>
      </c>
      <c r="F222" s="1">
        <v>0.326396585</v>
      </c>
      <c r="G222" s="1">
        <v>0.835820896</v>
      </c>
      <c r="H222" s="1">
        <v>0.462686567</v>
      </c>
      <c r="I222" s="1">
        <v>89.45</v>
      </c>
      <c r="J222" s="1">
        <v>84</v>
      </c>
      <c r="K222" s="1">
        <v>84.12</v>
      </c>
      <c r="L222" s="1">
        <v>1.4448</v>
      </c>
      <c r="M222" s="1">
        <v>21101970</v>
      </c>
      <c r="N222" s="6">
        <v>0.0647883975273419</v>
      </c>
      <c r="O222" s="1">
        <v>88.66</v>
      </c>
      <c r="P222" s="6">
        <v>0.053971</v>
      </c>
      <c r="Q222" s="1">
        <f t="shared" si="9"/>
        <v>1.51475925244259</v>
      </c>
      <c r="R222" s="1">
        <f t="shared" si="10"/>
        <v>1.21408003879448</v>
      </c>
      <c r="S222" s="1">
        <f t="shared" si="11"/>
        <v>1.06588051649242</v>
      </c>
    </row>
    <row r="223" spans="1:19">
      <c r="A223" s="2">
        <v>43965</v>
      </c>
      <c r="B223" s="1">
        <v>32</v>
      </c>
      <c r="C223" s="1">
        <v>36</v>
      </c>
      <c r="D223" s="1">
        <v>68</v>
      </c>
      <c r="E223" s="1">
        <v>4</v>
      </c>
      <c r="F223" s="1">
        <v>0.114410351</v>
      </c>
      <c r="G223" s="1">
        <v>0.941176471</v>
      </c>
      <c r="H223" s="1">
        <v>0.470588235</v>
      </c>
      <c r="I223" s="1">
        <v>89</v>
      </c>
      <c r="J223" s="1">
        <v>86.97</v>
      </c>
      <c r="K223" s="1">
        <v>88.66</v>
      </c>
      <c r="L223" s="1">
        <v>0.8608</v>
      </c>
      <c r="M223" s="1">
        <v>12572562</v>
      </c>
      <c r="N223" s="6">
        <v>0.0228964583803294</v>
      </c>
      <c r="O223" s="1">
        <v>87.8</v>
      </c>
      <c r="P223" s="6">
        <v>-0.0097</v>
      </c>
      <c r="Q223" s="1">
        <f t="shared" si="9"/>
        <v>1.3420842712339</v>
      </c>
      <c r="R223" s="1">
        <f t="shared" si="10"/>
        <v>0.640016010433467</v>
      </c>
      <c r="S223" s="1">
        <f t="shared" si="11"/>
        <v>0.792415523869488</v>
      </c>
    </row>
    <row r="224" spans="1:19">
      <c r="A224" s="2">
        <v>43966</v>
      </c>
      <c r="B224" s="1">
        <v>34</v>
      </c>
      <c r="C224" s="1">
        <v>31</v>
      </c>
      <c r="D224" s="1">
        <v>65</v>
      </c>
      <c r="E224" s="1">
        <v>-3</v>
      </c>
      <c r="F224" s="1">
        <v>-0.089612159</v>
      </c>
      <c r="G224" s="1">
        <v>0.953846154</v>
      </c>
      <c r="H224" s="1">
        <v>0.384615385</v>
      </c>
      <c r="I224" s="1">
        <v>88.85</v>
      </c>
      <c r="J224" s="1">
        <v>85.98</v>
      </c>
      <c r="K224" s="1">
        <v>87.8</v>
      </c>
      <c r="L224" s="1">
        <v>0.8568</v>
      </c>
      <c r="M224" s="1">
        <v>12514531</v>
      </c>
      <c r="N224" s="6">
        <v>0.0326879271070614</v>
      </c>
      <c r="O224" s="1">
        <v>87.56</v>
      </c>
      <c r="P224" s="6">
        <v>-0.002733</v>
      </c>
      <c r="Q224" s="1">
        <f t="shared" si="9"/>
        <v>1.10688588225199</v>
      </c>
      <c r="R224" s="1">
        <f t="shared" si="10"/>
        <v>0.673658205826781</v>
      </c>
      <c r="S224" s="1">
        <f t="shared" si="11"/>
        <v>0.704402284855449</v>
      </c>
    </row>
    <row r="225" spans="1:19">
      <c r="A225" s="2">
        <v>43969</v>
      </c>
      <c r="B225" s="1">
        <v>50</v>
      </c>
      <c r="C225" s="1">
        <v>32</v>
      </c>
      <c r="D225" s="1">
        <v>82</v>
      </c>
      <c r="E225" s="1">
        <v>-18</v>
      </c>
      <c r="F225" s="1">
        <v>-0.435318071</v>
      </c>
      <c r="G225" s="1">
        <v>0.780487805</v>
      </c>
      <c r="H225" s="1">
        <v>0.195121951</v>
      </c>
      <c r="I225" s="1">
        <v>90.66</v>
      </c>
      <c r="J225" s="1">
        <v>87.02</v>
      </c>
      <c r="K225" s="1">
        <v>87.56</v>
      </c>
      <c r="L225" s="1">
        <v>0.9889</v>
      </c>
      <c r="M225" s="1">
        <v>14443255</v>
      </c>
      <c r="N225" s="6">
        <v>0.0415714938328004</v>
      </c>
      <c r="O225" s="1">
        <v>89.5</v>
      </c>
      <c r="P225" s="6">
        <v>0.022156</v>
      </c>
      <c r="Q225" s="1">
        <f t="shared" si="9"/>
        <v>0.54317858619391</v>
      </c>
      <c r="R225" s="1">
        <f t="shared" si="10"/>
        <v>0.87955821664117</v>
      </c>
      <c r="S225" s="1">
        <f t="shared" si="11"/>
        <v>0.537151944369277</v>
      </c>
    </row>
    <row r="226" spans="1:19">
      <c r="A226" s="2">
        <v>43970</v>
      </c>
      <c r="B226" s="1">
        <v>53</v>
      </c>
      <c r="C226" s="1">
        <v>34</v>
      </c>
      <c r="D226" s="1">
        <v>87</v>
      </c>
      <c r="E226" s="1">
        <v>-19</v>
      </c>
      <c r="F226" s="1">
        <v>-0.433635985</v>
      </c>
      <c r="G226" s="1">
        <v>0.781609195</v>
      </c>
      <c r="H226" s="1">
        <v>0.275862069</v>
      </c>
      <c r="I226" s="1">
        <v>90.65</v>
      </c>
      <c r="J226" s="1">
        <v>88.4</v>
      </c>
      <c r="K226" s="1">
        <v>89.5</v>
      </c>
      <c r="L226" s="1">
        <v>0.8385</v>
      </c>
      <c r="M226" s="1">
        <v>12246629</v>
      </c>
      <c r="N226" s="6">
        <v>0.0251396648044693</v>
      </c>
      <c r="O226" s="1">
        <v>89.1</v>
      </c>
      <c r="P226" s="6">
        <v>-0.004469</v>
      </c>
      <c r="Q226" s="1">
        <f t="shared" si="9"/>
        <v>0.598989150585151</v>
      </c>
      <c r="R226" s="1">
        <f t="shared" si="10"/>
        <v>0.713561521320765</v>
      </c>
      <c r="S226" s="1">
        <f t="shared" si="11"/>
        <v>0.502921557399845</v>
      </c>
    </row>
    <row r="227" spans="1:19">
      <c r="A227" s="2">
        <v>43971</v>
      </c>
      <c r="B227" s="1">
        <v>50</v>
      </c>
      <c r="C227" s="1">
        <v>27</v>
      </c>
      <c r="D227" s="1">
        <v>77</v>
      </c>
      <c r="E227" s="1">
        <v>-23</v>
      </c>
      <c r="F227" s="1">
        <v>-0.599621123</v>
      </c>
      <c r="G227" s="1">
        <v>0.701298701</v>
      </c>
      <c r="H227" s="1">
        <v>0.246753247</v>
      </c>
      <c r="I227" s="1">
        <v>89.39</v>
      </c>
      <c r="J227" s="1">
        <v>87.5</v>
      </c>
      <c r="K227" s="1">
        <v>89.1</v>
      </c>
      <c r="L227" s="1">
        <v>0.5986</v>
      </c>
      <c r="M227" s="1">
        <v>8743251</v>
      </c>
      <c r="N227" s="6">
        <v>0.0212121212121212</v>
      </c>
      <c r="O227" s="1">
        <v>87.83</v>
      </c>
      <c r="P227" s="6">
        <v>-0.014254</v>
      </c>
      <c r="Q227" s="1">
        <f t="shared" si="9"/>
        <v>0.346726446385636</v>
      </c>
      <c r="R227" s="1">
        <f t="shared" si="10"/>
        <v>0.515045529474697</v>
      </c>
      <c r="S227" s="1">
        <f t="shared" si="11"/>
        <v>0.326694566592923</v>
      </c>
    </row>
    <row r="228" spans="1:19">
      <c r="A228" s="2">
        <v>43972</v>
      </c>
      <c r="B228" s="1">
        <v>80</v>
      </c>
      <c r="C228" s="1">
        <v>38</v>
      </c>
      <c r="D228" s="1">
        <v>118</v>
      </c>
      <c r="E228" s="1">
        <v>-42</v>
      </c>
      <c r="F228" s="1">
        <v>-0.730887509</v>
      </c>
      <c r="G228" s="1">
        <v>0.644067797</v>
      </c>
      <c r="H228" s="1">
        <v>0.237288136</v>
      </c>
      <c r="I228" s="1">
        <v>89.1</v>
      </c>
      <c r="J228" s="1">
        <v>87.1</v>
      </c>
      <c r="K228" s="1">
        <v>87.83</v>
      </c>
      <c r="L228" s="1">
        <v>0.6867</v>
      </c>
      <c r="M228" s="1">
        <v>10029224</v>
      </c>
      <c r="N228" s="6">
        <v>0.0227712626665149</v>
      </c>
      <c r="O228" s="1">
        <v>87.63</v>
      </c>
      <c r="P228" s="6">
        <v>-0.002277</v>
      </c>
      <c r="Q228" s="1">
        <f t="shared" si="9"/>
        <v>0.203248380409974</v>
      </c>
      <c r="R228" s="1">
        <f t="shared" si="10"/>
        <v>0.617101009650192</v>
      </c>
      <c r="S228" s="1">
        <f t="shared" si="11"/>
        <v>0.301442470297857</v>
      </c>
    </row>
    <row r="229" spans="1:19">
      <c r="A229" s="2">
        <v>43973</v>
      </c>
      <c r="B229" s="1">
        <v>59</v>
      </c>
      <c r="C229" s="1">
        <v>21</v>
      </c>
      <c r="D229" s="1">
        <v>80</v>
      </c>
      <c r="E229" s="1">
        <v>-38</v>
      </c>
      <c r="F229" s="1">
        <v>-1.003302109</v>
      </c>
      <c r="G229" s="1">
        <v>0.525</v>
      </c>
      <c r="H229" s="1">
        <v>0.2375</v>
      </c>
      <c r="I229" s="1">
        <v>87.58</v>
      </c>
      <c r="J229" s="1">
        <v>83.88</v>
      </c>
      <c r="K229" s="1">
        <v>87.63</v>
      </c>
      <c r="L229" s="1">
        <v>1.0318</v>
      </c>
      <c r="M229" s="1">
        <v>15070420</v>
      </c>
      <c r="N229" s="6">
        <v>0.0422229829966907</v>
      </c>
      <c r="O229" s="1">
        <v>84.08</v>
      </c>
      <c r="P229" s="6">
        <v>-0.040511</v>
      </c>
      <c r="Q229" s="1">
        <f t="shared" si="9"/>
        <v>-0.0510300302745561</v>
      </c>
      <c r="R229" s="1">
        <f t="shared" si="10"/>
        <v>0.991560903635916</v>
      </c>
      <c r="S229" s="1">
        <f t="shared" si="11"/>
        <v>0.324214607348768</v>
      </c>
    </row>
    <row r="230" spans="1:19">
      <c r="A230" s="2">
        <v>43976</v>
      </c>
      <c r="B230" s="1">
        <v>56</v>
      </c>
      <c r="C230" s="1">
        <v>40</v>
      </c>
      <c r="D230" s="1">
        <v>96</v>
      </c>
      <c r="E230" s="1">
        <v>-16</v>
      </c>
      <c r="F230" s="1">
        <v>-0.329479201</v>
      </c>
      <c r="G230" s="1">
        <v>0.833333333</v>
      </c>
      <c r="H230" s="1">
        <v>0.333333333</v>
      </c>
      <c r="I230" s="1">
        <v>85.25</v>
      </c>
      <c r="J230" s="1">
        <v>82.99</v>
      </c>
      <c r="K230" s="1">
        <v>84.08</v>
      </c>
      <c r="L230" s="1">
        <v>0.8114</v>
      </c>
      <c r="M230" s="1">
        <v>11850972</v>
      </c>
      <c r="N230" s="6">
        <v>0.0268791627021885</v>
      </c>
      <c r="O230" s="1">
        <v>84.78</v>
      </c>
      <c r="P230" s="6">
        <v>0.008325</v>
      </c>
      <c r="Q230" s="1">
        <f t="shared" si="9"/>
        <v>0.771290446239968</v>
      </c>
      <c r="R230" s="1">
        <f t="shared" si="10"/>
        <v>0.66740580354144</v>
      </c>
      <c r="S230" s="1">
        <f t="shared" si="11"/>
        <v>0.559895422525624</v>
      </c>
    </row>
    <row r="231" spans="1:19">
      <c r="A231" s="2">
        <v>43977</v>
      </c>
      <c r="B231" s="1">
        <v>53</v>
      </c>
      <c r="C231" s="1">
        <v>33</v>
      </c>
      <c r="D231" s="1">
        <v>86</v>
      </c>
      <c r="E231" s="1">
        <v>-20</v>
      </c>
      <c r="F231" s="1">
        <v>-0.462623522</v>
      </c>
      <c r="G231" s="1">
        <v>0.76744186</v>
      </c>
      <c r="H231" s="1">
        <v>0.290697674</v>
      </c>
      <c r="I231" s="1">
        <v>85.6</v>
      </c>
      <c r="J231" s="1">
        <v>83.6</v>
      </c>
      <c r="K231" s="1">
        <v>84.78</v>
      </c>
      <c r="L231" s="1">
        <v>0.6971</v>
      </c>
      <c r="M231" s="1">
        <v>10181592</v>
      </c>
      <c r="N231" s="6">
        <v>0.0235904694503421</v>
      </c>
      <c r="O231" s="1">
        <v>85.35</v>
      </c>
      <c r="P231" s="6">
        <v>0.006723</v>
      </c>
      <c r="Q231" s="1">
        <f t="shared" si="9"/>
        <v>0.560116826511658</v>
      </c>
      <c r="R231" s="1">
        <f t="shared" si="10"/>
        <v>0.583214280329719</v>
      </c>
      <c r="S231" s="1">
        <f t="shared" si="11"/>
        <v>0.4409706871026</v>
      </c>
    </row>
    <row r="232" spans="1:19">
      <c r="A232" s="2">
        <v>43978</v>
      </c>
      <c r="B232" s="1">
        <v>50</v>
      </c>
      <c r="C232" s="1">
        <v>30</v>
      </c>
      <c r="D232" s="1">
        <v>80</v>
      </c>
      <c r="E232" s="1">
        <v>-20</v>
      </c>
      <c r="F232" s="1">
        <v>-0.497838428</v>
      </c>
      <c r="G232" s="1">
        <v>0.75</v>
      </c>
      <c r="H232" s="1">
        <v>0.325</v>
      </c>
      <c r="I232" s="1">
        <v>85.8</v>
      </c>
      <c r="J232" s="1">
        <v>83.8</v>
      </c>
      <c r="K232" s="1">
        <v>85.35</v>
      </c>
      <c r="L232" s="1">
        <v>0.6409</v>
      </c>
      <c r="M232" s="1">
        <v>9360761</v>
      </c>
      <c r="N232" s="6">
        <v>0.0234329232571763</v>
      </c>
      <c r="O232" s="1">
        <v>84.16</v>
      </c>
      <c r="P232" s="6">
        <v>-0.013943</v>
      </c>
      <c r="Q232" s="1">
        <f t="shared" si="9"/>
        <v>0.544232711851205</v>
      </c>
      <c r="R232" s="1">
        <f t="shared" si="10"/>
        <v>0.531274827711688</v>
      </c>
      <c r="S232" s="1">
        <f t="shared" si="11"/>
        <v>0.416117753001933</v>
      </c>
    </row>
    <row r="233" spans="1:19">
      <c r="A233" s="2">
        <v>43979</v>
      </c>
      <c r="B233" s="1">
        <v>73</v>
      </c>
      <c r="C233" s="1">
        <v>38</v>
      </c>
      <c r="D233" s="1">
        <v>111</v>
      </c>
      <c r="E233" s="1">
        <v>-35</v>
      </c>
      <c r="F233" s="1">
        <v>-0.640503447</v>
      </c>
      <c r="G233" s="1">
        <v>0.684684685</v>
      </c>
      <c r="H233" s="1">
        <v>0.288288288</v>
      </c>
      <c r="I233" s="1">
        <v>85.81</v>
      </c>
      <c r="J233" s="1">
        <v>83.45</v>
      </c>
      <c r="K233" s="1">
        <v>84.16</v>
      </c>
      <c r="L233" s="1">
        <v>0.7091</v>
      </c>
      <c r="M233" s="1">
        <v>10356429</v>
      </c>
      <c r="N233" s="6">
        <v>0.028041825095057</v>
      </c>
      <c r="O233" s="1">
        <v>84</v>
      </c>
      <c r="P233" s="6">
        <v>-0.001901</v>
      </c>
      <c r="Q233" s="1">
        <f t="shared" si="9"/>
        <v>0.35762702423797</v>
      </c>
      <c r="R233" s="1">
        <f t="shared" si="10"/>
        <v>0.623386281783593</v>
      </c>
      <c r="S233" s="1">
        <f t="shared" si="11"/>
        <v>0.36910675606544</v>
      </c>
    </row>
    <row r="234" spans="1:19">
      <c r="A234" s="2">
        <v>43980</v>
      </c>
      <c r="B234" s="1">
        <v>42</v>
      </c>
      <c r="C234" s="1">
        <v>30</v>
      </c>
      <c r="D234" s="1">
        <v>72</v>
      </c>
      <c r="E234" s="1">
        <v>-12</v>
      </c>
      <c r="F234" s="1">
        <v>-0.327212911</v>
      </c>
      <c r="G234" s="1">
        <v>0.833333333</v>
      </c>
      <c r="H234" s="1">
        <v>0.333333333</v>
      </c>
      <c r="I234" s="1">
        <v>85.75</v>
      </c>
      <c r="J234" s="1">
        <v>83.38</v>
      </c>
      <c r="K234" s="1">
        <v>84</v>
      </c>
      <c r="L234" s="1">
        <v>0.7038</v>
      </c>
      <c r="M234" s="1">
        <v>10280271</v>
      </c>
      <c r="N234" s="6">
        <v>0.0282142857142858</v>
      </c>
      <c r="O234" s="1">
        <v>85.3</v>
      </c>
      <c r="P234" s="6">
        <v>0.015476</v>
      </c>
      <c r="Q234" s="1">
        <f t="shared" si="9"/>
        <v>0.758698711486</v>
      </c>
      <c r="R234" s="1">
        <f t="shared" si="10"/>
        <v>0.568815370958714</v>
      </c>
      <c r="S234" s="1">
        <f t="shared" si="11"/>
        <v>0.520166924931612</v>
      </c>
    </row>
    <row r="235" spans="1:19">
      <c r="A235" s="2">
        <v>43983</v>
      </c>
      <c r="B235" s="1">
        <v>34</v>
      </c>
      <c r="C235" s="1">
        <v>39</v>
      </c>
      <c r="D235" s="1">
        <v>73</v>
      </c>
      <c r="E235" s="1">
        <v>5</v>
      </c>
      <c r="F235" s="1">
        <v>0.133531393</v>
      </c>
      <c r="G235" s="1">
        <v>0.931506849</v>
      </c>
      <c r="H235" s="1">
        <v>0.479452055</v>
      </c>
      <c r="I235" s="1">
        <v>90.56</v>
      </c>
      <c r="J235" s="1">
        <v>85.7</v>
      </c>
      <c r="K235" s="1">
        <v>85.3</v>
      </c>
      <c r="L235" s="1">
        <v>1.3302</v>
      </c>
      <c r="M235" s="1">
        <v>19428871</v>
      </c>
      <c r="N235" s="6">
        <v>0.0569753810082063</v>
      </c>
      <c r="O235" s="1">
        <v>89.22</v>
      </c>
      <c r="P235" s="6">
        <v>0.045955</v>
      </c>
      <c r="Q235" s="1">
        <f t="shared" si="9"/>
        <v>1.42842055623138</v>
      </c>
      <c r="R235" s="1">
        <f t="shared" si="10"/>
        <v>1.10461888692865</v>
      </c>
      <c r="S235" s="1">
        <f t="shared" si="11"/>
        <v>0.99108422565844</v>
      </c>
    </row>
    <row r="236" spans="1:19">
      <c r="A236" s="2">
        <v>43984</v>
      </c>
      <c r="B236" s="1">
        <v>58</v>
      </c>
      <c r="C236" s="1">
        <v>22</v>
      </c>
      <c r="D236" s="1">
        <v>80</v>
      </c>
      <c r="E236" s="1">
        <v>-36</v>
      </c>
      <c r="F236" s="1">
        <v>-0.942043228</v>
      </c>
      <c r="G236" s="1">
        <v>0.55</v>
      </c>
      <c r="H236" s="1">
        <v>0.175</v>
      </c>
      <c r="I236" s="1">
        <v>90.48</v>
      </c>
      <c r="J236" s="1">
        <v>87.7</v>
      </c>
      <c r="K236" s="1">
        <v>89.22</v>
      </c>
      <c r="L236" s="1">
        <v>0.9692</v>
      </c>
      <c r="M236" s="1">
        <v>14156520</v>
      </c>
      <c r="N236" s="6">
        <v>0.0311589329746694</v>
      </c>
      <c r="O236" s="1">
        <v>88.11</v>
      </c>
      <c r="P236" s="6">
        <v>-0.012441</v>
      </c>
      <c r="Q236" s="1">
        <f t="shared" si="9"/>
        <v>-0.0536727681162556</v>
      </c>
      <c r="R236" s="1">
        <f t="shared" si="10"/>
        <v>0.923827086368392</v>
      </c>
      <c r="S236" s="1">
        <f t="shared" si="11"/>
        <v>0.299468266767191</v>
      </c>
    </row>
    <row r="237" spans="1:19">
      <c r="A237" s="2">
        <v>43985</v>
      </c>
      <c r="B237" s="1">
        <v>54</v>
      </c>
      <c r="C237" s="1">
        <v>44</v>
      </c>
      <c r="D237" s="1">
        <v>98</v>
      </c>
      <c r="E237" s="1">
        <v>-10</v>
      </c>
      <c r="F237" s="1">
        <v>-0.200670695</v>
      </c>
      <c r="G237" s="1">
        <v>0.897959184</v>
      </c>
      <c r="H237" s="1">
        <v>0.387755102</v>
      </c>
      <c r="I237" s="1">
        <v>88.81</v>
      </c>
      <c r="J237" s="1">
        <v>86.79</v>
      </c>
      <c r="K237" s="1">
        <v>88.11</v>
      </c>
      <c r="L237" s="1">
        <v>0.7993</v>
      </c>
      <c r="M237" s="1">
        <v>11673975</v>
      </c>
      <c r="N237" s="6">
        <v>0.0229258880944274</v>
      </c>
      <c r="O237" s="1">
        <v>87.48</v>
      </c>
      <c r="P237" s="6">
        <v>-0.00715</v>
      </c>
      <c r="Q237" s="1">
        <f t="shared" si="9"/>
        <v>0.970883758129864</v>
      </c>
      <c r="R237" s="1">
        <f t="shared" si="10"/>
        <v>0.626691363853006</v>
      </c>
      <c r="S237" s="1">
        <f t="shared" si="11"/>
        <v>0.630341749534804</v>
      </c>
    </row>
    <row r="238" spans="1:19">
      <c r="A238" s="2">
        <v>43986</v>
      </c>
      <c r="B238" s="1">
        <v>61</v>
      </c>
      <c r="C238" s="1">
        <v>40</v>
      </c>
      <c r="D238" s="1">
        <v>101</v>
      </c>
      <c r="E238" s="1">
        <v>-21</v>
      </c>
      <c r="F238" s="1">
        <v>-0.413562318</v>
      </c>
      <c r="G238" s="1">
        <v>0.792079208</v>
      </c>
      <c r="H238" s="1">
        <v>0.336633663</v>
      </c>
      <c r="I238" s="1">
        <v>90.3</v>
      </c>
      <c r="J238" s="1">
        <v>87.94</v>
      </c>
      <c r="K238" s="1">
        <v>87.48</v>
      </c>
      <c r="L238" s="1">
        <v>0.8172</v>
      </c>
      <c r="M238" s="1">
        <v>11935685</v>
      </c>
      <c r="N238" s="6">
        <v>0.0269775948788294</v>
      </c>
      <c r="O238" s="1">
        <v>89.08</v>
      </c>
      <c r="P238" s="6">
        <v>0.01829</v>
      </c>
      <c r="Q238" s="1">
        <f t="shared" si="9"/>
        <v>0.677935050671643</v>
      </c>
      <c r="R238" s="1">
        <f t="shared" si="10"/>
        <v>0.684266081719069</v>
      </c>
      <c r="S238" s="1">
        <f t="shared" si="11"/>
        <v>0.526184264293455</v>
      </c>
    </row>
    <row r="239" spans="1:19">
      <c r="A239" s="2">
        <v>43987</v>
      </c>
      <c r="B239" s="1">
        <v>52</v>
      </c>
      <c r="C239" s="1">
        <v>93</v>
      </c>
      <c r="D239" s="1">
        <v>145</v>
      </c>
      <c r="E239" s="1">
        <v>41</v>
      </c>
      <c r="F239" s="1">
        <v>0.573002869</v>
      </c>
      <c r="G239" s="1">
        <v>0.717241379</v>
      </c>
      <c r="H239" s="1">
        <v>0.503448276</v>
      </c>
      <c r="I239" s="1">
        <v>94.27</v>
      </c>
      <c r="J239" s="1">
        <v>88.86</v>
      </c>
      <c r="K239" s="1">
        <v>89.08</v>
      </c>
      <c r="L239" s="1">
        <v>1.5131</v>
      </c>
      <c r="M239" s="1">
        <v>22100803</v>
      </c>
      <c r="N239" s="6">
        <v>0.0607319263583296</v>
      </c>
      <c r="O239" s="1">
        <v>93.59</v>
      </c>
      <c r="P239" s="6">
        <v>0.050629</v>
      </c>
      <c r="Q239" s="1">
        <f t="shared" si="9"/>
        <v>1.6740983817142</v>
      </c>
      <c r="R239" s="1">
        <f t="shared" si="10"/>
        <v>1.25950909198496</v>
      </c>
      <c r="S239" s="1">
        <f t="shared" si="11"/>
        <v>1.14930189496935</v>
      </c>
    </row>
    <row r="240" spans="1:19">
      <c r="A240" s="2">
        <v>43990</v>
      </c>
      <c r="B240" s="1">
        <v>37</v>
      </c>
      <c r="C240" s="1">
        <v>46</v>
      </c>
      <c r="D240" s="1">
        <v>83</v>
      </c>
      <c r="E240" s="1">
        <v>9</v>
      </c>
      <c r="F240" s="1">
        <v>0.212561442</v>
      </c>
      <c r="G240" s="1">
        <v>0.891566265</v>
      </c>
      <c r="H240" s="1">
        <v>0.481927711</v>
      </c>
      <c r="I240" s="1">
        <v>97.1</v>
      </c>
      <c r="J240" s="1">
        <v>94.01</v>
      </c>
      <c r="K240" s="1">
        <v>93.59</v>
      </c>
      <c r="L240" s="1">
        <v>1.1578</v>
      </c>
      <c r="M240" s="1">
        <v>16911016</v>
      </c>
      <c r="N240" s="6">
        <v>0.0330163479004166</v>
      </c>
      <c r="O240" s="1">
        <v>95.03</v>
      </c>
      <c r="P240" s="6">
        <v>0.015386</v>
      </c>
      <c r="Q240" s="1">
        <f t="shared" si="9"/>
        <v>1.43777097966327</v>
      </c>
      <c r="R240" s="1">
        <f t="shared" si="10"/>
        <v>0.919822877521188</v>
      </c>
      <c r="S240" s="1">
        <f t="shared" si="11"/>
        <v>0.930592892154583</v>
      </c>
    </row>
    <row r="241" spans="1:19">
      <c r="A241" s="2">
        <v>43991</v>
      </c>
      <c r="B241" s="1">
        <v>41</v>
      </c>
      <c r="C241" s="1">
        <v>54</v>
      </c>
      <c r="D241" s="1">
        <v>95</v>
      </c>
      <c r="E241" s="1">
        <v>13</v>
      </c>
      <c r="F241" s="1">
        <v>0.269663567</v>
      </c>
      <c r="G241" s="1">
        <v>0.863157895</v>
      </c>
      <c r="H241" s="1">
        <v>0.526315789</v>
      </c>
      <c r="I241" s="1">
        <v>97.3</v>
      </c>
      <c r="J241" s="1">
        <v>94.13</v>
      </c>
      <c r="K241" s="1">
        <v>95.03</v>
      </c>
      <c r="L241" s="1">
        <v>0.8402</v>
      </c>
      <c r="M241" s="1">
        <v>12271867</v>
      </c>
      <c r="N241" s="6">
        <v>0.033357886983058</v>
      </c>
      <c r="O241" s="1">
        <v>95.79</v>
      </c>
      <c r="P241" s="6">
        <v>0.007997</v>
      </c>
      <c r="Q241" s="1">
        <f t="shared" si="9"/>
        <v>1.46212045285515</v>
      </c>
      <c r="R241" s="1">
        <f t="shared" si="10"/>
        <v>0.61807507300721</v>
      </c>
      <c r="S241" s="1">
        <f t="shared" si="11"/>
        <v>0.835669869520785</v>
      </c>
    </row>
    <row r="242" spans="1:19">
      <c r="A242" s="2">
        <v>43992</v>
      </c>
      <c r="B242" s="1">
        <v>35</v>
      </c>
      <c r="C242" s="1">
        <v>43</v>
      </c>
      <c r="D242" s="1">
        <v>78</v>
      </c>
      <c r="E242" s="1">
        <v>8</v>
      </c>
      <c r="F242" s="1">
        <v>0.200670695</v>
      </c>
      <c r="G242" s="1">
        <v>0.897435897</v>
      </c>
      <c r="H242" s="1">
        <v>0.346153846</v>
      </c>
      <c r="I242" s="1">
        <v>96.05</v>
      </c>
      <c r="J242" s="1">
        <v>94.61</v>
      </c>
      <c r="K242" s="1">
        <v>95.79</v>
      </c>
      <c r="L242" s="1">
        <v>0.6093</v>
      </c>
      <c r="M242" s="1">
        <v>8899663</v>
      </c>
      <c r="N242" s="6">
        <v>0.0150328844347009</v>
      </c>
      <c r="O242" s="1">
        <v>95.95</v>
      </c>
      <c r="P242" s="6">
        <v>0.00167</v>
      </c>
      <c r="Q242" s="1">
        <f t="shared" si="9"/>
        <v>1.22561027279503</v>
      </c>
      <c r="R242" s="1">
        <f t="shared" si="10"/>
        <v>0.414276918410141</v>
      </c>
      <c r="S242" s="1">
        <f t="shared" si="11"/>
        <v>0.664281105833829</v>
      </c>
    </row>
    <row r="243" spans="1:19">
      <c r="A243" s="2">
        <v>43993</v>
      </c>
      <c r="B243" s="1">
        <v>27</v>
      </c>
      <c r="C243" s="1">
        <v>29</v>
      </c>
      <c r="D243" s="1">
        <v>56</v>
      </c>
      <c r="E243" s="1">
        <v>2</v>
      </c>
      <c r="F243" s="1">
        <v>0.068992871</v>
      </c>
      <c r="G243" s="1">
        <v>0.964285714</v>
      </c>
      <c r="H243" s="1">
        <v>0.375</v>
      </c>
      <c r="I243" s="1">
        <v>96.62</v>
      </c>
      <c r="J243" s="1">
        <v>93.67</v>
      </c>
      <c r="K243" s="1">
        <v>95.95</v>
      </c>
      <c r="L243" s="1">
        <v>0.9</v>
      </c>
      <c r="M243" s="1">
        <v>13144567</v>
      </c>
      <c r="N243" s="6">
        <v>0.030745179781136</v>
      </c>
      <c r="O243" s="1">
        <v>94.9</v>
      </c>
      <c r="P243" s="6">
        <v>-0.010943</v>
      </c>
      <c r="Q243" s="1">
        <f t="shared" si="9"/>
        <v>1.23804032968123</v>
      </c>
      <c r="R243" s="1">
        <f t="shared" si="10"/>
        <v>0.698230699239019</v>
      </c>
      <c r="S243" s="1">
        <f t="shared" si="11"/>
        <v>0.76859577171238</v>
      </c>
    </row>
    <row r="244" spans="1:19">
      <c r="A244" s="2">
        <v>43994</v>
      </c>
      <c r="B244" s="1">
        <v>35</v>
      </c>
      <c r="C244" s="1">
        <v>28</v>
      </c>
      <c r="D244" s="1">
        <v>63</v>
      </c>
      <c r="E244" s="1">
        <v>-7</v>
      </c>
      <c r="F244" s="1">
        <v>-0.216223108</v>
      </c>
      <c r="G244" s="1">
        <v>0.888888889</v>
      </c>
      <c r="H244" s="1">
        <v>0.349206349</v>
      </c>
      <c r="I244" s="1">
        <v>95</v>
      </c>
      <c r="J244" s="1">
        <v>92.5</v>
      </c>
      <c r="K244" s="1">
        <v>94.9</v>
      </c>
      <c r="L244" s="1">
        <v>0.7694</v>
      </c>
      <c r="M244" s="1">
        <v>11237461</v>
      </c>
      <c r="N244" s="6">
        <v>0.0263435194942044</v>
      </c>
      <c r="O244" s="1">
        <v>95</v>
      </c>
      <c r="P244" s="6">
        <v>0.001054</v>
      </c>
      <c r="Q244" s="1">
        <f t="shared" si="9"/>
        <v>0.911653178543026</v>
      </c>
      <c r="R244" s="1">
        <f t="shared" si="10"/>
        <v>0.609859716612599</v>
      </c>
      <c r="S244" s="1">
        <f t="shared" si="11"/>
        <v>0.599351182174572</v>
      </c>
    </row>
    <row r="245" spans="1:19">
      <c r="A245" s="2">
        <v>43997</v>
      </c>
      <c r="B245" s="1">
        <v>98</v>
      </c>
      <c r="C245" s="1">
        <v>55</v>
      </c>
      <c r="D245" s="1">
        <v>153</v>
      </c>
      <c r="E245" s="1">
        <v>-43</v>
      </c>
      <c r="F245" s="1">
        <v>-0.569768159</v>
      </c>
      <c r="G245" s="1">
        <v>0.718954248</v>
      </c>
      <c r="H245" s="1">
        <v>0.281045752</v>
      </c>
      <c r="I245" s="1">
        <v>93.89</v>
      </c>
      <c r="J245" s="1">
        <v>89.79</v>
      </c>
      <c r="K245" s="1">
        <v>95</v>
      </c>
      <c r="L245" s="1">
        <v>1.4829</v>
      </c>
      <c r="M245" s="1">
        <v>21658456</v>
      </c>
      <c r="N245" s="6">
        <v>0.043157894736842</v>
      </c>
      <c r="O245" s="1">
        <v>90.36</v>
      </c>
      <c r="P245" s="6">
        <v>-0.048842</v>
      </c>
      <c r="Q245" s="1">
        <f t="shared" si="9"/>
        <v>0.540049294253789</v>
      </c>
      <c r="R245" s="1">
        <f t="shared" si="10"/>
        <v>1.34508910667174</v>
      </c>
      <c r="S245" s="1">
        <f t="shared" si="11"/>
        <v>0.698201986100134</v>
      </c>
    </row>
    <row r="246" spans="1:19">
      <c r="A246" s="2">
        <v>43998</v>
      </c>
      <c r="B246" s="1">
        <v>95</v>
      </c>
      <c r="C246" s="1">
        <v>68</v>
      </c>
      <c r="D246" s="1">
        <v>163</v>
      </c>
      <c r="E246" s="1">
        <v>-27</v>
      </c>
      <c r="F246" s="1">
        <v>-0.330241687</v>
      </c>
      <c r="G246" s="1">
        <v>0.834355828</v>
      </c>
      <c r="H246" s="1">
        <v>0.282208589</v>
      </c>
      <c r="I246" s="1">
        <v>92.91</v>
      </c>
      <c r="J246" s="1">
        <v>90.15</v>
      </c>
      <c r="K246" s="1">
        <v>90.36</v>
      </c>
      <c r="L246" s="1">
        <v>1.452</v>
      </c>
      <c r="M246" s="1">
        <v>21207336</v>
      </c>
      <c r="N246" s="6">
        <v>0.0305444887118193</v>
      </c>
      <c r="O246" s="1">
        <v>90.49</v>
      </c>
      <c r="P246" s="6">
        <v>0.001439</v>
      </c>
      <c r="Q246" s="1">
        <f t="shared" si="9"/>
        <v>0.810485837329586</v>
      </c>
      <c r="R246" s="1">
        <f t="shared" si="10"/>
        <v>1.27102656388642</v>
      </c>
      <c r="S246" s="1">
        <f t="shared" si="11"/>
        <v>0.787061109095059</v>
      </c>
    </row>
    <row r="247" spans="1:19">
      <c r="A247" s="2">
        <v>43999</v>
      </c>
      <c r="B247" s="1">
        <v>55</v>
      </c>
      <c r="C247" s="1">
        <v>42</v>
      </c>
      <c r="D247" s="1">
        <v>97</v>
      </c>
      <c r="E247" s="1">
        <v>-13</v>
      </c>
      <c r="F247" s="1">
        <v>-0.264151575</v>
      </c>
      <c r="G247" s="1">
        <v>0.865979381</v>
      </c>
      <c r="H247" s="1">
        <v>0.309278351</v>
      </c>
      <c r="I247" s="1">
        <v>91.19</v>
      </c>
      <c r="J247" s="1">
        <v>88.5</v>
      </c>
      <c r="K247" s="1">
        <v>90.49</v>
      </c>
      <c r="L247" s="1">
        <v>0.9666</v>
      </c>
      <c r="M247" s="1">
        <v>14118116</v>
      </c>
      <c r="N247" s="6">
        <v>0.0297270416620621</v>
      </c>
      <c r="O247" s="1">
        <v>89.6</v>
      </c>
      <c r="P247" s="6">
        <v>-0.009835</v>
      </c>
      <c r="Q247" s="1">
        <f t="shared" si="9"/>
        <v>0.846004241845226</v>
      </c>
      <c r="R247" s="1">
        <f t="shared" si="10"/>
        <v>0.807820245506042</v>
      </c>
      <c r="S247" s="1">
        <f t="shared" si="11"/>
        <v>0.640558100599068</v>
      </c>
    </row>
    <row r="248" spans="1:19">
      <c r="A248" s="2">
        <v>44000</v>
      </c>
      <c r="B248" s="1">
        <v>37</v>
      </c>
      <c r="C248" s="1">
        <v>29</v>
      </c>
      <c r="D248" s="1">
        <v>66</v>
      </c>
      <c r="E248" s="1">
        <v>-8</v>
      </c>
      <c r="F248" s="1">
        <v>-0.236388778</v>
      </c>
      <c r="G248" s="1">
        <v>0.878787879</v>
      </c>
      <c r="H248" s="1">
        <v>0.409090909</v>
      </c>
      <c r="I248" s="1">
        <v>90.37</v>
      </c>
      <c r="J248" s="1">
        <v>88.9</v>
      </c>
      <c r="K248" s="1">
        <v>89.6</v>
      </c>
      <c r="L248" s="1">
        <v>0.6982</v>
      </c>
      <c r="M248" s="1">
        <v>10198024</v>
      </c>
      <c r="N248" s="6">
        <v>0.01640625</v>
      </c>
      <c r="O248" s="1">
        <v>89.89</v>
      </c>
      <c r="P248" s="6">
        <v>0.003237</v>
      </c>
      <c r="Q248" s="1">
        <f t="shared" si="9"/>
        <v>0.933824619808</v>
      </c>
      <c r="R248" s="1">
        <f t="shared" si="10"/>
        <v>0.529268436554</v>
      </c>
      <c r="S248" s="1">
        <f t="shared" si="11"/>
        <v>0.580643851930608</v>
      </c>
    </row>
    <row r="249" spans="1:19">
      <c r="A249" s="2">
        <v>44001</v>
      </c>
      <c r="B249" s="1">
        <v>61</v>
      </c>
      <c r="C249" s="1">
        <v>35</v>
      </c>
      <c r="D249" s="1">
        <v>96</v>
      </c>
      <c r="E249" s="1">
        <v>-26</v>
      </c>
      <c r="F249" s="1">
        <v>-0.543615447</v>
      </c>
      <c r="G249" s="1">
        <v>0.729166667</v>
      </c>
      <c r="H249" s="1">
        <v>0.322916667</v>
      </c>
      <c r="I249" s="1">
        <v>92.8</v>
      </c>
      <c r="J249" s="1">
        <v>90.04</v>
      </c>
      <c r="K249" s="1">
        <v>89.89</v>
      </c>
      <c r="L249" s="1">
        <v>1.1991</v>
      </c>
      <c r="M249" s="1">
        <v>17514570</v>
      </c>
      <c r="N249" s="6">
        <v>0.030704194014907</v>
      </c>
      <c r="O249" s="1">
        <v>91.89</v>
      </c>
      <c r="P249" s="6">
        <v>0.022249</v>
      </c>
      <c r="Q249" s="1">
        <f t="shared" si="9"/>
        <v>0.567589649992504</v>
      </c>
      <c r="R249" s="1">
        <f t="shared" si="10"/>
        <v>1.06150661929489</v>
      </c>
      <c r="S249" s="1">
        <f t="shared" si="11"/>
        <v>0.61096827937188</v>
      </c>
    </row>
    <row r="250" spans="1:19">
      <c r="A250" s="2">
        <v>44004</v>
      </c>
      <c r="B250" s="1">
        <v>65</v>
      </c>
      <c r="C250" s="1">
        <v>34</v>
      </c>
      <c r="D250" s="1">
        <v>99</v>
      </c>
      <c r="E250" s="1">
        <v>-31</v>
      </c>
      <c r="F250" s="1">
        <v>-0.634306681</v>
      </c>
      <c r="G250" s="1">
        <v>0.686868687</v>
      </c>
      <c r="H250" s="1">
        <v>0.303030303</v>
      </c>
      <c r="I250" s="1">
        <v>92.3</v>
      </c>
      <c r="J250" s="1">
        <v>89.6</v>
      </c>
      <c r="K250" s="1">
        <v>91.89</v>
      </c>
      <c r="L250" s="1">
        <v>1.2134</v>
      </c>
      <c r="M250" s="1">
        <v>17722751</v>
      </c>
      <c r="N250" s="6">
        <v>0.0293829578844271</v>
      </c>
      <c r="O250" s="1">
        <v>90.41</v>
      </c>
      <c r="P250" s="6">
        <v>-0.016106</v>
      </c>
      <c r="Q250" s="1">
        <f t="shared" si="9"/>
        <v>0.447022556606584</v>
      </c>
      <c r="R250" s="1">
        <f t="shared" si="10"/>
        <v>1.08880426061129</v>
      </c>
      <c r="S250" s="1">
        <f t="shared" si="11"/>
        <v>0.569357192358069</v>
      </c>
    </row>
    <row r="251" spans="1:19">
      <c r="A251" s="2">
        <v>44005</v>
      </c>
      <c r="B251" s="1">
        <v>68</v>
      </c>
      <c r="C251" s="1">
        <v>58</v>
      </c>
      <c r="D251" s="1">
        <v>126</v>
      </c>
      <c r="E251" s="1">
        <v>-10</v>
      </c>
      <c r="F251" s="1">
        <v>-0.156569061</v>
      </c>
      <c r="G251" s="1">
        <v>0.920634921</v>
      </c>
      <c r="H251" s="1">
        <v>0.285714286</v>
      </c>
      <c r="I251" s="1">
        <v>93.5</v>
      </c>
      <c r="J251" s="1">
        <v>89.6</v>
      </c>
      <c r="K251" s="1">
        <v>90.41</v>
      </c>
      <c r="L251" s="1">
        <v>1.3975</v>
      </c>
      <c r="M251" s="1">
        <v>20411774</v>
      </c>
      <c r="N251" s="6">
        <v>0.0431368211481032</v>
      </c>
      <c r="O251" s="1">
        <v>93.28</v>
      </c>
      <c r="P251" s="6">
        <v>0.031744</v>
      </c>
      <c r="Q251" s="1">
        <f t="shared" si="9"/>
        <v>1.01027828210688</v>
      </c>
      <c r="R251" s="1">
        <f t="shared" si="10"/>
        <v>1.20721161283903</v>
      </c>
      <c r="S251" s="1">
        <f t="shared" si="11"/>
        <v>0.849534429999783</v>
      </c>
    </row>
    <row r="252" spans="1:19">
      <c r="A252" s="2">
        <v>44006</v>
      </c>
      <c r="B252" s="1">
        <v>85</v>
      </c>
      <c r="C252" s="1">
        <v>56</v>
      </c>
      <c r="D252" s="1">
        <v>141</v>
      </c>
      <c r="E252" s="1">
        <v>-29</v>
      </c>
      <c r="F252" s="1">
        <v>-0.411296028</v>
      </c>
      <c r="G252" s="1">
        <v>0.794326241</v>
      </c>
      <c r="H252" s="1">
        <v>0.29787234</v>
      </c>
      <c r="I252" s="1">
        <v>94.2</v>
      </c>
      <c r="J252" s="1">
        <v>91.5</v>
      </c>
      <c r="K252" s="1">
        <v>93.28</v>
      </c>
      <c r="L252" s="1">
        <v>1.114</v>
      </c>
      <c r="M252" s="1">
        <v>16271170</v>
      </c>
      <c r="N252" s="6">
        <v>0.0289451114922813</v>
      </c>
      <c r="O252" s="1">
        <v>92.46</v>
      </c>
      <c r="P252" s="6">
        <v>-0.008791</v>
      </c>
      <c r="Q252" s="1">
        <f t="shared" si="9"/>
        <v>0.685174030438703</v>
      </c>
      <c r="R252" s="1">
        <f t="shared" si="10"/>
        <v>0.965841328916806</v>
      </c>
      <c r="S252" s="1">
        <f t="shared" si="11"/>
        <v>0.627467761835236</v>
      </c>
    </row>
    <row r="253" spans="1:19">
      <c r="A253" s="2">
        <v>44011</v>
      </c>
      <c r="B253" s="1">
        <v>91</v>
      </c>
      <c r="C253" s="1">
        <v>70</v>
      </c>
      <c r="D253" s="1">
        <v>161</v>
      </c>
      <c r="E253" s="1">
        <v>-21</v>
      </c>
      <c r="F253" s="1">
        <v>-0.2591087</v>
      </c>
      <c r="G253" s="1">
        <v>0.869565217</v>
      </c>
      <c r="H253" s="1">
        <v>0.360248447</v>
      </c>
      <c r="I253" s="1">
        <v>91.55</v>
      </c>
      <c r="J253" s="1">
        <v>89.8</v>
      </c>
      <c r="K253" s="1">
        <v>92.46</v>
      </c>
      <c r="L253" s="1">
        <v>1.1997</v>
      </c>
      <c r="M253" s="1">
        <v>17522854</v>
      </c>
      <c r="N253" s="6">
        <v>0.0189271036123729</v>
      </c>
      <c r="O253" s="1">
        <v>90.88</v>
      </c>
      <c r="P253" s="6">
        <v>-0.017088</v>
      </c>
      <c r="Q253" s="1">
        <f t="shared" si="9"/>
        <v>0.931055514658878</v>
      </c>
      <c r="R253" s="1">
        <f t="shared" si="10"/>
        <v>1.00573825791073</v>
      </c>
      <c r="S253" s="1">
        <f t="shared" si="11"/>
        <v>0.745662148126094</v>
      </c>
    </row>
    <row r="254" spans="1:19">
      <c r="A254" s="2">
        <v>44012</v>
      </c>
      <c r="B254" s="1">
        <v>148</v>
      </c>
      <c r="C254" s="1">
        <v>50</v>
      </c>
      <c r="D254" s="1">
        <v>198</v>
      </c>
      <c r="E254" s="1">
        <v>-98</v>
      </c>
      <c r="F254" s="1">
        <v>-1.072120673</v>
      </c>
      <c r="G254" s="1">
        <v>0.505050505</v>
      </c>
      <c r="H254" s="1">
        <v>0.202020202</v>
      </c>
      <c r="I254" s="1">
        <v>91.87</v>
      </c>
      <c r="J254" s="1">
        <v>90.88</v>
      </c>
      <c r="K254" s="1">
        <v>90.88</v>
      </c>
      <c r="L254" s="1">
        <v>0.9704</v>
      </c>
      <c r="M254" s="1">
        <v>14172903</v>
      </c>
      <c r="N254" s="6">
        <v>0.0108934859154931</v>
      </c>
      <c r="O254" s="1">
        <v>91.12</v>
      </c>
      <c r="P254" s="6">
        <v>0.002641</v>
      </c>
      <c r="Q254" s="1">
        <f t="shared" si="9"/>
        <v>-0.168056476188197</v>
      </c>
      <c r="R254" s="1">
        <f t="shared" si="10"/>
        <v>0.91858328399824</v>
      </c>
      <c r="S254" s="1">
        <f t="shared" si="11"/>
        <v>0.249129097907172</v>
      </c>
    </row>
    <row r="255" spans="1:19">
      <c r="A255" s="2">
        <v>44013</v>
      </c>
      <c r="B255" s="1">
        <v>160</v>
      </c>
      <c r="C255" s="1">
        <v>204</v>
      </c>
      <c r="D255" s="1">
        <v>364</v>
      </c>
      <c r="E255" s="1">
        <v>44</v>
      </c>
      <c r="F255" s="1">
        <v>0.241605614</v>
      </c>
      <c r="G255" s="1">
        <v>0.879120879</v>
      </c>
      <c r="H255" s="1">
        <v>0.461538462</v>
      </c>
      <c r="I255" s="1">
        <v>100.23</v>
      </c>
      <c r="J255" s="1">
        <v>91.5</v>
      </c>
      <c r="K255" s="1">
        <v>91.12</v>
      </c>
      <c r="L255" s="1">
        <v>3.0156</v>
      </c>
      <c r="M255" s="1">
        <v>44045748</v>
      </c>
      <c r="N255" s="6">
        <v>0.0958077260755049</v>
      </c>
      <c r="O255" s="1">
        <v>100.23</v>
      </c>
      <c r="P255" s="6">
        <v>0.099978</v>
      </c>
      <c r="Q255" s="1">
        <f t="shared" si="9"/>
        <v>1.69585313262868</v>
      </c>
      <c r="R255" s="1">
        <f t="shared" si="10"/>
        <v>2.70032310783837</v>
      </c>
      <c r="S255" s="1">
        <f t="shared" si="11"/>
        <v>1.66108401356185</v>
      </c>
    </row>
    <row r="256" spans="1:19">
      <c r="A256" s="2">
        <v>44014</v>
      </c>
      <c r="B256" s="1">
        <v>135</v>
      </c>
      <c r="C256" s="1">
        <v>125</v>
      </c>
      <c r="D256" s="1">
        <v>260</v>
      </c>
      <c r="E256" s="1">
        <v>-10</v>
      </c>
      <c r="F256" s="1">
        <v>-0.076372979</v>
      </c>
      <c r="G256" s="1">
        <v>0.961538462</v>
      </c>
      <c r="H256" s="1">
        <v>0.380769231</v>
      </c>
      <c r="I256" s="1">
        <v>110.15</v>
      </c>
      <c r="J256" s="1">
        <v>101</v>
      </c>
      <c r="K256" s="1">
        <v>100.23</v>
      </c>
      <c r="L256" s="1">
        <v>2.9187</v>
      </c>
      <c r="M256" s="1">
        <v>42630227</v>
      </c>
      <c r="N256" s="6">
        <v>0.0912900329242742</v>
      </c>
      <c r="O256" s="1">
        <v>107.61</v>
      </c>
      <c r="P256" s="6">
        <v>0.073631</v>
      </c>
      <c r="Q256" s="1">
        <f t="shared" si="9"/>
        <v>1.40967495077328</v>
      </c>
      <c r="R256" s="1">
        <f t="shared" si="10"/>
        <v>2.63612757516042</v>
      </c>
      <c r="S256" s="1">
        <f t="shared" si="11"/>
        <v>1.5173244448389</v>
      </c>
    </row>
    <row r="257" spans="1:19">
      <c r="A257" s="2">
        <v>44015</v>
      </c>
      <c r="B257" s="1">
        <v>65</v>
      </c>
      <c r="C257" s="1">
        <v>119</v>
      </c>
      <c r="D257" s="1">
        <v>184</v>
      </c>
      <c r="E257" s="1">
        <v>54</v>
      </c>
      <c r="F257" s="1">
        <v>0.597837001</v>
      </c>
      <c r="G257" s="1">
        <v>0.706521739</v>
      </c>
      <c r="H257" s="1">
        <v>0.516304348</v>
      </c>
      <c r="I257" s="1">
        <v>111.28</v>
      </c>
      <c r="J257" s="1">
        <v>105.55</v>
      </c>
      <c r="K257" s="1">
        <v>107.61</v>
      </c>
      <c r="L257" s="1">
        <v>2.2431</v>
      </c>
      <c r="M257" s="1">
        <v>32762607</v>
      </c>
      <c r="N257" s="6">
        <v>0.0532478394201283</v>
      </c>
      <c r="O257" s="1">
        <v>110.1</v>
      </c>
      <c r="P257" s="6">
        <v>0.023139</v>
      </c>
      <c r="Q257" s="1">
        <f t="shared" si="9"/>
        <v>1.79651599015658</v>
      </c>
      <c r="R257" s="1">
        <f t="shared" si="10"/>
        <v>1.92575837593856</v>
      </c>
      <c r="S257" s="1">
        <f t="shared" si="11"/>
        <v>1.43360695295278</v>
      </c>
    </row>
    <row r="258" spans="1:19">
      <c r="A258" s="2">
        <v>44018</v>
      </c>
      <c r="B258" s="1">
        <v>90</v>
      </c>
      <c r="C258" s="1">
        <v>67</v>
      </c>
      <c r="D258" s="1">
        <v>157</v>
      </c>
      <c r="E258" s="1">
        <v>-23</v>
      </c>
      <c r="F258" s="1">
        <v>-0.291351801</v>
      </c>
      <c r="G258" s="1">
        <v>0.853503185</v>
      </c>
      <c r="H258" s="1">
        <v>0.363057325</v>
      </c>
      <c r="I258" s="1">
        <v>113.8</v>
      </c>
      <c r="J258" s="1">
        <v>108.8</v>
      </c>
      <c r="K258" s="1">
        <v>110.1</v>
      </c>
      <c r="L258" s="1">
        <v>1.988</v>
      </c>
      <c r="M258" s="1">
        <v>29037010</v>
      </c>
      <c r="N258" s="6">
        <v>0.0454132606721163</v>
      </c>
      <c r="O258" s="1">
        <v>111.47</v>
      </c>
      <c r="P258" s="6">
        <v>0.012443</v>
      </c>
      <c r="Q258" s="1">
        <f t="shared" ref="Q258:Q321" si="12">0.952*H258+0.802*F258+0.724*G258+0.136*L258+0.168*N258</f>
        <v>1.00790016273092</v>
      </c>
      <c r="R258" s="1">
        <f t="shared" ref="R258:R321" si="13">-0.138*H258-0.087*F258-0.11*G258+0.926*L258+0.932*N258</f>
        <v>1.76457350443341</v>
      </c>
      <c r="S258" s="1">
        <f t="shared" ref="S258:S321" si="14">0.4241*Q258+0.3488*R258</f>
        <v>1.04293369736056</v>
      </c>
    </row>
    <row r="259" spans="1:19">
      <c r="A259" s="2">
        <v>44019</v>
      </c>
      <c r="B259" s="1">
        <v>77</v>
      </c>
      <c r="C259" s="1">
        <v>66</v>
      </c>
      <c r="D259" s="1">
        <v>143</v>
      </c>
      <c r="E259" s="1">
        <v>-11</v>
      </c>
      <c r="F259" s="1">
        <v>-0.152016207</v>
      </c>
      <c r="G259" s="1">
        <v>0.923076923</v>
      </c>
      <c r="H259" s="1">
        <v>0.405594406</v>
      </c>
      <c r="I259" s="1">
        <v>118.02</v>
      </c>
      <c r="J259" s="1">
        <v>108.87</v>
      </c>
      <c r="K259" s="1">
        <v>111.47</v>
      </c>
      <c r="L259" s="1">
        <v>1.7361</v>
      </c>
      <c r="M259" s="1">
        <v>25357226</v>
      </c>
      <c r="N259" s="6">
        <v>0.0820848658831972</v>
      </c>
      <c r="O259" s="1">
        <v>114.85</v>
      </c>
      <c r="P259" s="6">
        <v>0.030322</v>
      </c>
      <c r="Q259" s="1">
        <f t="shared" si="12"/>
        <v>1.18241642621838</v>
      </c>
      <c r="R259" s="1">
        <f t="shared" si="13"/>
        <v>1.53984661545414</v>
      </c>
      <c r="S259" s="1">
        <f t="shared" si="14"/>
        <v>1.03856130582962</v>
      </c>
    </row>
    <row r="260" spans="1:19">
      <c r="A260" s="2">
        <v>44020</v>
      </c>
      <c r="B260" s="1">
        <v>61</v>
      </c>
      <c r="C260" s="1">
        <v>62</v>
      </c>
      <c r="D260" s="1">
        <v>123</v>
      </c>
      <c r="E260" s="1">
        <v>1</v>
      </c>
      <c r="F260" s="1">
        <v>0.016000341</v>
      </c>
      <c r="G260" s="1">
        <v>0.991869919</v>
      </c>
      <c r="H260" s="1">
        <v>0.390243902</v>
      </c>
      <c r="I260" s="1">
        <v>117</v>
      </c>
      <c r="J260" s="1">
        <v>112.41</v>
      </c>
      <c r="K260" s="1">
        <v>114.85</v>
      </c>
      <c r="L260" s="1">
        <v>1.2081</v>
      </c>
      <c r="M260" s="1">
        <v>17645951</v>
      </c>
      <c r="N260" s="6">
        <v>0.0399651719634306</v>
      </c>
      <c r="O260" s="1">
        <v>114.89</v>
      </c>
      <c r="P260" s="6">
        <v>0.000348</v>
      </c>
      <c r="Q260" s="1">
        <f t="shared" si="12"/>
        <v>1.27347403843186</v>
      </c>
      <c r="R260" s="1">
        <f t="shared" si="13"/>
        <v>0.991596761036917</v>
      </c>
      <c r="S260" s="1">
        <f t="shared" si="14"/>
        <v>0.885949289948627</v>
      </c>
    </row>
    <row r="261" spans="1:19">
      <c r="A261" s="2">
        <v>44021</v>
      </c>
      <c r="B261" s="1">
        <v>35</v>
      </c>
      <c r="C261" s="1">
        <v>45</v>
      </c>
      <c r="D261" s="1">
        <v>80</v>
      </c>
      <c r="E261" s="1">
        <v>10</v>
      </c>
      <c r="F261" s="1">
        <v>0.245122458</v>
      </c>
      <c r="G261" s="1">
        <v>0.875</v>
      </c>
      <c r="H261" s="1">
        <v>0.5625</v>
      </c>
      <c r="I261" s="1">
        <v>119.5</v>
      </c>
      <c r="J261" s="1">
        <v>114.44</v>
      </c>
      <c r="K261" s="1">
        <v>114.89</v>
      </c>
      <c r="L261" s="1">
        <v>1.0777</v>
      </c>
      <c r="M261" s="1">
        <v>15741084</v>
      </c>
      <c r="N261" s="6">
        <v>0.0440421272521543</v>
      </c>
      <c r="O261" s="1">
        <v>119.5</v>
      </c>
      <c r="P261" s="6">
        <v>0.040125</v>
      </c>
      <c r="Q261" s="1">
        <f t="shared" si="12"/>
        <v>1.51955448869436</v>
      </c>
      <c r="R261" s="1">
        <f t="shared" si="13"/>
        <v>0.843796808753008</v>
      </c>
      <c r="S261" s="1">
        <f t="shared" si="14"/>
        <v>0.938759385548328</v>
      </c>
    </row>
    <row r="262" spans="1:19">
      <c r="A262" s="2">
        <v>44022</v>
      </c>
      <c r="B262" s="1">
        <v>32</v>
      </c>
      <c r="C262" s="1">
        <v>49</v>
      </c>
      <c r="D262" s="1">
        <v>81</v>
      </c>
      <c r="E262" s="1">
        <v>17</v>
      </c>
      <c r="F262" s="1">
        <v>0.415515444</v>
      </c>
      <c r="G262" s="1">
        <v>0.790123457</v>
      </c>
      <c r="H262" s="1">
        <v>0.530864198</v>
      </c>
      <c r="I262" s="1">
        <v>125.17</v>
      </c>
      <c r="J262" s="1">
        <v>117.41</v>
      </c>
      <c r="K262" s="1">
        <v>119.5</v>
      </c>
      <c r="L262" s="1">
        <v>1.2717</v>
      </c>
      <c r="M262" s="1">
        <v>18574463</v>
      </c>
      <c r="N262" s="6">
        <v>0.0649372384937239</v>
      </c>
      <c r="O262" s="1">
        <v>121.5</v>
      </c>
      <c r="P262" s="6">
        <v>0.016736</v>
      </c>
      <c r="Q262" s="1">
        <f t="shared" si="12"/>
        <v>1.59453614151895</v>
      </c>
      <c r="R262" s="1">
        <f t="shared" si="13"/>
        <v>1.04179302305415</v>
      </c>
      <c r="S262" s="1">
        <f t="shared" si="14"/>
        <v>1.03962018405947</v>
      </c>
    </row>
    <row r="263" spans="1:19">
      <c r="A263" s="2">
        <v>44025</v>
      </c>
      <c r="B263" s="1">
        <v>51</v>
      </c>
      <c r="C263" s="1">
        <v>65</v>
      </c>
      <c r="D263" s="1">
        <v>116</v>
      </c>
      <c r="E263" s="1">
        <v>14</v>
      </c>
      <c r="F263" s="1">
        <v>0.238411023</v>
      </c>
      <c r="G263" s="1">
        <v>0.879310345</v>
      </c>
      <c r="H263" s="1">
        <v>0.422413793</v>
      </c>
      <c r="I263" s="1">
        <v>127</v>
      </c>
      <c r="J263" s="1">
        <v>119.38</v>
      </c>
      <c r="K263" s="1">
        <v>121.5</v>
      </c>
      <c r="L263" s="1">
        <v>1.8046</v>
      </c>
      <c r="M263" s="1">
        <v>26357105</v>
      </c>
      <c r="N263" s="6">
        <v>0.0627160493827161</v>
      </c>
      <c r="O263" s="1">
        <v>124.91</v>
      </c>
      <c r="P263" s="6">
        <v>0.028066</v>
      </c>
      <c r="Q263" s="1">
        <f t="shared" si="12"/>
        <v>1.4859261574583</v>
      </c>
      <c r="R263" s="1">
        <f t="shared" si="13"/>
        <v>1.55375195763969</v>
      </c>
      <c r="S263" s="1">
        <f t="shared" si="14"/>
        <v>1.17212996620279</v>
      </c>
    </row>
    <row r="264" spans="1:19">
      <c r="A264" s="2">
        <v>44026</v>
      </c>
      <c r="B264" s="1">
        <v>43</v>
      </c>
      <c r="C264" s="1">
        <v>44</v>
      </c>
      <c r="D264" s="1">
        <v>87</v>
      </c>
      <c r="E264" s="1">
        <v>1</v>
      </c>
      <c r="F264" s="1">
        <v>0.022472856</v>
      </c>
      <c r="G264" s="1">
        <v>0.988505747</v>
      </c>
      <c r="H264" s="1">
        <v>0.436781609</v>
      </c>
      <c r="I264" s="1">
        <v>126.91</v>
      </c>
      <c r="J264" s="1">
        <v>120</v>
      </c>
      <c r="K264" s="1">
        <v>124.91</v>
      </c>
      <c r="L264" s="1">
        <v>1.2319</v>
      </c>
      <c r="M264" s="1">
        <v>17993461</v>
      </c>
      <c r="N264" s="6">
        <v>0.0553198302778</v>
      </c>
      <c r="O264" s="1">
        <v>123.8</v>
      </c>
      <c r="P264" s="6">
        <v>-0.008886</v>
      </c>
      <c r="Q264" s="1">
        <f t="shared" si="12"/>
        <v>1.32634961459467</v>
      </c>
      <c r="R264" s="1">
        <f t="shared" si="13"/>
        <v>1.02133084913491</v>
      </c>
      <c r="S264" s="1">
        <f t="shared" si="14"/>
        <v>0.918745071727856</v>
      </c>
    </row>
    <row r="265" spans="1:19">
      <c r="A265" s="2">
        <v>44027</v>
      </c>
      <c r="B265" s="1">
        <v>55</v>
      </c>
      <c r="C265" s="1">
        <v>72</v>
      </c>
      <c r="D265" s="1">
        <v>127</v>
      </c>
      <c r="E265" s="1">
        <v>17</v>
      </c>
      <c r="F265" s="1">
        <v>0.26510775</v>
      </c>
      <c r="G265" s="1">
        <v>0.866141732</v>
      </c>
      <c r="H265" s="1">
        <v>0.220472441</v>
      </c>
      <c r="I265" s="1">
        <v>131.2</v>
      </c>
      <c r="J265" s="1">
        <v>123.29</v>
      </c>
      <c r="K265" s="1">
        <v>123.8</v>
      </c>
      <c r="L265" s="1">
        <v>1.4346</v>
      </c>
      <c r="M265" s="1">
        <v>20954235</v>
      </c>
      <c r="N265" s="6">
        <v>0.0638933764135701</v>
      </c>
      <c r="O265" s="1">
        <v>127.88</v>
      </c>
      <c r="P265" s="6">
        <v>0.032956</v>
      </c>
      <c r="Q265" s="1">
        <f t="shared" si="12"/>
        <v>1.25543248053748</v>
      </c>
      <c r="R265" s="1">
        <f t="shared" si="13"/>
        <v>1.23922306518945</v>
      </c>
      <c r="S265" s="1">
        <f t="shared" si="14"/>
        <v>0.964669920134025</v>
      </c>
    </row>
    <row r="266" spans="1:19">
      <c r="A266" s="2">
        <v>44028</v>
      </c>
      <c r="B266" s="1">
        <v>151</v>
      </c>
      <c r="C266" s="1">
        <v>96</v>
      </c>
      <c r="D266" s="1">
        <v>247</v>
      </c>
      <c r="E266" s="1">
        <v>-55</v>
      </c>
      <c r="F266" s="1">
        <v>-0.449169542</v>
      </c>
      <c r="G266" s="1">
        <v>0.777327935</v>
      </c>
      <c r="H266" s="1">
        <v>0.356275304</v>
      </c>
      <c r="I266" s="1">
        <v>125.85</v>
      </c>
      <c r="J266" s="1">
        <v>115.09</v>
      </c>
      <c r="K266" s="1">
        <v>127.88</v>
      </c>
      <c r="L266" s="1">
        <v>2.125</v>
      </c>
      <c r="M266" s="1">
        <v>31038000</v>
      </c>
      <c r="N266" s="6">
        <v>0.0841413825461369</v>
      </c>
      <c r="O266" s="1">
        <v>115.09</v>
      </c>
      <c r="P266" s="6">
        <v>-0.100016</v>
      </c>
      <c r="Q266" s="1">
        <f t="shared" si="12"/>
        <v>0.844861293931751</v>
      </c>
      <c r="R266" s="1">
        <f t="shared" si="13"/>
        <v>1.950575453885</v>
      </c>
      <c r="S266" s="1">
        <f t="shared" si="14"/>
        <v>1.03866639307154</v>
      </c>
    </row>
    <row r="267" spans="1:19">
      <c r="A267" s="2">
        <v>44029</v>
      </c>
      <c r="B267" s="1">
        <v>99</v>
      </c>
      <c r="C267" s="1">
        <v>69</v>
      </c>
      <c r="D267" s="1">
        <v>168</v>
      </c>
      <c r="E267" s="1">
        <v>-30</v>
      </c>
      <c r="F267" s="1">
        <v>-0.356674944</v>
      </c>
      <c r="G267" s="1">
        <v>0.821428571</v>
      </c>
      <c r="H267" s="1">
        <v>0.339285714</v>
      </c>
      <c r="I267" s="1">
        <v>118.25</v>
      </c>
      <c r="J267" s="1">
        <v>111.21</v>
      </c>
      <c r="K267" s="1">
        <v>115.09</v>
      </c>
      <c r="L267" s="1">
        <v>1.6847</v>
      </c>
      <c r="M267" s="1">
        <v>24605965</v>
      </c>
      <c r="N267" s="6">
        <v>0.0611695195064733</v>
      </c>
      <c r="O267" s="1">
        <v>114.01</v>
      </c>
      <c r="P267" s="6">
        <v>-0.009384</v>
      </c>
      <c r="Q267" s="1">
        <f t="shared" si="12"/>
        <v>0.871056659321087</v>
      </c>
      <c r="R267" s="1">
        <f t="shared" si="13"/>
        <v>1.51089434096603</v>
      </c>
      <c r="S267" s="1">
        <f t="shared" si="14"/>
        <v>0.896415075347025</v>
      </c>
    </row>
    <row r="268" spans="1:19">
      <c r="A268" s="2">
        <v>44032</v>
      </c>
      <c r="B268" s="1">
        <v>75</v>
      </c>
      <c r="C268" s="1">
        <v>41</v>
      </c>
      <c r="D268" s="1">
        <v>116</v>
      </c>
      <c r="E268" s="1">
        <v>-34</v>
      </c>
      <c r="F268" s="1">
        <v>-0.593063722</v>
      </c>
      <c r="G268" s="1">
        <v>0.706896552</v>
      </c>
      <c r="H268" s="1">
        <v>0.301724138</v>
      </c>
      <c r="I268" s="1">
        <v>116</v>
      </c>
      <c r="J268" s="1">
        <v>106.9</v>
      </c>
      <c r="K268" s="1">
        <v>114.01</v>
      </c>
      <c r="L268" s="1">
        <v>1.6251</v>
      </c>
      <c r="M268" s="1">
        <v>23736061</v>
      </c>
      <c r="N268" s="6">
        <v>0.0798175598631698</v>
      </c>
      <c r="O268" s="1">
        <v>112.8</v>
      </c>
      <c r="P268" s="6">
        <v>-0.010613</v>
      </c>
      <c r="Q268" s="1">
        <f t="shared" si="12"/>
        <v>0.557820328037012</v>
      </c>
      <c r="R268" s="1">
        <f t="shared" si="13"/>
        <v>1.51143255784247</v>
      </c>
      <c r="S268" s="1">
        <f t="shared" si="14"/>
        <v>0.763759277295952</v>
      </c>
    </row>
    <row r="269" spans="1:19">
      <c r="A269" s="2">
        <v>44033</v>
      </c>
      <c r="B269" s="1">
        <v>56</v>
      </c>
      <c r="C269" s="1">
        <v>40</v>
      </c>
      <c r="D269" s="1">
        <v>96</v>
      </c>
      <c r="E269" s="1">
        <v>-16</v>
      </c>
      <c r="F269" s="1">
        <v>-0.329479201</v>
      </c>
      <c r="G269" s="1">
        <v>0.833333333</v>
      </c>
      <c r="H269" s="1">
        <v>0.354166667</v>
      </c>
      <c r="I269" s="1">
        <v>117.08</v>
      </c>
      <c r="J269" s="1">
        <v>111.8</v>
      </c>
      <c r="K269" s="1">
        <v>112.8</v>
      </c>
      <c r="L269" s="1">
        <v>1.2054</v>
      </c>
      <c r="M269" s="1">
        <v>17606188</v>
      </c>
      <c r="N269" s="6">
        <v>0.0468085106382979</v>
      </c>
      <c r="O269" s="1">
        <v>115.03</v>
      </c>
      <c r="P269" s="6">
        <v>0.01977</v>
      </c>
      <c r="Q269" s="1">
        <f t="shared" si="12"/>
        <v>0.848055910661234</v>
      </c>
      <c r="R269" s="1">
        <f t="shared" si="13"/>
        <v>1.04794895572589</v>
      </c>
      <c r="S269" s="1">
        <f t="shared" si="14"/>
        <v>0.725185107468621</v>
      </c>
    </row>
    <row r="270" spans="1:19">
      <c r="A270" s="2">
        <v>44034</v>
      </c>
      <c r="B270" s="1">
        <v>47</v>
      </c>
      <c r="C270" s="1">
        <v>48</v>
      </c>
      <c r="D270" s="1">
        <v>95</v>
      </c>
      <c r="E270" s="1">
        <v>1</v>
      </c>
      <c r="F270" s="1">
        <v>0.020619287</v>
      </c>
      <c r="G270" s="1">
        <v>0.989473684</v>
      </c>
      <c r="H270" s="1">
        <v>0.442105263</v>
      </c>
      <c r="I270" s="1">
        <v>118.81</v>
      </c>
      <c r="J270" s="1">
        <v>113.07</v>
      </c>
      <c r="K270" s="1">
        <v>115.03</v>
      </c>
      <c r="L270" s="1">
        <v>1.1072</v>
      </c>
      <c r="M270" s="1">
        <v>16171128</v>
      </c>
      <c r="N270" s="6">
        <v>0.0499000260801531</v>
      </c>
      <c r="O270" s="1">
        <v>117.1</v>
      </c>
      <c r="P270" s="6">
        <v>0.017995</v>
      </c>
      <c r="Q270" s="1">
        <f t="shared" si="12"/>
        <v>1.31276223014747</v>
      </c>
      <c r="R270" s="1">
        <f t="shared" si="13"/>
        <v>0.900127514803703</v>
      </c>
      <c r="S270" s="1">
        <f t="shared" si="14"/>
        <v>0.870706938969072</v>
      </c>
    </row>
    <row r="271" spans="1:19">
      <c r="A271" s="2">
        <v>44035</v>
      </c>
      <c r="B271" s="1">
        <v>39</v>
      </c>
      <c r="C271" s="1">
        <v>39</v>
      </c>
      <c r="D271" s="1">
        <v>78</v>
      </c>
      <c r="E271" s="1">
        <v>0</v>
      </c>
      <c r="F271" s="1">
        <v>0</v>
      </c>
      <c r="G271" s="1">
        <v>1</v>
      </c>
      <c r="H271" s="1">
        <v>0.448717949</v>
      </c>
      <c r="I271" s="1">
        <v>120.4</v>
      </c>
      <c r="J271" s="1">
        <v>115.58</v>
      </c>
      <c r="K271" s="1">
        <v>117.1</v>
      </c>
      <c r="L271" s="1">
        <v>1.1715</v>
      </c>
      <c r="M271" s="1">
        <v>17110866</v>
      </c>
      <c r="N271" s="6">
        <v>0.0411614005123826</v>
      </c>
      <c r="O271" s="1">
        <v>120</v>
      </c>
      <c r="P271" s="6">
        <v>0.024765</v>
      </c>
      <c r="Q271" s="1">
        <f t="shared" si="12"/>
        <v>1.31741860273408</v>
      </c>
      <c r="R271" s="1">
        <f t="shared" si="13"/>
        <v>0.951248348315541</v>
      </c>
      <c r="S271" s="1">
        <f t="shared" si="14"/>
        <v>0.890512653311984</v>
      </c>
    </row>
    <row r="272" spans="1:19">
      <c r="A272" s="2">
        <v>44036</v>
      </c>
      <c r="B272" s="1">
        <v>52</v>
      </c>
      <c r="C272" s="1">
        <v>49</v>
      </c>
      <c r="D272" s="1">
        <v>101</v>
      </c>
      <c r="E272" s="1">
        <v>-3</v>
      </c>
      <c r="F272" s="1">
        <v>-0.058268908</v>
      </c>
      <c r="G272" s="1">
        <v>0.97029703</v>
      </c>
      <c r="H272" s="1">
        <v>0.425742574</v>
      </c>
      <c r="I272" s="1">
        <v>119.88</v>
      </c>
      <c r="J272" s="1">
        <v>112.17</v>
      </c>
      <c r="K272" s="1">
        <v>120</v>
      </c>
      <c r="L272" s="1">
        <v>1.1897</v>
      </c>
      <c r="M272" s="1">
        <v>17377032</v>
      </c>
      <c r="N272" s="6">
        <v>0.0642499999999999</v>
      </c>
      <c r="O272" s="1">
        <v>113.98</v>
      </c>
      <c r="P272" s="6">
        <v>-0.050167</v>
      </c>
      <c r="Q272" s="1">
        <f t="shared" si="12"/>
        <v>1.233663515952</v>
      </c>
      <c r="R272" s="1">
        <f t="shared" si="13"/>
        <v>1.001127446484</v>
      </c>
      <c r="S272" s="1">
        <f t="shared" si="14"/>
        <v>0.872389950448862</v>
      </c>
    </row>
    <row r="273" spans="1:19">
      <c r="A273" s="2">
        <v>44039</v>
      </c>
      <c r="B273" s="1">
        <v>30</v>
      </c>
      <c r="C273" s="1">
        <v>35</v>
      </c>
      <c r="D273" s="1">
        <v>65</v>
      </c>
      <c r="E273" s="1">
        <v>5</v>
      </c>
      <c r="F273" s="1">
        <v>0.149531734</v>
      </c>
      <c r="G273" s="1">
        <v>0.923076923</v>
      </c>
      <c r="H273" s="1">
        <v>0.446153846</v>
      </c>
      <c r="I273" s="1">
        <v>116.4</v>
      </c>
      <c r="J273" s="1">
        <v>113</v>
      </c>
      <c r="K273" s="1">
        <v>113.98</v>
      </c>
      <c r="L273" s="1">
        <v>0.7283</v>
      </c>
      <c r="M273" s="1">
        <v>10637324</v>
      </c>
      <c r="N273" s="6">
        <v>0.0298297947008248</v>
      </c>
      <c r="O273" s="1">
        <v>115.05</v>
      </c>
      <c r="P273" s="6">
        <v>0.009388</v>
      </c>
      <c r="Q273" s="1">
        <f t="shared" si="12"/>
        <v>1.31703080982174</v>
      </c>
      <c r="R273" s="1">
        <f t="shared" si="13"/>
        <v>0.526090215525169</v>
      </c>
      <c r="S273" s="1">
        <f t="shared" si="14"/>
        <v>0.742053033620578</v>
      </c>
    </row>
    <row r="274" spans="1:19">
      <c r="A274" s="2">
        <v>44040</v>
      </c>
      <c r="B274" s="1">
        <v>72</v>
      </c>
      <c r="C274" s="1">
        <v>52</v>
      </c>
      <c r="D274" s="1">
        <v>124</v>
      </c>
      <c r="E274" s="1">
        <v>-20</v>
      </c>
      <c r="F274" s="1">
        <v>-0.320167528</v>
      </c>
      <c r="G274" s="1">
        <v>0.838709677</v>
      </c>
      <c r="H274" s="1">
        <v>0.35483871</v>
      </c>
      <c r="I274" s="1">
        <v>119.19</v>
      </c>
      <c r="J274" s="1">
        <v>114</v>
      </c>
      <c r="K274" s="1">
        <v>115.05</v>
      </c>
      <c r="L274" s="1">
        <v>1.0792</v>
      </c>
      <c r="M274" s="1">
        <v>15761948</v>
      </c>
      <c r="N274" s="6">
        <v>0.0451108213820078</v>
      </c>
      <c r="O274" s="1">
        <v>116.9</v>
      </c>
      <c r="P274" s="6">
        <v>0.01608</v>
      </c>
      <c r="Q274" s="1">
        <f t="shared" si="12"/>
        <v>0.842607718604177</v>
      </c>
      <c r="R274" s="1">
        <f t="shared" si="13"/>
        <v>0.928011254014031</v>
      </c>
      <c r="S274" s="1">
        <f t="shared" si="14"/>
        <v>0.681040258860126</v>
      </c>
    </row>
    <row r="275" spans="1:19">
      <c r="A275" s="2">
        <v>44041</v>
      </c>
      <c r="B275" s="1">
        <v>60</v>
      </c>
      <c r="C275" s="1">
        <v>52</v>
      </c>
      <c r="D275" s="1">
        <v>112</v>
      </c>
      <c r="E275" s="1">
        <v>-8</v>
      </c>
      <c r="F275" s="1">
        <v>-0.140581951</v>
      </c>
      <c r="G275" s="1">
        <v>0.928571429</v>
      </c>
      <c r="H275" s="1">
        <v>0.339285714</v>
      </c>
      <c r="I275" s="1">
        <v>118.6</v>
      </c>
      <c r="J275" s="1">
        <v>114.38</v>
      </c>
      <c r="K275" s="1">
        <v>116.9</v>
      </c>
      <c r="L275" s="1">
        <v>0.9864</v>
      </c>
      <c r="M275" s="1">
        <v>14406790</v>
      </c>
      <c r="N275" s="6">
        <v>0.0360992301112061</v>
      </c>
      <c r="O275" s="1">
        <v>118.19</v>
      </c>
      <c r="P275" s="6">
        <v>0.011035</v>
      </c>
      <c r="Q275" s="1">
        <f t="shared" si="12"/>
        <v>1.02275406028068</v>
      </c>
      <c r="R275" s="1">
        <f t="shared" si="13"/>
        <v>0.810317226478644</v>
      </c>
      <c r="S275" s="1">
        <f t="shared" si="14"/>
        <v>0.716388645560789</v>
      </c>
    </row>
    <row r="276" spans="1:19">
      <c r="A276" s="2">
        <v>44042</v>
      </c>
      <c r="B276" s="1">
        <v>72</v>
      </c>
      <c r="C276" s="1">
        <v>47</v>
      </c>
      <c r="D276" s="1">
        <v>119</v>
      </c>
      <c r="E276" s="1">
        <v>-25</v>
      </c>
      <c r="F276" s="1">
        <v>-0.41925843</v>
      </c>
      <c r="G276" s="1">
        <v>0.789915966</v>
      </c>
      <c r="H276" s="1">
        <v>0.361344538</v>
      </c>
      <c r="I276" s="1">
        <v>120</v>
      </c>
      <c r="J276" s="1">
        <v>117</v>
      </c>
      <c r="K276" s="1">
        <v>118.19</v>
      </c>
      <c r="L276" s="1">
        <v>0.8793</v>
      </c>
      <c r="M276" s="1">
        <v>12843554</v>
      </c>
      <c r="N276" s="6">
        <v>0.0253828581098232</v>
      </c>
      <c r="O276" s="1">
        <v>118.19</v>
      </c>
      <c r="P276" s="6">
        <v>0</v>
      </c>
      <c r="Q276" s="1">
        <f t="shared" si="12"/>
        <v>0.70350301886245</v>
      </c>
      <c r="R276" s="1">
        <f t="shared" si="13"/>
        <v>0.737607804664355</v>
      </c>
      <c r="S276" s="1">
        <f t="shared" si="14"/>
        <v>0.555633232566492</v>
      </c>
    </row>
    <row r="277" spans="1:19">
      <c r="A277" s="2">
        <v>44043</v>
      </c>
      <c r="B277" s="1">
        <v>53</v>
      </c>
      <c r="C277" s="1">
        <v>35</v>
      </c>
      <c r="D277" s="1">
        <v>88</v>
      </c>
      <c r="E277" s="1">
        <v>-18</v>
      </c>
      <c r="F277" s="1">
        <v>-0.405465108</v>
      </c>
      <c r="G277" s="1">
        <v>0.795454545</v>
      </c>
      <c r="H277" s="1">
        <v>0.261363636</v>
      </c>
      <c r="I277" s="1">
        <v>119.52</v>
      </c>
      <c r="J277" s="1">
        <v>115.77</v>
      </c>
      <c r="K277" s="1">
        <v>118.19</v>
      </c>
      <c r="L277" s="1">
        <v>0.8351</v>
      </c>
      <c r="M277" s="1">
        <v>12196683</v>
      </c>
      <c r="N277" s="6">
        <v>0.031728572637279</v>
      </c>
      <c r="O277" s="1">
        <v>117.98</v>
      </c>
      <c r="P277" s="6">
        <v>-0.001777</v>
      </c>
      <c r="Q277" s="1">
        <f t="shared" si="12"/>
        <v>0.618448255639063</v>
      </c>
      <c r="R277" s="1">
        <f t="shared" si="13"/>
        <v>0.714580912375944</v>
      </c>
      <c r="S277" s="1">
        <f t="shared" si="14"/>
        <v>0.511529727453256</v>
      </c>
    </row>
    <row r="278" spans="1:19">
      <c r="A278" s="2">
        <v>44046</v>
      </c>
      <c r="B278" s="1">
        <v>55</v>
      </c>
      <c r="C278" s="1">
        <v>55</v>
      </c>
      <c r="D278" s="1">
        <v>110</v>
      </c>
      <c r="E278" s="1">
        <v>0</v>
      </c>
      <c r="F278" s="1">
        <v>0</v>
      </c>
      <c r="G278" s="1">
        <v>1</v>
      </c>
      <c r="H278" s="1">
        <v>0.409090909</v>
      </c>
      <c r="I278" s="1">
        <v>119.4</v>
      </c>
      <c r="J278" s="1">
        <v>116.3</v>
      </c>
      <c r="K278" s="1">
        <v>117.98</v>
      </c>
      <c r="L278" s="1">
        <v>0.7859</v>
      </c>
      <c r="M278" s="1">
        <v>11479257</v>
      </c>
      <c r="N278" s="6">
        <v>0.0262756399389728</v>
      </c>
      <c r="O278" s="1">
        <v>117.51</v>
      </c>
      <c r="P278" s="6">
        <v>-0.003984</v>
      </c>
      <c r="Q278" s="1">
        <f t="shared" si="12"/>
        <v>1.22475125287775</v>
      </c>
      <c r="R278" s="1">
        <f t="shared" si="13"/>
        <v>0.585777750981123</v>
      </c>
      <c r="S278" s="1">
        <f t="shared" si="14"/>
        <v>0.723736285887668</v>
      </c>
    </row>
    <row r="279" spans="1:19">
      <c r="A279" s="2">
        <v>44047</v>
      </c>
      <c r="B279" s="1">
        <v>33</v>
      </c>
      <c r="C279" s="1">
        <v>38</v>
      </c>
      <c r="D279" s="1">
        <v>71</v>
      </c>
      <c r="E279" s="1">
        <v>5</v>
      </c>
      <c r="F279" s="1">
        <v>0.137201122</v>
      </c>
      <c r="G279" s="1">
        <v>0.929577465</v>
      </c>
      <c r="H279" s="1">
        <v>0.366197183</v>
      </c>
      <c r="I279" s="1">
        <v>119.49</v>
      </c>
      <c r="J279" s="1">
        <v>116.58</v>
      </c>
      <c r="K279" s="1">
        <v>117.51</v>
      </c>
      <c r="L279" s="1">
        <v>0.7775</v>
      </c>
      <c r="M279" s="1">
        <v>11355598</v>
      </c>
      <c r="N279" s="6">
        <v>0.0247638498851161</v>
      </c>
      <c r="O279" s="1">
        <v>117.1</v>
      </c>
      <c r="P279" s="6">
        <v>-0.003489</v>
      </c>
      <c r="Q279" s="1">
        <f t="shared" si="12"/>
        <v>1.2415694295007</v>
      </c>
      <c r="R279" s="1">
        <f t="shared" si="13"/>
        <v>0.578319678074928</v>
      </c>
      <c r="S279" s="1">
        <f t="shared" si="14"/>
        <v>0.728267498763782</v>
      </c>
    </row>
    <row r="280" spans="1:19">
      <c r="A280" s="2">
        <v>44048</v>
      </c>
      <c r="B280" s="1">
        <v>37</v>
      </c>
      <c r="C280" s="1">
        <v>38</v>
      </c>
      <c r="D280" s="1">
        <v>75</v>
      </c>
      <c r="E280" s="1">
        <v>1</v>
      </c>
      <c r="F280" s="1">
        <v>0.025975486</v>
      </c>
      <c r="G280" s="1">
        <v>0.986666667</v>
      </c>
      <c r="H280" s="1">
        <v>0.453333333</v>
      </c>
      <c r="I280" s="1">
        <v>118.99</v>
      </c>
      <c r="J280" s="1">
        <v>114.51</v>
      </c>
      <c r="K280" s="1">
        <v>117.1</v>
      </c>
      <c r="L280" s="1">
        <v>0.8964</v>
      </c>
      <c r="M280" s="1">
        <v>13093258</v>
      </c>
      <c r="N280" s="6">
        <v>0.038257899231426</v>
      </c>
      <c r="O280" s="1">
        <v>118.86</v>
      </c>
      <c r="P280" s="6">
        <v>0.01503</v>
      </c>
      <c r="Q280" s="1">
        <f t="shared" si="12"/>
        <v>1.29509006676688</v>
      </c>
      <c r="R280" s="1">
        <f t="shared" si="13"/>
        <v>0.692369561477689</v>
      </c>
      <c r="S280" s="1">
        <f t="shared" si="14"/>
        <v>0.790746200359252</v>
      </c>
    </row>
    <row r="281" spans="1:19">
      <c r="A281" s="2">
        <v>44049</v>
      </c>
      <c r="B281" s="1">
        <v>84</v>
      </c>
      <c r="C281" s="1">
        <v>47</v>
      </c>
      <c r="D281" s="1">
        <v>131</v>
      </c>
      <c r="E281" s="1">
        <v>-37</v>
      </c>
      <c r="F281" s="1">
        <v>-0.571450246</v>
      </c>
      <c r="G281" s="1">
        <v>0.717557252</v>
      </c>
      <c r="H281" s="1">
        <v>0.34351145</v>
      </c>
      <c r="I281" s="1">
        <v>118.5</v>
      </c>
      <c r="J281" s="1">
        <v>114.04</v>
      </c>
      <c r="K281" s="1">
        <v>118.86</v>
      </c>
      <c r="L281" s="1">
        <v>1.0141</v>
      </c>
      <c r="M281" s="1">
        <v>14812183</v>
      </c>
      <c r="N281" s="6">
        <v>0.0375231364630657</v>
      </c>
      <c r="O281" s="1">
        <v>114.73</v>
      </c>
      <c r="P281" s="6">
        <v>-0.034747</v>
      </c>
      <c r="Q281" s="1">
        <f t="shared" si="12"/>
        <v>0.532452740481795</v>
      </c>
      <c r="R281" s="1">
        <f t="shared" si="13"/>
        <v>0.897408456765577</v>
      </c>
      <c r="S281" s="1">
        <f t="shared" si="14"/>
        <v>0.538829276958163</v>
      </c>
    </row>
    <row r="282" spans="1:19">
      <c r="A282" s="2">
        <v>44050</v>
      </c>
      <c r="B282" s="1">
        <v>107</v>
      </c>
      <c r="C282" s="1">
        <v>66</v>
      </c>
      <c r="D282" s="1">
        <v>173</v>
      </c>
      <c r="E282" s="1">
        <v>-41</v>
      </c>
      <c r="F282" s="1">
        <v>-0.477438608</v>
      </c>
      <c r="G282" s="1">
        <v>0.76300578</v>
      </c>
      <c r="H282" s="1">
        <v>0.335260116</v>
      </c>
      <c r="I282" s="1">
        <v>115.52</v>
      </c>
      <c r="J282" s="1">
        <v>109.1</v>
      </c>
      <c r="K282" s="1">
        <v>114.73</v>
      </c>
      <c r="L282" s="1">
        <v>1.2923</v>
      </c>
      <c r="M282" s="1">
        <v>18874577</v>
      </c>
      <c r="N282" s="6">
        <v>0.0559574653534385</v>
      </c>
      <c r="O282" s="1">
        <v>111</v>
      </c>
      <c r="P282" s="6">
        <v>-0.032511</v>
      </c>
      <c r="Q282" s="1">
        <f t="shared" si="12"/>
        <v>0.673831705715378</v>
      </c>
      <c r="R282" s="1">
        <f t="shared" si="13"/>
        <v>1.1601627847974</v>
      </c>
      <c r="S282" s="1">
        <f t="shared" si="14"/>
        <v>0.690436805731226</v>
      </c>
    </row>
    <row r="283" spans="1:19">
      <c r="A283" s="2">
        <v>44053</v>
      </c>
      <c r="B283" s="1">
        <v>31</v>
      </c>
      <c r="C283" s="1">
        <v>18</v>
      </c>
      <c r="D283" s="1">
        <v>49</v>
      </c>
      <c r="E283" s="1">
        <v>-13</v>
      </c>
      <c r="F283" s="1">
        <v>-0.521296924</v>
      </c>
      <c r="G283" s="1">
        <v>0.734693878</v>
      </c>
      <c r="H283" s="1">
        <v>0.081632653</v>
      </c>
      <c r="I283" s="1">
        <v>112.55</v>
      </c>
      <c r="J283" s="1">
        <v>109.05</v>
      </c>
      <c r="K283" s="1">
        <v>111</v>
      </c>
      <c r="L283" s="1">
        <v>0.6935</v>
      </c>
      <c r="M283" s="1">
        <v>10129063</v>
      </c>
      <c r="N283" s="6">
        <v>0.0315315315315315</v>
      </c>
      <c r="O283" s="1">
        <v>111.9</v>
      </c>
      <c r="P283" s="6">
        <v>0.008108</v>
      </c>
      <c r="Q283" s="1">
        <f t="shared" si="12"/>
        <v>0.291165817577297</v>
      </c>
      <c r="R283" s="1">
        <f t="shared" si="13"/>
        <v>0.624839587081387</v>
      </c>
      <c r="S283" s="1">
        <f t="shared" si="14"/>
        <v>0.34142747120852</v>
      </c>
    </row>
    <row r="284" spans="1:19">
      <c r="A284" s="2">
        <v>44054</v>
      </c>
      <c r="B284" s="1">
        <v>30</v>
      </c>
      <c r="C284" s="1">
        <v>30</v>
      </c>
      <c r="D284" s="1">
        <v>60</v>
      </c>
      <c r="E284" s="1">
        <v>0</v>
      </c>
      <c r="F284" s="1">
        <v>0</v>
      </c>
      <c r="G284" s="1">
        <v>1</v>
      </c>
      <c r="H284" s="1">
        <v>0.4</v>
      </c>
      <c r="I284" s="1">
        <v>115.32</v>
      </c>
      <c r="J284" s="1">
        <v>112</v>
      </c>
      <c r="K284" s="1">
        <v>111.9</v>
      </c>
      <c r="L284" s="1">
        <v>0.6895</v>
      </c>
      <c r="M284" s="1">
        <v>10070798</v>
      </c>
      <c r="N284" s="6">
        <v>0.0296693476318141</v>
      </c>
      <c r="O284" s="1">
        <v>112.86</v>
      </c>
      <c r="P284" s="6">
        <v>0.008579</v>
      </c>
      <c r="Q284" s="1">
        <f t="shared" si="12"/>
        <v>1.20355645040214</v>
      </c>
      <c r="R284" s="1">
        <f t="shared" si="13"/>
        <v>0.500928831992851</v>
      </c>
      <c r="S284" s="1">
        <f t="shared" si="14"/>
        <v>0.685152267214656</v>
      </c>
    </row>
    <row r="285" spans="1:19">
      <c r="A285" s="2">
        <v>44055</v>
      </c>
      <c r="B285" s="1">
        <v>19</v>
      </c>
      <c r="C285" s="1">
        <v>31</v>
      </c>
      <c r="D285" s="1">
        <v>50</v>
      </c>
      <c r="E285" s="1">
        <v>12</v>
      </c>
      <c r="F285" s="1">
        <v>0.470003629</v>
      </c>
      <c r="G285" s="1">
        <v>0.76</v>
      </c>
      <c r="H285" s="1">
        <v>0.54</v>
      </c>
      <c r="I285" s="1">
        <v>113.24</v>
      </c>
      <c r="J285" s="1">
        <v>109.05</v>
      </c>
      <c r="K285" s="1">
        <v>112.86</v>
      </c>
      <c r="L285" s="1">
        <v>0.616</v>
      </c>
      <c r="M285" s="1">
        <v>8996729</v>
      </c>
      <c r="N285" s="6">
        <v>0.0371256423888003</v>
      </c>
      <c r="O285" s="1">
        <v>110.9</v>
      </c>
      <c r="P285" s="6">
        <v>-0.017367</v>
      </c>
      <c r="Q285" s="1">
        <f t="shared" si="12"/>
        <v>1.53127601837932</v>
      </c>
      <c r="R285" s="1">
        <f t="shared" si="13"/>
        <v>0.406006782983362</v>
      </c>
      <c r="S285" s="1">
        <f t="shared" si="14"/>
        <v>0.791029325299266</v>
      </c>
    </row>
    <row r="286" spans="1:19">
      <c r="A286" s="2">
        <v>44056</v>
      </c>
      <c r="B286" s="1">
        <v>21</v>
      </c>
      <c r="C286" s="1">
        <v>27</v>
      </c>
      <c r="D286" s="1">
        <v>48</v>
      </c>
      <c r="E286" s="1">
        <v>6</v>
      </c>
      <c r="F286" s="1">
        <v>0.241162057</v>
      </c>
      <c r="G286" s="1">
        <v>0.875</v>
      </c>
      <c r="H286" s="1">
        <v>0.5625</v>
      </c>
      <c r="I286" s="1">
        <v>112.98</v>
      </c>
      <c r="J286" s="1">
        <v>110.1</v>
      </c>
      <c r="K286" s="1">
        <v>110.9</v>
      </c>
      <c r="L286" s="1">
        <v>0.4855</v>
      </c>
      <c r="M286" s="1">
        <v>7090476</v>
      </c>
      <c r="N286" s="6">
        <v>0.0259693417493238</v>
      </c>
      <c r="O286" s="1">
        <v>111.18</v>
      </c>
      <c r="P286" s="6">
        <v>0.002525</v>
      </c>
      <c r="Q286" s="1">
        <f t="shared" si="12"/>
        <v>1.43280281912789</v>
      </c>
      <c r="R286" s="1">
        <f t="shared" si="13"/>
        <v>0.27892032755137</v>
      </c>
      <c r="S286" s="1">
        <f t="shared" si="14"/>
        <v>0.704939085842054</v>
      </c>
    </row>
    <row r="287" spans="1:19">
      <c r="A287" s="2">
        <v>44057</v>
      </c>
      <c r="B287" s="1">
        <v>36</v>
      </c>
      <c r="C287" s="1">
        <v>62</v>
      </c>
      <c r="D287" s="1">
        <v>98</v>
      </c>
      <c r="E287" s="1">
        <v>26</v>
      </c>
      <c r="F287" s="1">
        <v>0.532216814</v>
      </c>
      <c r="G287" s="1">
        <v>0.734693878</v>
      </c>
      <c r="H287" s="1">
        <v>0.469387755</v>
      </c>
      <c r="I287" s="1">
        <v>118</v>
      </c>
      <c r="J287" s="1">
        <v>110.9</v>
      </c>
      <c r="K287" s="1">
        <v>111.18</v>
      </c>
      <c r="L287" s="1">
        <v>1.2839</v>
      </c>
      <c r="M287" s="1">
        <v>18751742</v>
      </c>
      <c r="N287" s="6">
        <v>0.0638604065479402</v>
      </c>
      <c r="O287" s="1">
        <v>117.59</v>
      </c>
      <c r="P287" s="6">
        <v>0.057654</v>
      </c>
      <c r="Q287" s="1">
        <f t="shared" si="12"/>
        <v>1.59095234356005</v>
      </c>
      <c r="R287" s="1">
        <f t="shared" si="13"/>
        <v>1.05651459931468</v>
      </c>
      <c r="S287" s="1">
        <f t="shared" si="14"/>
        <v>1.04323518114478</v>
      </c>
    </row>
    <row r="288" spans="1:19">
      <c r="A288" s="2">
        <v>44060</v>
      </c>
      <c r="B288" s="1">
        <v>31</v>
      </c>
      <c r="C288" s="1">
        <v>41</v>
      </c>
      <c r="D288" s="1">
        <v>72</v>
      </c>
      <c r="E288" s="1">
        <v>10</v>
      </c>
      <c r="F288" s="1">
        <v>0.271933715</v>
      </c>
      <c r="G288" s="1">
        <v>0.861111111</v>
      </c>
      <c r="H288" s="1">
        <v>0.430555556</v>
      </c>
      <c r="I288" s="1">
        <v>124.44</v>
      </c>
      <c r="J288" s="1">
        <v>119.88</v>
      </c>
      <c r="K288" s="1">
        <v>117.59</v>
      </c>
      <c r="L288" s="1">
        <v>1.5648</v>
      </c>
      <c r="M288" s="1">
        <v>22855529</v>
      </c>
      <c r="N288" s="6">
        <v>0.0387788077217451</v>
      </c>
      <c r="O288" s="1">
        <v>123.9</v>
      </c>
      <c r="P288" s="6">
        <v>0.053661</v>
      </c>
      <c r="Q288" s="1">
        <f t="shared" si="12"/>
        <v>1.47075181280325</v>
      </c>
      <c r="R288" s="1">
        <f t="shared" si="13"/>
        <v>1.30734952665367</v>
      </c>
      <c r="S288" s="1">
        <f t="shared" si="14"/>
        <v>1.07974935870666</v>
      </c>
    </row>
    <row r="289" spans="1:19">
      <c r="A289" s="2">
        <v>44061</v>
      </c>
      <c r="B289" s="1">
        <v>31</v>
      </c>
      <c r="C289" s="1">
        <v>41</v>
      </c>
      <c r="D289" s="1">
        <v>72</v>
      </c>
      <c r="E289" s="1">
        <v>10</v>
      </c>
      <c r="F289" s="1">
        <v>0.271933715</v>
      </c>
      <c r="G289" s="1">
        <v>0.861111111</v>
      </c>
      <c r="H289" s="1">
        <v>0.513888889</v>
      </c>
      <c r="I289" s="1">
        <v>128</v>
      </c>
      <c r="J289" s="1">
        <v>122.39</v>
      </c>
      <c r="K289" s="1">
        <v>123.9</v>
      </c>
      <c r="L289" s="1">
        <v>0.9952</v>
      </c>
      <c r="M289" s="1">
        <v>14535415</v>
      </c>
      <c r="N289" s="6">
        <v>0.0452784503631961</v>
      </c>
      <c r="O289" s="1">
        <v>125.66</v>
      </c>
      <c r="P289" s="6">
        <v>0.014205</v>
      </c>
      <c r="Q289" s="1">
        <f t="shared" si="12"/>
        <v>1.47371148578302</v>
      </c>
      <c r="R289" s="1">
        <f t="shared" si="13"/>
        <v>0.774457593641499</v>
      </c>
      <c r="S289" s="1">
        <f t="shared" si="14"/>
        <v>0.895131849782732</v>
      </c>
    </row>
    <row r="290" spans="1:19">
      <c r="A290" s="2">
        <v>44062</v>
      </c>
      <c r="B290" s="1">
        <v>47</v>
      </c>
      <c r="C290" s="1">
        <v>72</v>
      </c>
      <c r="D290" s="1">
        <v>119</v>
      </c>
      <c r="E290" s="1">
        <v>25</v>
      </c>
      <c r="F290" s="1">
        <v>0.41925843</v>
      </c>
      <c r="G290" s="1">
        <v>0.789915966</v>
      </c>
      <c r="H290" s="1">
        <v>0.504201681</v>
      </c>
      <c r="I290" s="1">
        <v>131.5</v>
      </c>
      <c r="J290" s="1">
        <v>124.51</v>
      </c>
      <c r="K290" s="1">
        <v>125.66</v>
      </c>
      <c r="L290" s="1">
        <v>1.3004</v>
      </c>
      <c r="M290" s="1">
        <v>18994119</v>
      </c>
      <c r="N290" s="6">
        <v>0.0556262931720515</v>
      </c>
      <c r="O290" s="1">
        <v>127.87</v>
      </c>
      <c r="P290" s="6">
        <v>0.017587</v>
      </c>
      <c r="Q290" s="1">
        <f t="shared" si="12"/>
        <v>1.5743440378089</v>
      </c>
      <c r="R290" s="1">
        <f t="shared" si="13"/>
        <v>1.06306803358835</v>
      </c>
      <c r="S290" s="1">
        <f t="shared" si="14"/>
        <v>1.03847743655037</v>
      </c>
    </row>
    <row r="291" spans="1:19">
      <c r="A291" s="2">
        <v>44063</v>
      </c>
      <c r="B291" s="1">
        <v>37</v>
      </c>
      <c r="C291" s="1">
        <v>33</v>
      </c>
      <c r="D291" s="1">
        <v>70</v>
      </c>
      <c r="E291" s="1">
        <v>-4</v>
      </c>
      <c r="F291" s="1">
        <v>-0.111225635</v>
      </c>
      <c r="G291" s="1">
        <v>0.942857143</v>
      </c>
      <c r="H291" s="1">
        <v>0.385714286</v>
      </c>
      <c r="I291" s="1">
        <v>127.6</v>
      </c>
      <c r="J291" s="1">
        <v>122.92</v>
      </c>
      <c r="K291" s="1">
        <v>127.87</v>
      </c>
      <c r="L291" s="1">
        <v>0.808</v>
      </c>
      <c r="M291" s="1">
        <v>11801929</v>
      </c>
      <c r="N291" s="6">
        <v>0.0365996715414092</v>
      </c>
      <c r="O291" s="1">
        <v>125.36</v>
      </c>
      <c r="P291" s="6">
        <v>-0.019629</v>
      </c>
      <c r="Q291" s="1">
        <f t="shared" si="12"/>
        <v>1.07666235735296</v>
      </c>
      <c r="R291" s="1">
        <f t="shared" si="13"/>
        <v>0.635052666923594</v>
      </c>
      <c r="S291" s="1">
        <f t="shared" si="14"/>
        <v>0.678118875976338</v>
      </c>
    </row>
    <row r="292" spans="1:19">
      <c r="A292" s="2">
        <v>44064</v>
      </c>
      <c r="B292" s="1">
        <v>26</v>
      </c>
      <c r="C292" s="1">
        <v>34</v>
      </c>
      <c r="D292" s="1">
        <v>60</v>
      </c>
      <c r="E292" s="1">
        <v>8</v>
      </c>
      <c r="F292" s="1">
        <v>0.259511195</v>
      </c>
      <c r="G292" s="1">
        <v>0.866666667</v>
      </c>
      <c r="H292" s="1">
        <v>0.5</v>
      </c>
      <c r="I292" s="1">
        <v>130.36</v>
      </c>
      <c r="J292" s="1">
        <v>126.05</v>
      </c>
      <c r="K292" s="1">
        <v>125.36</v>
      </c>
      <c r="L292" s="1">
        <v>0.6855</v>
      </c>
      <c r="M292" s="1">
        <v>10011996</v>
      </c>
      <c r="N292" s="6">
        <v>0.0343809827696236</v>
      </c>
      <c r="O292" s="1">
        <v>127.86</v>
      </c>
      <c r="P292" s="6">
        <v>0.019943</v>
      </c>
      <c r="Q292" s="1">
        <f t="shared" si="12"/>
        <v>1.4105986504033</v>
      </c>
      <c r="R292" s="1">
        <f t="shared" si="13"/>
        <v>0.479905268606289</v>
      </c>
      <c r="S292" s="1">
        <f t="shared" si="14"/>
        <v>0.765625845325912</v>
      </c>
    </row>
    <row r="293" spans="1:19">
      <c r="A293" s="2">
        <v>44067</v>
      </c>
      <c r="B293" s="1">
        <v>22</v>
      </c>
      <c r="C293" s="1">
        <v>25</v>
      </c>
      <c r="D293" s="1">
        <v>47</v>
      </c>
      <c r="E293" s="1">
        <v>3</v>
      </c>
      <c r="F293" s="1">
        <v>0.122602322</v>
      </c>
      <c r="G293" s="1">
        <v>0.936170213</v>
      </c>
      <c r="H293" s="1">
        <v>0.489361702</v>
      </c>
      <c r="I293" s="1">
        <v>129.5</v>
      </c>
      <c r="J293" s="1">
        <v>124.83</v>
      </c>
      <c r="K293" s="1">
        <v>126.27</v>
      </c>
      <c r="L293" s="1">
        <v>0.7183</v>
      </c>
      <c r="M293" s="1">
        <v>10491794</v>
      </c>
      <c r="N293" s="6">
        <v>0.036984240120377</v>
      </c>
      <c r="O293" s="1">
        <v>128.06</v>
      </c>
      <c r="P293" s="6">
        <v>0.014176</v>
      </c>
      <c r="Q293" s="1">
        <f t="shared" si="12"/>
        <v>1.34588878910022</v>
      </c>
      <c r="R293" s="1">
        <f t="shared" si="13"/>
        <v>0.518438071472191</v>
      </c>
      <c r="S293" s="1">
        <f t="shared" si="14"/>
        <v>0.751622634786905</v>
      </c>
    </row>
    <row r="294" spans="1:19">
      <c r="A294" s="2">
        <v>44068</v>
      </c>
      <c r="B294" s="1">
        <v>85</v>
      </c>
      <c r="C294" s="1">
        <v>104</v>
      </c>
      <c r="D294" s="1">
        <v>189</v>
      </c>
      <c r="E294" s="1">
        <v>19</v>
      </c>
      <c r="F294" s="1">
        <v>0.199613054</v>
      </c>
      <c r="G294" s="1">
        <v>0.899470899</v>
      </c>
      <c r="H294" s="1">
        <v>0.497354497</v>
      </c>
      <c r="I294" s="1">
        <v>139.36</v>
      </c>
      <c r="J294" s="1">
        <v>128.95</v>
      </c>
      <c r="K294" s="1">
        <v>128.06</v>
      </c>
      <c r="L294" s="1">
        <v>1.2999</v>
      </c>
      <c r="M294" s="1">
        <v>18986466</v>
      </c>
      <c r="N294" s="6">
        <v>0.0812900203029832</v>
      </c>
      <c r="O294" s="1">
        <v>138.37</v>
      </c>
      <c r="P294" s="6">
        <v>0.080509</v>
      </c>
      <c r="Q294" s="1">
        <f t="shared" si="12"/>
        <v>1.4752312047389</v>
      </c>
      <c r="R294" s="1">
        <f t="shared" si="13"/>
        <v>1.09452664374838</v>
      </c>
      <c r="S294" s="1">
        <f t="shared" si="14"/>
        <v>1.0074164472692</v>
      </c>
    </row>
    <row r="295" spans="1:19">
      <c r="A295" s="2">
        <v>44069</v>
      </c>
      <c r="B295" s="1">
        <v>35</v>
      </c>
      <c r="C295" s="1">
        <v>74</v>
      </c>
      <c r="D295" s="1">
        <v>109</v>
      </c>
      <c r="E295" s="1">
        <v>39</v>
      </c>
      <c r="F295" s="1">
        <v>0.733969175</v>
      </c>
      <c r="G295" s="1">
        <v>0.642201835</v>
      </c>
      <c r="H295" s="1">
        <v>0.642201835</v>
      </c>
      <c r="I295" s="1">
        <v>140</v>
      </c>
      <c r="J295" s="1">
        <v>135.4</v>
      </c>
      <c r="K295" s="1">
        <v>138.37</v>
      </c>
      <c r="L295" s="1">
        <v>1.3198</v>
      </c>
      <c r="M295" s="1">
        <v>19277494</v>
      </c>
      <c r="N295" s="6">
        <v>0.033244200332442</v>
      </c>
      <c r="O295" s="1">
        <v>138.2</v>
      </c>
      <c r="P295" s="6">
        <v>-0.001229</v>
      </c>
      <c r="Q295" s="1">
        <f t="shared" si="12"/>
        <v>1.85005137946585</v>
      </c>
      <c r="R295" s="1">
        <f t="shared" si="13"/>
        <v>1.02999702140484</v>
      </c>
      <c r="S295" s="1">
        <f t="shared" si="14"/>
        <v>1.14386975109747</v>
      </c>
    </row>
    <row r="296" spans="1:19">
      <c r="A296" s="2">
        <v>44070</v>
      </c>
      <c r="B296" s="1">
        <v>52</v>
      </c>
      <c r="C296" s="1">
        <v>95</v>
      </c>
      <c r="D296" s="1">
        <v>147</v>
      </c>
      <c r="E296" s="1">
        <v>43</v>
      </c>
      <c r="F296" s="1">
        <v>0.594056278</v>
      </c>
      <c r="G296" s="1">
        <v>0.707482993</v>
      </c>
      <c r="H296" s="1">
        <v>0.591836735</v>
      </c>
      <c r="I296" s="1">
        <v>142.5</v>
      </c>
      <c r="J296" s="1">
        <v>136.58</v>
      </c>
      <c r="K296" s="1">
        <v>138.2</v>
      </c>
      <c r="L296" s="1">
        <v>0.9255</v>
      </c>
      <c r="M296" s="1">
        <v>13518207</v>
      </c>
      <c r="N296" s="6">
        <v>0.0428364688856729</v>
      </c>
      <c r="O296" s="1">
        <v>142.48</v>
      </c>
      <c r="P296" s="6">
        <v>0.03097</v>
      </c>
      <c r="Q296" s="1">
        <f t="shared" si="12"/>
        <v>1.68514392038079</v>
      </c>
      <c r="R296" s="1">
        <f t="shared" si="13"/>
        <v>0.685757094155447</v>
      </c>
      <c r="S296" s="1">
        <f t="shared" si="14"/>
        <v>0.953861611074914</v>
      </c>
    </row>
    <row r="297" spans="1:19">
      <c r="A297" s="2">
        <v>44071</v>
      </c>
      <c r="B297" s="1">
        <v>88</v>
      </c>
      <c r="C297" s="1">
        <v>105</v>
      </c>
      <c r="D297" s="1">
        <v>193</v>
      </c>
      <c r="E297" s="1">
        <v>17</v>
      </c>
      <c r="F297" s="1">
        <v>0.174802724</v>
      </c>
      <c r="G297" s="1">
        <v>0.911917098</v>
      </c>
      <c r="H297" s="1">
        <v>0.492227979</v>
      </c>
      <c r="I297" s="1">
        <v>154.98</v>
      </c>
      <c r="J297" s="1">
        <v>141.3</v>
      </c>
      <c r="K297" s="1">
        <v>142.48</v>
      </c>
      <c r="L297" s="1">
        <v>1.7108</v>
      </c>
      <c r="M297" s="1">
        <v>24987476</v>
      </c>
      <c r="N297" s="6">
        <v>0.0960134755755192</v>
      </c>
      <c r="O297" s="1">
        <v>151.49</v>
      </c>
      <c r="P297" s="6">
        <v>0.063237</v>
      </c>
      <c r="Q297" s="1">
        <f t="shared" si="12"/>
        <v>1.51781986350469</v>
      </c>
      <c r="R297" s="1">
        <f t="shared" si="13"/>
        <v>1.49023918036638</v>
      </c>
      <c r="S297" s="1">
        <f t="shared" si="14"/>
        <v>1.16350283022413</v>
      </c>
    </row>
    <row r="298" spans="1:19">
      <c r="A298" s="2">
        <v>44074</v>
      </c>
      <c r="B298" s="1">
        <v>65</v>
      </c>
      <c r="C298" s="1">
        <v>59</v>
      </c>
      <c r="D298" s="1">
        <v>124</v>
      </c>
      <c r="E298" s="1">
        <v>-6</v>
      </c>
      <c r="F298" s="1">
        <v>-0.09531018</v>
      </c>
      <c r="G298" s="1">
        <v>0.951612903</v>
      </c>
      <c r="H298" s="1">
        <v>0.443548387</v>
      </c>
      <c r="I298" s="1">
        <v>155.88</v>
      </c>
      <c r="J298" s="1">
        <v>149.02</v>
      </c>
      <c r="K298" s="1">
        <v>151.49</v>
      </c>
      <c r="L298" s="1">
        <v>1.2237</v>
      </c>
      <c r="M298" s="1">
        <v>17873829</v>
      </c>
      <c r="N298" s="6">
        <v>0.0452835170638325</v>
      </c>
      <c r="O298" s="1">
        <v>149.5</v>
      </c>
      <c r="P298" s="6">
        <v>-0.013136</v>
      </c>
      <c r="Q298" s="1">
        <f t="shared" si="12"/>
        <v>1.20881787270272</v>
      </c>
      <c r="R298" s="1">
        <f t="shared" si="13"/>
        <v>1.01775532682749</v>
      </c>
      <c r="S298" s="1">
        <f t="shared" si="14"/>
        <v>0.867652717810654</v>
      </c>
    </row>
    <row r="299" spans="1:19">
      <c r="A299" s="2">
        <v>44075</v>
      </c>
      <c r="B299" s="1">
        <v>66</v>
      </c>
      <c r="C299" s="1">
        <v>75</v>
      </c>
      <c r="D299" s="1">
        <v>141</v>
      </c>
      <c r="E299" s="1">
        <v>9</v>
      </c>
      <c r="F299" s="1">
        <v>0.126040721</v>
      </c>
      <c r="G299" s="1">
        <v>0.936170213</v>
      </c>
      <c r="H299" s="1">
        <v>0.432624113</v>
      </c>
      <c r="I299" s="1">
        <v>148.37</v>
      </c>
      <c r="J299" s="1">
        <v>141.5</v>
      </c>
      <c r="K299" s="1">
        <v>149.5</v>
      </c>
      <c r="L299" s="1">
        <v>1.3169</v>
      </c>
      <c r="M299" s="1">
        <v>19234506</v>
      </c>
      <c r="N299" s="6">
        <v>0.0459531772575251</v>
      </c>
      <c r="O299" s="1">
        <v>147.77</v>
      </c>
      <c r="P299" s="6">
        <v>-0.011572</v>
      </c>
      <c r="Q299" s="1">
        <f t="shared" si="12"/>
        <v>1.37754858180926</v>
      </c>
      <c r="R299" s="1">
        <f t="shared" si="13"/>
        <v>1.08863136745301</v>
      </c>
      <c r="S299" s="1">
        <f t="shared" si="14"/>
        <v>0.96393297451292</v>
      </c>
    </row>
    <row r="300" spans="1:19">
      <c r="A300" s="2">
        <v>44076</v>
      </c>
      <c r="B300" s="1">
        <v>38</v>
      </c>
      <c r="C300" s="1">
        <v>47</v>
      </c>
      <c r="D300" s="1">
        <v>85</v>
      </c>
      <c r="E300" s="1">
        <v>9</v>
      </c>
      <c r="F300" s="1">
        <v>0.207639365</v>
      </c>
      <c r="G300" s="1">
        <v>0.894117647</v>
      </c>
      <c r="H300" s="1">
        <v>0.435294118</v>
      </c>
      <c r="I300" s="1">
        <v>149.55</v>
      </c>
      <c r="J300" s="1">
        <v>145.1</v>
      </c>
      <c r="K300" s="1">
        <v>147.77</v>
      </c>
      <c r="L300" s="1">
        <v>0.7834</v>
      </c>
      <c r="M300" s="1">
        <v>11441885</v>
      </c>
      <c r="N300" s="6">
        <v>0.0301143669215674</v>
      </c>
      <c r="O300" s="1">
        <v>147.1</v>
      </c>
      <c r="P300" s="6">
        <v>-0.004534</v>
      </c>
      <c r="Q300" s="1">
        <f t="shared" si="12"/>
        <v>1.33986956113682</v>
      </c>
      <c r="R300" s="1">
        <f t="shared" si="13"/>
        <v>0.577006835761901</v>
      </c>
      <c r="S300" s="1">
        <f t="shared" si="14"/>
        <v>0.769498665191878</v>
      </c>
    </row>
    <row r="301" spans="1:19">
      <c r="A301" s="2">
        <v>44077</v>
      </c>
      <c r="B301" s="1">
        <v>54</v>
      </c>
      <c r="C301" s="1">
        <v>69</v>
      </c>
      <c r="D301" s="1">
        <v>123</v>
      </c>
      <c r="E301" s="1">
        <v>15</v>
      </c>
      <c r="F301" s="1">
        <v>0.241162057</v>
      </c>
      <c r="G301" s="1">
        <v>0.87804878</v>
      </c>
      <c r="H301" s="1">
        <v>0.463414634</v>
      </c>
      <c r="I301" s="1">
        <v>153.37</v>
      </c>
      <c r="J301" s="1">
        <v>146.1</v>
      </c>
      <c r="K301" s="1">
        <v>147.1</v>
      </c>
      <c r="L301" s="1">
        <v>1.1663</v>
      </c>
      <c r="M301" s="1">
        <v>17035218</v>
      </c>
      <c r="N301" s="6">
        <v>0.0494221617946976</v>
      </c>
      <c r="O301" s="1">
        <v>150.51</v>
      </c>
      <c r="P301" s="6">
        <v>0.023182</v>
      </c>
      <c r="Q301" s="1">
        <f t="shared" si="12"/>
        <v>1.43720974118351</v>
      </c>
      <c r="R301" s="1">
        <f t="shared" si="13"/>
        <v>0.944537570541658</v>
      </c>
      <c r="S301" s="1">
        <f t="shared" si="14"/>
        <v>0.938975355840857</v>
      </c>
    </row>
    <row r="302" spans="1:19">
      <c r="A302" s="2">
        <v>44078</v>
      </c>
      <c r="B302" s="1">
        <v>85</v>
      </c>
      <c r="C302" s="1">
        <v>121</v>
      </c>
      <c r="D302" s="1">
        <v>206</v>
      </c>
      <c r="E302" s="1">
        <v>36</v>
      </c>
      <c r="F302" s="1">
        <v>0.349673748</v>
      </c>
      <c r="G302" s="1">
        <v>0.825242718</v>
      </c>
      <c r="H302" s="1">
        <v>0.5</v>
      </c>
      <c r="I302" s="1">
        <v>152.5</v>
      </c>
      <c r="J302" s="1">
        <v>143.07</v>
      </c>
      <c r="K302" s="1">
        <v>150.51</v>
      </c>
      <c r="L302" s="1">
        <v>0.9888</v>
      </c>
      <c r="M302" s="1">
        <v>14442850</v>
      </c>
      <c r="N302" s="6">
        <v>0.0626536442761279</v>
      </c>
      <c r="O302" s="1">
        <v>152.38</v>
      </c>
      <c r="P302" s="6">
        <v>0.012424</v>
      </c>
      <c r="Q302" s="1">
        <f t="shared" si="12"/>
        <v>1.49891668596639</v>
      </c>
      <c r="R302" s="1">
        <f t="shared" si="13"/>
        <v>0.783823681409351</v>
      </c>
      <c r="S302" s="1">
        <f t="shared" si="14"/>
        <v>0.909088266593927</v>
      </c>
    </row>
    <row r="303" spans="1:19">
      <c r="A303" s="2">
        <v>44081</v>
      </c>
      <c r="B303" s="1">
        <v>79</v>
      </c>
      <c r="C303" s="1">
        <v>87</v>
      </c>
      <c r="D303" s="1">
        <v>166</v>
      </c>
      <c r="E303" s="1">
        <v>8</v>
      </c>
      <c r="F303" s="1">
        <v>0.09531018</v>
      </c>
      <c r="G303" s="1">
        <v>0.951807229</v>
      </c>
      <c r="H303" s="1">
        <v>0.403614458</v>
      </c>
      <c r="I303" s="1">
        <v>156.98</v>
      </c>
      <c r="J303" s="1">
        <v>148.5</v>
      </c>
      <c r="K303" s="1">
        <v>152.38</v>
      </c>
      <c r="L303" s="1">
        <v>1.2354</v>
      </c>
      <c r="M303" s="1">
        <v>18044450</v>
      </c>
      <c r="N303" s="6">
        <v>0.0556503478146738</v>
      </c>
      <c r="O303" s="1">
        <v>152</v>
      </c>
      <c r="P303" s="6">
        <v>-0.002494</v>
      </c>
      <c r="Q303" s="1">
        <f t="shared" si="12"/>
        <v>1.32715182060487</v>
      </c>
      <c r="R303" s="1">
        <f t="shared" si="13"/>
        <v>1.02715694810928</v>
      </c>
      <c r="S303" s="1">
        <f t="shared" si="14"/>
        <v>0.921117430619039</v>
      </c>
    </row>
    <row r="304" spans="1:19">
      <c r="A304" s="2">
        <v>44082</v>
      </c>
      <c r="B304" s="1">
        <v>144</v>
      </c>
      <c r="C304" s="1">
        <v>96</v>
      </c>
      <c r="D304" s="1">
        <v>240</v>
      </c>
      <c r="E304" s="1">
        <v>-48</v>
      </c>
      <c r="F304" s="1">
        <v>-0.402022764</v>
      </c>
      <c r="G304" s="1">
        <v>0.8</v>
      </c>
      <c r="H304" s="1">
        <v>0.341666667</v>
      </c>
      <c r="I304" s="1">
        <v>152.9</v>
      </c>
      <c r="J304" s="1">
        <v>139.01</v>
      </c>
      <c r="K304" s="1">
        <v>152</v>
      </c>
      <c r="L304" s="1">
        <v>1.5198</v>
      </c>
      <c r="M304" s="1">
        <v>22197845</v>
      </c>
      <c r="N304" s="6">
        <v>0.0913815789473685</v>
      </c>
      <c r="O304" s="1">
        <v>141.64</v>
      </c>
      <c r="P304" s="6">
        <v>-0.068158</v>
      </c>
      <c r="Q304" s="1">
        <f t="shared" si="12"/>
        <v>0.804089315519158</v>
      </c>
      <c r="R304" s="1">
        <f t="shared" si="13"/>
        <v>1.39232841200095</v>
      </c>
      <c r="S304" s="1">
        <f t="shared" si="14"/>
        <v>0.826658428817605</v>
      </c>
    </row>
    <row r="305" spans="1:19">
      <c r="A305" s="2">
        <v>44083</v>
      </c>
      <c r="B305" s="1">
        <v>83</v>
      </c>
      <c r="C305" s="1">
        <v>72</v>
      </c>
      <c r="D305" s="1">
        <v>155</v>
      </c>
      <c r="E305" s="1">
        <v>-11</v>
      </c>
      <c r="F305" s="1">
        <v>-0.140357358</v>
      </c>
      <c r="G305" s="1">
        <v>0.929032258</v>
      </c>
      <c r="H305" s="1">
        <v>0.4</v>
      </c>
      <c r="I305" s="1">
        <v>142.78</v>
      </c>
      <c r="J305" s="1">
        <v>134.56</v>
      </c>
      <c r="K305" s="1">
        <v>141.64</v>
      </c>
      <c r="L305" s="1">
        <v>0.875</v>
      </c>
      <c r="M305" s="1">
        <v>12780258</v>
      </c>
      <c r="N305" s="6">
        <v>0.0580344535441966</v>
      </c>
      <c r="O305" s="1">
        <v>138.41</v>
      </c>
      <c r="P305" s="6">
        <v>-0.022804</v>
      </c>
      <c r="Q305" s="1">
        <f t="shared" si="12"/>
        <v>1.06960254187143</v>
      </c>
      <c r="R305" s="1">
        <f t="shared" si="13"/>
        <v>0.719155652469191</v>
      </c>
      <c r="S305" s="1">
        <f t="shared" si="14"/>
        <v>0.704459929588925</v>
      </c>
    </row>
    <row r="306" spans="1:19">
      <c r="A306" s="2">
        <v>44084</v>
      </c>
      <c r="B306" s="1">
        <v>41</v>
      </c>
      <c r="C306" s="1">
        <v>46</v>
      </c>
      <c r="D306" s="1">
        <v>87</v>
      </c>
      <c r="E306" s="1">
        <v>5</v>
      </c>
      <c r="F306" s="1">
        <v>0.112477983</v>
      </c>
      <c r="G306" s="1">
        <v>0.942528736</v>
      </c>
      <c r="H306" s="1">
        <v>0.436781609</v>
      </c>
      <c r="I306" s="1">
        <v>144.95</v>
      </c>
      <c r="J306" s="1">
        <v>141</v>
      </c>
      <c r="K306" s="1">
        <v>138.41</v>
      </c>
      <c r="L306" s="1">
        <v>0.8113</v>
      </c>
      <c r="M306" s="1">
        <v>11849841</v>
      </c>
      <c r="N306" s="6">
        <v>0.028538400404595</v>
      </c>
      <c r="O306" s="1">
        <v>141.58</v>
      </c>
      <c r="P306" s="6">
        <v>0.022903</v>
      </c>
      <c r="Q306" s="1">
        <f t="shared" si="12"/>
        <v>1.30354549026597</v>
      </c>
      <c r="R306" s="1">
        <f t="shared" si="13"/>
        <v>0.604121981654083</v>
      </c>
      <c r="S306" s="1">
        <f t="shared" si="14"/>
        <v>0.763551389622743</v>
      </c>
    </row>
    <row r="307" spans="1:19">
      <c r="A307" s="2">
        <v>44085</v>
      </c>
      <c r="B307" s="1">
        <v>37</v>
      </c>
      <c r="C307" s="1">
        <v>38</v>
      </c>
      <c r="D307" s="1">
        <v>75</v>
      </c>
      <c r="E307" s="1">
        <v>1</v>
      </c>
      <c r="F307" s="1">
        <v>0.025975486</v>
      </c>
      <c r="G307" s="1">
        <v>0.986666667</v>
      </c>
      <c r="H307" s="1">
        <v>0.346666667</v>
      </c>
      <c r="I307" s="1">
        <v>146.38</v>
      </c>
      <c r="J307" s="1">
        <v>140.03</v>
      </c>
      <c r="K307" s="1">
        <v>141.58</v>
      </c>
      <c r="L307" s="1">
        <v>0.849</v>
      </c>
      <c r="M307" s="1">
        <v>12400515</v>
      </c>
      <c r="N307" s="6">
        <v>0.0448509676507981</v>
      </c>
      <c r="O307" s="1">
        <v>146</v>
      </c>
      <c r="P307" s="6">
        <v>0.031219</v>
      </c>
      <c r="Q307" s="1">
        <f t="shared" si="12"/>
        <v>1.18820463622933</v>
      </c>
      <c r="R307" s="1">
        <f t="shared" si="13"/>
        <v>0.669341901152544</v>
      </c>
      <c r="S307" s="1">
        <f t="shared" si="14"/>
        <v>0.737384041346868</v>
      </c>
    </row>
    <row r="308" spans="1:19">
      <c r="A308" s="2">
        <v>44088</v>
      </c>
      <c r="B308" s="1">
        <v>32</v>
      </c>
      <c r="C308" s="1">
        <v>26</v>
      </c>
      <c r="D308" s="1">
        <v>58</v>
      </c>
      <c r="E308" s="1">
        <v>-6</v>
      </c>
      <c r="F308" s="1">
        <v>-0.200670695</v>
      </c>
      <c r="G308" s="1">
        <v>0.896551724</v>
      </c>
      <c r="H308" s="1">
        <v>0.413793103</v>
      </c>
      <c r="I308" s="1">
        <v>148.5</v>
      </c>
      <c r="J308" s="1">
        <v>143.5</v>
      </c>
      <c r="K308" s="1">
        <v>146</v>
      </c>
      <c r="L308" s="1">
        <v>0.7682</v>
      </c>
      <c r="M308" s="1">
        <v>11220412</v>
      </c>
      <c r="N308" s="6">
        <v>0.0342465753424658</v>
      </c>
      <c r="O308" s="1">
        <v>146.44</v>
      </c>
      <c r="P308" s="6">
        <v>0.003014</v>
      </c>
      <c r="Q308" s="1">
        <f t="shared" si="12"/>
        <v>0.992325209499534</v>
      </c>
      <c r="R308" s="1">
        <f t="shared" si="13"/>
        <v>0.605005220830178</v>
      </c>
      <c r="S308" s="1">
        <f t="shared" si="14"/>
        <v>0.631870942374319</v>
      </c>
    </row>
    <row r="309" spans="1:19">
      <c r="A309" s="2">
        <v>44089</v>
      </c>
      <c r="B309" s="1">
        <v>22</v>
      </c>
      <c r="C309" s="1">
        <v>27</v>
      </c>
      <c r="D309" s="1">
        <v>49</v>
      </c>
      <c r="E309" s="1">
        <v>5</v>
      </c>
      <c r="F309" s="1">
        <v>0.196710294</v>
      </c>
      <c r="G309" s="1">
        <v>0.897959184</v>
      </c>
      <c r="H309" s="1">
        <v>0.224489796</v>
      </c>
      <c r="I309" s="1">
        <v>146.99</v>
      </c>
      <c r="J309" s="1">
        <v>144.3</v>
      </c>
      <c r="K309" s="1">
        <v>146.44</v>
      </c>
      <c r="L309" s="1">
        <v>0.4488</v>
      </c>
      <c r="M309" s="1">
        <v>6554940</v>
      </c>
      <c r="N309" s="6">
        <v>0.0183692980060093</v>
      </c>
      <c r="O309" s="1">
        <v>146.21</v>
      </c>
      <c r="P309" s="6">
        <v>-0.001571</v>
      </c>
      <c r="Q309" s="1">
        <f t="shared" si="12"/>
        <v>1.08572123286101</v>
      </c>
      <c r="R309" s="1">
        <f t="shared" si="13"/>
        <v>0.285840088075601</v>
      </c>
      <c r="S309" s="1">
        <f t="shared" si="14"/>
        <v>0.560155397577124</v>
      </c>
    </row>
    <row r="310" spans="1:19">
      <c r="A310" s="2">
        <v>44090</v>
      </c>
      <c r="B310" s="1">
        <v>32</v>
      </c>
      <c r="C310" s="1">
        <v>33</v>
      </c>
      <c r="D310" s="1">
        <v>65</v>
      </c>
      <c r="E310" s="1">
        <v>1</v>
      </c>
      <c r="F310" s="1">
        <v>0.029852963</v>
      </c>
      <c r="G310" s="1">
        <v>0.984615385</v>
      </c>
      <c r="H310" s="1">
        <v>0.446153846</v>
      </c>
      <c r="I310" s="1">
        <v>148.48</v>
      </c>
      <c r="J310" s="1">
        <v>143</v>
      </c>
      <c r="K310" s="1">
        <v>146.21</v>
      </c>
      <c r="L310" s="1">
        <v>0.5457</v>
      </c>
      <c r="M310" s="1">
        <v>7970419</v>
      </c>
      <c r="N310" s="6">
        <v>0.0374803365022912</v>
      </c>
      <c r="O310" s="1">
        <v>143.48</v>
      </c>
      <c r="P310" s="6">
        <v>-0.018672</v>
      </c>
      <c r="Q310" s="1">
        <f t="shared" si="12"/>
        <v>1.24205397299039</v>
      </c>
      <c r="R310" s="1">
        <f t="shared" si="13"/>
        <v>0.367775742741135</v>
      </c>
      <c r="S310" s="1">
        <f t="shared" si="14"/>
        <v>0.65503526901333</v>
      </c>
    </row>
    <row r="311" spans="1:19">
      <c r="A311" s="2">
        <v>44091</v>
      </c>
      <c r="B311" s="1">
        <v>66</v>
      </c>
      <c r="C311" s="1">
        <v>56</v>
      </c>
      <c r="D311" s="1">
        <v>122</v>
      </c>
      <c r="E311" s="1">
        <v>-10</v>
      </c>
      <c r="F311" s="1">
        <v>-0.161641352</v>
      </c>
      <c r="G311" s="1">
        <v>0.918032787</v>
      </c>
      <c r="H311" s="1">
        <v>0.360655738</v>
      </c>
      <c r="I311" s="1">
        <v>142.8</v>
      </c>
      <c r="J311" s="1">
        <v>136.11</v>
      </c>
      <c r="K311" s="1">
        <v>143.48</v>
      </c>
      <c r="L311" s="1">
        <v>1.024</v>
      </c>
      <c r="M311" s="1">
        <v>14998785</v>
      </c>
      <c r="N311" s="6">
        <v>0.0466267075550599</v>
      </c>
      <c r="O311" s="1">
        <v>140</v>
      </c>
      <c r="P311" s="6">
        <v>-0.024254</v>
      </c>
      <c r="Q311" s="1">
        <f t="shared" si="12"/>
        <v>1.02546092292925</v>
      </c>
      <c r="R311" s="1">
        <f t="shared" si="13"/>
        <v>0.854988790651316</v>
      </c>
      <c r="S311" s="1">
        <f t="shared" si="14"/>
        <v>0.733118067593474</v>
      </c>
    </row>
    <row r="312" spans="1:19">
      <c r="A312" s="2">
        <v>44092</v>
      </c>
      <c r="B312" s="1">
        <v>33</v>
      </c>
      <c r="C312" s="1">
        <v>39</v>
      </c>
      <c r="D312" s="1">
        <v>72</v>
      </c>
      <c r="E312" s="1">
        <v>6</v>
      </c>
      <c r="F312" s="1">
        <v>0.162518929</v>
      </c>
      <c r="G312" s="1">
        <v>0.916666667</v>
      </c>
      <c r="H312" s="1">
        <v>0.513888889</v>
      </c>
      <c r="I312" s="1">
        <v>142.3</v>
      </c>
      <c r="J312" s="1">
        <v>138.04</v>
      </c>
      <c r="K312" s="1">
        <v>140</v>
      </c>
      <c r="L312" s="1">
        <v>0.6329</v>
      </c>
      <c r="M312" s="1">
        <v>9270294</v>
      </c>
      <c r="N312" s="6">
        <v>0.0304285714285716</v>
      </c>
      <c r="O312" s="1">
        <v>142.17</v>
      </c>
      <c r="P312" s="6">
        <v>0.0155</v>
      </c>
      <c r="Q312" s="1">
        <f t="shared" si="12"/>
        <v>1.374415470294</v>
      </c>
      <c r="R312" s="1">
        <f t="shared" si="13"/>
        <v>0.428535681696429</v>
      </c>
      <c r="S312" s="1">
        <f t="shared" si="14"/>
        <v>0.7323628467274</v>
      </c>
    </row>
    <row r="313" spans="1:19">
      <c r="A313" s="2">
        <v>44095</v>
      </c>
      <c r="B313" s="1">
        <v>21</v>
      </c>
      <c r="C313" s="1">
        <v>22</v>
      </c>
      <c r="D313" s="1">
        <v>43</v>
      </c>
      <c r="E313" s="1">
        <v>1</v>
      </c>
      <c r="F313" s="1">
        <v>0.044451763</v>
      </c>
      <c r="G313" s="1">
        <v>0.976744186</v>
      </c>
      <c r="H313" s="1">
        <v>0.418604651</v>
      </c>
      <c r="I313" s="1">
        <v>141.95</v>
      </c>
      <c r="J313" s="1">
        <v>139.36</v>
      </c>
      <c r="K313" s="1">
        <v>142.17</v>
      </c>
      <c r="L313" s="1">
        <v>0.4213</v>
      </c>
      <c r="M313" s="1">
        <v>6170337</v>
      </c>
      <c r="N313" s="6">
        <v>0.0182176267848349</v>
      </c>
      <c r="O313" s="1">
        <v>140.5</v>
      </c>
      <c r="P313" s="6">
        <v>-0.011747</v>
      </c>
      <c r="Q313" s="1">
        <f t="shared" si="12"/>
        <v>1.20168209364185</v>
      </c>
      <c r="R313" s="1">
        <f t="shared" si="13"/>
        <v>0.238026022484466</v>
      </c>
      <c r="S313" s="1">
        <f t="shared" si="14"/>
        <v>0.592656852556091</v>
      </c>
    </row>
    <row r="314" spans="1:19">
      <c r="A314" s="2">
        <v>44096</v>
      </c>
      <c r="B314" s="1">
        <v>22</v>
      </c>
      <c r="C314" s="1">
        <v>32</v>
      </c>
      <c r="D314" s="1">
        <v>54</v>
      </c>
      <c r="E314" s="1">
        <v>10</v>
      </c>
      <c r="F314" s="1">
        <v>0.361013346</v>
      </c>
      <c r="G314" s="1">
        <v>0.814814815</v>
      </c>
      <c r="H314" s="1">
        <v>0.518518519</v>
      </c>
      <c r="I314" s="1">
        <v>142.14</v>
      </c>
      <c r="J314" s="1">
        <v>138.51</v>
      </c>
      <c r="K314" s="1">
        <v>140.5</v>
      </c>
      <c r="L314" s="1">
        <v>0.3957</v>
      </c>
      <c r="M314" s="1">
        <v>5795572</v>
      </c>
      <c r="N314" s="6">
        <v>0.0258362989323843</v>
      </c>
      <c r="O314" s="1">
        <v>139.93</v>
      </c>
      <c r="P314" s="6">
        <v>-0.004057</v>
      </c>
      <c r="Q314" s="1">
        <f t="shared" si="12"/>
        <v>1.43124395786064</v>
      </c>
      <c r="R314" s="1">
        <f t="shared" si="13"/>
        <v>0.197904284230982</v>
      </c>
      <c r="S314" s="1">
        <f t="shared" si="14"/>
        <v>0.676019576868464</v>
      </c>
    </row>
    <row r="315" spans="1:19">
      <c r="A315" s="2">
        <v>44097</v>
      </c>
      <c r="B315" s="1">
        <v>61</v>
      </c>
      <c r="C315" s="1">
        <v>51</v>
      </c>
      <c r="D315" s="1">
        <v>112</v>
      </c>
      <c r="E315" s="1">
        <v>-10</v>
      </c>
      <c r="F315" s="1">
        <v>-0.175890666</v>
      </c>
      <c r="G315" s="1">
        <v>0.910714286</v>
      </c>
      <c r="H315" s="1">
        <v>0.366071429</v>
      </c>
      <c r="I315" s="1">
        <v>140.49</v>
      </c>
      <c r="J315" s="1">
        <v>133.33</v>
      </c>
      <c r="K315" s="1">
        <v>139.93</v>
      </c>
      <c r="L315" s="1">
        <v>0.7886</v>
      </c>
      <c r="M315" s="1">
        <v>11551371</v>
      </c>
      <c r="N315" s="6">
        <v>0.0511684413635389</v>
      </c>
      <c r="O315" s="1">
        <v>139.64</v>
      </c>
      <c r="P315" s="6">
        <v>-0.002072</v>
      </c>
      <c r="Q315" s="1">
        <f t="shared" si="12"/>
        <v>0.982638727489075</v>
      </c>
      <c r="R315" s="1">
        <f t="shared" si="13"/>
        <v>0.642538646630818</v>
      </c>
      <c r="S315" s="1">
        <f t="shared" si="14"/>
        <v>0.640854564272946</v>
      </c>
    </row>
    <row r="316" spans="1:19">
      <c r="A316" s="2">
        <v>44098</v>
      </c>
      <c r="B316" s="1">
        <v>25</v>
      </c>
      <c r="C316" s="1">
        <v>30</v>
      </c>
      <c r="D316" s="1">
        <v>55</v>
      </c>
      <c r="E316" s="1">
        <v>5</v>
      </c>
      <c r="F316" s="1">
        <v>0.175890666</v>
      </c>
      <c r="G316" s="1">
        <v>0.909090909</v>
      </c>
      <c r="H316" s="1">
        <v>0.436363636</v>
      </c>
      <c r="I316" s="1">
        <v>141.23</v>
      </c>
      <c r="J316" s="1">
        <v>137.6</v>
      </c>
      <c r="K316" s="1">
        <v>139.64</v>
      </c>
      <c r="L316" s="1">
        <v>0.3888</v>
      </c>
      <c r="M316" s="1">
        <v>5694904</v>
      </c>
      <c r="N316" s="6">
        <v>0.0259954167860212</v>
      </c>
      <c r="O316" s="1">
        <v>137.72</v>
      </c>
      <c r="P316" s="6">
        <v>-0.01375</v>
      </c>
      <c r="Q316" s="1">
        <f t="shared" si="12"/>
        <v>1.27190834374005</v>
      </c>
      <c r="R316" s="1">
        <f t="shared" si="13"/>
        <v>0.208735858744572</v>
      </c>
      <c r="S316" s="1">
        <f t="shared" si="14"/>
        <v>0.612223396110262</v>
      </c>
    </row>
    <row r="317" spans="1:19">
      <c r="A317" s="2">
        <v>44099</v>
      </c>
      <c r="B317" s="1">
        <v>15</v>
      </c>
      <c r="C317" s="1">
        <v>33</v>
      </c>
      <c r="D317" s="1">
        <v>48</v>
      </c>
      <c r="E317" s="1">
        <v>18</v>
      </c>
      <c r="F317" s="1">
        <v>0.753771802</v>
      </c>
      <c r="G317" s="1">
        <v>0.625</v>
      </c>
      <c r="H317" s="1">
        <v>0.5625</v>
      </c>
      <c r="I317" s="1">
        <v>141.33</v>
      </c>
      <c r="J317" s="1">
        <v>138.11</v>
      </c>
      <c r="K317" s="1">
        <v>137.72</v>
      </c>
      <c r="L317" s="1">
        <v>0.3664</v>
      </c>
      <c r="M317" s="1">
        <v>5367121</v>
      </c>
      <c r="N317" s="6">
        <v>0.0233807725820505</v>
      </c>
      <c r="O317" s="1">
        <v>138.88</v>
      </c>
      <c r="P317" s="6">
        <v>0.008423</v>
      </c>
      <c r="Q317" s="1">
        <f t="shared" si="12"/>
        <v>1.64628335499778</v>
      </c>
      <c r="R317" s="1">
        <f t="shared" si="13"/>
        <v>0.149124133272471</v>
      </c>
      <c r="S317" s="1">
        <f t="shared" si="14"/>
        <v>0.750203268539998</v>
      </c>
    </row>
    <row r="318" spans="1:19">
      <c r="A318" s="2">
        <v>44102</v>
      </c>
      <c r="B318" s="1">
        <v>39</v>
      </c>
      <c r="C318" s="1">
        <v>61</v>
      </c>
      <c r="D318" s="1">
        <v>100</v>
      </c>
      <c r="E318" s="1">
        <v>22</v>
      </c>
      <c r="F318" s="1">
        <v>0.438254931</v>
      </c>
      <c r="G318" s="1">
        <v>0.78</v>
      </c>
      <c r="H318" s="1">
        <v>0.55</v>
      </c>
      <c r="I318" s="1">
        <v>146.5</v>
      </c>
      <c r="J318" s="1">
        <v>140</v>
      </c>
      <c r="K318" s="1">
        <v>138.88</v>
      </c>
      <c r="L318" s="1">
        <v>0.8403</v>
      </c>
      <c r="M318" s="1">
        <v>12308484</v>
      </c>
      <c r="N318" s="6">
        <v>0.0468029953917051</v>
      </c>
      <c r="O318" s="1">
        <v>144.36</v>
      </c>
      <c r="P318" s="6">
        <v>0.039459</v>
      </c>
      <c r="Q318" s="1">
        <f t="shared" si="12"/>
        <v>1.56194415788781</v>
      </c>
      <c r="R318" s="1">
        <f t="shared" si="13"/>
        <v>0.621910012708069</v>
      </c>
      <c r="S318" s="1">
        <f t="shared" si="14"/>
        <v>0.879342729792793</v>
      </c>
    </row>
    <row r="319" spans="1:19">
      <c r="A319" s="2">
        <v>44103</v>
      </c>
      <c r="B319" s="1">
        <v>16</v>
      </c>
      <c r="C319" s="1">
        <v>36</v>
      </c>
      <c r="D319" s="1">
        <v>52</v>
      </c>
      <c r="E319" s="1">
        <v>20</v>
      </c>
      <c r="F319" s="1">
        <v>0.777704569</v>
      </c>
      <c r="G319" s="1">
        <v>0.615384615</v>
      </c>
      <c r="H319" s="1">
        <v>0.653846154</v>
      </c>
      <c r="I319" s="1">
        <v>146.2</v>
      </c>
      <c r="J319" s="1">
        <v>142.1</v>
      </c>
      <c r="K319" s="1">
        <v>144.36</v>
      </c>
      <c r="L319" s="1">
        <v>0.5175</v>
      </c>
      <c r="M319" s="1">
        <v>7580772</v>
      </c>
      <c r="N319" s="6">
        <v>0.0284012191742865</v>
      </c>
      <c r="O319" s="1">
        <v>144</v>
      </c>
      <c r="P319" s="6">
        <v>-0.002494</v>
      </c>
      <c r="Q319" s="1">
        <f t="shared" si="12"/>
        <v>1.76687046902728</v>
      </c>
      <c r="R319" s="1">
        <f t="shared" si="13"/>
        <v>0.280091561865435</v>
      </c>
      <c r="S319" s="1">
        <f t="shared" si="14"/>
        <v>0.847025702693133</v>
      </c>
    </row>
    <row r="320" spans="1:19">
      <c r="A320" s="2">
        <v>44104</v>
      </c>
      <c r="B320" s="1">
        <v>43</v>
      </c>
      <c r="C320" s="1">
        <v>32</v>
      </c>
      <c r="D320" s="1">
        <v>75</v>
      </c>
      <c r="E320" s="1">
        <v>-11</v>
      </c>
      <c r="F320" s="1">
        <v>-0.287682072</v>
      </c>
      <c r="G320" s="1">
        <v>0.853333333</v>
      </c>
      <c r="H320" s="1">
        <v>0.293333333</v>
      </c>
      <c r="I320" s="1">
        <v>146.99</v>
      </c>
      <c r="J320" s="1">
        <v>142.5</v>
      </c>
      <c r="K320" s="1">
        <v>144</v>
      </c>
      <c r="L320" s="1">
        <v>0.5066</v>
      </c>
      <c r="M320" s="1">
        <v>7420918</v>
      </c>
      <c r="N320" s="6">
        <v>0.0311805555555556</v>
      </c>
      <c r="O320" s="1">
        <v>143.55</v>
      </c>
      <c r="P320" s="6">
        <v>-0.003125</v>
      </c>
      <c r="Q320" s="1">
        <f t="shared" si="12"/>
        <v>0.740481577697333</v>
      </c>
      <c r="R320" s="1">
        <f t="shared" si="13"/>
        <v>0.388853551457778</v>
      </c>
      <c r="S320" s="1">
        <f t="shared" si="14"/>
        <v>0.449670355849912</v>
      </c>
    </row>
    <row r="321" spans="1:19">
      <c r="A321" s="2">
        <v>44113</v>
      </c>
      <c r="B321" s="1">
        <v>31</v>
      </c>
      <c r="C321" s="1">
        <v>21</v>
      </c>
      <c r="D321" s="1">
        <v>52</v>
      </c>
      <c r="E321" s="1">
        <v>-10</v>
      </c>
      <c r="F321" s="1">
        <v>-0.374693449</v>
      </c>
      <c r="G321" s="1">
        <v>0.807692308</v>
      </c>
      <c r="H321" s="1">
        <v>0.365384615</v>
      </c>
      <c r="I321" s="1">
        <v>147.5</v>
      </c>
      <c r="J321" s="1">
        <v>142.94</v>
      </c>
      <c r="K321" s="1">
        <v>143.55</v>
      </c>
      <c r="L321" s="1">
        <v>0.6025</v>
      </c>
      <c r="M321" s="1">
        <v>8824656</v>
      </c>
      <c r="N321" s="6">
        <v>0.0317659352142111</v>
      </c>
      <c r="O321" s="1">
        <v>145.6</v>
      </c>
      <c r="P321" s="6">
        <v>0.014281</v>
      </c>
      <c r="Q321" s="1">
        <f t="shared" si="12"/>
        <v>0.719387915489987</v>
      </c>
      <c r="R321" s="1">
        <f t="shared" si="13"/>
        <v>0.480849950932645</v>
      </c>
      <c r="S321" s="1">
        <f t="shared" si="14"/>
        <v>0.47281287784461</v>
      </c>
    </row>
    <row r="322" spans="1:19">
      <c r="A322" s="2">
        <v>44116</v>
      </c>
      <c r="B322" s="1">
        <v>45</v>
      </c>
      <c r="C322" s="1">
        <v>43</v>
      </c>
      <c r="D322" s="1">
        <v>88</v>
      </c>
      <c r="E322" s="1">
        <v>-2</v>
      </c>
      <c r="F322" s="1">
        <v>-0.044451763</v>
      </c>
      <c r="G322" s="1">
        <v>0.977272727</v>
      </c>
      <c r="H322" s="1">
        <v>0.420454545</v>
      </c>
      <c r="I322" s="1">
        <v>153.03</v>
      </c>
      <c r="J322" s="1">
        <v>145.61</v>
      </c>
      <c r="K322" s="1">
        <v>145.6</v>
      </c>
      <c r="L322" s="1">
        <v>0.9662</v>
      </c>
      <c r="M322" s="1">
        <v>14152982</v>
      </c>
      <c r="N322" s="6">
        <v>0.0509615384615384</v>
      </c>
      <c r="O322" s="1">
        <v>151.79</v>
      </c>
      <c r="P322" s="6">
        <v>0.042514</v>
      </c>
      <c r="Q322" s="1">
        <f t="shared" ref="Q322:Q385" si="15">0.952*H322+0.802*F322+0.724*G322+0.136*L322+0.168*N322</f>
        <v>1.21213260572354</v>
      </c>
      <c r="R322" s="1">
        <f t="shared" ref="R322:R385" si="16">-0.138*H322-0.087*F322-0.11*G322+0.926*L322+0.932*N322</f>
        <v>0.780541930047154</v>
      </c>
      <c r="S322" s="1">
        <f t="shared" ref="S322:S385" si="17">0.4241*Q322+0.3488*R322</f>
        <v>0.7863184632878</v>
      </c>
    </row>
    <row r="323" spans="1:19">
      <c r="A323" s="2">
        <v>44117</v>
      </c>
      <c r="B323" s="1">
        <v>63</v>
      </c>
      <c r="C323" s="1">
        <v>53</v>
      </c>
      <c r="D323" s="1">
        <v>116</v>
      </c>
      <c r="E323" s="1">
        <v>-10</v>
      </c>
      <c r="F323" s="1">
        <v>-0.169899037</v>
      </c>
      <c r="G323" s="1">
        <v>0.913793103</v>
      </c>
      <c r="H323" s="1">
        <v>0.405172414</v>
      </c>
      <c r="I323" s="1">
        <v>154.78</v>
      </c>
      <c r="J323" s="1">
        <v>150.08</v>
      </c>
      <c r="K323" s="1">
        <v>151.79</v>
      </c>
      <c r="L323" s="1">
        <v>0.7909</v>
      </c>
      <c r="M323" s="1">
        <v>11584864</v>
      </c>
      <c r="N323" s="6">
        <v>0.0309638316094604</v>
      </c>
      <c r="O323" s="1">
        <v>152.45</v>
      </c>
      <c r="P323" s="6">
        <v>0.004348</v>
      </c>
      <c r="Q323" s="1">
        <f t="shared" si="15"/>
        <v>1.02381564073639</v>
      </c>
      <c r="R323" s="1">
        <f t="shared" si="16"/>
        <v>0.619581872817017</v>
      </c>
      <c r="S323" s="1">
        <f t="shared" si="17"/>
        <v>0.650310370474878</v>
      </c>
    </row>
    <row r="324" spans="1:19">
      <c r="A324" s="2">
        <v>44118</v>
      </c>
      <c r="B324" s="1">
        <v>54</v>
      </c>
      <c r="C324" s="1">
        <v>42</v>
      </c>
      <c r="D324" s="1">
        <v>96</v>
      </c>
      <c r="E324" s="1">
        <v>-12</v>
      </c>
      <c r="F324" s="1">
        <v>-0.24613307</v>
      </c>
      <c r="G324" s="1">
        <v>0.875</v>
      </c>
      <c r="H324" s="1">
        <v>0.354166667</v>
      </c>
      <c r="I324" s="1">
        <v>154.46</v>
      </c>
      <c r="J324" s="1">
        <v>149.69</v>
      </c>
      <c r="K324" s="1">
        <v>152.45</v>
      </c>
      <c r="L324" s="1">
        <v>0.6442</v>
      </c>
      <c r="M324" s="1">
        <v>9436544</v>
      </c>
      <c r="N324" s="6">
        <v>0.031288947195802</v>
      </c>
      <c r="O324" s="1">
        <v>150.7</v>
      </c>
      <c r="P324" s="6">
        <v>-0.011479</v>
      </c>
      <c r="Q324" s="1">
        <f t="shared" si="15"/>
        <v>0.866135687972895</v>
      </c>
      <c r="R324" s="1">
        <f t="shared" si="16"/>
        <v>0.501979075830487</v>
      </c>
      <c r="S324" s="1">
        <f t="shared" si="17"/>
        <v>0.542418446918979</v>
      </c>
    </row>
    <row r="325" spans="1:19">
      <c r="A325" s="2">
        <v>44119</v>
      </c>
      <c r="B325" s="1">
        <v>24</v>
      </c>
      <c r="C325" s="1">
        <v>23</v>
      </c>
      <c r="D325" s="1">
        <v>47</v>
      </c>
      <c r="E325" s="1">
        <v>-1</v>
      </c>
      <c r="F325" s="1">
        <v>-0.040821995</v>
      </c>
      <c r="G325" s="1">
        <v>0.978723404</v>
      </c>
      <c r="H325" s="1">
        <v>0.404255319</v>
      </c>
      <c r="I325" s="1">
        <v>154</v>
      </c>
      <c r="J325" s="1">
        <v>150.72</v>
      </c>
      <c r="K325" s="1">
        <v>150.7</v>
      </c>
      <c r="L325" s="1">
        <v>0.4286</v>
      </c>
      <c r="M325" s="1">
        <v>6277401</v>
      </c>
      <c r="N325" s="6">
        <v>0.021765096217651</v>
      </c>
      <c r="O325" s="1">
        <v>151.7</v>
      </c>
      <c r="P325" s="6">
        <v>0.006636</v>
      </c>
      <c r="Q325" s="1">
        <f t="shared" si="15"/>
        <v>1.12265370435857</v>
      </c>
      <c r="R325" s="1">
        <f t="shared" si="16"/>
        <v>0.257273374777851</v>
      </c>
      <c r="S325" s="1">
        <f t="shared" si="17"/>
        <v>0.565854389140982</v>
      </c>
    </row>
    <row r="326" spans="1:19">
      <c r="A326" s="2">
        <v>44120</v>
      </c>
      <c r="B326" s="1">
        <v>42</v>
      </c>
      <c r="C326" s="1">
        <v>25</v>
      </c>
      <c r="D326" s="1">
        <v>67</v>
      </c>
      <c r="E326" s="1">
        <v>-17</v>
      </c>
      <c r="F326" s="1">
        <v>-0.503103578</v>
      </c>
      <c r="G326" s="1">
        <v>0.746268657</v>
      </c>
      <c r="H326" s="1">
        <v>0.373134328</v>
      </c>
      <c r="I326" s="1">
        <v>152.58</v>
      </c>
      <c r="J326" s="1">
        <v>148.5</v>
      </c>
      <c r="K326" s="1">
        <v>151.7</v>
      </c>
      <c r="L326" s="1">
        <v>0.406</v>
      </c>
      <c r="M326" s="1">
        <v>5946783</v>
      </c>
      <c r="N326" s="6">
        <v>0.0268951878707977</v>
      </c>
      <c r="O326" s="1">
        <v>149.88</v>
      </c>
      <c r="P326" s="6">
        <v>-0.011997</v>
      </c>
      <c r="Q326" s="1">
        <f t="shared" si="15"/>
        <v>0.551767709930294</v>
      </c>
      <c r="R326" s="1">
        <f t="shared" si="16"/>
        <v>0.311210236847583</v>
      </c>
      <c r="S326" s="1">
        <f t="shared" si="17"/>
        <v>0.342554816393875</v>
      </c>
    </row>
    <row r="327" spans="1:19">
      <c r="A327" s="2">
        <v>44123</v>
      </c>
      <c r="B327" s="1">
        <v>14</v>
      </c>
      <c r="C327" s="1">
        <v>23</v>
      </c>
      <c r="D327" s="1">
        <v>37</v>
      </c>
      <c r="E327" s="1">
        <v>9</v>
      </c>
      <c r="F327" s="1">
        <v>0.470003629</v>
      </c>
      <c r="G327" s="1">
        <v>0.756756757</v>
      </c>
      <c r="H327" s="1">
        <v>0.513513514</v>
      </c>
      <c r="I327" s="1">
        <v>152.8</v>
      </c>
      <c r="J327" s="1">
        <v>149.02</v>
      </c>
      <c r="K327" s="1">
        <v>149.88</v>
      </c>
      <c r="L327" s="1">
        <v>0.3848</v>
      </c>
      <c r="M327" s="1">
        <v>5636005</v>
      </c>
      <c r="N327" s="6">
        <v>0.0252201761409127</v>
      </c>
      <c r="O327" s="1">
        <v>150</v>
      </c>
      <c r="P327" s="6">
        <v>0.000801</v>
      </c>
      <c r="Q327" s="1">
        <f t="shared" si="15"/>
        <v>1.47026945744567</v>
      </c>
      <c r="R327" s="1">
        <f t="shared" si="16"/>
        <v>0.184831580238331</v>
      </c>
      <c r="S327" s="1">
        <f t="shared" si="17"/>
        <v>0.68801053208984</v>
      </c>
    </row>
    <row r="328" spans="1:19">
      <c r="A328" s="2">
        <v>44124</v>
      </c>
      <c r="B328" s="1">
        <v>35</v>
      </c>
      <c r="C328" s="1">
        <v>71</v>
      </c>
      <c r="D328" s="1">
        <v>106</v>
      </c>
      <c r="E328" s="1">
        <v>36</v>
      </c>
      <c r="F328" s="1">
        <v>0.693147181</v>
      </c>
      <c r="G328" s="1">
        <v>0.660377358</v>
      </c>
      <c r="H328" s="1">
        <v>0.556603774</v>
      </c>
      <c r="I328" s="1">
        <v>157.58</v>
      </c>
      <c r="J328" s="1">
        <v>149.13</v>
      </c>
      <c r="K328" s="1">
        <v>150</v>
      </c>
      <c r="L328" s="1">
        <v>0.9772</v>
      </c>
      <c r="M328" s="1">
        <v>14313592</v>
      </c>
      <c r="N328" s="6">
        <v>0.0563333333333335</v>
      </c>
      <c r="O328" s="1">
        <v>157.09</v>
      </c>
      <c r="P328" s="6">
        <v>0.047267</v>
      </c>
      <c r="Q328" s="1">
        <f t="shared" si="15"/>
        <v>1.706267239202</v>
      </c>
      <c r="R328" s="1">
        <f t="shared" si="16"/>
        <v>0.747633231727667</v>
      </c>
      <c r="S328" s="1">
        <f t="shared" si="17"/>
        <v>0.984402407372178</v>
      </c>
    </row>
    <row r="329" spans="1:19">
      <c r="A329" s="2">
        <v>44125</v>
      </c>
      <c r="B329" s="1">
        <v>20</v>
      </c>
      <c r="C329" s="1">
        <v>35</v>
      </c>
      <c r="D329" s="1">
        <v>55</v>
      </c>
      <c r="E329" s="1">
        <v>15</v>
      </c>
      <c r="F329" s="1">
        <v>0.538996501</v>
      </c>
      <c r="G329" s="1">
        <v>0.727272727</v>
      </c>
      <c r="H329" s="1">
        <v>0.490909091</v>
      </c>
      <c r="I329" s="1">
        <v>159</v>
      </c>
      <c r="J329" s="1">
        <v>156.05</v>
      </c>
      <c r="K329" s="1">
        <v>157.09</v>
      </c>
      <c r="L329" s="1">
        <v>0.6632</v>
      </c>
      <c r="M329" s="1">
        <v>9714207</v>
      </c>
      <c r="N329" s="6">
        <v>0.0187790438602075</v>
      </c>
      <c r="O329" s="1">
        <v>157.9</v>
      </c>
      <c r="P329" s="6">
        <v>0.005156</v>
      </c>
      <c r="Q329" s="1">
        <f t="shared" si="15"/>
        <v>1.51951618215051</v>
      </c>
      <c r="R329" s="1">
        <f t="shared" si="16"/>
        <v>0.436987118762713</v>
      </c>
      <c r="S329" s="1">
        <f t="shared" si="17"/>
        <v>0.796847919874468</v>
      </c>
    </row>
    <row r="330" spans="1:19">
      <c r="A330" s="2">
        <v>44126</v>
      </c>
      <c r="B330" s="1">
        <v>47</v>
      </c>
      <c r="C330" s="1">
        <v>80</v>
      </c>
      <c r="D330" s="1">
        <v>127</v>
      </c>
      <c r="E330" s="1">
        <v>33</v>
      </c>
      <c r="F330" s="1">
        <v>0.523248144</v>
      </c>
      <c r="G330" s="1">
        <v>0.74015748</v>
      </c>
      <c r="H330" s="1">
        <v>0.566929134</v>
      </c>
      <c r="I330" s="1">
        <v>163.9</v>
      </c>
      <c r="J330" s="1">
        <v>154.87</v>
      </c>
      <c r="K330" s="1">
        <v>157.9</v>
      </c>
      <c r="L330" s="1">
        <v>0.9784</v>
      </c>
      <c r="M330" s="1">
        <v>14330700</v>
      </c>
      <c r="N330" s="6">
        <v>0.057188093730209</v>
      </c>
      <c r="O330" s="1">
        <v>162</v>
      </c>
      <c r="P330" s="6">
        <v>0.025966</v>
      </c>
      <c r="Q330" s="1">
        <f t="shared" si="15"/>
        <v>1.63790556232268</v>
      </c>
      <c r="R330" s="1">
        <f t="shared" si="16"/>
        <v>0.754121571536555</v>
      </c>
      <c r="S330" s="1">
        <f t="shared" si="17"/>
        <v>0.957673353132997</v>
      </c>
    </row>
    <row r="331" spans="1:19">
      <c r="A331" s="2">
        <v>44127</v>
      </c>
      <c r="B331" s="1">
        <v>70</v>
      </c>
      <c r="C331" s="1">
        <v>62</v>
      </c>
      <c r="D331" s="1">
        <v>132</v>
      </c>
      <c r="E331" s="1">
        <v>-8</v>
      </c>
      <c r="F331" s="1">
        <v>-0.119545151</v>
      </c>
      <c r="G331" s="1">
        <v>0.939393939</v>
      </c>
      <c r="H331" s="1">
        <v>0.378787879</v>
      </c>
      <c r="I331" s="1">
        <v>162.98</v>
      </c>
      <c r="J331" s="1">
        <v>153.02</v>
      </c>
      <c r="K331" s="1">
        <v>162</v>
      </c>
      <c r="L331" s="1">
        <v>0.9083</v>
      </c>
      <c r="M331" s="1">
        <v>13304049</v>
      </c>
      <c r="N331" s="6">
        <v>0.0614814814814814</v>
      </c>
      <c r="O331" s="1">
        <v>155.6</v>
      </c>
      <c r="P331" s="6">
        <v>-0.039506</v>
      </c>
      <c r="Q331" s="1">
        <f t="shared" si="15"/>
        <v>1.07870975043089</v>
      </c>
      <c r="R331" s="1">
        <f t="shared" si="16"/>
        <v>0.753180908285741</v>
      </c>
      <c r="S331" s="1">
        <f t="shared" si="17"/>
        <v>0.720190305967806</v>
      </c>
    </row>
    <row r="332" spans="1:19">
      <c r="A332" s="2">
        <v>44130</v>
      </c>
      <c r="B332" s="1">
        <v>43</v>
      </c>
      <c r="C332" s="1">
        <v>48</v>
      </c>
      <c r="D332" s="1">
        <v>91</v>
      </c>
      <c r="E332" s="1">
        <v>5</v>
      </c>
      <c r="F332" s="1">
        <v>0.107630664</v>
      </c>
      <c r="G332" s="1">
        <v>0.945054945</v>
      </c>
      <c r="H332" s="1">
        <v>0.417582418</v>
      </c>
      <c r="I332" s="1">
        <v>155.55</v>
      </c>
      <c r="J332" s="1">
        <v>147.01</v>
      </c>
      <c r="K332" s="1">
        <v>155.6</v>
      </c>
      <c r="L332" s="1">
        <v>0.6472</v>
      </c>
      <c r="M332" s="1">
        <v>9480006</v>
      </c>
      <c r="N332" s="6">
        <v>0.054884318766067</v>
      </c>
      <c r="O332" s="1">
        <v>155.51</v>
      </c>
      <c r="P332" s="6">
        <v>-0.000578</v>
      </c>
      <c r="Q332" s="1">
        <f t="shared" si="15"/>
        <v>1.2653178001967</v>
      </c>
      <c r="R332" s="1">
        <f t="shared" si="16"/>
        <v>0.479513099687975</v>
      </c>
      <c r="S332" s="1">
        <f t="shared" si="17"/>
        <v>0.703875448234586</v>
      </c>
    </row>
    <row r="333" spans="1:19">
      <c r="A333" s="2">
        <v>44131</v>
      </c>
      <c r="B333" s="1">
        <v>53</v>
      </c>
      <c r="C333" s="1">
        <v>28</v>
      </c>
      <c r="D333" s="1">
        <v>81</v>
      </c>
      <c r="E333" s="1">
        <v>-25</v>
      </c>
      <c r="F333" s="1">
        <v>-0.621688217</v>
      </c>
      <c r="G333" s="1">
        <v>0.691358025</v>
      </c>
      <c r="H333" s="1">
        <v>0.296296296</v>
      </c>
      <c r="I333" s="1">
        <v>158.3</v>
      </c>
      <c r="J333" s="1">
        <v>154.26</v>
      </c>
      <c r="K333" s="1">
        <v>155.51</v>
      </c>
      <c r="L333" s="1">
        <v>0.4984</v>
      </c>
      <c r="M333" s="1">
        <v>7300993</v>
      </c>
      <c r="N333" s="6">
        <v>0.0259790367178961</v>
      </c>
      <c r="O333" s="1">
        <v>155.9</v>
      </c>
      <c r="P333" s="6">
        <v>0.002508</v>
      </c>
      <c r="Q333" s="1">
        <f t="shared" si="15"/>
        <v>0.356170212026607</v>
      </c>
      <c r="R333" s="1">
        <f t="shared" si="16"/>
        <v>0.422879465502079</v>
      </c>
      <c r="S333" s="1">
        <f t="shared" si="17"/>
        <v>0.298552144487609</v>
      </c>
    </row>
    <row r="334" spans="1:19">
      <c r="A334" s="2">
        <v>44132</v>
      </c>
      <c r="B334" s="1">
        <v>65</v>
      </c>
      <c r="C334" s="1">
        <v>95</v>
      </c>
      <c r="D334" s="1">
        <v>160</v>
      </c>
      <c r="E334" s="1">
        <v>30</v>
      </c>
      <c r="F334" s="1">
        <v>0.374693449</v>
      </c>
      <c r="G334" s="1">
        <v>0.8125</v>
      </c>
      <c r="H334" s="1">
        <v>0.49375</v>
      </c>
      <c r="I334" s="1">
        <v>164</v>
      </c>
      <c r="J334" s="1">
        <v>155.12</v>
      </c>
      <c r="K334" s="1">
        <v>155.9</v>
      </c>
      <c r="L334" s="1">
        <v>0.8533</v>
      </c>
      <c r="M334" s="1">
        <v>12498495</v>
      </c>
      <c r="N334" s="6">
        <v>0.0569595894804361</v>
      </c>
      <c r="O334" s="1">
        <v>162.7</v>
      </c>
      <c r="P334" s="6">
        <v>0.043618</v>
      </c>
      <c r="Q334" s="1">
        <f t="shared" si="15"/>
        <v>1.48442215713071</v>
      </c>
      <c r="R334" s="1">
        <f t="shared" si="16"/>
        <v>0.653131307332766</v>
      </c>
      <c r="S334" s="1">
        <f t="shared" si="17"/>
        <v>0.857355636836804</v>
      </c>
    </row>
    <row r="335" spans="1:19">
      <c r="A335" s="2">
        <v>44133</v>
      </c>
      <c r="B335" s="1">
        <v>146</v>
      </c>
      <c r="C335" s="1">
        <v>229</v>
      </c>
      <c r="D335" s="1">
        <v>375</v>
      </c>
      <c r="E335" s="1">
        <v>83</v>
      </c>
      <c r="F335" s="1">
        <v>0.447646722</v>
      </c>
      <c r="G335" s="1">
        <v>0.778666667</v>
      </c>
      <c r="H335" s="1">
        <v>0.530666667</v>
      </c>
      <c r="I335" s="1">
        <v>178.97</v>
      </c>
      <c r="J335" s="1">
        <v>169.06</v>
      </c>
      <c r="K335" s="1">
        <v>162.7</v>
      </c>
      <c r="L335" s="1">
        <v>1.5604</v>
      </c>
      <c r="M335" s="1">
        <v>22856709</v>
      </c>
      <c r="N335" s="6">
        <v>0.0609096496619545</v>
      </c>
      <c r="O335" s="1">
        <v>178.97</v>
      </c>
      <c r="P335" s="6">
        <v>0.1</v>
      </c>
      <c r="Q335" s="1">
        <f t="shared" si="15"/>
        <v>1.65040922607921</v>
      </c>
      <c r="R335" s="1">
        <f t="shared" si="16"/>
        <v>1.30386759525494</v>
      </c>
      <c r="S335" s="1">
        <f t="shared" si="17"/>
        <v>1.15472757000512</v>
      </c>
    </row>
    <row r="336" spans="1:19">
      <c r="A336" s="2">
        <v>44134</v>
      </c>
      <c r="B336" s="1">
        <v>57</v>
      </c>
      <c r="C336" s="1">
        <v>71</v>
      </c>
      <c r="D336" s="1">
        <v>128</v>
      </c>
      <c r="E336" s="1">
        <v>14</v>
      </c>
      <c r="F336" s="1">
        <v>0.216223108</v>
      </c>
      <c r="G336" s="1">
        <v>0.890625</v>
      </c>
      <c r="H336" s="1">
        <v>0.4453125</v>
      </c>
      <c r="I336" s="1">
        <v>176.62</v>
      </c>
      <c r="J336" s="1">
        <v>170.02</v>
      </c>
      <c r="K336" s="1">
        <v>178.97</v>
      </c>
      <c r="L336" s="1">
        <v>1.4533</v>
      </c>
      <c r="M336" s="1">
        <v>21286877</v>
      </c>
      <c r="N336" s="6">
        <v>0.0368776889981561</v>
      </c>
      <c r="O336" s="1">
        <v>172.5</v>
      </c>
      <c r="P336" s="6">
        <v>-0.036151</v>
      </c>
      <c r="Q336" s="1">
        <f t="shared" si="15"/>
        <v>1.44600518436769</v>
      </c>
      <c r="R336" s="1">
        <f t="shared" si="16"/>
        <v>1.20189252075028</v>
      </c>
      <c r="S336" s="1">
        <f t="shared" si="17"/>
        <v>1.03247090992804</v>
      </c>
    </row>
    <row r="337" spans="1:19">
      <c r="A337" s="2">
        <v>44137</v>
      </c>
      <c r="B337" s="1">
        <v>29</v>
      </c>
      <c r="C337" s="1">
        <v>57</v>
      </c>
      <c r="D337" s="1">
        <v>86</v>
      </c>
      <c r="E337" s="1">
        <v>28</v>
      </c>
      <c r="F337" s="1">
        <v>0.659245629</v>
      </c>
      <c r="G337" s="1">
        <v>0.674418605</v>
      </c>
      <c r="H337" s="1">
        <v>0.61627907</v>
      </c>
      <c r="I337" s="1">
        <v>179.45</v>
      </c>
      <c r="J337" s="1">
        <v>172.6</v>
      </c>
      <c r="K337" s="1">
        <v>172.5</v>
      </c>
      <c r="L337" s="1">
        <v>1.1026</v>
      </c>
      <c r="M337" s="1">
        <v>16150046</v>
      </c>
      <c r="N337" s="6">
        <v>0.0397101449275362</v>
      </c>
      <c r="O337" s="1">
        <v>177.9</v>
      </c>
      <c r="P337" s="6">
        <v>0.031304</v>
      </c>
      <c r="Q337" s="1">
        <f t="shared" si="15"/>
        <v>1.76031664346583</v>
      </c>
      <c r="R337" s="1">
        <f t="shared" si="16"/>
        <v>0.841430527139464</v>
      </c>
      <c r="S337" s="1">
        <f t="shared" si="17"/>
        <v>1.0400412563601</v>
      </c>
    </row>
    <row r="338" spans="1:19">
      <c r="A338" s="2">
        <v>44138</v>
      </c>
      <c r="B338" s="1">
        <v>51</v>
      </c>
      <c r="C338" s="1">
        <v>53</v>
      </c>
      <c r="D338" s="1">
        <v>104</v>
      </c>
      <c r="E338" s="1">
        <v>2</v>
      </c>
      <c r="F338" s="1">
        <v>0.037740328</v>
      </c>
      <c r="G338" s="1">
        <v>0.980769231</v>
      </c>
      <c r="H338" s="1">
        <v>0.451923077</v>
      </c>
      <c r="I338" s="1">
        <v>182.79</v>
      </c>
      <c r="J338" s="1">
        <v>177.05</v>
      </c>
      <c r="K338" s="1">
        <v>177.9</v>
      </c>
      <c r="L338" s="1">
        <v>0.9727</v>
      </c>
      <c r="M338" s="1">
        <v>14248055</v>
      </c>
      <c r="N338" s="6">
        <v>0.0322653175941539</v>
      </c>
      <c r="O338" s="1">
        <v>182.43</v>
      </c>
      <c r="P338" s="6">
        <v>0.025464</v>
      </c>
      <c r="Q338" s="1">
        <f t="shared" si="15"/>
        <v>1.30828320895982</v>
      </c>
      <c r="R338" s="1">
        <f t="shared" si="16"/>
        <v>0.757258067425752</v>
      </c>
      <c r="S338" s="1">
        <f t="shared" si="17"/>
        <v>0.818974522837961</v>
      </c>
    </row>
    <row r="339" spans="1:19">
      <c r="A339" s="2">
        <v>44139</v>
      </c>
      <c r="B339" s="1">
        <v>29</v>
      </c>
      <c r="C339" s="1">
        <v>36</v>
      </c>
      <c r="D339" s="1">
        <v>65</v>
      </c>
      <c r="E339" s="1">
        <v>7</v>
      </c>
      <c r="F339" s="1">
        <v>0.209720531</v>
      </c>
      <c r="G339" s="1">
        <v>0.892307692</v>
      </c>
      <c r="H339" s="1">
        <v>0.492307692</v>
      </c>
      <c r="I339" s="1">
        <v>184.6</v>
      </c>
      <c r="J339" s="1">
        <v>180.29</v>
      </c>
      <c r="K339" s="1">
        <v>182.43</v>
      </c>
      <c r="L339" s="1">
        <v>0.5383</v>
      </c>
      <c r="M339" s="1">
        <v>7884856</v>
      </c>
      <c r="N339" s="6">
        <v>0.0236255001918544</v>
      </c>
      <c r="O339" s="1">
        <v>183.54</v>
      </c>
      <c r="P339" s="6">
        <v>0.006085</v>
      </c>
      <c r="Q339" s="1">
        <f t="shared" si="15"/>
        <v>1.36008144168623</v>
      </c>
      <c r="R339" s="1">
        <f t="shared" si="16"/>
        <v>0.336146772365808</v>
      </c>
      <c r="S339" s="1">
        <f t="shared" si="17"/>
        <v>0.694058533620325</v>
      </c>
    </row>
    <row r="340" spans="1:19">
      <c r="A340" s="2">
        <v>44140</v>
      </c>
      <c r="B340" s="1">
        <v>75</v>
      </c>
      <c r="C340" s="1">
        <v>66</v>
      </c>
      <c r="D340" s="1">
        <v>141</v>
      </c>
      <c r="E340" s="1">
        <v>-9</v>
      </c>
      <c r="F340" s="1">
        <v>-0.126040721</v>
      </c>
      <c r="G340" s="1">
        <v>0.936170213</v>
      </c>
      <c r="H340" s="1">
        <v>0.382978723</v>
      </c>
      <c r="I340" s="1">
        <v>186.36</v>
      </c>
      <c r="J340" s="1">
        <v>181.69</v>
      </c>
      <c r="K340" s="1">
        <v>183.54</v>
      </c>
      <c r="L340" s="1">
        <v>0.7358</v>
      </c>
      <c r="M340" s="1">
        <v>10777758</v>
      </c>
      <c r="N340" s="6">
        <v>0.0254440448948459</v>
      </c>
      <c r="O340" s="1">
        <v>183.36</v>
      </c>
      <c r="P340" s="6">
        <v>-0.000981</v>
      </c>
      <c r="Q340" s="1">
        <f t="shared" si="15"/>
        <v>1.04564171980833</v>
      </c>
      <c r="R340" s="1">
        <f t="shared" si="16"/>
        <v>0.560200405364996</v>
      </c>
      <c r="S340" s="1">
        <f t="shared" si="17"/>
        <v>0.638854554762025</v>
      </c>
    </row>
    <row r="341" spans="1:19">
      <c r="A341" s="2">
        <v>44141</v>
      </c>
      <c r="B341" s="1">
        <v>27</v>
      </c>
      <c r="C341" s="1">
        <v>51</v>
      </c>
      <c r="D341" s="1">
        <v>78</v>
      </c>
      <c r="E341" s="1">
        <v>24</v>
      </c>
      <c r="F341" s="1">
        <v>0.619039208</v>
      </c>
      <c r="G341" s="1">
        <v>0.692307692</v>
      </c>
      <c r="H341" s="1">
        <v>0.448717949</v>
      </c>
      <c r="I341" s="1">
        <v>183.2</v>
      </c>
      <c r="J341" s="1">
        <v>179.1</v>
      </c>
      <c r="K341" s="1">
        <v>183.36</v>
      </c>
      <c r="L341" s="1">
        <v>0.728</v>
      </c>
      <c r="M341" s="1">
        <v>10662872</v>
      </c>
      <c r="N341" s="6">
        <v>0.0223603839441535</v>
      </c>
      <c r="O341" s="1">
        <v>182.8</v>
      </c>
      <c r="P341" s="6">
        <v>-0.003054</v>
      </c>
      <c r="Q341" s="1">
        <f t="shared" si="15"/>
        <v>1.52764424577462</v>
      </c>
      <c r="R341" s="1">
        <f t="shared" si="16"/>
        <v>0.503034543657951</v>
      </c>
      <c r="S341" s="1">
        <f t="shared" si="17"/>
        <v>0.823332373460909</v>
      </c>
    </row>
    <row r="342" spans="1:19">
      <c r="A342" s="2">
        <v>44144</v>
      </c>
      <c r="B342" s="1">
        <v>42</v>
      </c>
      <c r="C342" s="1">
        <v>34</v>
      </c>
      <c r="D342" s="1">
        <v>76</v>
      </c>
      <c r="E342" s="1">
        <v>-8</v>
      </c>
      <c r="F342" s="1">
        <v>-0.205852054</v>
      </c>
      <c r="G342" s="1">
        <v>0.894736842</v>
      </c>
      <c r="H342" s="1">
        <v>0.421052632</v>
      </c>
      <c r="I342" s="1">
        <v>186.65</v>
      </c>
      <c r="J342" s="1">
        <v>181.52</v>
      </c>
      <c r="K342" s="1">
        <v>182.8</v>
      </c>
      <c r="L342" s="1">
        <v>0.7538</v>
      </c>
      <c r="M342" s="1">
        <v>11041092</v>
      </c>
      <c r="N342" s="6">
        <v>0.0280634573304157</v>
      </c>
      <c r="O342" s="1">
        <v>185.95</v>
      </c>
      <c r="P342" s="6">
        <v>0.017232</v>
      </c>
      <c r="Q342" s="1">
        <f t="shared" si="15"/>
        <v>0.99076969279551</v>
      </c>
      <c r="R342" s="1">
        <f t="shared" si="16"/>
        <v>0.585556755093948</v>
      </c>
      <c r="S342" s="1">
        <f t="shared" si="17"/>
        <v>0.624427622891345</v>
      </c>
    </row>
    <row r="343" spans="1:19">
      <c r="A343" s="2">
        <v>44145</v>
      </c>
      <c r="B343" s="1">
        <v>39</v>
      </c>
      <c r="C343" s="1">
        <v>52</v>
      </c>
      <c r="D343" s="1">
        <v>91</v>
      </c>
      <c r="E343" s="1">
        <v>13</v>
      </c>
      <c r="F343" s="1">
        <v>0.281412459</v>
      </c>
      <c r="G343" s="1">
        <v>0.857142857</v>
      </c>
      <c r="H343" s="1">
        <v>0.483516484</v>
      </c>
      <c r="I343" s="1">
        <v>192.48</v>
      </c>
      <c r="J343" s="1">
        <v>184.01</v>
      </c>
      <c r="K343" s="1">
        <v>185.95</v>
      </c>
      <c r="L343" s="1">
        <v>0.7432</v>
      </c>
      <c r="M343" s="1">
        <v>10886005</v>
      </c>
      <c r="N343" s="6">
        <v>0.0455498789997311</v>
      </c>
      <c r="O343" s="1">
        <v>189.45</v>
      </c>
      <c r="P343" s="6">
        <v>0.018822</v>
      </c>
      <c r="Q343" s="1">
        <f t="shared" si="15"/>
        <v>1.41529949302595</v>
      </c>
      <c r="R343" s="1">
        <f t="shared" si="16"/>
        <v>0.545161814232749</v>
      </c>
      <c r="S343" s="1">
        <f t="shared" si="17"/>
        <v>0.79038095579669</v>
      </c>
    </row>
    <row r="344" spans="1:19">
      <c r="A344" s="2">
        <v>44146</v>
      </c>
      <c r="B344" s="1">
        <v>37</v>
      </c>
      <c r="C344" s="1">
        <v>65</v>
      </c>
      <c r="D344" s="1">
        <v>102</v>
      </c>
      <c r="E344" s="1">
        <v>28</v>
      </c>
      <c r="F344" s="1">
        <v>0.552068582</v>
      </c>
      <c r="G344" s="1">
        <v>0.725490196</v>
      </c>
      <c r="H344" s="1">
        <v>0.578431373</v>
      </c>
      <c r="I344" s="1">
        <v>195.36</v>
      </c>
      <c r="J344" s="1">
        <v>188.05</v>
      </c>
      <c r="K344" s="1">
        <v>189.45</v>
      </c>
      <c r="L344" s="1">
        <v>0.8719</v>
      </c>
      <c r="M344" s="1">
        <v>12771725</v>
      </c>
      <c r="N344" s="6">
        <v>0.0385853787278966</v>
      </c>
      <c r="O344" s="1">
        <v>190.7</v>
      </c>
      <c r="P344" s="6">
        <v>0.006598</v>
      </c>
      <c r="Q344" s="1">
        <f t="shared" si="15"/>
        <v>1.64374131539029</v>
      </c>
      <c r="R344" s="1">
        <f t="shared" si="16"/>
        <v>0.6356835553064</v>
      </c>
      <c r="S344" s="1">
        <f t="shared" si="17"/>
        <v>0.918837115947893</v>
      </c>
    </row>
    <row r="345" spans="1:19">
      <c r="A345" s="2">
        <v>44147</v>
      </c>
      <c r="B345" s="1">
        <v>44</v>
      </c>
      <c r="C345" s="1">
        <v>63</v>
      </c>
      <c r="D345" s="1">
        <v>107</v>
      </c>
      <c r="E345" s="1">
        <v>19</v>
      </c>
      <c r="F345" s="1">
        <v>0.352220594</v>
      </c>
      <c r="G345" s="1">
        <v>0.822429907</v>
      </c>
      <c r="H345" s="1">
        <v>0.439252336</v>
      </c>
      <c r="I345" s="1">
        <v>194.5</v>
      </c>
      <c r="J345" s="1">
        <v>188.09</v>
      </c>
      <c r="K345" s="1">
        <v>190.7</v>
      </c>
      <c r="L345" s="1">
        <v>0.6287</v>
      </c>
      <c r="M345" s="1">
        <v>9208832</v>
      </c>
      <c r="N345" s="6">
        <v>0.0336130047194546</v>
      </c>
      <c r="O345" s="1">
        <v>192.11</v>
      </c>
      <c r="P345" s="6">
        <v>0.007394</v>
      </c>
      <c r="Q345" s="1">
        <f t="shared" si="15"/>
        <v>1.38723857772087</v>
      </c>
      <c r="R345" s="1">
        <f t="shared" si="16"/>
        <v>0.431776216582532</v>
      </c>
      <c r="S345" s="1">
        <f t="shared" si="17"/>
        <v>0.738931425155407</v>
      </c>
    </row>
    <row r="346" spans="1:19">
      <c r="A346" s="2">
        <v>44148</v>
      </c>
      <c r="B346" s="1">
        <v>73</v>
      </c>
      <c r="C346" s="1">
        <v>70</v>
      </c>
      <c r="D346" s="1">
        <v>143</v>
      </c>
      <c r="E346" s="1">
        <v>-3</v>
      </c>
      <c r="F346" s="1">
        <v>-0.041385216</v>
      </c>
      <c r="G346" s="1">
        <v>0.979020979</v>
      </c>
      <c r="H346" s="1">
        <v>0.34965035</v>
      </c>
      <c r="I346" s="1">
        <v>190.51</v>
      </c>
      <c r="J346" s="1">
        <v>180.25</v>
      </c>
      <c r="K346" s="1">
        <v>192.11</v>
      </c>
      <c r="L346" s="1">
        <v>0.9203</v>
      </c>
      <c r="M346" s="1">
        <v>13479786</v>
      </c>
      <c r="N346" s="6">
        <v>0.0534069022955598</v>
      </c>
      <c r="O346" s="1">
        <v>186.69</v>
      </c>
      <c r="P346" s="6">
        <v>-0.028213</v>
      </c>
      <c r="Q346" s="1">
        <f t="shared" si="15"/>
        <v>1.14262053834965</v>
      </c>
      <c r="R346" s="1">
        <f t="shared" si="16"/>
        <v>0.749629490741462</v>
      </c>
      <c r="S346" s="1">
        <f t="shared" si="17"/>
        <v>0.74605613668471</v>
      </c>
    </row>
    <row r="347" spans="1:19">
      <c r="A347" s="2">
        <v>44151</v>
      </c>
      <c r="B347" s="1">
        <v>49</v>
      </c>
      <c r="C347" s="1">
        <v>93</v>
      </c>
      <c r="D347" s="1">
        <v>142</v>
      </c>
      <c r="E347" s="1">
        <v>44</v>
      </c>
      <c r="F347" s="1">
        <v>0.631271777</v>
      </c>
      <c r="G347" s="1">
        <v>0.690140845</v>
      </c>
      <c r="H347" s="1">
        <v>0.570422535</v>
      </c>
      <c r="I347" s="1">
        <v>197.97</v>
      </c>
      <c r="J347" s="1">
        <v>187</v>
      </c>
      <c r="K347" s="1">
        <v>186.69</v>
      </c>
      <c r="L347" s="1">
        <v>1.0247</v>
      </c>
      <c r="M347" s="1">
        <v>15008609</v>
      </c>
      <c r="N347" s="6">
        <v>0.0587605120788473</v>
      </c>
      <c r="O347" s="1">
        <v>197.97</v>
      </c>
      <c r="P347" s="6">
        <v>0.060421</v>
      </c>
      <c r="Q347" s="1">
        <f t="shared" si="15"/>
        <v>1.69821515628325</v>
      </c>
      <c r="R347" s="1">
        <f t="shared" si="16"/>
        <v>0.794082549878486</v>
      </c>
      <c r="S347" s="1">
        <f t="shared" si="17"/>
        <v>0.99718904117734</v>
      </c>
    </row>
    <row r="348" spans="1:19">
      <c r="A348" s="2">
        <v>44152</v>
      </c>
      <c r="B348" s="1">
        <v>66</v>
      </c>
      <c r="C348" s="1">
        <v>79</v>
      </c>
      <c r="D348" s="1">
        <v>145</v>
      </c>
      <c r="E348" s="1">
        <v>13</v>
      </c>
      <c r="F348" s="1">
        <v>0.177334015</v>
      </c>
      <c r="G348" s="1">
        <v>0.910344828</v>
      </c>
      <c r="H348" s="1">
        <v>0.503448276</v>
      </c>
      <c r="I348" s="1">
        <v>200.79</v>
      </c>
      <c r="J348" s="1">
        <v>192.01</v>
      </c>
      <c r="K348" s="1">
        <v>197.97</v>
      </c>
      <c r="L348" s="1">
        <v>1.0591</v>
      </c>
      <c r="M348" s="1">
        <v>15512782</v>
      </c>
      <c r="N348" s="6">
        <v>0.044350154063747</v>
      </c>
      <c r="O348" s="1">
        <v>197</v>
      </c>
      <c r="P348" s="6">
        <v>-0.0049</v>
      </c>
      <c r="Q348" s="1">
        <f t="shared" si="15"/>
        <v>1.43208272013671</v>
      </c>
      <c r="R348" s="1">
        <f t="shared" si="16"/>
        <v>0.837019091114412</v>
      </c>
      <c r="S348" s="1">
        <f t="shared" si="17"/>
        <v>0.899298540590685</v>
      </c>
    </row>
    <row r="349" spans="1:19">
      <c r="A349" s="2">
        <v>44153</v>
      </c>
      <c r="B349" s="1">
        <v>67</v>
      </c>
      <c r="C349" s="1">
        <v>87</v>
      </c>
      <c r="D349" s="1">
        <v>154</v>
      </c>
      <c r="E349" s="1">
        <v>20</v>
      </c>
      <c r="F349" s="1">
        <v>0.257829109</v>
      </c>
      <c r="G349" s="1">
        <v>0.87012987</v>
      </c>
      <c r="H349" s="1">
        <v>0.5</v>
      </c>
      <c r="I349" s="1">
        <v>197.9</v>
      </c>
      <c r="J349" s="1">
        <v>187.1</v>
      </c>
      <c r="K349" s="1">
        <v>197</v>
      </c>
      <c r="L349" s="1">
        <v>1.0064</v>
      </c>
      <c r="M349" s="1">
        <v>14741995</v>
      </c>
      <c r="N349" s="6">
        <v>0.0548223350253808</v>
      </c>
      <c r="O349" s="1">
        <v>191.5</v>
      </c>
      <c r="P349" s="6">
        <v>-0.027919</v>
      </c>
      <c r="Q349" s="1">
        <f t="shared" si="15"/>
        <v>1.45883352358226</v>
      </c>
      <c r="R349" s="1">
        <f t="shared" si="16"/>
        <v>0.795875398060655</v>
      </c>
      <c r="S349" s="1">
        <f t="shared" si="17"/>
        <v>0.896292636194795</v>
      </c>
    </row>
    <row r="350" spans="1:19">
      <c r="A350" s="2">
        <v>44154</v>
      </c>
      <c r="B350" s="1">
        <v>64</v>
      </c>
      <c r="C350" s="1">
        <v>50</v>
      </c>
      <c r="D350" s="1">
        <v>114</v>
      </c>
      <c r="E350" s="1">
        <v>-14</v>
      </c>
      <c r="F350" s="1">
        <v>-0.242561637</v>
      </c>
      <c r="G350" s="1">
        <v>0.877192982</v>
      </c>
      <c r="H350" s="1">
        <v>0.385964912</v>
      </c>
      <c r="I350" s="1">
        <v>193</v>
      </c>
      <c r="J350" s="1">
        <v>186.05</v>
      </c>
      <c r="K350" s="1">
        <v>191.5</v>
      </c>
      <c r="L350" s="1">
        <v>0.6145</v>
      </c>
      <c r="M350" s="1">
        <v>9001349</v>
      </c>
      <c r="N350" s="6">
        <v>0.0362924281984334</v>
      </c>
      <c r="O350" s="1">
        <v>191.66</v>
      </c>
      <c r="P350" s="6">
        <v>0.000836</v>
      </c>
      <c r="Q350" s="1">
        <f t="shared" si="15"/>
        <v>0.897661010255337</v>
      </c>
      <c r="R350" s="1">
        <f t="shared" si="16"/>
        <v>0.47420001962394</v>
      </c>
      <c r="S350" s="1">
        <f t="shared" si="17"/>
        <v>0.546099001294119</v>
      </c>
    </row>
    <row r="351" spans="1:19">
      <c r="A351" s="2">
        <v>44155</v>
      </c>
      <c r="B351" s="1">
        <v>25</v>
      </c>
      <c r="C351" s="1">
        <v>51</v>
      </c>
      <c r="D351" s="1">
        <v>76</v>
      </c>
      <c r="E351" s="1">
        <v>26</v>
      </c>
      <c r="F351" s="1">
        <v>0.693147181</v>
      </c>
      <c r="G351" s="1">
        <v>0.657894737</v>
      </c>
      <c r="H351" s="1">
        <v>0.618421053</v>
      </c>
      <c r="I351" s="1">
        <v>198.49</v>
      </c>
      <c r="J351" s="1">
        <v>191</v>
      </c>
      <c r="K351" s="1">
        <v>191.66</v>
      </c>
      <c r="L351" s="1">
        <v>0.5694</v>
      </c>
      <c r="M351" s="1">
        <v>8339923</v>
      </c>
      <c r="N351" s="6">
        <v>0.0390796201607013</v>
      </c>
      <c r="O351" s="1">
        <v>194.15</v>
      </c>
      <c r="P351" s="6">
        <v>0.012992</v>
      </c>
      <c r="Q351" s="1">
        <f t="shared" si="15"/>
        <v>1.704960447393</v>
      </c>
      <c r="R351" s="1">
        <f t="shared" si="16"/>
        <v>0.345672274858774</v>
      </c>
      <c r="S351" s="1">
        <f t="shared" si="17"/>
        <v>0.843644215210111</v>
      </c>
    </row>
    <row r="352" spans="1:19">
      <c r="A352" s="2">
        <v>44158</v>
      </c>
      <c r="B352" s="1">
        <v>29</v>
      </c>
      <c r="C352" s="1">
        <v>51</v>
      </c>
      <c r="D352" s="1">
        <v>80</v>
      </c>
      <c r="E352" s="1">
        <v>22</v>
      </c>
      <c r="F352" s="1">
        <v>0.550046337</v>
      </c>
      <c r="G352" s="1">
        <v>0.725</v>
      </c>
      <c r="H352" s="1">
        <v>0.5875</v>
      </c>
      <c r="I352" s="1">
        <v>200.5</v>
      </c>
      <c r="J352" s="1">
        <v>195.1</v>
      </c>
      <c r="K352" s="1">
        <v>194.15</v>
      </c>
      <c r="L352" s="1">
        <v>0.6736</v>
      </c>
      <c r="M352" s="1">
        <v>9866144</v>
      </c>
      <c r="N352" s="6">
        <v>0.027813546227144</v>
      </c>
      <c r="O352" s="1">
        <v>197.86</v>
      </c>
      <c r="P352" s="6">
        <v>0.019109</v>
      </c>
      <c r="Q352" s="1">
        <f t="shared" si="15"/>
        <v>1.62161943804016</v>
      </c>
      <c r="R352" s="1">
        <f t="shared" si="16"/>
        <v>0.440996793764698</v>
      </c>
      <c r="S352" s="1">
        <f t="shared" si="17"/>
        <v>0.841548485337959</v>
      </c>
    </row>
    <row r="353" spans="1:19">
      <c r="A353" s="2">
        <v>44159</v>
      </c>
      <c r="B353" s="1">
        <v>43</v>
      </c>
      <c r="C353" s="1">
        <v>34</v>
      </c>
      <c r="D353" s="1">
        <v>77</v>
      </c>
      <c r="E353" s="1">
        <v>-9</v>
      </c>
      <c r="F353" s="1">
        <v>-0.228841572</v>
      </c>
      <c r="G353" s="1">
        <v>0.883116883</v>
      </c>
      <c r="H353" s="1">
        <v>0.311688312</v>
      </c>
      <c r="I353" s="1">
        <v>199.48</v>
      </c>
      <c r="J353" s="1">
        <v>194.21</v>
      </c>
      <c r="K353" s="1">
        <v>197.86</v>
      </c>
      <c r="L353" s="1">
        <v>0.4689</v>
      </c>
      <c r="M353" s="1">
        <v>6868404</v>
      </c>
      <c r="N353" s="6">
        <v>0.0266349944405134</v>
      </c>
      <c r="O353" s="1">
        <v>198.77</v>
      </c>
      <c r="P353" s="6">
        <v>0.004599</v>
      </c>
      <c r="Q353" s="1">
        <f t="shared" si="15"/>
        <v>0.820818034638006</v>
      </c>
      <c r="R353" s="1">
        <f t="shared" si="16"/>
        <v>0.338778587396559</v>
      </c>
      <c r="S353" s="1">
        <f t="shared" si="17"/>
        <v>0.466274899773898</v>
      </c>
    </row>
    <row r="354" spans="1:19">
      <c r="A354" s="2">
        <v>44160</v>
      </c>
      <c r="B354" s="1">
        <v>36</v>
      </c>
      <c r="C354" s="1">
        <v>44</v>
      </c>
      <c r="D354" s="1">
        <v>80</v>
      </c>
      <c r="E354" s="1">
        <v>8</v>
      </c>
      <c r="F354" s="1">
        <v>0.195744577</v>
      </c>
      <c r="G354" s="1">
        <v>0.9</v>
      </c>
      <c r="H354" s="1">
        <v>0.475</v>
      </c>
      <c r="I354" s="1">
        <v>199.31</v>
      </c>
      <c r="J354" s="1">
        <v>192</v>
      </c>
      <c r="K354" s="1">
        <v>198.77</v>
      </c>
      <c r="L354" s="1">
        <v>0.6592</v>
      </c>
      <c r="M354" s="1">
        <v>9655653</v>
      </c>
      <c r="N354" s="6">
        <v>0.036776173466821</v>
      </c>
      <c r="O354" s="1">
        <v>192.25</v>
      </c>
      <c r="P354" s="6">
        <v>-0.032802</v>
      </c>
      <c r="Q354" s="1">
        <f t="shared" si="15"/>
        <v>1.35661674789643</v>
      </c>
      <c r="R354" s="1">
        <f t="shared" si="16"/>
        <v>0.463114815472077</v>
      </c>
      <c r="S354" s="1">
        <f t="shared" si="17"/>
        <v>0.736875610419535</v>
      </c>
    </row>
    <row r="355" spans="1:19">
      <c r="A355" s="2">
        <v>44161</v>
      </c>
      <c r="B355" s="1">
        <v>37</v>
      </c>
      <c r="C355" s="1">
        <v>38</v>
      </c>
      <c r="D355" s="1">
        <v>75</v>
      </c>
      <c r="E355" s="1">
        <v>1</v>
      </c>
      <c r="F355" s="1">
        <v>0.025975486</v>
      </c>
      <c r="G355" s="1">
        <v>0.986666667</v>
      </c>
      <c r="H355" s="1">
        <v>0.48</v>
      </c>
      <c r="I355" s="1">
        <v>194.42</v>
      </c>
      <c r="J355" s="1">
        <v>186.01</v>
      </c>
      <c r="K355" s="1">
        <v>192.25</v>
      </c>
      <c r="L355" s="1">
        <v>0.6781</v>
      </c>
      <c r="M355" s="1">
        <v>9932602</v>
      </c>
      <c r="N355" s="6">
        <v>0.0437451235370611</v>
      </c>
      <c r="O355" s="1">
        <v>192.75</v>
      </c>
      <c r="P355" s="6">
        <v>0.002601</v>
      </c>
      <c r="Q355" s="1">
        <f t="shared" si="15"/>
        <v>1.29170978743423</v>
      </c>
      <c r="R355" s="1">
        <f t="shared" si="16"/>
        <v>0.491657854484541</v>
      </c>
      <c r="S355" s="1">
        <f t="shared" si="17"/>
        <v>0.719304380495063</v>
      </c>
    </row>
    <row r="356" spans="1:19">
      <c r="A356" s="2">
        <v>44162</v>
      </c>
      <c r="B356" s="1">
        <v>20</v>
      </c>
      <c r="C356" s="1">
        <v>36</v>
      </c>
      <c r="D356" s="1">
        <v>56</v>
      </c>
      <c r="E356" s="1">
        <v>16</v>
      </c>
      <c r="F356" s="1">
        <v>0.566395475</v>
      </c>
      <c r="G356" s="1">
        <v>0.714285714</v>
      </c>
      <c r="H356" s="1">
        <v>0.535714286</v>
      </c>
      <c r="I356" s="1">
        <v>193.99</v>
      </c>
      <c r="J356" s="1">
        <v>190</v>
      </c>
      <c r="K356" s="1">
        <v>192.75</v>
      </c>
      <c r="L356" s="1">
        <v>0.4957</v>
      </c>
      <c r="M356" s="1">
        <v>7261442</v>
      </c>
      <c r="N356" s="6">
        <v>0.0207003891050584</v>
      </c>
      <c r="O356" s="1">
        <v>192.9</v>
      </c>
      <c r="P356" s="6">
        <v>0.000778</v>
      </c>
      <c r="Q356" s="1">
        <f t="shared" si="15"/>
        <v>1.55228489352765</v>
      </c>
      <c r="R356" s="1">
        <f t="shared" si="16"/>
        <v>0.276534556312914</v>
      </c>
      <c r="S356" s="1">
        <f t="shared" si="17"/>
        <v>0.754779276587021</v>
      </c>
    </row>
    <row r="357" spans="1:19">
      <c r="A357" s="2">
        <v>44165</v>
      </c>
      <c r="B357" s="1">
        <v>94</v>
      </c>
      <c r="C357" s="1">
        <v>92</v>
      </c>
      <c r="D357" s="1">
        <v>186</v>
      </c>
      <c r="E357" s="1">
        <v>-2</v>
      </c>
      <c r="F357" s="1">
        <v>-0.021277398</v>
      </c>
      <c r="G357" s="1">
        <v>0.989247312</v>
      </c>
      <c r="H357" s="1">
        <v>0.376344086</v>
      </c>
      <c r="I357" s="1">
        <v>192.8</v>
      </c>
      <c r="J357" s="1">
        <v>181.68</v>
      </c>
      <c r="K357" s="1">
        <v>192.9</v>
      </c>
      <c r="L357" s="1">
        <v>1.3185</v>
      </c>
      <c r="M357" s="1">
        <v>19313032</v>
      </c>
      <c r="N357" s="6">
        <v>0.0576464489372732</v>
      </c>
      <c r="O357" s="1">
        <v>183.33</v>
      </c>
      <c r="P357" s="6">
        <v>-0.049611</v>
      </c>
      <c r="Q357" s="1">
        <f t="shared" si="15"/>
        <v>1.24643075398546</v>
      </c>
      <c r="R357" s="1">
        <f t="shared" si="16"/>
        <v>1.11575593584754</v>
      </c>
      <c r="S357" s="1">
        <f t="shared" si="17"/>
        <v>0.917786953188856</v>
      </c>
    </row>
    <row r="358" spans="1:19">
      <c r="A358" s="2">
        <v>44166</v>
      </c>
      <c r="B358" s="1">
        <v>70</v>
      </c>
      <c r="C358" s="1">
        <v>41</v>
      </c>
      <c r="D358" s="1">
        <v>111</v>
      </c>
      <c r="E358" s="1">
        <v>-29</v>
      </c>
      <c r="F358" s="1">
        <v>-0.525010259</v>
      </c>
      <c r="G358" s="1">
        <v>0.738738739</v>
      </c>
      <c r="H358" s="1">
        <v>0.333333333</v>
      </c>
      <c r="I358" s="1">
        <v>185.7</v>
      </c>
      <c r="J358" s="1">
        <v>182</v>
      </c>
      <c r="K358" s="1">
        <v>183.33</v>
      </c>
      <c r="L358" s="1">
        <v>0.8842</v>
      </c>
      <c r="M358" s="1">
        <v>12951579</v>
      </c>
      <c r="N358" s="6">
        <v>0.0201821851306387</v>
      </c>
      <c r="O358" s="1">
        <v>184.27</v>
      </c>
      <c r="P358" s="6">
        <v>0.005127</v>
      </c>
      <c r="Q358" s="1">
        <f t="shared" si="15"/>
        <v>0.554763759435947</v>
      </c>
      <c r="R358" s="1">
        <f t="shared" si="16"/>
        <v>0.755993627830755</v>
      </c>
      <c r="S358" s="1">
        <f t="shared" si="17"/>
        <v>0.498965887764153</v>
      </c>
    </row>
    <row r="359" spans="1:19">
      <c r="A359" s="2">
        <v>44167</v>
      </c>
      <c r="B359" s="1">
        <v>60</v>
      </c>
      <c r="C359" s="1">
        <v>51</v>
      </c>
      <c r="D359" s="1">
        <v>111</v>
      </c>
      <c r="E359" s="1">
        <v>-9</v>
      </c>
      <c r="F359" s="1">
        <v>-0.159630146</v>
      </c>
      <c r="G359" s="1">
        <v>0.918918919</v>
      </c>
      <c r="H359" s="1">
        <v>0.333333333</v>
      </c>
      <c r="I359" s="1">
        <v>185.31</v>
      </c>
      <c r="J359" s="1">
        <v>182</v>
      </c>
      <c r="K359" s="1">
        <v>184.27</v>
      </c>
      <c r="L359" s="1">
        <v>0.6156</v>
      </c>
      <c r="M359" s="1">
        <v>9017117</v>
      </c>
      <c r="N359" s="6">
        <v>0.0179627720193195</v>
      </c>
      <c r="O359" s="1">
        <v>183.91</v>
      </c>
      <c r="P359" s="6">
        <v>-0.001954</v>
      </c>
      <c r="Q359" s="1">
        <f t="shared" si="15"/>
        <v>0.941346598979246</v>
      </c>
      <c r="R359" s="1">
        <f t="shared" si="16"/>
        <v>0.453593645180006</v>
      </c>
      <c r="S359" s="1">
        <f t="shared" si="17"/>
        <v>0.557438556065884</v>
      </c>
    </row>
    <row r="360" spans="1:19">
      <c r="A360" s="2">
        <v>44168</v>
      </c>
      <c r="B360" s="1">
        <v>25</v>
      </c>
      <c r="C360" s="1">
        <v>53</v>
      </c>
      <c r="D360" s="1">
        <v>78</v>
      </c>
      <c r="E360" s="1">
        <v>28</v>
      </c>
      <c r="F360" s="1">
        <v>0.730887509</v>
      </c>
      <c r="G360" s="1">
        <v>0.641025641</v>
      </c>
      <c r="H360" s="1">
        <v>0.397435897</v>
      </c>
      <c r="I360" s="1">
        <v>187.28</v>
      </c>
      <c r="J360" s="1">
        <v>183.55</v>
      </c>
      <c r="K360" s="1">
        <v>183.91</v>
      </c>
      <c r="L360" s="1">
        <v>0.5976</v>
      </c>
      <c r="M360" s="1">
        <v>8754054</v>
      </c>
      <c r="N360" s="6">
        <v>0.0202816595073677</v>
      </c>
      <c r="O360" s="1">
        <v>186.38</v>
      </c>
      <c r="P360" s="6">
        <v>0.01343</v>
      </c>
      <c r="Q360" s="1">
        <f t="shared" si="15"/>
        <v>1.51331423904324</v>
      </c>
      <c r="R360" s="1">
        <f t="shared" si="16"/>
        <v>0.383333919081867</v>
      </c>
      <c r="S360" s="1">
        <f t="shared" si="17"/>
        <v>0.775503439753992</v>
      </c>
    </row>
    <row r="361" spans="1:19">
      <c r="A361" s="2">
        <v>44169</v>
      </c>
      <c r="B361" s="1">
        <v>68</v>
      </c>
      <c r="C361" s="1">
        <v>47</v>
      </c>
      <c r="D361" s="1">
        <v>115</v>
      </c>
      <c r="E361" s="1">
        <v>-21</v>
      </c>
      <c r="F361" s="1">
        <v>-0.362905494</v>
      </c>
      <c r="G361" s="1">
        <v>0.817391304</v>
      </c>
      <c r="H361" s="1">
        <v>0.339130435</v>
      </c>
      <c r="I361" s="1">
        <v>192.97</v>
      </c>
      <c r="J361" s="1">
        <v>185.58</v>
      </c>
      <c r="K361" s="1">
        <v>186.38</v>
      </c>
      <c r="L361" s="1">
        <v>0.8299</v>
      </c>
      <c r="M361" s="1">
        <v>12155824</v>
      </c>
      <c r="N361" s="6">
        <v>0.0396501770576241</v>
      </c>
      <c r="O361" s="1">
        <v>190.8</v>
      </c>
      <c r="P361" s="6">
        <v>0.023715</v>
      </c>
      <c r="Q361" s="1">
        <f t="shared" si="15"/>
        <v>0.743120901773681</v>
      </c>
      <c r="R361" s="1">
        <f t="shared" si="16"/>
        <v>0.700301099525706</v>
      </c>
      <c r="S361" s="1">
        <f t="shared" si="17"/>
        <v>0.559422597956784</v>
      </c>
    </row>
    <row r="362" spans="1:19">
      <c r="A362" s="2">
        <v>44172</v>
      </c>
      <c r="B362" s="1">
        <v>54</v>
      </c>
      <c r="C362" s="1">
        <v>40</v>
      </c>
      <c r="D362" s="1">
        <v>94</v>
      </c>
      <c r="E362" s="1">
        <v>-14</v>
      </c>
      <c r="F362" s="1">
        <v>-0.293761119</v>
      </c>
      <c r="G362" s="1">
        <v>0.85106383</v>
      </c>
      <c r="H362" s="1">
        <v>0.425531915</v>
      </c>
      <c r="I362" s="1">
        <v>196.31</v>
      </c>
      <c r="J362" s="1">
        <v>190.1</v>
      </c>
      <c r="K362" s="1">
        <v>190.8</v>
      </c>
      <c r="L362" s="1">
        <v>0.8668</v>
      </c>
      <c r="M362" s="1">
        <v>12695853</v>
      </c>
      <c r="N362" s="6">
        <v>0.0325471698113208</v>
      </c>
      <c r="O362" s="1">
        <v>190.78</v>
      </c>
      <c r="P362" s="6">
        <v>-0.000105</v>
      </c>
      <c r="Q362" s="1">
        <f t="shared" si="15"/>
        <v>0.909032903090302</v>
      </c>
      <c r="R362" s="1">
        <f t="shared" si="16"/>
        <v>0.706207554047151</v>
      </c>
      <c r="S362" s="1">
        <f t="shared" si="17"/>
        <v>0.631846049052243</v>
      </c>
    </row>
    <row r="363" spans="1:19">
      <c r="A363" s="2">
        <v>44173</v>
      </c>
      <c r="B363" s="1">
        <v>64</v>
      </c>
      <c r="C363" s="1">
        <v>48</v>
      </c>
      <c r="D363" s="1">
        <v>112</v>
      </c>
      <c r="E363" s="1">
        <v>-16</v>
      </c>
      <c r="F363" s="1">
        <v>-0.282566972</v>
      </c>
      <c r="G363" s="1">
        <v>0.857142857</v>
      </c>
      <c r="H363" s="1">
        <v>0.321428571</v>
      </c>
      <c r="I363" s="1">
        <v>193.63</v>
      </c>
      <c r="J363" s="1">
        <v>189.6</v>
      </c>
      <c r="K363" s="1">
        <v>190.78</v>
      </c>
      <c r="L363" s="1">
        <v>0.6687</v>
      </c>
      <c r="M363" s="1">
        <v>9795369</v>
      </c>
      <c r="N363" s="6">
        <v>0.0211238075269944</v>
      </c>
      <c r="O363" s="1">
        <v>191.85</v>
      </c>
      <c r="P363" s="6">
        <v>0.005609</v>
      </c>
      <c r="Q363" s="1">
        <f t="shared" si="15"/>
        <v>0.794444716180535</v>
      </c>
      <c r="R363" s="1">
        <f t="shared" si="16"/>
        <v>0.524844058111159</v>
      </c>
      <c r="S363" s="1">
        <f t="shared" si="17"/>
        <v>0.519989611601337</v>
      </c>
    </row>
    <row r="364" spans="1:19">
      <c r="A364" s="2">
        <v>44174</v>
      </c>
      <c r="B364" s="1">
        <v>54</v>
      </c>
      <c r="C364" s="1">
        <v>38</v>
      </c>
      <c r="D364" s="1">
        <v>92</v>
      </c>
      <c r="E364" s="1">
        <v>-16</v>
      </c>
      <c r="F364" s="1">
        <v>-0.343771539</v>
      </c>
      <c r="G364" s="1">
        <v>0.826086957</v>
      </c>
      <c r="H364" s="1">
        <v>0.326086957</v>
      </c>
      <c r="I364" s="1">
        <v>194.25</v>
      </c>
      <c r="J364" s="1">
        <v>189.48</v>
      </c>
      <c r="K364" s="1">
        <v>191.85</v>
      </c>
      <c r="L364" s="1">
        <v>0.5905</v>
      </c>
      <c r="M364" s="1">
        <v>8648915</v>
      </c>
      <c r="N364" s="6">
        <v>0.0248631743549649</v>
      </c>
      <c r="O364" s="1">
        <v>190.01</v>
      </c>
      <c r="P364" s="6">
        <v>-0.009591</v>
      </c>
      <c r="Q364" s="1">
        <f t="shared" si="15"/>
        <v>0.717301978945634</v>
      </c>
      <c r="R364" s="1">
        <f t="shared" si="16"/>
        <v>0.464014037055827</v>
      </c>
      <c r="S364" s="1">
        <f t="shared" si="17"/>
        <v>0.466055865395916</v>
      </c>
    </row>
    <row r="365" spans="1:19">
      <c r="A365" s="2">
        <v>44175</v>
      </c>
      <c r="B365" s="1">
        <v>104</v>
      </c>
      <c r="C365" s="1">
        <v>72</v>
      </c>
      <c r="D365" s="1">
        <v>176</v>
      </c>
      <c r="E365" s="1">
        <v>-32</v>
      </c>
      <c r="F365" s="1">
        <v>-0.363500909</v>
      </c>
      <c r="G365" s="1">
        <v>0.818181818</v>
      </c>
      <c r="H365" s="1">
        <v>0.363636364</v>
      </c>
      <c r="I365" s="1">
        <v>192.89</v>
      </c>
      <c r="J365" s="1">
        <v>188.21</v>
      </c>
      <c r="K365" s="1">
        <v>190.01</v>
      </c>
      <c r="L365" s="1">
        <v>0.6064</v>
      </c>
      <c r="M365" s="1">
        <v>8881802</v>
      </c>
      <c r="N365" s="6">
        <v>0.0246302826167043</v>
      </c>
      <c r="O365" s="1">
        <v>190.7</v>
      </c>
      <c r="P365" s="6">
        <v>0.003631</v>
      </c>
      <c r="Q365" s="1">
        <f t="shared" si="15"/>
        <v>0.733626013221606</v>
      </c>
      <c r="R365" s="1">
        <f t="shared" si="16"/>
        <v>0.475924584269768</v>
      </c>
      <c r="S365" s="1">
        <f t="shared" si="17"/>
        <v>0.477133287200578</v>
      </c>
    </row>
    <row r="366" spans="1:19">
      <c r="A366" s="2">
        <v>44176</v>
      </c>
      <c r="B366" s="1">
        <v>47</v>
      </c>
      <c r="C366" s="1">
        <v>55</v>
      </c>
      <c r="D366" s="1">
        <v>102</v>
      </c>
      <c r="E366" s="1">
        <v>8</v>
      </c>
      <c r="F366" s="1">
        <v>0.15415068</v>
      </c>
      <c r="G366" s="1">
        <v>0.921568627</v>
      </c>
      <c r="H366" s="1">
        <v>0.519607843</v>
      </c>
      <c r="I366" s="1">
        <v>194.57</v>
      </c>
      <c r="J366" s="1">
        <v>189</v>
      </c>
      <c r="K366" s="1">
        <v>190.7</v>
      </c>
      <c r="L366" s="1">
        <v>0.6376</v>
      </c>
      <c r="M366" s="1">
        <v>9339248</v>
      </c>
      <c r="N366" s="6">
        <v>0.029208180388044</v>
      </c>
      <c r="O366" s="1">
        <v>191.5</v>
      </c>
      <c r="P366" s="6">
        <v>0.004195</v>
      </c>
      <c r="Q366" s="1">
        <f t="shared" si="15"/>
        <v>1.37713177214919</v>
      </c>
      <c r="R366" s="1">
        <f t="shared" si="16"/>
        <v>0.431150083657657</v>
      </c>
      <c r="S366" s="1">
        <f t="shared" si="17"/>
        <v>0.734426733748263</v>
      </c>
    </row>
    <row r="367" spans="1:19">
      <c r="A367" s="2">
        <v>44179</v>
      </c>
      <c r="B367" s="1">
        <v>37</v>
      </c>
      <c r="C367" s="1">
        <v>70</v>
      </c>
      <c r="D367" s="1">
        <v>107</v>
      </c>
      <c r="E367" s="1">
        <v>33</v>
      </c>
      <c r="F367" s="1">
        <v>0.625093717</v>
      </c>
      <c r="G367" s="1">
        <v>0.691588785</v>
      </c>
      <c r="H367" s="1">
        <v>0.598130841</v>
      </c>
      <c r="I367" s="1">
        <v>198</v>
      </c>
      <c r="J367" s="1">
        <v>190.85</v>
      </c>
      <c r="K367" s="1">
        <v>191.5</v>
      </c>
      <c r="L367" s="1">
        <v>0.8448</v>
      </c>
      <c r="M367" s="1">
        <v>12374432</v>
      </c>
      <c r="N367" s="6">
        <v>0.03733681462141</v>
      </c>
      <c r="O367" s="1">
        <v>197.95</v>
      </c>
      <c r="P367" s="6">
        <v>0.033681</v>
      </c>
      <c r="Q367" s="1">
        <f t="shared" si="15"/>
        <v>1.6926213868624</v>
      </c>
      <c r="R367" s="1">
        <f t="shared" si="16"/>
        <v>0.604082735440154</v>
      </c>
      <c r="S367" s="1">
        <f t="shared" si="17"/>
        <v>0.928544788289868</v>
      </c>
    </row>
    <row r="368" spans="1:19">
      <c r="A368" s="2">
        <v>44180</v>
      </c>
      <c r="B368" s="1">
        <v>144</v>
      </c>
      <c r="C368" s="1">
        <v>114</v>
      </c>
      <c r="D368" s="1">
        <v>258</v>
      </c>
      <c r="E368" s="1">
        <v>-30</v>
      </c>
      <c r="F368" s="1">
        <v>-0.231801614</v>
      </c>
      <c r="G368" s="1">
        <v>0.88372093</v>
      </c>
      <c r="H368" s="1">
        <v>0.372093023</v>
      </c>
      <c r="I368" s="1">
        <v>195.57</v>
      </c>
      <c r="J368" s="1">
        <v>186.32</v>
      </c>
      <c r="K368" s="1">
        <v>197.95</v>
      </c>
      <c r="L368" s="1">
        <v>1.5873</v>
      </c>
      <c r="M368" s="1">
        <v>23250398</v>
      </c>
      <c r="N368" s="6">
        <v>0.0467289719626168</v>
      </c>
      <c r="O368" s="1">
        <v>193.71</v>
      </c>
      <c r="P368" s="6">
        <v>-0.02142</v>
      </c>
      <c r="Q368" s="1">
        <f t="shared" si="15"/>
        <v>1.03186488407772</v>
      </c>
      <c r="R368" s="1">
        <f t="shared" si="16"/>
        <v>1.38499980281316</v>
      </c>
      <c r="S368" s="1">
        <f t="shared" si="17"/>
        <v>0.920701828558591</v>
      </c>
    </row>
    <row r="369" spans="1:19">
      <c r="A369" s="2">
        <v>44181</v>
      </c>
      <c r="B369" s="1">
        <v>70</v>
      </c>
      <c r="C369" s="1">
        <v>77</v>
      </c>
      <c r="D369" s="1">
        <v>147</v>
      </c>
      <c r="E369" s="1">
        <v>7</v>
      </c>
      <c r="F369" s="1">
        <v>0.09402895</v>
      </c>
      <c r="G369" s="1">
        <v>0.952380952</v>
      </c>
      <c r="H369" s="1">
        <v>0.442176871</v>
      </c>
      <c r="I369" s="1">
        <v>199.6</v>
      </c>
      <c r="J369" s="1">
        <v>194</v>
      </c>
      <c r="K369" s="1">
        <v>193.71</v>
      </c>
      <c r="L369" s="1">
        <v>1.26</v>
      </c>
      <c r="M369" s="1">
        <v>18455859</v>
      </c>
      <c r="N369" s="6">
        <v>0.0289091941562129</v>
      </c>
      <c r="O369" s="1">
        <v>198.22</v>
      </c>
      <c r="P369" s="6">
        <v>0.023282</v>
      </c>
      <c r="Q369" s="1">
        <f t="shared" si="15"/>
        <v>1.36210415295824</v>
      </c>
      <c r="R369" s="1">
        <f t="shared" si="16"/>
        <v>1.01974053738559</v>
      </c>
      <c r="S369" s="1">
        <f t="shared" si="17"/>
        <v>0.933353870709685</v>
      </c>
    </row>
    <row r="370" spans="1:19">
      <c r="A370" s="2">
        <v>44182</v>
      </c>
      <c r="B370" s="1">
        <v>73</v>
      </c>
      <c r="C370" s="1">
        <v>78</v>
      </c>
      <c r="D370" s="1">
        <v>151</v>
      </c>
      <c r="E370" s="1">
        <v>5</v>
      </c>
      <c r="F370" s="1">
        <v>0.065382759</v>
      </c>
      <c r="G370" s="1">
        <v>0.966887417</v>
      </c>
      <c r="H370" s="1">
        <v>0.357615894</v>
      </c>
      <c r="I370" s="1">
        <v>208.15</v>
      </c>
      <c r="J370" s="1">
        <v>199.1</v>
      </c>
      <c r="K370" s="1">
        <v>198.22</v>
      </c>
      <c r="L370" s="1">
        <v>1.2232</v>
      </c>
      <c r="M370" s="1">
        <v>17917421</v>
      </c>
      <c r="N370" s="6">
        <v>0.0456563414388054</v>
      </c>
      <c r="O370" s="1">
        <v>204.8</v>
      </c>
      <c r="P370" s="6">
        <v>0.033195</v>
      </c>
      <c r="Q370" s="1">
        <f t="shared" si="15"/>
        <v>1.26693925907572</v>
      </c>
      <c r="R370" s="1">
        <f t="shared" si="16"/>
        <v>1.01383800094597</v>
      </c>
      <c r="S370" s="1">
        <f t="shared" si="17"/>
        <v>0.890935634503966</v>
      </c>
    </row>
    <row r="371" spans="1:19">
      <c r="A371" s="2">
        <v>44183</v>
      </c>
      <c r="B371" s="1">
        <v>116</v>
      </c>
      <c r="C371" s="1">
        <v>101</v>
      </c>
      <c r="D371" s="1">
        <v>217</v>
      </c>
      <c r="E371" s="1">
        <v>-15</v>
      </c>
      <c r="F371" s="1">
        <v>-0.137201122</v>
      </c>
      <c r="G371" s="1">
        <v>0.930875576</v>
      </c>
      <c r="H371" s="1">
        <v>0.419354839</v>
      </c>
      <c r="I371" s="1">
        <v>212</v>
      </c>
      <c r="J371" s="1">
        <v>202.52</v>
      </c>
      <c r="K371" s="1">
        <v>204.8</v>
      </c>
      <c r="L371" s="1">
        <v>1.3128</v>
      </c>
      <c r="M371" s="1">
        <v>19229990</v>
      </c>
      <c r="N371" s="6">
        <v>0.0462890625</v>
      </c>
      <c r="O371" s="1">
        <v>204.63</v>
      </c>
      <c r="P371" s="6">
        <v>-0.00083</v>
      </c>
      <c r="Q371" s="1">
        <f t="shared" si="15"/>
        <v>1.149461786408</v>
      </c>
      <c r="R371" s="1">
        <f t="shared" si="16"/>
        <v>1.110463422722</v>
      </c>
      <c r="S371" s="1">
        <f t="shared" si="17"/>
        <v>0.874816385461066</v>
      </c>
    </row>
    <row r="372" spans="1:19">
      <c r="A372" s="2">
        <v>44186</v>
      </c>
      <c r="B372" s="1">
        <v>46</v>
      </c>
      <c r="C372" s="1">
        <v>73</v>
      </c>
      <c r="D372" s="1">
        <v>119</v>
      </c>
      <c r="E372" s="1">
        <v>27</v>
      </c>
      <c r="F372" s="1">
        <v>0.453917491</v>
      </c>
      <c r="G372" s="1">
        <v>0.773109244</v>
      </c>
      <c r="H372" s="1">
        <v>0.495798319</v>
      </c>
      <c r="I372" s="1">
        <v>213.92</v>
      </c>
      <c r="J372" s="1">
        <v>203.08</v>
      </c>
      <c r="K372" s="1">
        <v>204.63</v>
      </c>
      <c r="L372" s="1">
        <v>1.0256</v>
      </c>
      <c r="M372" s="1">
        <v>15023178</v>
      </c>
      <c r="N372" s="6">
        <v>0.0529736597761813</v>
      </c>
      <c r="O372" s="1">
        <v>213.6</v>
      </c>
      <c r="P372" s="6">
        <v>0.043835</v>
      </c>
      <c r="Q372" s="1">
        <f t="shared" si="15"/>
        <v>1.5441540949684</v>
      </c>
      <c r="R372" s="1">
        <f t="shared" si="16"/>
        <v>0.806124044332401</v>
      </c>
      <c r="S372" s="1">
        <f t="shared" si="17"/>
        <v>0.936051818339239</v>
      </c>
    </row>
    <row r="373" spans="1:19">
      <c r="A373" s="2">
        <v>44187</v>
      </c>
      <c r="B373" s="1">
        <v>53</v>
      </c>
      <c r="C373" s="1">
        <v>66</v>
      </c>
      <c r="D373" s="1">
        <v>119</v>
      </c>
      <c r="E373" s="1">
        <v>13</v>
      </c>
      <c r="F373" s="1">
        <v>0.215708573</v>
      </c>
      <c r="G373" s="1">
        <v>0.890756303</v>
      </c>
      <c r="H373" s="1">
        <v>0.487394958</v>
      </c>
      <c r="I373" s="1">
        <v>219.48</v>
      </c>
      <c r="J373" s="1">
        <v>212.36</v>
      </c>
      <c r="K373" s="1">
        <v>213.6</v>
      </c>
      <c r="L373" s="1">
        <v>0.8464</v>
      </c>
      <c r="M373" s="1">
        <v>12397839</v>
      </c>
      <c r="N373" s="6">
        <v>0.0333333333333332</v>
      </c>
      <c r="O373" s="1">
        <v>215.1</v>
      </c>
      <c r="P373" s="6">
        <v>0.007022</v>
      </c>
      <c r="Q373" s="1">
        <f t="shared" si="15"/>
        <v>1.402616238934</v>
      </c>
      <c r="R373" s="1">
        <f t="shared" si="16"/>
        <v>0.630822723281667</v>
      </c>
      <c r="S373" s="1">
        <f t="shared" si="17"/>
        <v>0.814880512812555</v>
      </c>
    </row>
    <row r="374" spans="1:19">
      <c r="A374" s="2">
        <v>44188</v>
      </c>
      <c r="B374" s="1">
        <v>85</v>
      </c>
      <c r="C374" s="1">
        <v>87</v>
      </c>
      <c r="D374" s="1">
        <v>172</v>
      </c>
      <c r="E374" s="1">
        <v>2</v>
      </c>
      <c r="F374" s="1">
        <v>0.022989518</v>
      </c>
      <c r="G374" s="1">
        <v>0.988372093</v>
      </c>
      <c r="H374" s="1">
        <v>0.459302326</v>
      </c>
      <c r="I374" s="1">
        <v>222.75</v>
      </c>
      <c r="J374" s="1">
        <v>207</v>
      </c>
      <c r="K374" s="1">
        <v>215.1</v>
      </c>
      <c r="L374" s="1">
        <v>1.273</v>
      </c>
      <c r="M374" s="1">
        <v>18645852</v>
      </c>
      <c r="N374" s="6">
        <v>0.0732217573221757</v>
      </c>
      <c r="O374" s="1">
        <v>216.05</v>
      </c>
      <c r="P374" s="6">
        <v>0.004417</v>
      </c>
      <c r="Q374" s="1">
        <f t="shared" si="15"/>
        <v>1.35670405835013</v>
      </c>
      <c r="R374" s="1">
        <f t="shared" si="16"/>
        <v>1.07293593854027</v>
      </c>
      <c r="S374" s="1">
        <f t="shared" si="17"/>
        <v>0.949618246509133</v>
      </c>
    </row>
    <row r="375" spans="1:19">
      <c r="A375" s="2">
        <v>44189</v>
      </c>
      <c r="B375" s="1">
        <v>47</v>
      </c>
      <c r="C375" s="1">
        <v>60</v>
      </c>
      <c r="D375" s="1">
        <v>107</v>
      </c>
      <c r="E375" s="1">
        <v>13</v>
      </c>
      <c r="F375" s="1">
        <v>0.239672853</v>
      </c>
      <c r="G375" s="1">
        <v>0.878504673</v>
      </c>
      <c r="H375" s="1">
        <v>0.46728972</v>
      </c>
      <c r="I375" s="1">
        <v>218.5</v>
      </c>
      <c r="J375" s="1">
        <v>206.78</v>
      </c>
      <c r="K375" s="1">
        <v>216.05</v>
      </c>
      <c r="L375" s="1">
        <v>0.8644</v>
      </c>
      <c r="M375" s="1">
        <v>12661076</v>
      </c>
      <c r="N375" s="6">
        <v>0.0542467021522796</v>
      </c>
      <c r="O375" s="1">
        <v>214</v>
      </c>
      <c r="P375" s="6">
        <v>-0.009489</v>
      </c>
      <c r="Q375" s="1">
        <f t="shared" si="15"/>
        <v>1.39978667075958</v>
      </c>
      <c r="R375" s="1">
        <f t="shared" si="16"/>
        <v>0.669019292804925</v>
      </c>
      <c r="S375" s="1">
        <f t="shared" si="17"/>
        <v>0.827003456399497</v>
      </c>
    </row>
    <row r="376" spans="1:19">
      <c r="A376" s="2">
        <v>44190</v>
      </c>
      <c r="B376" s="1">
        <v>37</v>
      </c>
      <c r="C376" s="1">
        <v>42</v>
      </c>
      <c r="D376" s="1">
        <v>79</v>
      </c>
      <c r="E376" s="1">
        <v>5</v>
      </c>
      <c r="F376" s="1">
        <v>0.123613956</v>
      </c>
      <c r="G376" s="1">
        <v>0.936708861</v>
      </c>
      <c r="H376" s="1">
        <v>0.430379747</v>
      </c>
      <c r="I376" s="1">
        <v>215</v>
      </c>
      <c r="J376" s="1">
        <v>209.5</v>
      </c>
      <c r="K376" s="1">
        <v>214</v>
      </c>
      <c r="L376" s="1">
        <v>0.5721</v>
      </c>
      <c r="M376" s="1">
        <v>8380171</v>
      </c>
      <c r="N376" s="6">
        <v>0.0257009345794393</v>
      </c>
      <c r="O376" s="1">
        <v>212.9</v>
      </c>
      <c r="P376" s="6">
        <v>-0.00514</v>
      </c>
      <c r="Q376" s="1">
        <f t="shared" si="15"/>
        <v>1.26916048422935</v>
      </c>
      <c r="R376" s="1">
        <f t="shared" si="16"/>
        <v>0.380533077060037</v>
      </c>
      <c r="S376" s="1">
        <f t="shared" si="17"/>
        <v>0.670980898640207</v>
      </c>
    </row>
    <row r="377" spans="1:19">
      <c r="A377" s="2">
        <v>44193</v>
      </c>
      <c r="B377" s="1">
        <v>72</v>
      </c>
      <c r="C377" s="1">
        <v>71</v>
      </c>
      <c r="D377" s="1">
        <v>143</v>
      </c>
      <c r="E377" s="1">
        <v>-1</v>
      </c>
      <c r="F377" s="1">
        <v>-0.013793322</v>
      </c>
      <c r="G377" s="1">
        <v>0.993006993</v>
      </c>
      <c r="H377" s="1">
        <v>0.440559441</v>
      </c>
      <c r="I377" s="1">
        <v>228.05</v>
      </c>
      <c r="J377" s="1">
        <v>213.7</v>
      </c>
      <c r="K377" s="1">
        <v>212.9</v>
      </c>
      <c r="L377" s="1">
        <v>1.0978</v>
      </c>
      <c r="M377" s="1">
        <v>16079524</v>
      </c>
      <c r="N377" s="6">
        <v>0.0674025364020668</v>
      </c>
      <c r="O377" s="1">
        <v>224.83</v>
      </c>
      <c r="P377" s="6">
        <v>0.056036</v>
      </c>
      <c r="Q377" s="1">
        <f t="shared" si="15"/>
        <v>1.28791183263555</v>
      </c>
      <c r="R377" s="1">
        <f t="shared" si="16"/>
        <v>0.910554010852726</v>
      </c>
      <c r="S377" s="1">
        <f t="shared" si="17"/>
        <v>0.863804647206166</v>
      </c>
    </row>
    <row r="378" spans="1:19">
      <c r="A378" s="2">
        <v>44194</v>
      </c>
      <c r="B378" s="1">
        <v>49</v>
      </c>
      <c r="C378" s="1">
        <v>61</v>
      </c>
      <c r="D378" s="1">
        <v>110</v>
      </c>
      <c r="E378" s="1">
        <v>12</v>
      </c>
      <c r="F378" s="1">
        <v>0.21511138</v>
      </c>
      <c r="G378" s="1">
        <v>0.890909091</v>
      </c>
      <c r="H378" s="1">
        <v>0.336363636</v>
      </c>
      <c r="I378" s="1">
        <v>226.7</v>
      </c>
      <c r="J378" s="1">
        <v>217.6</v>
      </c>
      <c r="K378" s="1">
        <v>224.83</v>
      </c>
      <c r="L378" s="1">
        <v>0.9694</v>
      </c>
      <c r="M378" s="1">
        <v>14199008</v>
      </c>
      <c r="N378" s="6">
        <v>0.0404750255748788</v>
      </c>
      <c r="O378" s="1">
        <v>221.1</v>
      </c>
      <c r="P378" s="6">
        <v>-0.01659</v>
      </c>
      <c r="Q378" s="1">
        <f t="shared" si="15"/>
        <v>1.27639389441258</v>
      </c>
      <c r="R378" s="1">
        <f t="shared" si="16"/>
        <v>0.772254251997787</v>
      </c>
      <c r="S378" s="1">
        <f t="shared" si="17"/>
        <v>0.810680933717203</v>
      </c>
    </row>
    <row r="379" spans="1:19">
      <c r="A379" s="2">
        <v>44195</v>
      </c>
      <c r="B379" s="1">
        <v>63</v>
      </c>
      <c r="C379" s="1">
        <v>59</v>
      </c>
      <c r="D379" s="1">
        <v>122</v>
      </c>
      <c r="E379" s="1">
        <v>-4</v>
      </c>
      <c r="F379" s="1">
        <v>-0.064538521</v>
      </c>
      <c r="G379" s="1">
        <v>0.967213115</v>
      </c>
      <c r="H379" s="1">
        <v>0.336065574</v>
      </c>
      <c r="I379" s="1">
        <v>227.78</v>
      </c>
      <c r="J379" s="1">
        <v>221.09</v>
      </c>
      <c r="K379" s="1">
        <v>221.1</v>
      </c>
      <c r="L379" s="1">
        <v>0.7131</v>
      </c>
      <c r="M379" s="1">
        <v>10445525</v>
      </c>
      <c r="N379" s="6">
        <v>0.0302578018995929</v>
      </c>
      <c r="O379" s="1">
        <v>224.9</v>
      </c>
      <c r="P379" s="6">
        <v>0.017187</v>
      </c>
      <c r="Q379" s="1">
        <f t="shared" si="15"/>
        <v>1.07050173858513</v>
      </c>
      <c r="R379" s="1">
        <f t="shared" si="16"/>
        <v>0.541375230835421</v>
      </c>
      <c r="S379" s="1">
        <f t="shared" si="17"/>
        <v>0.642831467849349</v>
      </c>
    </row>
    <row r="380" spans="1:19">
      <c r="A380" s="2">
        <v>44196</v>
      </c>
      <c r="B380" s="1">
        <v>65</v>
      </c>
      <c r="C380" s="1">
        <v>62</v>
      </c>
      <c r="D380" s="1">
        <v>127</v>
      </c>
      <c r="E380" s="1">
        <v>-3</v>
      </c>
      <c r="F380" s="1">
        <v>-0.046520016</v>
      </c>
      <c r="G380" s="1">
        <v>0.976377953</v>
      </c>
      <c r="H380" s="1">
        <v>0.409448819</v>
      </c>
      <c r="I380" s="1">
        <v>228.5</v>
      </c>
      <c r="J380" s="1">
        <v>222.52</v>
      </c>
      <c r="K380" s="1">
        <v>224.9</v>
      </c>
      <c r="L380" s="1">
        <v>0.837</v>
      </c>
      <c r="M380" s="1">
        <v>12259622</v>
      </c>
      <c r="N380" s="6">
        <v>0.0265895953757225</v>
      </c>
      <c r="O380" s="1">
        <v>226.16</v>
      </c>
      <c r="P380" s="6">
        <v>0.005602</v>
      </c>
      <c r="Q380" s="1">
        <f t="shared" si="15"/>
        <v>1.17768291285112</v>
      </c>
      <c r="R380" s="1">
        <f t="shared" si="16"/>
        <v>0.639985232430173</v>
      </c>
      <c r="S380" s="1">
        <f t="shared" si="17"/>
        <v>0.722682172411805</v>
      </c>
    </row>
    <row r="381" spans="1:19">
      <c r="A381" s="2">
        <v>44200</v>
      </c>
      <c r="B381" s="1">
        <v>61</v>
      </c>
      <c r="C381" s="1">
        <v>76</v>
      </c>
      <c r="D381" s="1">
        <v>137</v>
      </c>
      <c r="E381" s="1">
        <v>15</v>
      </c>
      <c r="F381" s="1">
        <v>0.216671037</v>
      </c>
      <c r="G381" s="1">
        <v>0.890510949</v>
      </c>
      <c r="H381" s="1">
        <v>0.394160584</v>
      </c>
      <c r="I381" s="1">
        <v>243.88</v>
      </c>
      <c r="J381" s="1">
        <v>228</v>
      </c>
      <c r="K381" s="1">
        <v>226.16</v>
      </c>
      <c r="L381" s="1">
        <v>1.0537</v>
      </c>
      <c r="M381" s="1">
        <v>15433467</v>
      </c>
      <c r="N381" s="6">
        <v>0.0702157764414574</v>
      </c>
      <c r="O381" s="1">
        <v>240.85</v>
      </c>
      <c r="P381" s="6">
        <v>0.064954</v>
      </c>
      <c r="Q381" s="1">
        <f t="shared" si="15"/>
        <v>1.34884042516017</v>
      </c>
      <c r="R381" s="1">
        <f t="shared" si="16"/>
        <v>0.869966558442438</v>
      </c>
      <c r="S381" s="1">
        <f t="shared" si="17"/>
        <v>0.875487559895148</v>
      </c>
    </row>
    <row r="382" spans="1:19">
      <c r="A382" s="2">
        <v>44201</v>
      </c>
      <c r="B382" s="1">
        <v>65</v>
      </c>
      <c r="C382" s="1">
        <v>73</v>
      </c>
      <c r="D382" s="1">
        <v>138</v>
      </c>
      <c r="E382" s="1">
        <v>8</v>
      </c>
      <c r="F382" s="1">
        <v>0.114410351</v>
      </c>
      <c r="G382" s="1">
        <v>0.942028986</v>
      </c>
      <c r="H382" s="1">
        <v>0.456521739</v>
      </c>
      <c r="I382" s="1">
        <v>258.47</v>
      </c>
      <c r="J382" s="1">
        <v>239.3</v>
      </c>
      <c r="K382" s="1">
        <v>240.85</v>
      </c>
      <c r="L382" s="1">
        <v>1.0678</v>
      </c>
      <c r="M382" s="1">
        <v>15640878</v>
      </c>
      <c r="N382" s="6">
        <v>0.0795931077434088</v>
      </c>
      <c r="O382" s="1">
        <v>258.3</v>
      </c>
      <c r="P382" s="6">
        <v>0.072452</v>
      </c>
      <c r="Q382" s="1">
        <f t="shared" si="15"/>
        <v>1.36698722499489</v>
      </c>
      <c r="R382" s="1">
        <f t="shared" si="16"/>
        <v>0.886386687437857</v>
      </c>
      <c r="S382" s="1">
        <f t="shared" si="17"/>
        <v>0.888910958698659</v>
      </c>
    </row>
    <row r="383" spans="1:19">
      <c r="A383" s="2">
        <v>44202</v>
      </c>
      <c r="B383" s="1">
        <v>44</v>
      </c>
      <c r="C383" s="1">
        <v>80</v>
      </c>
      <c r="D383" s="1">
        <v>124</v>
      </c>
      <c r="E383" s="1">
        <v>36</v>
      </c>
      <c r="F383" s="1">
        <v>0.587786665</v>
      </c>
      <c r="G383" s="1">
        <v>0.709677419</v>
      </c>
      <c r="H383" s="1">
        <v>0.532258065</v>
      </c>
      <c r="I383" s="1">
        <v>268.29</v>
      </c>
      <c r="J383" s="1">
        <v>250.1</v>
      </c>
      <c r="K383" s="1">
        <v>258.3</v>
      </c>
      <c r="L383" s="1">
        <v>1.1876</v>
      </c>
      <c r="M383" s="1">
        <v>17394704</v>
      </c>
      <c r="N383" s="6">
        <v>0.0704219899341851</v>
      </c>
      <c r="O383" s="1">
        <v>262.3</v>
      </c>
      <c r="P383" s="6">
        <v>0.015486</v>
      </c>
      <c r="Q383" s="1">
        <f t="shared" si="15"/>
        <v>1.66526552887494</v>
      </c>
      <c r="R383" s="1">
        <f t="shared" si="16"/>
        <v>0.962697325703661</v>
      </c>
      <c r="S383" s="1">
        <f t="shared" si="17"/>
        <v>1.0420279380013</v>
      </c>
    </row>
    <row r="384" spans="1:19">
      <c r="A384" s="2">
        <v>44203</v>
      </c>
      <c r="B384" s="1">
        <v>50</v>
      </c>
      <c r="C384" s="1">
        <v>60</v>
      </c>
      <c r="D384" s="1">
        <v>110</v>
      </c>
      <c r="E384" s="1">
        <v>10</v>
      </c>
      <c r="F384" s="1">
        <v>0.179048231</v>
      </c>
      <c r="G384" s="1">
        <v>0.909090909</v>
      </c>
      <c r="H384" s="1">
        <v>0.509090909</v>
      </c>
      <c r="I384" s="1">
        <v>265.08</v>
      </c>
      <c r="J384" s="1">
        <v>253.08</v>
      </c>
      <c r="K384" s="1">
        <v>262.3</v>
      </c>
      <c r="L384" s="1">
        <v>1.0214</v>
      </c>
      <c r="M384" s="1">
        <v>14960633</v>
      </c>
      <c r="N384" s="6">
        <v>0.0457491422035836</v>
      </c>
      <c r="O384" s="1">
        <v>265</v>
      </c>
      <c r="P384" s="6">
        <v>0.010294</v>
      </c>
      <c r="Q384" s="1">
        <f t="shared" si="15"/>
        <v>1.4330293006362</v>
      </c>
      <c r="R384" s="1">
        <f t="shared" si="16"/>
        <v>0.80262285900474</v>
      </c>
      <c r="S384" s="1">
        <f t="shared" si="17"/>
        <v>0.887702579620667</v>
      </c>
    </row>
    <row r="385" spans="1:19">
      <c r="A385" s="2">
        <v>44204</v>
      </c>
      <c r="B385" s="1">
        <v>73</v>
      </c>
      <c r="C385" s="1">
        <v>74</v>
      </c>
      <c r="D385" s="1">
        <v>147</v>
      </c>
      <c r="E385" s="1">
        <v>1</v>
      </c>
      <c r="F385" s="1">
        <v>0.01342302</v>
      </c>
      <c r="G385" s="1">
        <v>0.993197279</v>
      </c>
      <c r="H385" s="1">
        <v>0.394557823</v>
      </c>
      <c r="I385" s="1">
        <v>267</v>
      </c>
      <c r="J385" s="1">
        <v>251.51</v>
      </c>
      <c r="K385" s="1">
        <v>265</v>
      </c>
      <c r="L385" s="1">
        <v>1.2213</v>
      </c>
      <c r="M385" s="1">
        <v>17889445</v>
      </c>
      <c r="N385" s="6">
        <v>0.0584528301886793</v>
      </c>
      <c r="O385" s="1">
        <v>255.47</v>
      </c>
      <c r="P385" s="6">
        <v>-0.035962</v>
      </c>
      <c r="Q385" s="1">
        <f t="shared" si="15"/>
        <v>1.2813760150037</v>
      </c>
      <c r="R385" s="1">
        <f t="shared" si="16"/>
        <v>1.02053335473185</v>
      </c>
      <c r="S385" s="1">
        <f t="shared" si="17"/>
        <v>0.899393602093537</v>
      </c>
    </row>
    <row r="386" spans="1:19">
      <c r="A386" s="2">
        <v>44207</v>
      </c>
      <c r="B386" s="1">
        <v>90</v>
      </c>
      <c r="C386" s="1">
        <v>76</v>
      </c>
      <c r="D386" s="1">
        <v>166</v>
      </c>
      <c r="E386" s="1">
        <v>-14</v>
      </c>
      <c r="F386" s="1">
        <v>-0.167054085</v>
      </c>
      <c r="G386" s="1">
        <v>0.915662651</v>
      </c>
      <c r="H386" s="1">
        <v>0.409638554</v>
      </c>
      <c r="I386" s="1">
        <v>255.25</v>
      </c>
      <c r="J386" s="1">
        <v>238</v>
      </c>
      <c r="K386" s="1">
        <v>255.47</v>
      </c>
      <c r="L386" s="1">
        <v>1.301</v>
      </c>
      <c r="M386" s="1">
        <v>19056773</v>
      </c>
      <c r="N386" s="6">
        <v>0.0675226053939797</v>
      </c>
      <c r="O386" s="1">
        <v>246.9</v>
      </c>
      <c r="P386" s="6">
        <v>-0.033546</v>
      </c>
      <c r="Q386" s="1">
        <f t="shared" ref="Q386:Q449" si="18">0.952*H386+0.802*F386+0.724*G386+0.136*L386+0.168*N386</f>
        <v>1.10721808426819</v>
      </c>
      <c r="R386" s="1">
        <f t="shared" ref="R386:R449" si="19">-0.138*H386-0.087*F386-0.11*G386+0.926*L386+0.932*N386</f>
        <v>1.12493776156019</v>
      </c>
      <c r="S386" s="1">
        <f t="shared" ref="S386:S449" si="20">0.4241*Q386+0.3488*R386</f>
        <v>0.861949480770333</v>
      </c>
    </row>
    <row r="387" spans="1:19">
      <c r="A387" s="2">
        <v>44208</v>
      </c>
      <c r="B387" s="1">
        <v>65</v>
      </c>
      <c r="C387" s="1">
        <v>94</v>
      </c>
      <c r="D387" s="1">
        <v>159</v>
      </c>
      <c r="E387" s="1">
        <v>29</v>
      </c>
      <c r="F387" s="1">
        <v>0.36422215</v>
      </c>
      <c r="G387" s="1">
        <v>0.817610063</v>
      </c>
      <c r="H387" s="1">
        <v>0.477987421</v>
      </c>
      <c r="I387" s="1">
        <v>263</v>
      </c>
      <c r="J387" s="1">
        <v>241.75</v>
      </c>
      <c r="K387" s="1">
        <v>246.9</v>
      </c>
      <c r="L387" s="1">
        <v>1.164</v>
      </c>
      <c r="M387" s="1">
        <v>17049828</v>
      </c>
      <c r="N387" s="6">
        <v>0.0860672336978534</v>
      </c>
      <c r="O387" s="1">
        <v>262.3</v>
      </c>
      <c r="P387" s="6">
        <v>0.062373</v>
      </c>
      <c r="Q387" s="1">
        <f t="shared" si="18"/>
        <v>1.51186316996524</v>
      </c>
      <c r="R387" s="1">
        <f t="shared" si="19"/>
        <v>0.970491963728399</v>
      </c>
      <c r="S387" s="1">
        <f t="shared" si="20"/>
        <v>0.979688767330724</v>
      </c>
    </row>
    <row r="388" spans="1:19">
      <c r="A388" s="2">
        <v>44209</v>
      </c>
      <c r="B388" s="1">
        <v>50</v>
      </c>
      <c r="C388" s="1">
        <v>85</v>
      </c>
      <c r="D388" s="1">
        <v>135</v>
      </c>
      <c r="E388" s="1">
        <v>35</v>
      </c>
      <c r="F388" s="1">
        <v>0.522521664</v>
      </c>
      <c r="G388" s="1">
        <v>0.740740741</v>
      </c>
      <c r="H388" s="1">
        <v>0.540740741</v>
      </c>
      <c r="I388" s="1">
        <v>269.43</v>
      </c>
      <c r="J388" s="1">
        <v>258.99</v>
      </c>
      <c r="K388" s="1">
        <v>262.3</v>
      </c>
      <c r="L388" s="1">
        <v>1.1338</v>
      </c>
      <c r="M388" s="1">
        <v>16606668</v>
      </c>
      <c r="N388" s="6">
        <v>0.0398017537171178</v>
      </c>
      <c r="O388" s="1">
        <v>266.2</v>
      </c>
      <c r="P388" s="6">
        <v>0.014868</v>
      </c>
      <c r="Q388" s="1">
        <f t="shared" si="18"/>
        <v>1.63102735106848</v>
      </c>
      <c r="R388" s="1">
        <f t="shared" si="19"/>
        <v>0.885430945928354</v>
      </c>
      <c r="S388" s="1">
        <f t="shared" si="20"/>
        <v>1.00055701352795</v>
      </c>
    </row>
    <row r="389" spans="1:19">
      <c r="A389" s="2">
        <v>44210</v>
      </c>
      <c r="B389" s="1">
        <v>51</v>
      </c>
      <c r="C389" s="1">
        <v>87</v>
      </c>
      <c r="D389" s="1">
        <v>138</v>
      </c>
      <c r="E389" s="1">
        <v>36</v>
      </c>
      <c r="F389" s="1">
        <v>0.526093096</v>
      </c>
      <c r="G389" s="1">
        <v>0.739130435</v>
      </c>
      <c r="H389" s="1">
        <v>0.557971014</v>
      </c>
      <c r="I389" s="1">
        <v>266.39</v>
      </c>
      <c r="J389" s="1">
        <v>253.1</v>
      </c>
      <c r="K389" s="1">
        <v>266.2</v>
      </c>
      <c r="L389" s="1">
        <v>0.927</v>
      </c>
      <c r="M389" s="1">
        <v>13578459</v>
      </c>
      <c r="N389" s="6">
        <v>0.0499248685199098</v>
      </c>
      <c r="O389" s="1">
        <v>257.98</v>
      </c>
      <c r="P389" s="6">
        <v>-0.030879</v>
      </c>
      <c r="Q389" s="1">
        <f t="shared" si="18"/>
        <v>1.62270488117134</v>
      </c>
      <c r="R389" s="1">
        <f t="shared" si="19"/>
        <v>0.700857530326556</v>
      </c>
      <c r="S389" s="1">
        <f t="shared" si="20"/>
        <v>0.93264824668267</v>
      </c>
    </row>
    <row r="390" spans="1:19">
      <c r="A390" s="2">
        <v>44211</v>
      </c>
      <c r="B390" s="1">
        <v>183</v>
      </c>
      <c r="C390" s="1">
        <v>138</v>
      </c>
      <c r="D390" s="1">
        <v>321</v>
      </c>
      <c r="E390" s="1">
        <v>-45</v>
      </c>
      <c r="F390" s="1">
        <v>-0.280461824</v>
      </c>
      <c r="G390" s="1">
        <v>0.859813084</v>
      </c>
      <c r="H390" s="1">
        <v>0.386292835</v>
      </c>
      <c r="I390" s="1">
        <v>252</v>
      </c>
      <c r="J390" s="1">
        <v>233.44</v>
      </c>
      <c r="K390" s="1">
        <v>257.98</v>
      </c>
      <c r="L390" s="1">
        <v>2.0941</v>
      </c>
      <c r="M390" s="1">
        <v>30672796</v>
      </c>
      <c r="N390" s="6">
        <v>0.0719435615163966</v>
      </c>
      <c r="O390" s="1">
        <v>243.5</v>
      </c>
      <c r="P390" s="6">
        <v>-0.056128</v>
      </c>
      <c r="Q390" s="1">
        <f t="shared" si="18"/>
        <v>1.06220918722275</v>
      </c>
      <c r="R390" s="1">
        <f t="shared" si="19"/>
        <v>1.88270032755128</v>
      </c>
      <c r="S390" s="1">
        <f t="shared" si="20"/>
        <v>1.10716879055106</v>
      </c>
    </row>
    <row r="391" spans="1:19">
      <c r="A391" s="2">
        <v>44214</v>
      </c>
      <c r="B391" s="1">
        <v>214</v>
      </c>
      <c r="C391" s="1">
        <v>113</v>
      </c>
      <c r="D391" s="1">
        <v>327</v>
      </c>
      <c r="E391" s="1">
        <v>-101</v>
      </c>
      <c r="F391" s="1">
        <v>-0.63443958</v>
      </c>
      <c r="G391" s="1">
        <v>0.691131498</v>
      </c>
      <c r="H391" s="1">
        <v>0.28440367</v>
      </c>
      <c r="I391" s="1">
        <v>241.67</v>
      </c>
      <c r="J391" s="1">
        <v>227.8</v>
      </c>
      <c r="K391" s="1">
        <v>243.5</v>
      </c>
      <c r="L391" s="1">
        <v>1.6474</v>
      </c>
      <c r="M391" s="1">
        <v>24130848</v>
      </c>
      <c r="N391" s="6">
        <v>0.0569609856262833</v>
      </c>
      <c r="O391" s="1">
        <v>232.01</v>
      </c>
      <c r="P391" s="6">
        <v>-0.047187</v>
      </c>
      <c r="Q391" s="1">
        <f t="shared" si="18"/>
        <v>0.495926800817215</v>
      </c>
      <c r="R391" s="1">
        <f t="shared" si="19"/>
        <v>1.5185041108237</v>
      </c>
      <c r="S391" s="1">
        <f t="shared" si="20"/>
        <v>0.739976790081886</v>
      </c>
    </row>
    <row r="392" spans="1:19">
      <c r="A392" s="2">
        <v>44215</v>
      </c>
      <c r="B392" s="1">
        <v>98</v>
      </c>
      <c r="C392" s="1">
        <v>79</v>
      </c>
      <c r="D392" s="1">
        <v>177</v>
      </c>
      <c r="E392" s="1">
        <v>-19</v>
      </c>
      <c r="F392" s="1">
        <v>-0.213093215</v>
      </c>
      <c r="G392" s="1">
        <v>0.892655367</v>
      </c>
      <c r="H392" s="1">
        <v>0.355932203</v>
      </c>
      <c r="I392" s="1">
        <v>241.95</v>
      </c>
      <c r="J392" s="1">
        <v>226.6</v>
      </c>
      <c r="K392" s="1">
        <v>232.01</v>
      </c>
      <c r="L392" s="1">
        <v>1.2869</v>
      </c>
      <c r="M392" s="1">
        <v>18849555</v>
      </c>
      <c r="N392" s="6">
        <v>0.0661609413387354</v>
      </c>
      <c r="O392" s="1">
        <v>229.87</v>
      </c>
      <c r="P392" s="6">
        <v>-0.009224</v>
      </c>
      <c r="Q392" s="1">
        <f t="shared" si="18"/>
        <v>1.00036262267891</v>
      </c>
      <c r="R392" s="1">
        <f t="shared" si="19"/>
        <v>1.1245597726487</v>
      </c>
      <c r="S392" s="1">
        <f t="shared" si="20"/>
        <v>0.816500236977992</v>
      </c>
    </row>
    <row r="393" spans="1:19">
      <c r="A393" s="2">
        <v>44216</v>
      </c>
      <c r="B393" s="1">
        <v>133</v>
      </c>
      <c r="C393" s="1">
        <v>90</v>
      </c>
      <c r="D393" s="1">
        <v>223</v>
      </c>
      <c r="E393" s="1">
        <v>-43</v>
      </c>
      <c r="F393" s="1">
        <v>-0.386980293</v>
      </c>
      <c r="G393" s="1">
        <v>0.807174888</v>
      </c>
      <c r="H393" s="1">
        <v>0.349775785</v>
      </c>
      <c r="I393" s="1">
        <v>232</v>
      </c>
      <c r="J393" s="1">
        <v>219</v>
      </c>
      <c r="K393" s="1">
        <v>229.87</v>
      </c>
      <c r="L393" s="1">
        <v>1.3531</v>
      </c>
      <c r="M393" s="1">
        <v>19820072</v>
      </c>
      <c r="N393" s="6">
        <v>0.0565537042676295</v>
      </c>
      <c r="O393" s="1">
        <v>229</v>
      </c>
      <c r="P393" s="6">
        <v>-0.003785</v>
      </c>
      <c r="Q393" s="1">
        <f t="shared" si="18"/>
        <v>0.800545593562962</v>
      </c>
      <c r="R393" s="1">
        <f t="shared" si="19"/>
        <v>1.20228764185843</v>
      </c>
      <c r="S393" s="1">
        <f t="shared" si="20"/>
        <v>0.758869315710273</v>
      </c>
    </row>
    <row r="394" spans="1:19">
      <c r="A394" s="2">
        <v>44217</v>
      </c>
      <c r="B394" s="1">
        <v>51</v>
      </c>
      <c r="C394" s="1">
        <v>56</v>
      </c>
      <c r="D394" s="1">
        <v>107</v>
      </c>
      <c r="E394" s="1">
        <v>5</v>
      </c>
      <c r="F394" s="1">
        <v>0.091807549</v>
      </c>
      <c r="G394" s="1">
        <v>0.953271028</v>
      </c>
      <c r="H394" s="1">
        <v>0.411214953</v>
      </c>
      <c r="I394" s="1">
        <v>240.84</v>
      </c>
      <c r="J394" s="1">
        <v>227.5</v>
      </c>
      <c r="K394" s="1">
        <v>229</v>
      </c>
      <c r="L394" s="1">
        <v>1.2905</v>
      </c>
      <c r="M394" s="1">
        <v>18901986</v>
      </c>
      <c r="N394" s="6">
        <v>0.0582532751091703</v>
      </c>
      <c r="O394" s="1">
        <v>238.79</v>
      </c>
      <c r="P394" s="6">
        <v>0.042751</v>
      </c>
      <c r="Q394" s="1">
        <f t="shared" si="18"/>
        <v>1.34056906404434</v>
      </c>
      <c r="R394" s="1">
        <f t="shared" si="19"/>
        <v>1.07970031904475</v>
      </c>
      <c r="S394" s="1">
        <f t="shared" si="20"/>
        <v>0.945134811344012</v>
      </c>
    </row>
    <row r="395" spans="1:19">
      <c r="A395" s="2">
        <v>44218</v>
      </c>
      <c r="B395" s="1">
        <v>43</v>
      </c>
      <c r="C395" s="1">
        <v>42</v>
      </c>
      <c r="D395" s="1">
        <v>85</v>
      </c>
      <c r="E395" s="1">
        <v>-1</v>
      </c>
      <c r="F395" s="1">
        <v>-0.022989518</v>
      </c>
      <c r="G395" s="1">
        <v>0.988235294</v>
      </c>
      <c r="H395" s="1">
        <v>0.423529412</v>
      </c>
      <c r="I395" s="1">
        <v>241.35</v>
      </c>
      <c r="J395" s="1">
        <v>233.53</v>
      </c>
      <c r="K395" s="1">
        <v>238.79</v>
      </c>
      <c r="L395" s="1">
        <v>0.8679</v>
      </c>
      <c r="M395" s="1">
        <v>12712220</v>
      </c>
      <c r="N395" s="6">
        <v>0.0327484400519284</v>
      </c>
      <c r="O395" s="1">
        <v>239.09</v>
      </c>
      <c r="P395" s="6">
        <v>0.001256</v>
      </c>
      <c r="Q395" s="1">
        <f t="shared" si="18"/>
        <v>1.22378089757272</v>
      </c>
      <c r="R395" s="1">
        <f t="shared" si="19"/>
        <v>0.669044092998397</v>
      </c>
      <c r="S395" s="1">
        <f t="shared" si="20"/>
        <v>0.752368058298433</v>
      </c>
    </row>
    <row r="396" spans="1:19">
      <c r="A396" s="2">
        <v>44221</v>
      </c>
      <c r="B396" s="1">
        <v>97</v>
      </c>
      <c r="C396" s="1">
        <v>130</v>
      </c>
      <c r="D396" s="1">
        <v>227</v>
      </c>
      <c r="E396" s="1">
        <v>33</v>
      </c>
      <c r="F396" s="1">
        <v>0.290229845</v>
      </c>
      <c r="G396" s="1">
        <v>0.854625551</v>
      </c>
      <c r="H396" s="1">
        <v>0.484581498</v>
      </c>
      <c r="I396" s="1">
        <v>263</v>
      </c>
      <c r="J396" s="1">
        <v>239</v>
      </c>
      <c r="K396" s="1">
        <v>239.09</v>
      </c>
      <c r="L396" s="1">
        <v>1.6329</v>
      </c>
      <c r="M396" s="1">
        <v>23918262</v>
      </c>
      <c r="N396" s="6">
        <v>0.100380609812205</v>
      </c>
      <c r="O396" s="1">
        <v>263</v>
      </c>
      <c r="P396" s="6">
        <v>0.100004</v>
      </c>
      <c r="Q396" s="1">
        <f t="shared" si="18"/>
        <v>1.55177316315845</v>
      </c>
      <c r="R396" s="1">
        <f t="shared" si="19"/>
        <v>1.41948907449598</v>
      </c>
      <c r="S396" s="1">
        <f t="shared" si="20"/>
        <v>1.1532247876797</v>
      </c>
    </row>
    <row r="397" spans="1:19">
      <c r="A397" s="2">
        <v>44222</v>
      </c>
      <c r="B397" s="1">
        <v>48</v>
      </c>
      <c r="C397" s="1">
        <v>93</v>
      </c>
      <c r="D397" s="1">
        <v>141</v>
      </c>
      <c r="E397" s="1">
        <v>45</v>
      </c>
      <c r="F397" s="1">
        <v>0.651474484</v>
      </c>
      <c r="G397" s="1">
        <v>0.680851064</v>
      </c>
      <c r="H397" s="1">
        <v>0.560283688</v>
      </c>
      <c r="I397" s="1">
        <v>266.5</v>
      </c>
      <c r="J397" s="1">
        <v>258.19</v>
      </c>
      <c r="K397" s="1">
        <v>263</v>
      </c>
      <c r="L397" s="1">
        <v>1.1052</v>
      </c>
      <c r="M397" s="1">
        <v>16187892</v>
      </c>
      <c r="N397" s="6">
        <v>0.031596958174905</v>
      </c>
      <c r="O397" s="1">
        <v>263.29</v>
      </c>
      <c r="P397" s="6">
        <v>0.001103</v>
      </c>
      <c r="Q397" s="1">
        <f t="shared" si="18"/>
        <v>1.70442426645338</v>
      </c>
      <c r="R397" s="1">
        <f t="shared" si="19"/>
        <v>0.843972518927012</v>
      </c>
      <c r="S397" s="1">
        <f t="shared" si="20"/>
        <v>1.01722394600462</v>
      </c>
    </row>
    <row r="398" spans="1:19">
      <c r="A398" s="2">
        <v>44223</v>
      </c>
      <c r="B398" s="1">
        <v>91</v>
      </c>
      <c r="C398" s="1">
        <v>89</v>
      </c>
      <c r="D398" s="1">
        <v>180</v>
      </c>
      <c r="E398" s="1">
        <v>-2</v>
      </c>
      <c r="F398" s="1">
        <v>-0.021978907</v>
      </c>
      <c r="G398" s="1">
        <v>0.988888889</v>
      </c>
      <c r="H398" s="1">
        <v>0.338888889</v>
      </c>
      <c r="I398" s="1">
        <v>260.94</v>
      </c>
      <c r="J398" s="1">
        <v>242.33</v>
      </c>
      <c r="K398" s="1">
        <v>263.29</v>
      </c>
      <c r="L398" s="1">
        <v>1.2719</v>
      </c>
      <c r="M398" s="1">
        <v>18629495</v>
      </c>
      <c r="N398" s="6">
        <v>0.0706825173762771</v>
      </c>
      <c r="O398" s="1">
        <v>254</v>
      </c>
      <c r="P398" s="6">
        <v>-0.035284</v>
      </c>
      <c r="Q398" s="1">
        <f t="shared" si="18"/>
        <v>1.20580375746921</v>
      </c>
      <c r="R398" s="1">
        <f t="shared" si="19"/>
        <v>1.09002322663169</v>
      </c>
      <c r="S398" s="1">
        <f t="shared" si="20"/>
        <v>0.891581474991827</v>
      </c>
    </row>
    <row r="399" spans="1:19">
      <c r="A399" s="2">
        <v>44224</v>
      </c>
      <c r="B399" s="1">
        <v>52</v>
      </c>
      <c r="C399" s="1">
        <v>90</v>
      </c>
      <c r="D399" s="1">
        <v>142</v>
      </c>
      <c r="E399" s="1">
        <v>38</v>
      </c>
      <c r="F399" s="1">
        <v>0.540567593</v>
      </c>
      <c r="G399" s="1">
        <v>0.732394366</v>
      </c>
      <c r="H399" s="1">
        <v>0.492957746</v>
      </c>
      <c r="I399" s="1">
        <v>255.99</v>
      </c>
      <c r="J399" s="1">
        <v>245.58</v>
      </c>
      <c r="K399" s="1">
        <v>254</v>
      </c>
      <c r="L399" s="1">
        <v>0.9065</v>
      </c>
      <c r="M399" s="1">
        <v>13278373</v>
      </c>
      <c r="N399" s="6">
        <v>0.0409842519685039</v>
      </c>
      <c r="O399" s="1">
        <v>250</v>
      </c>
      <c r="P399" s="6">
        <v>-0.015748</v>
      </c>
      <c r="Q399" s="1">
        <f t="shared" si="18"/>
        <v>1.56325385909271</v>
      </c>
      <c r="R399" s="1">
        <f t="shared" si="19"/>
        <v>0.681995393035646</v>
      </c>
      <c r="S399" s="1">
        <f t="shared" si="20"/>
        <v>0.900855954732051</v>
      </c>
    </row>
    <row r="400" spans="1:19">
      <c r="A400" s="2">
        <v>44225</v>
      </c>
      <c r="B400" s="1">
        <v>59</v>
      </c>
      <c r="C400" s="1">
        <v>73</v>
      </c>
      <c r="D400" s="1">
        <v>132</v>
      </c>
      <c r="E400" s="1">
        <v>14</v>
      </c>
      <c r="F400" s="1">
        <v>0.209720531</v>
      </c>
      <c r="G400" s="1">
        <v>0.893939394</v>
      </c>
      <c r="H400" s="1">
        <v>0.446969697</v>
      </c>
      <c r="I400" s="1">
        <v>266.93</v>
      </c>
      <c r="J400" s="1">
        <v>254</v>
      </c>
      <c r="K400" s="1">
        <v>250</v>
      </c>
      <c r="L400" s="1">
        <v>1.0941</v>
      </c>
      <c r="M400" s="1">
        <v>16025788</v>
      </c>
      <c r="N400" s="6">
        <v>0.05172</v>
      </c>
      <c r="O400" s="1">
        <v>257.7</v>
      </c>
      <c r="P400" s="6">
        <v>0.0308</v>
      </c>
      <c r="Q400" s="1">
        <f t="shared" si="18"/>
        <v>1.398409698662</v>
      </c>
      <c r="R400" s="1">
        <f t="shared" si="19"/>
        <v>0.883078802277</v>
      </c>
      <c r="S400" s="1">
        <f t="shared" si="20"/>
        <v>0.901083439436772</v>
      </c>
    </row>
    <row r="401" spans="1:19">
      <c r="A401" s="2">
        <v>44228</v>
      </c>
      <c r="B401" s="1">
        <v>48</v>
      </c>
      <c r="C401" s="1">
        <v>59</v>
      </c>
      <c r="D401" s="1">
        <v>107</v>
      </c>
      <c r="E401" s="1">
        <v>11</v>
      </c>
      <c r="F401" s="1">
        <v>0.202524264</v>
      </c>
      <c r="G401" s="1">
        <v>0.897196262</v>
      </c>
      <c r="H401" s="1">
        <v>0.495327103</v>
      </c>
      <c r="I401" s="1">
        <v>263.95</v>
      </c>
      <c r="J401" s="1">
        <v>253.35</v>
      </c>
      <c r="K401" s="1">
        <v>257.7</v>
      </c>
      <c r="L401" s="1">
        <v>0.8047</v>
      </c>
      <c r="M401" s="1">
        <v>11786784</v>
      </c>
      <c r="N401" s="6">
        <v>0.0411331005044625</v>
      </c>
      <c r="O401" s="1">
        <v>255.25</v>
      </c>
      <c r="P401" s="6">
        <v>-0.009507</v>
      </c>
      <c r="Q401" s="1">
        <f t="shared" si="18"/>
        <v>1.39989551635675</v>
      </c>
      <c r="R401" s="1">
        <f t="shared" si="19"/>
        <v>0.598821909668159</v>
      </c>
      <c r="S401" s="1">
        <f t="shared" si="20"/>
        <v>0.802564770579151</v>
      </c>
    </row>
    <row r="402" spans="1:19">
      <c r="A402" s="2">
        <v>44229</v>
      </c>
      <c r="B402" s="1">
        <v>125</v>
      </c>
      <c r="C402" s="1">
        <v>173</v>
      </c>
      <c r="D402" s="1">
        <v>298</v>
      </c>
      <c r="E402" s="1">
        <v>48</v>
      </c>
      <c r="F402" s="1">
        <v>0.322773392</v>
      </c>
      <c r="G402" s="1">
        <v>0.838926174</v>
      </c>
      <c r="H402" s="1">
        <v>0.5</v>
      </c>
      <c r="I402" s="1">
        <v>280</v>
      </c>
      <c r="J402" s="1">
        <v>255.73</v>
      </c>
      <c r="K402" s="1">
        <v>255.25</v>
      </c>
      <c r="L402" s="1">
        <v>1.5594</v>
      </c>
      <c r="M402" s="1">
        <v>22842030</v>
      </c>
      <c r="N402" s="6">
        <v>0.0950832517140059</v>
      </c>
      <c r="O402" s="1">
        <v>279.18</v>
      </c>
      <c r="P402" s="6">
        <v>0.093751</v>
      </c>
      <c r="Q402" s="1">
        <f t="shared" si="18"/>
        <v>1.57029919664795</v>
      </c>
      <c r="R402" s="1">
        <f t="shared" si="19"/>
        <v>1.34325882635345</v>
      </c>
      <c r="S402" s="1">
        <f t="shared" si="20"/>
        <v>1.13449256793048</v>
      </c>
    </row>
    <row r="403" spans="1:19">
      <c r="A403" s="2">
        <v>44230</v>
      </c>
      <c r="B403" s="1">
        <v>33</v>
      </c>
      <c r="C403" s="1">
        <v>76</v>
      </c>
      <c r="D403" s="1">
        <v>109</v>
      </c>
      <c r="E403" s="1">
        <v>43</v>
      </c>
      <c r="F403" s="1">
        <v>0.817444897</v>
      </c>
      <c r="G403" s="1">
        <v>0.605504587</v>
      </c>
      <c r="H403" s="1">
        <v>0.623853211</v>
      </c>
      <c r="I403" s="1">
        <v>281.68</v>
      </c>
      <c r="J403" s="1">
        <v>275.08</v>
      </c>
      <c r="K403" s="1">
        <v>279.18</v>
      </c>
      <c r="L403" s="1">
        <v>0.9542</v>
      </c>
      <c r="M403" s="1">
        <v>13975944</v>
      </c>
      <c r="N403" s="6">
        <v>0.0236406619385344</v>
      </c>
      <c r="O403" s="1">
        <v>279</v>
      </c>
      <c r="P403" s="6">
        <v>-0.000645</v>
      </c>
      <c r="Q403" s="1">
        <f t="shared" si="18"/>
        <v>1.82162721645967</v>
      </c>
      <c r="R403" s="1">
        <f t="shared" si="19"/>
        <v>0.681807343199714</v>
      </c>
      <c r="S403" s="1">
        <f t="shared" si="20"/>
        <v>1.01036650380861</v>
      </c>
    </row>
    <row r="404" spans="1:19">
      <c r="A404" s="2">
        <v>44231</v>
      </c>
      <c r="B404" s="1">
        <v>47</v>
      </c>
      <c r="C404" s="1">
        <v>61</v>
      </c>
      <c r="D404" s="1">
        <v>108</v>
      </c>
      <c r="E404" s="1">
        <v>14</v>
      </c>
      <c r="F404" s="1">
        <v>0.255933374</v>
      </c>
      <c r="G404" s="1">
        <v>0.87037037</v>
      </c>
      <c r="H404" s="1">
        <v>0.472222222</v>
      </c>
      <c r="I404" s="1">
        <v>291.88</v>
      </c>
      <c r="J404" s="1">
        <v>275.58</v>
      </c>
      <c r="K404" s="1">
        <v>279</v>
      </c>
      <c r="L404" s="1">
        <v>1.2085</v>
      </c>
      <c r="M404" s="1">
        <v>17701582</v>
      </c>
      <c r="N404" s="6">
        <v>0.0584229390681004</v>
      </c>
      <c r="O404" s="1">
        <v>279.06</v>
      </c>
      <c r="P404" s="6">
        <v>0.000215</v>
      </c>
      <c r="Q404" s="1">
        <f t="shared" si="18"/>
        <v>1.45913332293544</v>
      </c>
      <c r="R404" s="1">
        <f t="shared" si="19"/>
        <v>0.99034756833747</v>
      </c>
      <c r="S404" s="1">
        <f t="shared" si="20"/>
        <v>0.96425167409303</v>
      </c>
    </row>
    <row r="405" spans="1:19">
      <c r="A405" s="2">
        <v>44232</v>
      </c>
      <c r="B405" s="1">
        <v>52</v>
      </c>
      <c r="C405" s="1">
        <v>74</v>
      </c>
      <c r="D405" s="1">
        <v>126</v>
      </c>
      <c r="E405" s="1">
        <v>22</v>
      </c>
      <c r="F405" s="1">
        <v>0.3471962</v>
      </c>
      <c r="G405" s="1">
        <v>0.825396825</v>
      </c>
      <c r="H405" s="1">
        <v>0.492063492</v>
      </c>
      <c r="I405" s="1">
        <v>296.85</v>
      </c>
      <c r="J405" s="1">
        <v>277</v>
      </c>
      <c r="K405" s="1">
        <v>279.06</v>
      </c>
      <c r="L405" s="1">
        <v>1.1719</v>
      </c>
      <c r="M405" s="1">
        <v>17166124</v>
      </c>
      <c r="N405" s="6">
        <v>0.0711316562746364</v>
      </c>
      <c r="O405" s="1">
        <v>287.79</v>
      </c>
      <c r="P405" s="6">
        <v>0.031284</v>
      </c>
      <c r="Q405" s="1">
        <f t="shared" si="18"/>
        <v>1.51581161633814</v>
      </c>
      <c r="R405" s="1">
        <f t="shared" si="19"/>
        <v>0.962569621601961</v>
      </c>
      <c r="S405" s="1">
        <f t="shared" si="20"/>
        <v>0.978599990503769</v>
      </c>
    </row>
    <row r="406" spans="1:19">
      <c r="A406" s="2">
        <v>44235</v>
      </c>
      <c r="B406" s="1">
        <v>36</v>
      </c>
      <c r="C406" s="1">
        <v>49</v>
      </c>
      <c r="D406" s="1">
        <v>85</v>
      </c>
      <c r="E406" s="1">
        <v>13</v>
      </c>
      <c r="F406" s="1">
        <v>0.301105093</v>
      </c>
      <c r="G406" s="1">
        <v>0.847058824</v>
      </c>
      <c r="H406" s="1">
        <v>0.505882353</v>
      </c>
      <c r="I406" s="1">
        <v>298.58</v>
      </c>
      <c r="J406" s="1">
        <v>280</v>
      </c>
      <c r="K406" s="1">
        <v>287.79</v>
      </c>
      <c r="L406" s="1">
        <v>0.9199</v>
      </c>
      <c r="M406" s="1">
        <v>13474409</v>
      </c>
      <c r="N406" s="6">
        <v>0.0645609645922373</v>
      </c>
      <c r="O406" s="1">
        <v>290.5</v>
      </c>
      <c r="P406" s="6">
        <v>0.009417</v>
      </c>
      <c r="Q406" s="1">
        <f t="shared" si="18"/>
        <v>1.4723095152695</v>
      </c>
      <c r="R406" s="1">
        <f t="shared" si="19"/>
        <v>0.722813840554965</v>
      </c>
      <c r="S406" s="1">
        <f t="shared" si="20"/>
        <v>0.876523933011365</v>
      </c>
    </row>
    <row r="407" spans="1:19">
      <c r="A407" s="2">
        <v>44236</v>
      </c>
      <c r="B407" s="1">
        <v>41</v>
      </c>
      <c r="C407" s="1">
        <v>69</v>
      </c>
      <c r="D407" s="1">
        <v>110</v>
      </c>
      <c r="E407" s="1">
        <v>28</v>
      </c>
      <c r="F407" s="1">
        <v>0.510825624</v>
      </c>
      <c r="G407" s="1">
        <v>0.745454545</v>
      </c>
      <c r="H407" s="1">
        <v>0.518181818</v>
      </c>
      <c r="I407" s="1">
        <v>298.81</v>
      </c>
      <c r="J407" s="1">
        <v>288.66</v>
      </c>
      <c r="K407" s="1">
        <v>290.5</v>
      </c>
      <c r="L407" s="1">
        <v>0.7117</v>
      </c>
      <c r="M407" s="1">
        <v>10425006</v>
      </c>
      <c r="N407" s="6">
        <v>0.0349397590361445</v>
      </c>
      <c r="O407" s="1">
        <v>298.1</v>
      </c>
      <c r="P407" s="6">
        <v>0.026162</v>
      </c>
      <c r="Q407" s="1">
        <f t="shared" si="18"/>
        <v>1.54536141128207</v>
      </c>
      <c r="R407" s="1">
        <f t="shared" si="19"/>
        <v>0.493647135299687</v>
      </c>
      <c r="S407" s="1">
        <f t="shared" si="20"/>
        <v>0.827571895317257</v>
      </c>
    </row>
    <row r="408" spans="1:19">
      <c r="A408" s="2">
        <v>44237</v>
      </c>
      <c r="B408" s="1">
        <v>63</v>
      </c>
      <c r="C408" s="1">
        <v>112</v>
      </c>
      <c r="D408" s="1">
        <v>175</v>
      </c>
      <c r="E408" s="1">
        <v>49</v>
      </c>
      <c r="F408" s="1">
        <v>0.568504735</v>
      </c>
      <c r="G408" s="1">
        <v>0.72</v>
      </c>
      <c r="H408" s="1">
        <v>0.594285714</v>
      </c>
      <c r="I408" s="1">
        <v>318.5</v>
      </c>
      <c r="J408" s="1">
        <v>297.11</v>
      </c>
      <c r="K408" s="1">
        <v>298.1</v>
      </c>
      <c r="L408" s="1">
        <v>1.1911</v>
      </c>
      <c r="M408" s="1">
        <v>17446413</v>
      </c>
      <c r="N408" s="6">
        <v>0.0717544448171754</v>
      </c>
      <c r="O408" s="1">
        <v>313.99</v>
      </c>
      <c r="P408" s="6">
        <v>0.053304</v>
      </c>
      <c r="Q408" s="1">
        <f t="shared" si="18"/>
        <v>1.71702514392729</v>
      </c>
      <c r="R408" s="1">
        <f t="shared" si="19"/>
        <v>0.959162402092608</v>
      </c>
      <c r="S408" s="1">
        <f t="shared" si="20"/>
        <v>1.06274620938946</v>
      </c>
    </row>
    <row r="409" spans="1:19">
      <c r="A409" s="2">
        <v>44245</v>
      </c>
      <c r="B409" s="1">
        <v>180</v>
      </c>
      <c r="C409" s="1">
        <v>121</v>
      </c>
      <c r="D409" s="1">
        <v>301</v>
      </c>
      <c r="E409" s="1">
        <v>-59</v>
      </c>
      <c r="F409" s="1">
        <v>-0.394475987</v>
      </c>
      <c r="G409" s="1">
        <v>0.803986711</v>
      </c>
      <c r="H409" s="1">
        <v>0.3089701</v>
      </c>
      <c r="I409" s="1">
        <v>327.66</v>
      </c>
      <c r="J409" s="1">
        <v>291.5</v>
      </c>
      <c r="K409" s="1">
        <v>313.99</v>
      </c>
      <c r="L409" s="1">
        <v>1.6147</v>
      </c>
      <c r="M409" s="1">
        <v>23651442</v>
      </c>
      <c r="N409" s="6">
        <v>0.115162903277175</v>
      </c>
      <c r="O409" s="1">
        <v>292.4</v>
      </c>
      <c r="P409" s="6">
        <v>-0.06876</v>
      </c>
      <c r="Q409" s="1">
        <f t="shared" si="18"/>
        <v>0.798802740140565</v>
      </c>
      <c r="R409" s="1">
        <f t="shared" si="19"/>
        <v>1.50578702471333</v>
      </c>
      <c r="S409" s="1">
        <f t="shared" si="20"/>
        <v>0.863990756313622</v>
      </c>
    </row>
    <row r="410" spans="1:19">
      <c r="A410" s="2">
        <v>44246</v>
      </c>
      <c r="B410" s="1">
        <v>56</v>
      </c>
      <c r="C410" s="1">
        <v>65</v>
      </c>
      <c r="D410" s="1">
        <v>121</v>
      </c>
      <c r="E410" s="1">
        <v>9</v>
      </c>
      <c r="F410" s="1">
        <v>0.146603474</v>
      </c>
      <c r="G410" s="1">
        <v>0.925619835</v>
      </c>
      <c r="H410" s="1">
        <v>0.487603306</v>
      </c>
      <c r="I410" s="1">
        <v>302</v>
      </c>
      <c r="J410" s="1">
        <v>278</v>
      </c>
      <c r="K410" s="1">
        <v>292.4</v>
      </c>
      <c r="L410" s="1">
        <v>1.2408</v>
      </c>
      <c r="M410" s="1">
        <v>18174712</v>
      </c>
      <c r="N410" s="6">
        <v>0.0820793433652531</v>
      </c>
      <c r="O410" s="1">
        <v>298.01</v>
      </c>
      <c r="P410" s="6">
        <v>0.019186</v>
      </c>
      <c r="Q410" s="1">
        <f t="shared" si="18"/>
        <v>1.43446122368536</v>
      </c>
      <c r="R410" s="1">
        <f t="shared" si="19"/>
        <v>1.04361680770042</v>
      </c>
      <c r="S410" s="1">
        <f t="shared" si="20"/>
        <v>0.972368547490867</v>
      </c>
    </row>
    <row r="411" spans="1:19">
      <c r="A411" s="2">
        <v>44249</v>
      </c>
      <c r="B411" s="1">
        <v>142</v>
      </c>
      <c r="C411" s="1">
        <v>115</v>
      </c>
      <c r="D411" s="1">
        <v>257</v>
      </c>
      <c r="E411" s="1">
        <v>-27</v>
      </c>
      <c r="F411" s="1">
        <v>-0.209254439</v>
      </c>
      <c r="G411" s="1">
        <v>0.894941634</v>
      </c>
      <c r="H411" s="1">
        <v>0.369649805</v>
      </c>
      <c r="I411" s="1">
        <v>293</v>
      </c>
      <c r="J411" s="1">
        <v>270</v>
      </c>
      <c r="K411" s="1">
        <v>298.01</v>
      </c>
      <c r="L411" s="1">
        <v>1.6982</v>
      </c>
      <c r="M411" s="1">
        <v>24874236</v>
      </c>
      <c r="N411" s="6">
        <v>0.0771786181671756</v>
      </c>
      <c r="O411" s="1">
        <v>271.37</v>
      </c>
      <c r="P411" s="6">
        <v>-0.089393</v>
      </c>
      <c r="Q411" s="1">
        <f t="shared" si="18"/>
        <v>1.07594350515009</v>
      </c>
      <c r="R411" s="1">
        <f t="shared" si="19"/>
        <v>1.51321355549481</v>
      </c>
      <c r="S411" s="1">
        <f t="shared" si="20"/>
        <v>0.98411652869074</v>
      </c>
    </row>
    <row r="412" spans="1:19">
      <c r="A412" s="2">
        <v>44250</v>
      </c>
      <c r="B412" s="1">
        <v>63</v>
      </c>
      <c r="C412" s="1">
        <v>67</v>
      </c>
      <c r="D412" s="1">
        <v>130</v>
      </c>
      <c r="E412" s="1">
        <v>4</v>
      </c>
      <c r="F412" s="1">
        <v>0.060624622</v>
      </c>
      <c r="G412" s="1">
        <v>0.969230769</v>
      </c>
      <c r="H412" s="1">
        <v>0.392307692</v>
      </c>
      <c r="I412" s="1">
        <v>276.93</v>
      </c>
      <c r="J412" s="1">
        <v>262.5</v>
      </c>
      <c r="K412" s="1">
        <v>271.37</v>
      </c>
      <c r="L412" s="1">
        <v>1.0629</v>
      </c>
      <c r="M412" s="1">
        <v>15568563</v>
      </c>
      <c r="N412" s="6">
        <v>0.0531746324206803</v>
      </c>
      <c r="O412" s="1">
        <v>274.46</v>
      </c>
      <c r="P412" s="6">
        <v>0.011387</v>
      </c>
      <c r="Q412" s="1">
        <f t="shared" si="18"/>
        <v>1.27730868463067</v>
      </c>
      <c r="R412" s="1">
        <f t="shared" si="19"/>
        <v>0.867775969216074</v>
      </c>
      <c r="S412" s="1">
        <f t="shared" si="20"/>
        <v>0.844386871214436</v>
      </c>
    </row>
    <row r="413" spans="1:19">
      <c r="A413" s="2">
        <v>44251</v>
      </c>
      <c r="B413" s="1">
        <v>486</v>
      </c>
      <c r="C413" s="1">
        <v>289</v>
      </c>
      <c r="D413" s="1">
        <v>775</v>
      </c>
      <c r="E413" s="1">
        <v>-197</v>
      </c>
      <c r="F413" s="1">
        <v>-0.5183832</v>
      </c>
      <c r="G413" s="1">
        <v>0.745806452</v>
      </c>
      <c r="H413" s="1">
        <v>0.287741935</v>
      </c>
      <c r="I413" s="1">
        <v>274.4</v>
      </c>
      <c r="J413" s="1">
        <v>247.01</v>
      </c>
      <c r="K413" s="1">
        <v>274.46</v>
      </c>
      <c r="L413" s="1">
        <v>1.8617</v>
      </c>
      <c r="M413" s="1">
        <v>27269550</v>
      </c>
      <c r="N413" s="6">
        <v>0.0997959629818552</v>
      </c>
      <c r="O413" s="1">
        <v>247.01</v>
      </c>
      <c r="P413" s="6">
        <v>-0.100015</v>
      </c>
      <c r="Q413" s="1">
        <f t="shared" si="18"/>
        <v>0.668107788748952</v>
      </c>
      <c r="R413" s="1">
        <f t="shared" si="19"/>
        <v>1.74029627914909</v>
      </c>
      <c r="S413" s="1">
        <f t="shared" si="20"/>
        <v>0.890359855375633</v>
      </c>
    </row>
    <row r="414" spans="1:19">
      <c r="A414" s="2">
        <v>44252</v>
      </c>
      <c r="B414" s="1">
        <v>198</v>
      </c>
      <c r="C414" s="1">
        <v>139</v>
      </c>
      <c r="D414" s="1">
        <v>337</v>
      </c>
      <c r="E414" s="1">
        <v>-59</v>
      </c>
      <c r="F414" s="1">
        <v>-0.351662402</v>
      </c>
      <c r="G414" s="1">
        <v>0.824925816</v>
      </c>
      <c r="H414" s="1">
        <v>0.323442136</v>
      </c>
      <c r="I414" s="1">
        <v>253.92</v>
      </c>
      <c r="J414" s="1">
        <v>238.01</v>
      </c>
      <c r="K414" s="1">
        <v>247.01</v>
      </c>
      <c r="L414" s="1">
        <v>1.3485</v>
      </c>
      <c r="M414" s="1">
        <v>19751749</v>
      </c>
      <c r="N414" s="6">
        <v>0.0644103477592</v>
      </c>
      <c r="O414" s="1">
        <v>243.17</v>
      </c>
      <c r="P414" s="6">
        <v>-0.015546</v>
      </c>
      <c r="Q414" s="1">
        <f t="shared" si="18"/>
        <v>0.817346896275546</v>
      </c>
      <c r="R414" s="1">
        <f t="shared" si="19"/>
        <v>1.20395921855757</v>
      </c>
      <c r="S414" s="1">
        <f t="shared" si="20"/>
        <v>0.766577794143341</v>
      </c>
    </row>
    <row r="415" spans="1:19">
      <c r="A415" s="2">
        <v>44253</v>
      </c>
      <c r="B415" s="1">
        <v>154</v>
      </c>
      <c r="C415" s="1">
        <v>151</v>
      </c>
      <c r="D415" s="1">
        <v>305</v>
      </c>
      <c r="E415" s="1">
        <v>-3</v>
      </c>
      <c r="F415" s="1">
        <v>-0.019544596</v>
      </c>
      <c r="G415" s="1">
        <v>0.990163934</v>
      </c>
      <c r="H415" s="1">
        <v>0.396721311</v>
      </c>
      <c r="I415" s="1">
        <v>243</v>
      </c>
      <c r="J415" s="1">
        <v>221.97</v>
      </c>
      <c r="K415" s="1">
        <v>243.17</v>
      </c>
      <c r="L415" s="1">
        <v>1.7062</v>
      </c>
      <c r="M415" s="1">
        <v>24991604</v>
      </c>
      <c r="N415" s="6">
        <v>0.0864827075708352</v>
      </c>
      <c r="O415" s="1">
        <v>235.21</v>
      </c>
      <c r="P415" s="6">
        <v>-0.032734</v>
      </c>
      <c r="Q415" s="1">
        <f t="shared" si="18"/>
        <v>1.3254549051679</v>
      </c>
      <c r="R415" s="1">
        <f t="shared" si="19"/>
        <v>1.49857788965002</v>
      </c>
      <c r="S415" s="1">
        <f t="shared" si="20"/>
        <v>1.08482939319163</v>
      </c>
    </row>
    <row r="416" spans="1:19">
      <c r="A416" s="2">
        <v>44256</v>
      </c>
      <c r="B416" s="1">
        <v>85</v>
      </c>
      <c r="C416" s="1">
        <v>53</v>
      </c>
      <c r="D416" s="1">
        <v>138</v>
      </c>
      <c r="E416" s="1">
        <v>-32</v>
      </c>
      <c r="F416" s="1">
        <v>-0.46536325</v>
      </c>
      <c r="G416" s="1">
        <v>0.768115942</v>
      </c>
      <c r="H416" s="1">
        <v>0.326086957</v>
      </c>
      <c r="I416" s="1">
        <v>244.48</v>
      </c>
      <c r="J416" s="1">
        <v>232.5</v>
      </c>
      <c r="K416" s="1">
        <v>235.21</v>
      </c>
      <c r="L416" s="1">
        <v>1.2028</v>
      </c>
      <c r="M416" s="1">
        <v>17618691</v>
      </c>
      <c r="N416" s="6">
        <v>0.0509332086220824</v>
      </c>
      <c r="O416" s="1">
        <v>238.35</v>
      </c>
      <c r="P416" s="6">
        <v>0.01335</v>
      </c>
      <c r="Q416" s="1">
        <f t="shared" si="18"/>
        <v>0.66546697762051</v>
      </c>
      <c r="R416" s="1">
        <f t="shared" si="19"/>
        <v>1.07225639949978</v>
      </c>
      <c r="S416" s="1">
        <f t="shared" si="20"/>
        <v>0.656227577354382</v>
      </c>
    </row>
    <row r="417" spans="1:19">
      <c r="A417" s="2">
        <v>44257</v>
      </c>
      <c r="B417" s="1">
        <v>135</v>
      </c>
      <c r="C417" s="1">
        <v>96</v>
      </c>
      <c r="D417" s="1">
        <v>231</v>
      </c>
      <c r="E417" s="1">
        <v>-39</v>
      </c>
      <c r="F417" s="1">
        <v>-0.337943907</v>
      </c>
      <c r="G417" s="1">
        <v>0.831168831</v>
      </c>
      <c r="H417" s="1">
        <v>0.294372294</v>
      </c>
      <c r="I417" s="1">
        <v>242.2</v>
      </c>
      <c r="J417" s="1">
        <v>224</v>
      </c>
      <c r="K417" s="1">
        <v>238.35</v>
      </c>
      <c r="L417" s="1">
        <v>1.507</v>
      </c>
      <c r="M417" s="1">
        <v>22073558</v>
      </c>
      <c r="N417" s="6">
        <v>0.0763582966226138</v>
      </c>
      <c r="O417" s="1">
        <v>226.99</v>
      </c>
      <c r="P417" s="6">
        <v>-0.047661</v>
      </c>
      <c r="Q417" s="1">
        <f t="shared" si="18"/>
        <v>0.828757837950599</v>
      </c>
      <c r="R417" s="1">
        <f t="shared" si="19"/>
        <v>1.36399710437928</v>
      </c>
      <c r="S417" s="1">
        <f t="shared" si="20"/>
        <v>0.82723838908234</v>
      </c>
    </row>
    <row r="418" spans="1:19">
      <c r="A418" s="2">
        <v>44258</v>
      </c>
      <c r="B418" s="1">
        <v>91</v>
      </c>
      <c r="C418" s="1">
        <v>66</v>
      </c>
      <c r="D418" s="1">
        <v>157</v>
      </c>
      <c r="E418" s="1">
        <v>-25</v>
      </c>
      <c r="F418" s="1">
        <v>-0.317095958</v>
      </c>
      <c r="G418" s="1">
        <v>0.840764331</v>
      </c>
      <c r="H418" s="1">
        <v>0.318471338</v>
      </c>
      <c r="I418" s="1">
        <v>233.12</v>
      </c>
      <c r="J418" s="1">
        <v>221.33</v>
      </c>
      <c r="K418" s="1">
        <v>226.99</v>
      </c>
      <c r="L418" s="1">
        <v>1.0341</v>
      </c>
      <c r="M418" s="1">
        <v>15146478</v>
      </c>
      <c r="N418" s="6">
        <v>0.0519406141239702</v>
      </c>
      <c r="O418" s="1">
        <v>232.01</v>
      </c>
      <c r="P418" s="6">
        <v>0.022116</v>
      </c>
      <c r="Q418" s="1">
        <f t="shared" si="18"/>
        <v>0.806950754276827</v>
      </c>
      <c r="R418" s="1">
        <f t="shared" si="19"/>
        <v>0.89713947965554</v>
      </c>
      <c r="S418" s="1">
        <f t="shared" si="20"/>
        <v>0.655150065392655</v>
      </c>
    </row>
    <row r="419" spans="1:19">
      <c r="A419" s="2">
        <v>44259</v>
      </c>
      <c r="B419" s="1">
        <v>336</v>
      </c>
      <c r="C419" s="1">
        <v>225</v>
      </c>
      <c r="D419" s="1">
        <v>561</v>
      </c>
      <c r="E419" s="1">
        <v>-111</v>
      </c>
      <c r="F419" s="1">
        <v>-0.399547931</v>
      </c>
      <c r="G419" s="1">
        <v>0.802139037</v>
      </c>
      <c r="H419" s="1">
        <v>0.315508021</v>
      </c>
      <c r="I419" s="1">
        <v>226.1</v>
      </c>
      <c r="J419" s="1">
        <v>212.12</v>
      </c>
      <c r="K419" s="1">
        <v>232.01</v>
      </c>
      <c r="L419" s="1">
        <v>1.5462</v>
      </c>
      <c r="M419" s="1">
        <v>22648399</v>
      </c>
      <c r="N419" s="6">
        <v>0.0602560234472652</v>
      </c>
      <c r="O419" s="1">
        <v>214.5</v>
      </c>
      <c r="P419" s="6">
        <v>-0.075471</v>
      </c>
      <c r="Q419" s="1">
        <f t="shared" si="18"/>
        <v>0.78108107005714</v>
      </c>
      <c r="R419" s="1">
        <f t="shared" si="19"/>
        <v>1.39092508288185</v>
      </c>
      <c r="S419" s="1">
        <f t="shared" si="20"/>
        <v>0.816411150720423</v>
      </c>
    </row>
    <row r="420" spans="1:19">
      <c r="A420" s="2">
        <v>44260</v>
      </c>
      <c r="B420" s="1">
        <v>143</v>
      </c>
      <c r="C420" s="1">
        <v>112</v>
      </c>
      <c r="D420" s="1">
        <v>255</v>
      </c>
      <c r="E420" s="1">
        <v>-31</v>
      </c>
      <c r="F420" s="1">
        <v>-0.242425481</v>
      </c>
      <c r="G420" s="1">
        <v>0.878431373</v>
      </c>
      <c r="H420" s="1">
        <v>0.31372549</v>
      </c>
      <c r="I420" s="1">
        <v>223</v>
      </c>
      <c r="J420" s="1">
        <v>208</v>
      </c>
      <c r="K420" s="1">
        <v>214.5</v>
      </c>
      <c r="L420" s="1">
        <v>1.5386</v>
      </c>
      <c r="M420" s="1">
        <v>22537141</v>
      </c>
      <c r="N420" s="6">
        <v>0.0699300699300699</v>
      </c>
      <c r="O420" s="1">
        <v>217.36</v>
      </c>
      <c r="P420" s="6">
        <v>0.013333</v>
      </c>
      <c r="Q420" s="1">
        <f t="shared" si="18"/>
        <v>0.961223596518252</v>
      </c>
      <c r="R420" s="1">
        <f t="shared" si="19"/>
        <v>1.37108787337183</v>
      </c>
      <c r="S420" s="1">
        <f t="shared" si="20"/>
        <v>0.885890377515483</v>
      </c>
    </row>
    <row r="421" spans="1:19">
      <c r="A421" s="2">
        <v>44263</v>
      </c>
      <c r="B421" s="1">
        <v>685</v>
      </c>
      <c r="C421" s="1">
        <v>376</v>
      </c>
      <c r="D421" s="1">
        <v>1061</v>
      </c>
      <c r="E421" s="1">
        <v>-309</v>
      </c>
      <c r="F421" s="1">
        <v>-0.59863244</v>
      </c>
      <c r="G421" s="1">
        <v>0.708765316</v>
      </c>
      <c r="H421" s="1">
        <v>0.269557022</v>
      </c>
      <c r="I421" s="1">
        <v>220.24</v>
      </c>
      <c r="J421" s="1">
        <v>195.62</v>
      </c>
      <c r="K421" s="1">
        <v>217.36</v>
      </c>
      <c r="L421" s="1">
        <v>1.9327</v>
      </c>
      <c r="M421" s="1">
        <v>28309372</v>
      </c>
      <c r="N421" s="6">
        <v>0.113268310636732</v>
      </c>
      <c r="O421" s="1">
        <v>195.62</v>
      </c>
      <c r="P421" s="6">
        <v>-0.100018</v>
      </c>
      <c r="Q421" s="1">
        <f t="shared" si="18"/>
        <v>0.571537433034971</v>
      </c>
      <c r="R421" s="1">
        <f t="shared" si="19"/>
        <v>1.83216423399743</v>
      </c>
      <c r="S421" s="1">
        <f t="shared" si="20"/>
        <v>0.881447910168436</v>
      </c>
    </row>
    <row r="422" spans="1:19">
      <c r="A422" s="2">
        <v>44264</v>
      </c>
      <c r="B422" s="1">
        <v>289</v>
      </c>
      <c r="C422" s="1">
        <v>188</v>
      </c>
      <c r="D422" s="1">
        <v>477</v>
      </c>
      <c r="E422" s="1">
        <v>-101</v>
      </c>
      <c r="F422" s="1">
        <v>-0.428133908</v>
      </c>
      <c r="G422" s="1">
        <v>0.788259958</v>
      </c>
      <c r="H422" s="1">
        <v>0.335429769</v>
      </c>
      <c r="I422" s="1">
        <v>197.2</v>
      </c>
      <c r="J422" s="1">
        <v>182.12</v>
      </c>
      <c r="K422" s="1">
        <v>195.62</v>
      </c>
      <c r="L422" s="1">
        <v>1.9798</v>
      </c>
      <c r="M422" s="1">
        <v>28998554</v>
      </c>
      <c r="N422" s="6">
        <v>0.0770882322870871</v>
      </c>
      <c r="O422" s="1">
        <v>187.21</v>
      </c>
      <c r="P422" s="6">
        <v>-0.042992</v>
      </c>
      <c r="Q422" s="1">
        <f t="shared" si="18"/>
        <v>0.828869578488231</v>
      </c>
      <c r="R422" s="1">
        <f t="shared" si="19"/>
        <v>1.80939077898557</v>
      </c>
      <c r="S422" s="1">
        <f t="shared" si="20"/>
        <v>0.982639091947024</v>
      </c>
    </row>
    <row r="423" spans="1:19">
      <c r="A423" s="2">
        <v>44265</v>
      </c>
      <c r="B423" s="1">
        <v>86</v>
      </c>
      <c r="C423" s="1">
        <v>65</v>
      </c>
      <c r="D423" s="1">
        <v>151</v>
      </c>
      <c r="E423" s="1">
        <v>-21</v>
      </c>
      <c r="F423" s="1">
        <v>-0.276253377</v>
      </c>
      <c r="G423" s="1">
        <v>0.860927152</v>
      </c>
      <c r="H423" s="1">
        <v>0.337748344</v>
      </c>
      <c r="I423" s="1">
        <v>199.35</v>
      </c>
      <c r="J423" s="1">
        <v>191</v>
      </c>
      <c r="K423" s="1">
        <v>187.21</v>
      </c>
      <c r="L423" s="1">
        <v>1.6205</v>
      </c>
      <c r="M423" s="1">
        <v>23736844</v>
      </c>
      <c r="N423" s="6">
        <v>0.0446023182522301</v>
      </c>
      <c r="O423" s="1">
        <v>195.89</v>
      </c>
      <c r="P423" s="6">
        <v>0.046365</v>
      </c>
      <c r="Q423" s="1">
        <f t="shared" si="18"/>
        <v>0.951173662648375</v>
      </c>
      <c r="R423" s="1">
        <f t="shared" si="19"/>
        <v>1.42487514621808</v>
      </c>
      <c r="S423" s="1">
        <f t="shared" si="20"/>
        <v>0.900389201330041</v>
      </c>
    </row>
    <row r="424" spans="1:19">
      <c r="A424" s="2">
        <v>44266</v>
      </c>
      <c r="B424" s="1">
        <v>62</v>
      </c>
      <c r="C424" s="1">
        <v>63</v>
      </c>
      <c r="D424" s="1">
        <v>125</v>
      </c>
      <c r="E424" s="1">
        <v>1</v>
      </c>
      <c r="F424" s="1">
        <v>0.015748357</v>
      </c>
      <c r="G424" s="1">
        <v>0.992</v>
      </c>
      <c r="H424" s="1">
        <v>0.36</v>
      </c>
      <c r="I424" s="1">
        <v>213</v>
      </c>
      <c r="J424" s="1">
        <v>193.46</v>
      </c>
      <c r="K424" s="1">
        <v>195.89</v>
      </c>
      <c r="L424" s="1">
        <v>1.6188</v>
      </c>
      <c r="M424" s="1">
        <v>23710809</v>
      </c>
      <c r="N424" s="6">
        <v>0.0997498596150901</v>
      </c>
      <c r="O424" s="1">
        <v>207.02</v>
      </c>
      <c r="P424" s="6">
        <v>0.056818</v>
      </c>
      <c r="Q424" s="1">
        <f t="shared" si="18"/>
        <v>1.31047295872934</v>
      </c>
      <c r="R424" s="1">
        <f t="shared" si="19"/>
        <v>1.43180556210226</v>
      </c>
      <c r="S424" s="1">
        <f t="shared" si="20"/>
        <v>1.05518536185838</v>
      </c>
    </row>
    <row r="425" spans="1:19">
      <c r="A425" s="2">
        <v>44267</v>
      </c>
      <c r="B425" s="1">
        <v>40</v>
      </c>
      <c r="C425" s="1">
        <v>44</v>
      </c>
      <c r="D425" s="1">
        <v>84</v>
      </c>
      <c r="E425" s="1">
        <v>4</v>
      </c>
      <c r="F425" s="1">
        <v>0.093090423</v>
      </c>
      <c r="G425" s="1">
        <v>0.952380952</v>
      </c>
      <c r="H425" s="1">
        <v>0.452380952</v>
      </c>
      <c r="I425" s="1">
        <v>211.17</v>
      </c>
      <c r="J425" s="1">
        <v>202.15</v>
      </c>
      <c r="K425" s="1">
        <v>207.02</v>
      </c>
      <c r="L425" s="1">
        <v>1.2005</v>
      </c>
      <c r="M425" s="1">
        <v>17584101</v>
      </c>
      <c r="N425" s="6">
        <v>0.0435706695005313</v>
      </c>
      <c r="O425" s="1">
        <v>210.69</v>
      </c>
      <c r="P425" s="6">
        <v>0.017728</v>
      </c>
      <c r="Q425" s="1">
        <f t="shared" si="18"/>
        <v>1.36543686727409</v>
      </c>
      <c r="R425" s="1">
        <f t="shared" si="19"/>
        <v>0.976981521077495</v>
      </c>
      <c r="S425" s="1">
        <f t="shared" si="20"/>
        <v>0.919852929962772</v>
      </c>
    </row>
    <row r="426" spans="1:19">
      <c r="A426" s="2">
        <v>44270</v>
      </c>
      <c r="B426" s="1">
        <v>151</v>
      </c>
      <c r="C426" s="1">
        <v>83</v>
      </c>
      <c r="D426" s="1">
        <v>234</v>
      </c>
      <c r="E426" s="1">
        <v>-68</v>
      </c>
      <c r="F426" s="1">
        <v>-0.593063722</v>
      </c>
      <c r="G426" s="1">
        <v>0.709401709</v>
      </c>
      <c r="H426" s="1">
        <v>0.294871795</v>
      </c>
      <c r="I426" s="1">
        <v>212.04</v>
      </c>
      <c r="J426" s="1">
        <v>190.01</v>
      </c>
      <c r="K426" s="1">
        <v>210.69</v>
      </c>
      <c r="L426" s="1">
        <v>1.3547</v>
      </c>
      <c r="M426" s="1">
        <v>19842859</v>
      </c>
      <c r="N426" s="6">
        <v>0.104561203664151</v>
      </c>
      <c r="O426" s="1">
        <v>196</v>
      </c>
      <c r="P426" s="6">
        <v>-0.069723</v>
      </c>
      <c r="Q426" s="1">
        <f t="shared" si="18"/>
        <v>0.520493163327577</v>
      </c>
      <c r="R426" s="1">
        <f t="shared" si="19"/>
        <v>1.28477328992899</v>
      </c>
      <c r="S426" s="1">
        <f t="shared" si="20"/>
        <v>0.668870074094457</v>
      </c>
    </row>
    <row r="427" spans="1:19">
      <c r="A427" s="2">
        <v>44271</v>
      </c>
      <c r="B427" s="1">
        <v>65</v>
      </c>
      <c r="C427" s="1">
        <v>39</v>
      </c>
      <c r="D427" s="1">
        <v>104</v>
      </c>
      <c r="E427" s="1">
        <v>-26</v>
      </c>
      <c r="F427" s="1">
        <v>-0.500775288</v>
      </c>
      <c r="G427" s="1">
        <v>0.75</v>
      </c>
      <c r="H427" s="1">
        <v>0.336538462</v>
      </c>
      <c r="I427" s="1">
        <v>202.76</v>
      </c>
      <c r="J427" s="1">
        <v>193.9</v>
      </c>
      <c r="K427" s="1">
        <v>196</v>
      </c>
      <c r="L427" s="1">
        <v>0.9181</v>
      </c>
      <c r="M427" s="1">
        <v>13448116</v>
      </c>
      <c r="N427" s="6">
        <v>0.045204081632653</v>
      </c>
      <c r="O427" s="1">
        <v>200.99</v>
      </c>
      <c r="P427" s="6">
        <v>0.025459</v>
      </c>
      <c r="Q427" s="1">
        <f t="shared" si="18"/>
        <v>0.594218720562286</v>
      </c>
      <c r="R427" s="1">
        <f t="shared" si="19"/>
        <v>0.806915946381633</v>
      </c>
      <c r="S427" s="1">
        <f t="shared" si="20"/>
        <v>0.533460441488379</v>
      </c>
    </row>
    <row r="428" spans="1:19">
      <c r="A428" s="2">
        <v>44272</v>
      </c>
      <c r="B428" s="1">
        <v>36</v>
      </c>
      <c r="C428" s="1">
        <v>54</v>
      </c>
      <c r="D428" s="1">
        <v>90</v>
      </c>
      <c r="E428" s="1">
        <v>18</v>
      </c>
      <c r="F428" s="1">
        <v>0.396415273</v>
      </c>
      <c r="G428" s="1">
        <v>0.8</v>
      </c>
      <c r="H428" s="1">
        <v>0.511111111</v>
      </c>
      <c r="I428" s="1">
        <v>211.88</v>
      </c>
      <c r="J428" s="1">
        <v>194.3</v>
      </c>
      <c r="K428" s="1">
        <v>200.99</v>
      </c>
      <c r="L428" s="1">
        <v>1.0364</v>
      </c>
      <c r="M428" s="1">
        <v>15180611</v>
      </c>
      <c r="N428" s="6">
        <v>0.0874670381611025</v>
      </c>
      <c r="O428" s="1">
        <v>210.05</v>
      </c>
      <c r="P428" s="6">
        <v>0.045077</v>
      </c>
      <c r="Q428" s="1">
        <f t="shared" si="18"/>
        <v>1.53934768902907</v>
      </c>
      <c r="R428" s="1">
        <f t="shared" si="19"/>
        <v>0.848204217497148</v>
      </c>
      <c r="S428" s="1">
        <f t="shared" si="20"/>
        <v>0.948690985980232</v>
      </c>
    </row>
    <row r="429" spans="1:19">
      <c r="A429" s="2">
        <v>44273</v>
      </c>
      <c r="B429" s="1">
        <v>53</v>
      </c>
      <c r="C429" s="1">
        <v>57</v>
      </c>
      <c r="D429" s="1">
        <v>110</v>
      </c>
      <c r="E429" s="1">
        <v>4</v>
      </c>
      <c r="F429" s="1">
        <v>0.071458964</v>
      </c>
      <c r="G429" s="1">
        <v>0.963636364</v>
      </c>
      <c r="H429" s="1">
        <v>0.427272727</v>
      </c>
      <c r="I429" s="1">
        <v>224</v>
      </c>
      <c r="J429" s="1">
        <v>209.37</v>
      </c>
      <c r="K429" s="1">
        <v>210.05</v>
      </c>
      <c r="L429" s="1">
        <v>1.0637</v>
      </c>
      <c r="M429" s="1">
        <v>15580525</v>
      </c>
      <c r="N429" s="6">
        <v>0.0696500833134968</v>
      </c>
      <c r="O429" s="1">
        <v>219</v>
      </c>
      <c r="P429" s="6">
        <v>0.042609</v>
      </c>
      <c r="Q429" s="1">
        <f t="shared" si="18"/>
        <v>1.31811086676467</v>
      </c>
      <c r="R429" s="1">
        <f t="shared" si="19"/>
        <v>0.878719511414179</v>
      </c>
      <c r="S429" s="1">
        <f t="shared" si="20"/>
        <v>0.865508184176161</v>
      </c>
    </row>
    <row r="430" spans="1:19">
      <c r="A430" s="2">
        <v>44274</v>
      </c>
      <c r="B430" s="1">
        <v>44</v>
      </c>
      <c r="C430" s="1">
        <v>40</v>
      </c>
      <c r="D430" s="1">
        <v>84</v>
      </c>
      <c r="E430" s="1">
        <v>-4</v>
      </c>
      <c r="F430" s="1">
        <v>-0.093090423</v>
      </c>
      <c r="G430" s="1">
        <v>0.952380952</v>
      </c>
      <c r="H430" s="1">
        <v>0.428571429</v>
      </c>
      <c r="I430" s="1">
        <v>218.88</v>
      </c>
      <c r="J430" s="1">
        <v>210.81</v>
      </c>
      <c r="K430" s="1">
        <v>219</v>
      </c>
      <c r="L430" s="1">
        <v>1.0104</v>
      </c>
      <c r="M430" s="1">
        <v>14799504</v>
      </c>
      <c r="N430" s="6">
        <v>0.0368493150684931</v>
      </c>
      <c r="O430" s="1">
        <v>214.51</v>
      </c>
      <c r="P430" s="6">
        <v>-0.020502</v>
      </c>
      <c r="Q430" s="1">
        <f t="shared" si="18"/>
        <v>1.16647037534151</v>
      </c>
      <c r="R430" s="1">
        <f t="shared" si="19"/>
        <v>0.814168066522836</v>
      </c>
      <c r="S430" s="1">
        <f t="shared" si="20"/>
        <v>0.778681907785498</v>
      </c>
    </row>
    <row r="431" spans="1:19">
      <c r="A431" s="2">
        <v>44277</v>
      </c>
      <c r="B431" s="1">
        <v>23</v>
      </c>
      <c r="C431" s="1">
        <v>38</v>
      </c>
      <c r="D431" s="1">
        <v>61</v>
      </c>
      <c r="E431" s="1">
        <v>15</v>
      </c>
      <c r="F431" s="1">
        <v>0.485507816</v>
      </c>
      <c r="G431" s="1">
        <v>0.754098361</v>
      </c>
      <c r="H431" s="1">
        <v>0.426229508</v>
      </c>
      <c r="I431" s="1">
        <v>218.43</v>
      </c>
      <c r="J431" s="1">
        <v>208</v>
      </c>
      <c r="K431" s="1">
        <v>214.51</v>
      </c>
      <c r="L431" s="1">
        <v>0.7364</v>
      </c>
      <c r="M431" s="1">
        <v>10786818</v>
      </c>
      <c r="N431" s="6">
        <v>0.0486224418442031</v>
      </c>
      <c r="O431" s="1">
        <v>216.19</v>
      </c>
      <c r="P431" s="6">
        <v>0.007832</v>
      </c>
      <c r="Q431" s="1">
        <f t="shared" si="18"/>
        <v>1.44943394364183</v>
      </c>
      <c r="R431" s="1">
        <f t="shared" si="19"/>
        <v>0.543212843992797</v>
      </c>
      <c r="S431" s="1">
        <f t="shared" si="20"/>
        <v>0.804177575483186</v>
      </c>
    </row>
    <row r="432" spans="1:19">
      <c r="A432" s="2">
        <v>44278</v>
      </c>
      <c r="B432" s="1">
        <v>31</v>
      </c>
      <c r="C432" s="1">
        <v>45</v>
      </c>
      <c r="D432" s="1">
        <v>76</v>
      </c>
      <c r="E432" s="1">
        <v>14</v>
      </c>
      <c r="F432" s="1">
        <v>0.362905494</v>
      </c>
      <c r="G432" s="1">
        <v>0.815789474</v>
      </c>
      <c r="H432" s="1">
        <v>0.592105263</v>
      </c>
      <c r="I432" s="1">
        <v>219.95</v>
      </c>
      <c r="J432" s="1">
        <v>211.3</v>
      </c>
      <c r="K432" s="1">
        <v>216.19</v>
      </c>
      <c r="L432" s="1">
        <v>0.6535</v>
      </c>
      <c r="M432" s="1">
        <v>9572786</v>
      </c>
      <c r="N432" s="6">
        <v>0.0400111013460381</v>
      </c>
      <c r="O432" s="1">
        <v>219.9</v>
      </c>
      <c r="P432" s="6">
        <v>0.017161</v>
      </c>
      <c r="Q432" s="1">
        <f t="shared" si="18"/>
        <v>1.54096386076613</v>
      </c>
      <c r="R432" s="1">
        <f t="shared" si="19"/>
        <v>0.439411200042508</v>
      </c>
      <c r="S432" s="1">
        <f t="shared" si="20"/>
        <v>0.806789399925744</v>
      </c>
    </row>
    <row r="433" spans="1:19">
      <c r="A433" s="2">
        <v>44279</v>
      </c>
      <c r="B433" s="1">
        <v>59</v>
      </c>
      <c r="C433" s="1">
        <v>53</v>
      </c>
      <c r="D433" s="1">
        <v>112</v>
      </c>
      <c r="E433" s="1">
        <v>-6</v>
      </c>
      <c r="F433" s="1">
        <v>-0.105360516</v>
      </c>
      <c r="G433" s="1">
        <v>0.946428571</v>
      </c>
      <c r="H433" s="1">
        <v>0.3125</v>
      </c>
      <c r="I433" s="1">
        <v>227.98</v>
      </c>
      <c r="J433" s="1">
        <v>212.91</v>
      </c>
      <c r="K433" s="1">
        <v>219.9</v>
      </c>
      <c r="L433" s="1">
        <v>1.0606</v>
      </c>
      <c r="M433" s="1">
        <v>15535259</v>
      </c>
      <c r="N433" s="6">
        <v>0.0685311505229649</v>
      </c>
      <c r="O433" s="1">
        <v>214.89</v>
      </c>
      <c r="P433" s="6">
        <v>-0.022783</v>
      </c>
      <c r="Q433" s="1">
        <f t="shared" si="18"/>
        <v>1.05396998485986</v>
      </c>
      <c r="R433" s="1">
        <f t="shared" si="19"/>
        <v>0.907920854369403</v>
      </c>
      <c r="S433" s="1">
        <f t="shared" si="20"/>
        <v>0.763671464583114</v>
      </c>
    </row>
    <row r="434" spans="1:19">
      <c r="A434" s="2">
        <v>44280</v>
      </c>
      <c r="B434" s="1">
        <v>61</v>
      </c>
      <c r="C434" s="1">
        <v>33</v>
      </c>
      <c r="D434" s="1">
        <v>94</v>
      </c>
      <c r="E434" s="1">
        <v>-28</v>
      </c>
      <c r="F434" s="1">
        <v>-0.60077386</v>
      </c>
      <c r="G434" s="1">
        <v>0.70212766</v>
      </c>
      <c r="H434" s="1">
        <v>0.287234043</v>
      </c>
      <c r="I434" s="1">
        <v>215</v>
      </c>
      <c r="J434" s="1">
        <v>204.15</v>
      </c>
      <c r="K434" s="1">
        <v>214.89</v>
      </c>
      <c r="L434" s="1">
        <v>0.9028</v>
      </c>
      <c r="M434" s="1">
        <v>13224417</v>
      </c>
      <c r="N434" s="6">
        <v>0.050490948857555</v>
      </c>
      <c r="O434" s="1">
        <v>210.7</v>
      </c>
      <c r="P434" s="6">
        <v>-0.019498</v>
      </c>
      <c r="Q434" s="1">
        <f t="shared" si="18"/>
        <v>0.431229878464069</v>
      </c>
      <c r="R434" s="1">
        <f t="shared" si="19"/>
        <v>0.818445349621241</v>
      </c>
      <c r="S434" s="1">
        <f t="shared" si="20"/>
        <v>0.468358329404501</v>
      </c>
    </row>
    <row r="435" spans="1:19">
      <c r="A435" s="2">
        <v>44281</v>
      </c>
      <c r="B435" s="1">
        <v>50</v>
      </c>
      <c r="C435" s="1">
        <v>53</v>
      </c>
      <c r="D435" s="1">
        <v>103</v>
      </c>
      <c r="E435" s="1">
        <v>3</v>
      </c>
      <c r="F435" s="1">
        <v>0.057158414</v>
      </c>
      <c r="G435" s="1">
        <v>0.970873786</v>
      </c>
      <c r="H435" s="1">
        <v>0.417475728</v>
      </c>
      <c r="I435" s="1">
        <v>226</v>
      </c>
      <c r="J435" s="1">
        <v>213.03</v>
      </c>
      <c r="K435" s="1">
        <v>210.7</v>
      </c>
      <c r="L435" s="1">
        <v>1.0118</v>
      </c>
      <c r="M435" s="1">
        <v>14820108</v>
      </c>
      <c r="N435" s="6">
        <v>0.0615567157095396</v>
      </c>
      <c r="O435" s="1">
        <v>224.91</v>
      </c>
      <c r="P435" s="6">
        <v>0.067442</v>
      </c>
      <c r="Q435" s="1">
        <f t="shared" si="18"/>
        <v>1.2941368903872</v>
      </c>
      <c r="R435" s="1">
        <f t="shared" si="19"/>
        <v>0.824917110099291</v>
      </c>
      <c r="S435" s="1">
        <f t="shared" si="20"/>
        <v>0.836574543215845</v>
      </c>
    </row>
    <row r="436" spans="1:19">
      <c r="A436" s="2">
        <v>44284</v>
      </c>
      <c r="B436" s="1">
        <v>83</v>
      </c>
      <c r="C436" s="1">
        <v>68</v>
      </c>
      <c r="D436" s="1">
        <v>151</v>
      </c>
      <c r="E436" s="1">
        <v>-15</v>
      </c>
      <c r="F436" s="1">
        <v>-0.196710294</v>
      </c>
      <c r="G436" s="1">
        <v>0.900662252</v>
      </c>
      <c r="H436" s="1">
        <v>0.344370861</v>
      </c>
      <c r="I436" s="1">
        <v>233</v>
      </c>
      <c r="J436" s="1">
        <v>222.27</v>
      </c>
      <c r="K436" s="1">
        <v>224.91</v>
      </c>
      <c r="L436" s="1">
        <v>1.2771</v>
      </c>
      <c r="M436" s="1">
        <v>18706714</v>
      </c>
      <c r="N436" s="6">
        <v>0.0477079720777199</v>
      </c>
      <c r="O436" s="1">
        <v>224.48</v>
      </c>
      <c r="P436" s="6">
        <v>-0.001912</v>
      </c>
      <c r="Q436" s="1">
        <f t="shared" si="18"/>
        <v>1.00385941364106</v>
      </c>
      <c r="R436" s="1">
        <f t="shared" si="19"/>
        <v>1.09757619901643</v>
      </c>
      <c r="S436" s="1">
        <f t="shared" si="20"/>
        <v>0.808571355542105</v>
      </c>
    </row>
    <row r="437" spans="1:19">
      <c r="A437" s="2">
        <v>44285</v>
      </c>
      <c r="B437" s="1">
        <v>107</v>
      </c>
      <c r="C437" s="1">
        <v>116</v>
      </c>
      <c r="D437" s="1">
        <v>223</v>
      </c>
      <c r="E437" s="1">
        <v>9</v>
      </c>
      <c r="F437" s="1">
        <v>0.080042708</v>
      </c>
      <c r="G437" s="1">
        <v>0.959641256</v>
      </c>
      <c r="H437" s="1">
        <v>0.421524664</v>
      </c>
      <c r="I437" s="1">
        <v>235.46</v>
      </c>
      <c r="J437" s="1">
        <v>225.88</v>
      </c>
      <c r="K437" s="1">
        <v>224.48</v>
      </c>
      <c r="L437" s="1">
        <v>0.9938</v>
      </c>
      <c r="M437" s="1">
        <v>14557225</v>
      </c>
      <c r="N437" s="6">
        <v>0.0426764076977905</v>
      </c>
      <c r="O437" s="1">
        <v>228.9</v>
      </c>
      <c r="P437" s="6">
        <v>0.01969</v>
      </c>
      <c r="Q437" s="1">
        <f t="shared" si="18"/>
        <v>1.30259243778123</v>
      </c>
      <c r="R437" s="1">
        <f t="shared" si="19"/>
        <v>0.789338554586341</v>
      </c>
      <c r="S437" s="1">
        <f t="shared" si="20"/>
        <v>0.827750740702735</v>
      </c>
    </row>
    <row r="438" spans="1:19">
      <c r="A438" s="2">
        <v>44286</v>
      </c>
      <c r="B438" s="1">
        <v>54</v>
      </c>
      <c r="C438" s="1">
        <v>53</v>
      </c>
      <c r="D438" s="1">
        <v>107</v>
      </c>
      <c r="E438" s="1">
        <v>-1</v>
      </c>
      <c r="F438" s="1">
        <v>-0.018349139</v>
      </c>
      <c r="G438" s="1">
        <v>0.990654206</v>
      </c>
      <c r="H438" s="1">
        <v>0.439252336</v>
      </c>
      <c r="I438" s="1">
        <v>227.71</v>
      </c>
      <c r="J438" s="1">
        <v>221.16</v>
      </c>
      <c r="K438" s="1">
        <v>228.9</v>
      </c>
      <c r="L438" s="1">
        <v>0.7256</v>
      </c>
      <c r="M438" s="1">
        <v>10627678</v>
      </c>
      <c r="N438" s="6">
        <v>0.0286151157710791</v>
      </c>
      <c r="O438" s="1">
        <v>225.02</v>
      </c>
      <c r="P438" s="6">
        <v>-0.016951</v>
      </c>
      <c r="Q438" s="1">
        <f t="shared" si="18"/>
        <v>1.22417479898754</v>
      </c>
      <c r="R438" s="1">
        <f t="shared" si="19"/>
        <v>0.530582477963646</v>
      </c>
      <c r="S438" s="1">
        <f t="shared" si="20"/>
        <v>0.704239700564336</v>
      </c>
    </row>
    <row r="439" spans="1:19">
      <c r="A439" s="2">
        <v>44287</v>
      </c>
      <c r="B439" s="1">
        <v>61</v>
      </c>
      <c r="C439" s="1">
        <v>55</v>
      </c>
      <c r="D439" s="1">
        <v>116</v>
      </c>
      <c r="E439" s="1">
        <v>-6</v>
      </c>
      <c r="F439" s="1">
        <v>-0.101782694</v>
      </c>
      <c r="G439" s="1">
        <v>0.948275862</v>
      </c>
      <c r="H439" s="1">
        <v>0.387931034</v>
      </c>
      <c r="I439" s="1">
        <v>232.8</v>
      </c>
      <c r="J439" s="1">
        <v>225.5</v>
      </c>
      <c r="K439" s="1">
        <v>225.02</v>
      </c>
      <c r="L439" s="1">
        <v>0.5748</v>
      </c>
      <c r="M439" s="1">
        <v>8418673</v>
      </c>
      <c r="N439" s="6">
        <v>0.0324415607501556</v>
      </c>
      <c r="O439" s="1">
        <v>232.64</v>
      </c>
      <c r="P439" s="6">
        <v>0.033864</v>
      </c>
      <c r="Q439" s="1">
        <f t="shared" si="18"/>
        <v>1.05785533007403</v>
      </c>
      <c r="R439" s="1">
        <f t="shared" si="19"/>
        <v>0.413510601485145</v>
      </c>
      <c r="S439" s="1">
        <f t="shared" si="20"/>
        <v>0.592868943282413</v>
      </c>
    </row>
    <row r="440" spans="1:19">
      <c r="A440" s="2">
        <v>44288</v>
      </c>
      <c r="B440" s="1">
        <v>78</v>
      </c>
      <c r="C440" s="1">
        <v>91</v>
      </c>
      <c r="D440" s="1">
        <v>169</v>
      </c>
      <c r="E440" s="1">
        <v>13</v>
      </c>
      <c r="F440" s="1">
        <v>0.152340725</v>
      </c>
      <c r="G440" s="1">
        <v>0.923076923</v>
      </c>
      <c r="H440" s="1">
        <v>0.479289941</v>
      </c>
      <c r="I440" s="1">
        <v>248</v>
      </c>
      <c r="J440" s="1">
        <v>237</v>
      </c>
      <c r="K440" s="1">
        <v>232.64</v>
      </c>
      <c r="L440" s="1">
        <v>0.9413</v>
      </c>
      <c r="M440" s="1">
        <v>13788301</v>
      </c>
      <c r="N440" s="6">
        <v>0.047283356258597</v>
      </c>
      <c r="O440" s="1">
        <v>247.9</v>
      </c>
      <c r="P440" s="6">
        <v>0.065595</v>
      </c>
      <c r="Q440" s="1">
        <f t="shared" si="18"/>
        <v>1.38272938138544</v>
      </c>
      <c r="R440" s="1">
        <f t="shared" si="19"/>
        <v>0.734777771570013</v>
      </c>
      <c r="S440" s="1">
        <f t="shared" si="20"/>
        <v>0.842706017369187</v>
      </c>
    </row>
    <row r="441" spans="1:19">
      <c r="A441" s="2">
        <v>44292</v>
      </c>
      <c r="B441" s="1">
        <v>52</v>
      </c>
      <c r="C441" s="1">
        <v>63</v>
      </c>
      <c r="D441" s="1">
        <v>115</v>
      </c>
      <c r="E441" s="1">
        <v>11</v>
      </c>
      <c r="F441" s="1">
        <v>0.18859117</v>
      </c>
      <c r="G441" s="1">
        <v>0.904347826</v>
      </c>
      <c r="H441" s="1">
        <v>0.495652174</v>
      </c>
      <c r="I441" s="1">
        <v>252</v>
      </c>
      <c r="J441" s="1">
        <v>241.88</v>
      </c>
      <c r="K441" s="1">
        <v>247.9</v>
      </c>
      <c r="L441" s="1">
        <v>0.8825</v>
      </c>
      <c r="M441" s="1">
        <v>12925807</v>
      </c>
      <c r="N441" s="6">
        <v>0.0408229124647035</v>
      </c>
      <c r="O441" s="1">
        <v>243.9</v>
      </c>
      <c r="P441" s="6">
        <v>-0.016136</v>
      </c>
      <c r="Q441" s="1">
        <f t="shared" si="18"/>
        <v>1.40473706330607</v>
      </c>
      <c r="R441" s="1">
        <f t="shared" si="19"/>
        <v>0.670956261755104</v>
      </c>
      <c r="S441" s="1">
        <f t="shared" si="20"/>
        <v>0.829778532648284</v>
      </c>
    </row>
    <row r="442" spans="1:19">
      <c r="A442" s="2">
        <v>44293</v>
      </c>
      <c r="B442" s="1">
        <v>159</v>
      </c>
      <c r="C442" s="1">
        <v>93</v>
      </c>
      <c r="D442" s="1">
        <v>252</v>
      </c>
      <c r="E442" s="1">
        <v>-66</v>
      </c>
      <c r="F442" s="1">
        <v>-0.531879033</v>
      </c>
      <c r="G442" s="1">
        <v>0.738095238</v>
      </c>
      <c r="H442" s="1">
        <v>0.305555556</v>
      </c>
      <c r="I442" s="1">
        <v>242.05</v>
      </c>
      <c r="J442" s="1">
        <v>227.5</v>
      </c>
      <c r="K442" s="1">
        <v>243.9</v>
      </c>
      <c r="L442" s="1">
        <v>1.2957</v>
      </c>
      <c r="M442" s="1">
        <v>18978534</v>
      </c>
      <c r="N442" s="6">
        <v>0.0596555965559656</v>
      </c>
      <c r="O442" s="1">
        <v>229</v>
      </c>
      <c r="P442" s="6">
        <v>-0.061091</v>
      </c>
      <c r="Q442" s="1">
        <f t="shared" si="18"/>
        <v>0.584940197379402</v>
      </c>
      <c r="R442" s="1">
        <f t="shared" si="19"/>
        <v>1.17833354895316</v>
      </c>
      <c r="S442" s="1">
        <f t="shared" si="20"/>
        <v>0.659075879583467</v>
      </c>
    </row>
    <row r="443" spans="1:19">
      <c r="A443" s="2">
        <v>44294</v>
      </c>
      <c r="B443" s="1">
        <v>107</v>
      </c>
      <c r="C443" s="1">
        <v>77</v>
      </c>
      <c r="D443" s="1">
        <v>184</v>
      </c>
      <c r="E443" s="1">
        <v>-30</v>
      </c>
      <c r="F443" s="1">
        <v>-0.3254224</v>
      </c>
      <c r="G443" s="1">
        <v>0.836956522</v>
      </c>
      <c r="H443" s="1">
        <v>0.288043478</v>
      </c>
      <c r="I443" s="1">
        <v>234.6</v>
      </c>
      <c r="J443" s="1">
        <v>222.3</v>
      </c>
      <c r="K443" s="1">
        <v>229</v>
      </c>
      <c r="L443" s="1">
        <v>0.8931</v>
      </c>
      <c r="M443" s="1">
        <v>13081503</v>
      </c>
      <c r="N443" s="6">
        <v>0.053711790393013</v>
      </c>
      <c r="O443" s="1">
        <v>233.2</v>
      </c>
      <c r="P443" s="6">
        <v>0.018341</v>
      </c>
      <c r="Q443" s="1">
        <f t="shared" si="18"/>
        <v>0.749670328970026</v>
      </c>
      <c r="R443" s="1">
        <f t="shared" si="19"/>
        <v>0.773566520062288</v>
      </c>
      <c r="S443" s="1">
        <f t="shared" si="20"/>
        <v>0.587755188713914</v>
      </c>
    </row>
    <row r="444" spans="1:19">
      <c r="A444" s="2">
        <v>44295</v>
      </c>
      <c r="B444" s="1">
        <v>106</v>
      </c>
      <c r="C444" s="1">
        <v>78</v>
      </c>
      <c r="D444" s="1">
        <v>184</v>
      </c>
      <c r="E444" s="1">
        <v>-28</v>
      </c>
      <c r="F444" s="1">
        <v>-0.303380982</v>
      </c>
      <c r="G444" s="1">
        <v>0.847826087</v>
      </c>
      <c r="H444" s="1">
        <v>0.369565217</v>
      </c>
      <c r="I444" s="1">
        <v>232</v>
      </c>
      <c r="J444" s="1">
        <v>222.01</v>
      </c>
      <c r="K444" s="1">
        <v>233.2</v>
      </c>
      <c r="L444" s="1">
        <v>0.8027</v>
      </c>
      <c r="M444" s="1">
        <v>11757416</v>
      </c>
      <c r="N444" s="6">
        <v>0.0428387650085764</v>
      </c>
      <c r="O444" s="1">
        <v>223.87</v>
      </c>
      <c r="P444" s="6">
        <v>-0.040009</v>
      </c>
      <c r="Q444" s="1">
        <f t="shared" si="18"/>
        <v>0.838704738529441</v>
      </c>
      <c r="R444" s="1">
        <f t="shared" si="19"/>
        <v>0.665359204905993</v>
      </c>
      <c r="S444" s="1">
        <f t="shared" si="20"/>
        <v>0.587771970281546</v>
      </c>
    </row>
    <row r="445" spans="1:19">
      <c r="A445" s="2">
        <v>44298</v>
      </c>
      <c r="B445" s="1">
        <v>53</v>
      </c>
      <c r="C445" s="1">
        <v>77</v>
      </c>
      <c r="D445" s="1">
        <v>130</v>
      </c>
      <c r="E445" s="1">
        <v>24</v>
      </c>
      <c r="F445" s="1">
        <v>0.36772478</v>
      </c>
      <c r="G445" s="1">
        <v>0.815384615</v>
      </c>
      <c r="H445" s="1">
        <v>0.5</v>
      </c>
      <c r="I445" s="1">
        <v>229.58</v>
      </c>
      <c r="J445" s="1">
        <v>223.52</v>
      </c>
      <c r="K445" s="1">
        <v>223.87</v>
      </c>
      <c r="L445" s="1">
        <v>0.9842</v>
      </c>
      <c r="M445" s="1">
        <v>14415420</v>
      </c>
      <c r="N445" s="6">
        <v>0.0270692812793139</v>
      </c>
      <c r="O445" s="1">
        <v>225.5</v>
      </c>
      <c r="P445" s="6">
        <v>0.007281</v>
      </c>
      <c r="Q445" s="1">
        <f t="shared" si="18"/>
        <v>1.49965257407492</v>
      </c>
      <c r="R445" s="1">
        <f t="shared" si="19"/>
        <v>0.745913406642321</v>
      </c>
      <c r="S445" s="1">
        <f t="shared" si="20"/>
        <v>0.896177252902017</v>
      </c>
    </row>
    <row r="446" spans="1:19">
      <c r="A446" s="2">
        <v>44299</v>
      </c>
      <c r="B446" s="1">
        <v>65</v>
      </c>
      <c r="C446" s="1">
        <v>85</v>
      </c>
      <c r="D446" s="1">
        <v>150</v>
      </c>
      <c r="E446" s="1">
        <v>20</v>
      </c>
      <c r="F446" s="1">
        <v>0.264692554</v>
      </c>
      <c r="G446" s="1">
        <v>0.866666667</v>
      </c>
      <c r="H446" s="1">
        <v>0.433333333</v>
      </c>
      <c r="I446" s="1">
        <v>237.27</v>
      </c>
      <c r="J446" s="1">
        <v>224.21</v>
      </c>
      <c r="K446" s="1">
        <v>225.5</v>
      </c>
      <c r="L446" s="1">
        <v>0.9146</v>
      </c>
      <c r="M446" s="1">
        <v>13396772</v>
      </c>
      <c r="N446" s="6">
        <v>0.0579157427937916</v>
      </c>
      <c r="O446" s="1">
        <v>233.9</v>
      </c>
      <c r="P446" s="6">
        <v>0.037251</v>
      </c>
      <c r="Q446" s="1">
        <f t="shared" si="18"/>
        <v>1.38639887302136</v>
      </c>
      <c r="R446" s="1">
        <f t="shared" si="19"/>
        <v>0.722735486761814</v>
      </c>
      <c r="S446" s="1">
        <f t="shared" si="20"/>
        <v>0.840061899830878</v>
      </c>
    </row>
    <row r="447" spans="1:19">
      <c r="A447" s="2">
        <v>44300</v>
      </c>
      <c r="B447" s="1">
        <v>74</v>
      </c>
      <c r="C447" s="1">
        <v>66</v>
      </c>
      <c r="D447" s="1">
        <v>140</v>
      </c>
      <c r="E447" s="1">
        <v>-8</v>
      </c>
      <c r="F447" s="1">
        <v>-0.112795494</v>
      </c>
      <c r="G447" s="1">
        <v>0.942857143</v>
      </c>
      <c r="H447" s="1">
        <v>0.428571429</v>
      </c>
      <c r="I447" s="1">
        <v>235.52</v>
      </c>
      <c r="J447" s="1">
        <v>226.93</v>
      </c>
      <c r="K447" s="1">
        <v>233.9</v>
      </c>
      <c r="L447" s="1">
        <v>0.631</v>
      </c>
      <c r="M447" s="1">
        <v>9242999</v>
      </c>
      <c r="N447" s="6">
        <v>0.0367250961949551</v>
      </c>
      <c r="O447" s="1">
        <v>233.74</v>
      </c>
      <c r="P447" s="6">
        <v>-0.000684</v>
      </c>
      <c r="Q447" s="1">
        <f t="shared" si="18"/>
        <v>1.09215240191275</v>
      </c>
      <c r="R447" s="1">
        <f t="shared" si="19"/>
        <v>0.465489854699698</v>
      </c>
      <c r="S447" s="1">
        <f t="shared" si="20"/>
        <v>0.625544694970453</v>
      </c>
    </row>
    <row r="448" spans="1:19">
      <c r="A448" s="2">
        <v>44301</v>
      </c>
      <c r="B448" s="1">
        <v>90</v>
      </c>
      <c r="C448" s="1">
        <v>72</v>
      </c>
      <c r="D448" s="1">
        <v>162</v>
      </c>
      <c r="E448" s="1">
        <v>-18</v>
      </c>
      <c r="F448" s="1">
        <v>-0.220400065</v>
      </c>
      <c r="G448" s="1">
        <v>0.888888889</v>
      </c>
      <c r="H448" s="1">
        <v>0.382716049</v>
      </c>
      <c r="I448" s="1">
        <v>233.9</v>
      </c>
      <c r="J448" s="1">
        <v>224.09</v>
      </c>
      <c r="K448" s="1">
        <v>233.74</v>
      </c>
      <c r="L448" s="1">
        <v>0.7029</v>
      </c>
      <c r="M448" s="1">
        <v>10296105</v>
      </c>
      <c r="N448" s="6">
        <v>0.0419697099341148</v>
      </c>
      <c r="O448" s="1">
        <v>231.67</v>
      </c>
      <c r="P448" s="6">
        <v>-0.008856</v>
      </c>
      <c r="Q448" s="1">
        <f t="shared" si="18"/>
        <v>0.933785693422931</v>
      </c>
      <c r="R448" s="1">
        <f t="shared" si="19"/>
        <v>0.558583382761595</v>
      </c>
      <c r="S448" s="1">
        <f t="shared" si="20"/>
        <v>0.590852396487909</v>
      </c>
    </row>
    <row r="449" spans="1:19">
      <c r="A449" s="2">
        <v>44302</v>
      </c>
      <c r="B449" s="1">
        <v>77</v>
      </c>
      <c r="C449" s="1">
        <v>65</v>
      </c>
      <c r="D449" s="1">
        <v>142</v>
      </c>
      <c r="E449" s="1">
        <v>-12</v>
      </c>
      <c r="F449" s="1">
        <v>-0.167054085</v>
      </c>
      <c r="G449" s="1">
        <v>0.915492958</v>
      </c>
      <c r="H449" s="1">
        <v>0.443661972</v>
      </c>
      <c r="I449" s="1">
        <v>243</v>
      </c>
      <c r="J449" s="1">
        <v>234.11</v>
      </c>
      <c r="K449" s="1">
        <v>231.67</v>
      </c>
      <c r="L449" s="1">
        <v>0.8681</v>
      </c>
      <c r="M449" s="1">
        <v>12716129</v>
      </c>
      <c r="N449" s="6">
        <v>0.0383735485820347</v>
      </c>
      <c r="O449" s="1">
        <v>236.71</v>
      </c>
      <c r="P449" s="6">
        <v>0.021755</v>
      </c>
      <c r="Q449" s="1">
        <f t="shared" si="18"/>
        <v>1.07571407892778</v>
      </c>
      <c r="R449" s="1">
        <f t="shared" si="19"/>
        <v>0.692228875157456</v>
      </c>
      <c r="S449" s="1">
        <f t="shared" si="20"/>
        <v>0.697659772528193</v>
      </c>
    </row>
    <row r="450" spans="1:19">
      <c r="A450" s="2">
        <v>44305</v>
      </c>
      <c r="B450" s="1">
        <v>74</v>
      </c>
      <c r="C450" s="1">
        <v>59</v>
      </c>
      <c r="D450" s="1">
        <v>133</v>
      </c>
      <c r="E450" s="1">
        <v>-15</v>
      </c>
      <c r="F450" s="1">
        <v>-0.223143551</v>
      </c>
      <c r="G450" s="1">
        <v>0.887218045</v>
      </c>
      <c r="H450" s="1">
        <v>0.368421053</v>
      </c>
      <c r="I450" s="1">
        <v>240.5</v>
      </c>
      <c r="J450" s="1">
        <v>229.01</v>
      </c>
      <c r="K450" s="1">
        <v>236.71</v>
      </c>
      <c r="L450" s="1">
        <v>0.8768</v>
      </c>
      <c r="M450" s="1">
        <v>12843645</v>
      </c>
      <c r="N450" s="6">
        <v>0.0485404080942926</v>
      </c>
      <c r="O450" s="1">
        <v>239.14</v>
      </c>
      <c r="P450" s="6">
        <v>0.010266</v>
      </c>
      <c r="Q450" s="1">
        <f t="shared" ref="Q450:Q487" si="21">0.952*H450+0.802*F450+0.724*G450+0.136*L450+0.168*N450</f>
        <v>0.941521167693841</v>
      </c>
      <c r="R450" s="1">
        <f t="shared" ref="R450:R487" si="22">-0.138*H450-0.087*F450-0.11*G450+0.926*L450+0.932*N450</f>
        <v>0.728133859016881</v>
      </c>
      <c r="S450" s="1">
        <f t="shared" ref="S450:S487" si="23">0.4241*Q450+0.3488*R450</f>
        <v>0.653272217244046</v>
      </c>
    </row>
    <row r="451" spans="1:19">
      <c r="A451" s="2">
        <v>44306</v>
      </c>
      <c r="B451" s="1">
        <v>108</v>
      </c>
      <c r="C451" s="1">
        <v>72</v>
      </c>
      <c r="D451" s="1">
        <v>180</v>
      </c>
      <c r="E451" s="1">
        <v>-36</v>
      </c>
      <c r="F451" s="1">
        <v>-0.400888441</v>
      </c>
      <c r="G451" s="1">
        <v>0.8</v>
      </c>
      <c r="H451" s="1">
        <v>0.355555556</v>
      </c>
      <c r="I451" s="1">
        <v>247.68</v>
      </c>
      <c r="J451" s="1">
        <v>235.36</v>
      </c>
      <c r="K451" s="1">
        <v>239.14</v>
      </c>
      <c r="L451" s="1">
        <v>0.9824</v>
      </c>
      <c r="M451" s="1">
        <v>14389659</v>
      </c>
      <c r="N451" s="6">
        <v>0.0515179392824287</v>
      </c>
      <c r="O451" s="1">
        <v>239.54</v>
      </c>
      <c r="P451" s="6">
        <v>0.001673</v>
      </c>
      <c r="Q451" s="1">
        <f t="shared" si="21"/>
        <v>0.738437773429448</v>
      </c>
      <c r="R451" s="1">
        <f t="shared" si="22"/>
        <v>0.855527747050224</v>
      </c>
      <c r="S451" s="1">
        <f t="shared" si="23"/>
        <v>0.611579537882547</v>
      </c>
    </row>
    <row r="452" spans="1:19">
      <c r="A452" s="2">
        <v>44307</v>
      </c>
      <c r="B452" s="1">
        <v>93</v>
      </c>
      <c r="C452" s="1">
        <v>71</v>
      </c>
      <c r="D452" s="1">
        <v>164</v>
      </c>
      <c r="E452" s="1">
        <v>-22</v>
      </c>
      <c r="F452" s="1">
        <v>-0.266628663</v>
      </c>
      <c r="G452" s="1">
        <v>0.865853659</v>
      </c>
      <c r="H452" s="1">
        <v>0.408536585</v>
      </c>
      <c r="I452" s="1">
        <v>247.54</v>
      </c>
      <c r="J452" s="1">
        <v>235.3</v>
      </c>
      <c r="K452" s="1">
        <v>239.54</v>
      </c>
      <c r="L452" s="1">
        <v>0.9099</v>
      </c>
      <c r="M452" s="1">
        <v>13328051</v>
      </c>
      <c r="N452" s="6">
        <v>0.0510979377139517</v>
      </c>
      <c r="O452" s="1">
        <v>244.6</v>
      </c>
      <c r="P452" s="6">
        <v>0.021124</v>
      </c>
      <c r="Q452" s="1">
        <f t="shared" si="21"/>
        <v>0.934299543845944</v>
      </c>
      <c r="R452" s="1">
        <f t="shared" si="22"/>
        <v>0.761765420410403</v>
      </c>
      <c r="S452" s="1">
        <f t="shared" si="23"/>
        <v>0.661940215184213</v>
      </c>
    </row>
    <row r="453" spans="1:19">
      <c r="A453" s="2">
        <v>44308</v>
      </c>
      <c r="B453" s="1">
        <v>117</v>
      </c>
      <c r="C453" s="1">
        <v>65</v>
      </c>
      <c r="D453" s="1">
        <v>182</v>
      </c>
      <c r="E453" s="1">
        <v>-52</v>
      </c>
      <c r="F453" s="1">
        <v>-0.581029882</v>
      </c>
      <c r="G453" s="1">
        <v>0.714285714</v>
      </c>
      <c r="H453" s="1">
        <v>0.291208791</v>
      </c>
      <c r="I453" s="1">
        <v>247.49</v>
      </c>
      <c r="J453" s="1">
        <v>237.11</v>
      </c>
      <c r="K453" s="1">
        <v>244.6</v>
      </c>
      <c r="L453" s="1">
        <v>0.7839</v>
      </c>
      <c r="M453" s="1">
        <v>11481844</v>
      </c>
      <c r="N453" s="6">
        <v>0.0424366312346688</v>
      </c>
      <c r="O453" s="1">
        <v>240.38</v>
      </c>
      <c r="P453" s="6">
        <v>-0.017253</v>
      </c>
      <c r="Q453" s="1">
        <f t="shared" si="21"/>
        <v>0.442127414651424</v>
      </c>
      <c r="R453" s="1">
        <f t="shared" si="22"/>
        <v>0.697233698346711</v>
      </c>
      <c r="S453" s="1">
        <f t="shared" si="23"/>
        <v>0.430701350537002</v>
      </c>
    </row>
    <row r="454" spans="1:19">
      <c r="A454" s="2">
        <v>44309</v>
      </c>
      <c r="B454" s="1">
        <v>66</v>
      </c>
      <c r="C454" s="1">
        <v>94</v>
      </c>
      <c r="D454" s="1">
        <v>160</v>
      </c>
      <c r="E454" s="1">
        <v>28</v>
      </c>
      <c r="F454" s="1">
        <v>0.349184272</v>
      </c>
      <c r="G454" s="1">
        <v>0.825</v>
      </c>
      <c r="H454" s="1">
        <v>0.4</v>
      </c>
      <c r="I454" s="1">
        <v>249.8</v>
      </c>
      <c r="J454" s="1">
        <v>240.11</v>
      </c>
      <c r="K454" s="1">
        <v>240.38</v>
      </c>
      <c r="L454" s="1">
        <v>1.0203</v>
      </c>
      <c r="M454" s="1">
        <v>14945017</v>
      </c>
      <c r="N454" s="6">
        <v>0.0403111739745403</v>
      </c>
      <c r="O454" s="1">
        <v>249.61</v>
      </c>
      <c r="P454" s="6">
        <v>0.038398</v>
      </c>
      <c r="Q454" s="1">
        <f t="shared" si="21"/>
        <v>1.40367886337172</v>
      </c>
      <c r="R454" s="1">
        <f t="shared" si="22"/>
        <v>0.806038782480272</v>
      </c>
      <c r="S454" s="1">
        <f t="shared" si="23"/>
        <v>0.876446533285066</v>
      </c>
    </row>
    <row r="455" spans="1:19">
      <c r="A455" s="2">
        <v>44312</v>
      </c>
      <c r="B455" s="1">
        <v>45</v>
      </c>
      <c r="C455" s="1">
        <v>62</v>
      </c>
      <c r="D455" s="1">
        <v>107</v>
      </c>
      <c r="E455" s="1">
        <v>17</v>
      </c>
      <c r="F455" s="1">
        <v>0.31449333</v>
      </c>
      <c r="G455" s="1">
        <v>0.841121495</v>
      </c>
      <c r="H455" s="1">
        <v>0.523364486</v>
      </c>
      <c r="I455" s="1">
        <v>257.57</v>
      </c>
      <c r="J455" s="1">
        <v>246.36</v>
      </c>
      <c r="K455" s="1">
        <v>249.61</v>
      </c>
      <c r="L455" s="1">
        <v>0.9196</v>
      </c>
      <c r="M455" s="1">
        <v>13470436</v>
      </c>
      <c r="N455" s="6">
        <v>0.0449100596931212</v>
      </c>
      <c r="O455" s="1">
        <v>247.45</v>
      </c>
      <c r="P455" s="6">
        <v>-0.008653</v>
      </c>
      <c r="Q455" s="1">
        <f t="shared" si="21"/>
        <v>1.49204909374044</v>
      </c>
      <c r="R455" s="1">
        <f t="shared" si="22"/>
        <v>0.701297192405989</v>
      </c>
      <c r="S455" s="1">
        <f t="shared" si="23"/>
        <v>0.877390481366531</v>
      </c>
    </row>
    <row r="456" spans="1:19">
      <c r="A456" s="2">
        <v>44313</v>
      </c>
      <c r="B456" s="1">
        <v>54</v>
      </c>
      <c r="C456" s="1">
        <v>53</v>
      </c>
      <c r="D456" s="1">
        <v>107</v>
      </c>
      <c r="E456" s="1">
        <v>-1</v>
      </c>
      <c r="F456" s="1">
        <v>-0.018349139</v>
      </c>
      <c r="G456" s="1">
        <v>0.990654206</v>
      </c>
      <c r="H456" s="1">
        <v>0.38317757</v>
      </c>
      <c r="I456" s="1">
        <v>251</v>
      </c>
      <c r="J456" s="1">
        <v>243.1</v>
      </c>
      <c r="K456" s="1">
        <v>247.45</v>
      </c>
      <c r="L456" s="1">
        <v>0.5759</v>
      </c>
      <c r="M456" s="1">
        <v>8435415</v>
      </c>
      <c r="N456" s="6">
        <v>0.0319256415437462</v>
      </c>
      <c r="O456" s="1">
        <v>251</v>
      </c>
      <c r="P456" s="6">
        <v>0.014346</v>
      </c>
      <c r="Q456" s="1">
        <f t="shared" si="21"/>
        <v>1.15098859008535</v>
      </c>
      <c r="R456" s="1">
        <f t="shared" si="22"/>
        <v>0.402784005691771</v>
      </c>
      <c r="S456" s="1">
        <f t="shared" si="23"/>
        <v>0.628625322240487</v>
      </c>
    </row>
    <row r="457" spans="1:19">
      <c r="A457" s="2">
        <v>44314</v>
      </c>
      <c r="B457" s="1">
        <v>82</v>
      </c>
      <c r="C457" s="1">
        <v>113</v>
      </c>
      <c r="D457" s="1">
        <v>195</v>
      </c>
      <c r="E457" s="1">
        <v>31</v>
      </c>
      <c r="F457" s="1">
        <v>0.317357841</v>
      </c>
      <c r="G457" s="1">
        <v>0.841025641</v>
      </c>
      <c r="H457" s="1">
        <v>0.435897436</v>
      </c>
      <c r="I457" s="1">
        <v>261.16</v>
      </c>
      <c r="J457" s="1">
        <v>243.58</v>
      </c>
      <c r="K457" s="1">
        <v>251</v>
      </c>
      <c r="L457" s="1">
        <v>0.9579</v>
      </c>
      <c r="M457" s="1">
        <v>14031376</v>
      </c>
      <c r="N457" s="6">
        <v>0.0700398406374503</v>
      </c>
      <c r="O457" s="1">
        <v>261</v>
      </c>
      <c r="P457" s="6">
        <v>0.039841</v>
      </c>
      <c r="Q457" s="1">
        <f t="shared" si="21"/>
        <v>1.42043900486509</v>
      </c>
      <c r="R457" s="1">
        <f t="shared" si="22"/>
        <v>0.772015732629104</v>
      </c>
      <c r="S457" s="1">
        <f t="shared" si="23"/>
        <v>0.871687269504317</v>
      </c>
    </row>
    <row r="458" spans="1:19">
      <c r="A458" s="2">
        <v>44315</v>
      </c>
      <c r="B458" s="1">
        <v>104</v>
      </c>
      <c r="C458" s="1">
        <v>137</v>
      </c>
      <c r="D458" s="1">
        <v>241</v>
      </c>
      <c r="E458" s="1">
        <v>33</v>
      </c>
      <c r="F458" s="1">
        <v>0.273293335</v>
      </c>
      <c r="G458" s="1">
        <v>0.863070539</v>
      </c>
      <c r="H458" s="1">
        <v>0.485477178</v>
      </c>
      <c r="I458" s="1">
        <v>263.99</v>
      </c>
      <c r="J458" s="1">
        <v>255</v>
      </c>
      <c r="K458" s="1">
        <v>261</v>
      </c>
      <c r="L458" s="1">
        <v>0.7866</v>
      </c>
      <c r="M458" s="1">
        <v>11522005</v>
      </c>
      <c r="N458" s="6">
        <v>0.0344444444444445</v>
      </c>
      <c r="O458" s="1">
        <v>262.98</v>
      </c>
      <c r="P458" s="6">
        <v>0.007586</v>
      </c>
      <c r="Q458" s="1">
        <f t="shared" si="21"/>
        <v>1.41898286502867</v>
      </c>
      <c r="R458" s="1">
        <f t="shared" si="22"/>
        <v>0.574783692223222</v>
      </c>
      <c r="S458" s="1">
        <f t="shared" si="23"/>
        <v>0.802275184906117</v>
      </c>
    </row>
    <row r="459" spans="1:19">
      <c r="A459" s="2">
        <v>44316</v>
      </c>
      <c r="B459" s="1">
        <v>106</v>
      </c>
      <c r="C459" s="1">
        <v>109</v>
      </c>
      <c r="D459" s="1">
        <v>215</v>
      </c>
      <c r="E459" s="1">
        <v>3</v>
      </c>
      <c r="F459" s="1">
        <v>0.027651531</v>
      </c>
      <c r="G459" s="1">
        <v>0.986046512</v>
      </c>
      <c r="H459" s="1">
        <v>0.413953488</v>
      </c>
      <c r="I459" s="1">
        <v>261.8</v>
      </c>
      <c r="J459" s="1">
        <v>253.5</v>
      </c>
      <c r="K459" s="1">
        <v>262.98</v>
      </c>
      <c r="L459" s="1">
        <v>0.9267</v>
      </c>
      <c r="M459" s="1">
        <v>13574238</v>
      </c>
      <c r="N459" s="6">
        <v>0.0315613354627729</v>
      </c>
      <c r="O459" s="1">
        <v>255.58</v>
      </c>
      <c r="P459" s="6">
        <v>-0.028139</v>
      </c>
      <c r="Q459" s="1">
        <f t="shared" si="21"/>
        <v>1.26149142748375</v>
      </c>
      <c r="R459" s="1">
        <f t="shared" si="22"/>
        <v>0.719542983790304</v>
      </c>
      <c r="S459" s="1">
        <f t="shared" si="23"/>
        <v>0.785975107141915</v>
      </c>
    </row>
    <row r="460" spans="1:19">
      <c r="A460" s="2">
        <v>44322</v>
      </c>
      <c r="B460" s="1">
        <v>21</v>
      </c>
      <c r="C460" s="1">
        <v>17</v>
      </c>
      <c r="D460" s="1">
        <v>38</v>
      </c>
      <c r="E460" s="1">
        <v>-4</v>
      </c>
      <c r="F460" s="1">
        <v>-0.200670695</v>
      </c>
      <c r="G460" s="1">
        <v>0.894736842</v>
      </c>
      <c r="H460" s="1">
        <v>-0.105263158</v>
      </c>
      <c r="I460" s="1">
        <v>253</v>
      </c>
      <c r="J460" s="1">
        <v>237.88</v>
      </c>
      <c r="K460" s="1">
        <v>255.58</v>
      </c>
      <c r="L460" s="1">
        <v>1.1092</v>
      </c>
      <c r="M460" s="1">
        <v>16247668</v>
      </c>
      <c r="N460" s="6">
        <v>0.0591595586509117</v>
      </c>
      <c r="O460" s="1">
        <v>239.88</v>
      </c>
      <c r="P460" s="6">
        <v>-0.061429</v>
      </c>
      <c r="Q460" s="1">
        <f t="shared" si="21"/>
        <v>0.547431055655353</v>
      </c>
      <c r="R460" s="1">
        <f t="shared" si="22"/>
        <v>1.01581952231165</v>
      </c>
      <c r="S460" s="1">
        <f t="shared" si="23"/>
        <v>0.586483360085739</v>
      </c>
    </row>
    <row r="461" spans="1:19">
      <c r="A461" s="2">
        <v>44323</v>
      </c>
      <c r="B461" s="1">
        <v>15</v>
      </c>
      <c r="C461" s="1">
        <v>9</v>
      </c>
      <c r="D461" s="1">
        <v>24</v>
      </c>
      <c r="E461" s="1">
        <v>-6</v>
      </c>
      <c r="F461" s="1">
        <v>-0.470003629</v>
      </c>
      <c r="G461" s="1">
        <v>0.75</v>
      </c>
      <c r="H461" s="1">
        <v>-0.25</v>
      </c>
      <c r="I461" s="1">
        <v>245</v>
      </c>
      <c r="J461" s="1">
        <v>236.52</v>
      </c>
      <c r="K461" s="1">
        <v>239.88</v>
      </c>
      <c r="L461" s="1">
        <v>0.7114</v>
      </c>
      <c r="M461" s="1">
        <v>10420747</v>
      </c>
      <c r="N461" s="6">
        <v>0.0353510088377522</v>
      </c>
      <c r="O461" s="1">
        <v>237.4</v>
      </c>
      <c r="P461" s="6">
        <v>-0.010339</v>
      </c>
      <c r="Q461" s="1">
        <f t="shared" si="21"/>
        <v>0.0307464590267423</v>
      </c>
      <c r="R461" s="1">
        <f t="shared" si="22"/>
        <v>0.684593855959785</v>
      </c>
      <c r="S461" s="1">
        <f t="shared" si="23"/>
        <v>0.251825910232014</v>
      </c>
    </row>
    <row r="462" spans="1:19">
      <c r="A462" s="2">
        <v>44326</v>
      </c>
      <c r="B462" s="1">
        <v>274</v>
      </c>
      <c r="C462" s="1">
        <v>138</v>
      </c>
      <c r="D462" s="1">
        <v>412</v>
      </c>
      <c r="E462" s="1">
        <v>118</v>
      </c>
      <c r="F462" s="1">
        <v>2.461917132</v>
      </c>
      <c r="G462" s="1">
        <v>0.144927536</v>
      </c>
      <c r="H462" s="1">
        <v>0.286407767</v>
      </c>
      <c r="I462" s="1">
        <v>237.96</v>
      </c>
      <c r="J462" s="1">
        <v>224</v>
      </c>
      <c r="K462" s="1">
        <v>237.4</v>
      </c>
      <c r="L462" s="1">
        <v>1.1393</v>
      </c>
      <c r="M462" s="1">
        <v>16688080</v>
      </c>
      <c r="N462" s="6">
        <v>0.0588037068239259</v>
      </c>
      <c r="O462" s="1">
        <v>226.03</v>
      </c>
      <c r="P462" s="6">
        <v>-0.047894</v>
      </c>
      <c r="Q462" s="1">
        <f t="shared" si="21"/>
        <v>2.51686909285842</v>
      </c>
      <c r="R462" s="1">
        <f t="shared" si="22"/>
        <v>0.840143763469899</v>
      </c>
      <c r="S462" s="1">
        <f t="shared" si="23"/>
        <v>1.36044632697956</v>
      </c>
    </row>
    <row r="463" spans="1:19">
      <c r="A463" s="2">
        <v>44327</v>
      </c>
      <c r="B463" s="1">
        <v>84</v>
      </c>
      <c r="C463" s="1">
        <v>81</v>
      </c>
      <c r="D463" s="1">
        <v>165</v>
      </c>
      <c r="E463" s="1">
        <v>71</v>
      </c>
      <c r="F463" s="1">
        <v>2.552045953</v>
      </c>
      <c r="G463" s="1">
        <v>0.12345679</v>
      </c>
      <c r="H463" s="1">
        <v>0.43030303</v>
      </c>
      <c r="I463" s="1">
        <v>237.77</v>
      </c>
      <c r="J463" s="1">
        <v>224.16</v>
      </c>
      <c r="K463" s="1">
        <v>226.03</v>
      </c>
      <c r="L463" s="1">
        <v>0.956</v>
      </c>
      <c r="M463" s="1">
        <v>14003624</v>
      </c>
      <c r="N463" s="6">
        <v>0.0602132460292882</v>
      </c>
      <c r="O463" s="1">
        <v>236.87</v>
      </c>
      <c r="P463" s="6">
        <v>0.047958</v>
      </c>
      <c r="Q463" s="1">
        <f t="shared" si="21"/>
        <v>2.68590388015892</v>
      </c>
      <c r="R463" s="1">
        <f t="shared" si="22"/>
        <v>0.646384682348297</v>
      </c>
      <c r="S463" s="1">
        <f t="shared" si="23"/>
        <v>1.36455081277848</v>
      </c>
    </row>
    <row r="464" spans="1:19">
      <c r="A464" s="2">
        <v>44328</v>
      </c>
      <c r="B464" s="1">
        <v>55</v>
      </c>
      <c r="C464" s="1">
        <v>73</v>
      </c>
      <c r="D464" s="1">
        <v>128</v>
      </c>
      <c r="E464" s="1">
        <v>63</v>
      </c>
      <c r="F464" s="1">
        <v>2.442347035</v>
      </c>
      <c r="G464" s="1">
        <v>0.136986301</v>
      </c>
      <c r="H464" s="1">
        <v>0.4921875</v>
      </c>
      <c r="I464" s="1">
        <v>244.99</v>
      </c>
      <c r="J464" s="1">
        <v>234.6</v>
      </c>
      <c r="K464" s="1">
        <v>236.87</v>
      </c>
      <c r="L464" s="1">
        <v>0.661</v>
      </c>
      <c r="M464" s="1">
        <v>9682283</v>
      </c>
      <c r="N464" s="6">
        <v>0.0438637227171023</v>
      </c>
      <c r="O464" s="1">
        <v>243.3</v>
      </c>
      <c r="P464" s="6">
        <v>0.027146</v>
      </c>
      <c r="Q464" s="1">
        <f t="shared" si="21"/>
        <v>2.62376800941047</v>
      </c>
      <c r="R464" s="1">
        <f t="shared" si="22"/>
        <v>0.357492429417339</v>
      </c>
      <c r="S464" s="1">
        <f t="shared" si="23"/>
        <v>1.23743337217175</v>
      </c>
    </row>
    <row r="465" spans="1:19">
      <c r="A465" s="2">
        <v>44329</v>
      </c>
      <c r="B465" s="1">
        <v>46</v>
      </c>
      <c r="C465" s="1">
        <v>57</v>
      </c>
      <c r="D465" s="1">
        <v>103</v>
      </c>
      <c r="E465" s="1">
        <v>53</v>
      </c>
      <c r="F465" s="1">
        <v>2.926739402</v>
      </c>
      <c r="G465" s="1">
        <v>0.070175439</v>
      </c>
      <c r="H465" s="1">
        <v>0.514563107</v>
      </c>
      <c r="I465" s="1">
        <v>244.58</v>
      </c>
      <c r="J465" s="1">
        <v>236</v>
      </c>
      <c r="K465" s="1">
        <v>243.3</v>
      </c>
      <c r="L465" s="1">
        <v>0.5081</v>
      </c>
      <c r="M465" s="1">
        <v>7442029</v>
      </c>
      <c r="N465" s="6">
        <v>0.035265104808878</v>
      </c>
      <c r="O465" s="1">
        <v>243.11</v>
      </c>
      <c r="P465" s="6">
        <v>-0.000781</v>
      </c>
      <c r="Q465" s="1">
        <f t="shared" si="21"/>
        <v>2.96294223371189</v>
      </c>
      <c r="R465" s="1">
        <f t="shared" si="22"/>
        <v>0.170012342651874</v>
      </c>
      <c r="S465" s="1">
        <f t="shared" si="23"/>
        <v>1.31588410643419</v>
      </c>
    </row>
    <row r="466" spans="1:19">
      <c r="A466" s="2">
        <v>44330</v>
      </c>
      <c r="B466" s="1">
        <v>81</v>
      </c>
      <c r="C466" s="1">
        <v>61</v>
      </c>
      <c r="D466" s="1">
        <v>142</v>
      </c>
      <c r="E466" s="1">
        <v>49</v>
      </c>
      <c r="F466" s="1">
        <v>2.079441542</v>
      </c>
      <c r="G466" s="1">
        <v>0.196721311</v>
      </c>
      <c r="H466" s="1">
        <v>0.345070423</v>
      </c>
      <c r="I466" s="1">
        <v>252.55</v>
      </c>
      <c r="J466" s="1">
        <v>241.5</v>
      </c>
      <c r="K466" s="1">
        <v>243.11</v>
      </c>
      <c r="L466" s="1">
        <v>0.694</v>
      </c>
      <c r="M466" s="1">
        <v>10165224</v>
      </c>
      <c r="N466" s="6">
        <v>0.0454526757434906</v>
      </c>
      <c r="O466" s="1">
        <v>247.8</v>
      </c>
      <c r="P466" s="6">
        <v>0.019292</v>
      </c>
      <c r="Q466" s="1">
        <f t="shared" si="21"/>
        <v>2.24066543806891</v>
      </c>
      <c r="R466" s="1">
        <f t="shared" si="22"/>
        <v>0.434835417054933</v>
      </c>
      <c r="S466" s="1">
        <f t="shared" si="23"/>
        <v>1.10193680575378</v>
      </c>
    </row>
    <row r="467" spans="1:19">
      <c r="A467" s="2">
        <v>44333</v>
      </c>
      <c r="B467" s="1">
        <v>71</v>
      </c>
      <c r="C467" s="1">
        <v>96</v>
      </c>
      <c r="D467" s="1">
        <v>167</v>
      </c>
      <c r="E467" s="1">
        <v>70</v>
      </c>
      <c r="F467" s="1">
        <v>1.791759469</v>
      </c>
      <c r="G467" s="1">
        <v>0.270833333</v>
      </c>
      <c r="H467" s="1">
        <v>0.419161677</v>
      </c>
      <c r="I467" s="1">
        <v>261.44</v>
      </c>
      <c r="J467" s="1">
        <v>248.06</v>
      </c>
      <c r="K467" s="1">
        <v>247.8</v>
      </c>
      <c r="L467" s="1">
        <v>1.0075</v>
      </c>
      <c r="M467" s="1">
        <v>14757035</v>
      </c>
      <c r="N467" s="6">
        <v>0.0539951573849879</v>
      </c>
      <c r="O467" s="1">
        <v>257.81</v>
      </c>
      <c r="P467" s="6">
        <v>0.040395</v>
      </c>
      <c r="Q467" s="1">
        <f t="shared" si="21"/>
        <v>2.17820753017468</v>
      </c>
      <c r="R467" s="1">
        <f t="shared" si="22"/>
        <v>0.739749434823809</v>
      </c>
      <c r="S467" s="1">
        <f t="shared" si="23"/>
        <v>1.18180241641363</v>
      </c>
    </row>
    <row r="468" spans="1:19">
      <c r="A468" s="2">
        <v>44334</v>
      </c>
      <c r="B468" s="1">
        <v>49</v>
      </c>
      <c r="C468" s="1">
        <v>51</v>
      </c>
      <c r="D468" s="1">
        <v>100</v>
      </c>
      <c r="E468" s="1">
        <v>39</v>
      </c>
      <c r="F468" s="1">
        <v>1.882731247</v>
      </c>
      <c r="G468" s="1">
        <v>0.235294118</v>
      </c>
      <c r="H468" s="1">
        <v>0.39</v>
      </c>
      <c r="I468" s="1">
        <v>261.44</v>
      </c>
      <c r="J468" s="1">
        <v>253.13</v>
      </c>
      <c r="K468" s="1">
        <v>257.81</v>
      </c>
      <c r="L468" s="1">
        <v>0.5159</v>
      </c>
      <c r="M468" s="1">
        <v>7557045</v>
      </c>
      <c r="N468" s="6">
        <v>0.0322330398355378</v>
      </c>
      <c r="O468" s="1">
        <v>257.9</v>
      </c>
      <c r="P468" s="6">
        <v>0.000349</v>
      </c>
      <c r="Q468" s="1">
        <f t="shared" si="21"/>
        <v>2.12716095221837</v>
      </c>
      <c r="R468" s="1">
        <f t="shared" si="22"/>
        <v>0.264264621657721</v>
      </c>
      <c r="S468" s="1">
        <f t="shared" si="23"/>
        <v>0.994304459870024</v>
      </c>
    </row>
    <row r="469" spans="1:19">
      <c r="A469" s="2">
        <v>44335</v>
      </c>
      <c r="B469" s="1">
        <v>58</v>
      </c>
      <c r="C469" s="1">
        <v>61</v>
      </c>
      <c r="D469" s="1">
        <v>119</v>
      </c>
      <c r="E469" s="1">
        <v>55</v>
      </c>
      <c r="F469" s="1">
        <v>2.691243083</v>
      </c>
      <c r="G469" s="1">
        <v>0.098360656</v>
      </c>
      <c r="H469" s="1">
        <v>0.462184874</v>
      </c>
      <c r="I469" s="1">
        <v>263.01</v>
      </c>
      <c r="J469" s="1">
        <v>254.05</v>
      </c>
      <c r="K469" s="1">
        <v>257.9</v>
      </c>
      <c r="L469" s="1">
        <v>0.5392</v>
      </c>
      <c r="M469" s="1">
        <v>7898046</v>
      </c>
      <c r="N469" s="6">
        <v>0.0347421481194261</v>
      </c>
      <c r="O469" s="1">
        <v>258.03</v>
      </c>
      <c r="P469" s="6">
        <v>0.000504</v>
      </c>
      <c r="Q469" s="1">
        <f t="shared" si="21"/>
        <v>2.74875794844206</v>
      </c>
      <c r="R469" s="1">
        <f t="shared" si="22"/>
        <v>0.222939549054305</v>
      </c>
      <c r="S469" s="1">
        <f t="shared" si="23"/>
        <v>1.24350956064442</v>
      </c>
    </row>
    <row r="470" spans="1:19">
      <c r="A470" s="2">
        <v>44336</v>
      </c>
      <c r="B470" s="1">
        <v>93</v>
      </c>
      <c r="C470" s="1">
        <v>77</v>
      </c>
      <c r="D470" s="1">
        <v>170</v>
      </c>
      <c r="E470" s="1">
        <v>61</v>
      </c>
      <c r="F470" s="1">
        <v>2.051270665</v>
      </c>
      <c r="G470" s="1">
        <v>0.207792208</v>
      </c>
      <c r="H470" s="1">
        <v>0.358823529</v>
      </c>
      <c r="I470" s="1">
        <v>263.88</v>
      </c>
      <c r="J470" s="1">
        <v>256.7</v>
      </c>
      <c r="K470" s="1">
        <v>258.03</v>
      </c>
      <c r="L470" s="1">
        <v>0.6862</v>
      </c>
      <c r="M470" s="1">
        <v>10051757</v>
      </c>
      <c r="N470" s="6">
        <v>0.02782622175716</v>
      </c>
      <c r="O470" s="1">
        <v>259.5</v>
      </c>
      <c r="P470" s="6">
        <v>0.005697</v>
      </c>
      <c r="Q470" s="1">
        <f t="shared" si="21"/>
        <v>2.2351586367852</v>
      </c>
      <c r="R470" s="1">
        <f t="shared" si="22"/>
        <v>0.410519900940673</v>
      </c>
      <c r="S470" s="1">
        <f t="shared" si="23"/>
        <v>1.09112011930871</v>
      </c>
    </row>
    <row r="471" spans="1:19">
      <c r="A471" s="2">
        <v>44337</v>
      </c>
      <c r="B471" s="1">
        <v>74</v>
      </c>
      <c r="C471" s="1">
        <v>64</v>
      </c>
      <c r="D471" s="1">
        <v>138</v>
      </c>
      <c r="E471" s="1">
        <v>44</v>
      </c>
      <c r="F471" s="1">
        <v>1.609437912</v>
      </c>
      <c r="G471" s="1">
        <v>0.3125</v>
      </c>
      <c r="H471" s="1">
        <v>0.31884058</v>
      </c>
      <c r="I471" s="1">
        <v>265</v>
      </c>
      <c r="J471" s="1">
        <v>255</v>
      </c>
      <c r="K471" s="1">
        <v>259.5</v>
      </c>
      <c r="L471" s="1">
        <v>0.7201</v>
      </c>
      <c r="M471" s="1">
        <v>10547624</v>
      </c>
      <c r="N471" s="6">
        <v>0.0385356454720617</v>
      </c>
      <c r="O471" s="1">
        <v>257.5</v>
      </c>
      <c r="P471" s="6">
        <v>-0.007707</v>
      </c>
      <c r="Q471" s="1">
        <f t="shared" si="21"/>
        <v>1.92496302602331</v>
      </c>
      <c r="R471" s="1">
        <f t="shared" si="22"/>
        <v>0.484331723195962</v>
      </c>
      <c r="S471" s="1">
        <f t="shared" si="23"/>
        <v>0.985311724387236</v>
      </c>
    </row>
    <row r="472" spans="1:19">
      <c r="A472" s="2">
        <v>44340</v>
      </c>
      <c r="B472" s="1">
        <v>70</v>
      </c>
      <c r="C472" s="1">
        <v>66</v>
      </c>
      <c r="D472" s="1">
        <v>136</v>
      </c>
      <c r="E472" s="1">
        <v>54</v>
      </c>
      <c r="F472" s="1">
        <v>2.164963715</v>
      </c>
      <c r="G472" s="1">
        <v>0.181818182</v>
      </c>
      <c r="H472" s="1">
        <v>0.397058824</v>
      </c>
      <c r="I472" s="1">
        <v>265.28</v>
      </c>
      <c r="J472" s="1">
        <v>253.5</v>
      </c>
      <c r="K472" s="1">
        <v>257.5</v>
      </c>
      <c r="L472" s="1">
        <v>0.8614</v>
      </c>
      <c r="M472" s="1">
        <v>12616998</v>
      </c>
      <c r="N472" s="6">
        <v>0.0457475728155339</v>
      </c>
      <c r="O472" s="1">
        <v>264.77</v>
      </c>
      <c r="P472" s="6">
        <v>0.028233</v>
      </c>
      <c r="Q472" s="1">
        <f t="shared" si="21"/>
        <v>2.37077325587901</v>
      </c>
      <c r="R472" s="1">
        <f t="shared" si="22"/>
        <v>0.577147176927078</v>
      </c>
      <c r="S472" s="1">
        <f t="shared" si="23"/>
        <v>1.20675387313045</v>
      </c>
    </row>
    <row r="473" spans="1:19">
      <c r="A473" s="2">
        <v>44341</v>
      </c>
      <c r="B473" s="1">
        <v>114</v>
      </c>
      <c r="C473" s="1">
        <v>161</v>
      </c>
      <c r="D473" s="1">
        <v>275</v>
      </c>
      <c r="E473" s="1">
        <v>127</v>
      </c>
      <c r="F473" s="1">
        <v>2.086361985</v>
      </c>
      <c r="G473" s="1">
        <v>0.211180124</v>
      </c>
      <c r="H473" s="1">
        <v>0.461818182</v>
      </c>
      <c r="I473" s="1">
        <v>284.27</v>
      </c>
      <c r="J473" s="1">
        <v>266.01</v>
      </c>
      <c r="K473" s="1">
        <v>264.77</v>
      </c>
      <c r="L473" s="1">
        <v>1.3849</v>
      </c>
      <c r="M473" s="1">
        <v>20285346</v>
      </c>
      <c r="N473" s="6">
        <v>0.0689655172413793</v>
      </c>
      <c r="O473" s="1">
        <v>284.05</v>
      </c>
      <c r="P473" s="6">
        <v>0.072818</v>
      </c>
      <c r="Q473" s="1">
        <f t="shared" si="21"/>
        <v>2.46574023790655</v>
      </c>
      <c r="R473" s="1">
        <f t="shared" si="22"/>
        <v>1.07821904661797</v>
      </c>
      <c r="S473" s="1">
        <f t="shared" si="23"/>
        <v>1.42180323835652</v>
      </c>
    </row>
    <row r="474" spans="1:19">
      <c r="A474" s="2">
        <v>44342</v>
      </c>
      <c r="B474" s="1">
        <v>24</v>
      </c>
      <c r="C474" s="1">
        <v>19</v>
      </c>
      <c r="D474" s="1">
        <v>43</v>
      </c>
      <c r="E474" s="1">
        <v>13</v>
      </c>
      <c r="F474" s="1">
        <v>1.446918983</v>
      </c>
      <c r="G474" s="1">
        <v>0.315789474</v>
      </c>
      <c r="H474" s="1">
        <v>0.302325581</v>
      </c>
      <c r="I474" s="1">
        <v>285.8</v>
      </c>
      <c r="J474" s="1">
        <v>273.5</v>
      </c>
      <c r="K474" s="1">
        <v>284.05</v>
      </c>
      <c r="L474" s="1">
        <v>1.1818</v>
      </c>
      <c r="M474" s="1">
        <v>17310154</v>
      </c>
      <c r="N474" s="6">
        <v>0.0433022355219152</v>
      </c>
      <c r="O474" s="1">
        <v>275.89</v>
      </c>
      <c r="P474" s="6">
        <v>-0.028727</v>
      </c>
      <c r="Q474" s="1">
        <f t="shared" si="21"/>
        <v>1.84487413222168</v>
      </c>
      <c r="R474" s="1">
        <f t="shared" si="22"/>
        <v>0.932364759667425</v>
      </c>
      <c r="S474" s="1">
        <f t="shared" si="23"/>
        <v>1.10761994764721</v>
      </c>
    </row>
    <row r="475" spans="1:19">
      <c r="A475" s="2">
        <v>44343</v>
      </c>
      <c r="B475" s="1">
        <v>22</v>
      </c>
      <c r="C475" s="1">
        <v>21</v>
      </c>
      <c r="D475" s="1">
        <v>43</v>
      </c>
      <c r="E475" s="1">
        <v>-21</v>
      </c>
      <c r="F475" s="1">
        <v>-3.091042453</v>
      </c>
      <c r="G475" s="1">
        <v>0.894736842</v>
      </c>
      <c r="H475" s="1">
        <v>-0.105263158</v>
      </c>
      <c r="I475" s="1">
        <v>284</v>
      </c>
      <c r="J475" s="1">
        <v>268.5</v>
      </c>
      <c r="K475" s="1">
        <v>275.89</v>
      </c>
      <c r="L475" s="1">
        <v>0.8473</v>
      </c>
      <c r="M475" s="1">
        <v>12410602</v>
      </c>
      <c r="N475" s="6">
        <v>0.0561818115915764</v>
      </c>
      <c r="O475" s="1">
        <v>275.8</v>
      </c>
      <c r="P475" s="6">
        <v>-0.000326</v>
      </c>
      <c r="Q475" s="1">
        <f t="shared" si="21"/>
        <v>-1.80676575576662</v>
      </c>
      <c r="R475" s="1">
        <f t="shared" si="22"/>
        <v>1.02198720499835</v>
      </c>
      <c r="S475" s="1">
        <f t="shared" si="23"/>
        <v>-0.409780219917197</v>
      </c>
    </row>
    <row r="476" spans="1:19">
      <c r="A476" s="2">
        <v>44344</v>
      </c>
      <c r="B476" s="1">
        <v>19</v>
      </c>
      <c r="C476" s="1">
        <v>12</v>
      </c>
      <c r="D476" s="1">
        <v>31</v>
      </c>
      <c r="E476" s="1">
        <v>-12</v>
      </c>
      <c r="F476" s="1">
        <v>-2.564949357</v>
      </c>
      <c r="G476" s="1">
        <v>0.75</v>
      </c>
      <c r="H476" s="1">
        <v>-0.25</v>
      </c>
      <c r="I476" s="1">
        <v>276.99</v>
      </c>
      <c r="J476" s="1">
        <v>271.68</v>
      </c>
      <c r="K476" s="1">
        <v>275.8</v>
      </c>
      <c r="L476" s="1">
        <v>0.5603</v>
      </c>
      <c r="M476" s="1">
        <v>8206796</v>
      </c>
      <c r="N476" s="6">
        <v>0.0192530819434373</v>
      </c>
      <c r="O476" s="1">
        <v>274.49</v>
      </c>
      <c r="P476" s="6">
        <v>-0.00475</v>
      </c>
      <c r="Q476" s="1">
        <f t="shared" si="21"/>
        <v>-1.6726540665475</v>
      </c>
      <c r="R476" s="1">
        <f t="shared" si="22"/>
        <v>0.711932266430284</v>
      </c>
      <c r="S476" s="1">
        <f t="shared" si="23"/>
        <v>-0.461050615091913</v>
      </c>
    </row>
    <row r="477" spans="1:19">
      <c r="A477" s="2">
        <v>44347</v>
      </c>
      <c r="B477" s="1">
        <v>17</v>
      </c>
      <c r="C477" s="1">
        <v>23</v>
      </c>
      <c r="D477" s="1">
        <v>40</v>
      </c>
      <c r="E477" s="1">
        <v>-23</v>
      </c>
      <c r="F477" s="1">
        <v>-3.17805383</v>
      </c>
      <c r="G477" s="1">
        <v>0.605263158</v>
      </c>
      <c r="H477" s="1">
        <v>-0.394736842</v>
      </c>
      <c r="I477" s="1">
        <v>274.99</v>
      </c>
      <c r="J477" s="1">
        <v>267.05</v>
      </c>
      <c r="K477" s="1">
        <v>274.49</v>
      </c>
      <c r="L477" s="1">
        <v>0.7624</v>
      </c>
      <c r="M477" s="1">
        <v>11167013</v>
      </c>
      <c r="N477" s="6">
        <v>0.0289263725454479</v>
      </c>
      <c r="O477" s="1">
        <v>274.95</v>
      </c>
      <c r="P477" s="6">
        <v>0.001676</v>
      </c>
      <c r="Q477" s="1">
        <f t="shared" si="21"/>
        <v>-2.37783208826437</v>
      </c>
      <c r="R477" s="1">
        <f t="shared" si="22"/>
        <v>0.997327199238357</v>
      </c>
      <c r="S477" s="1">
        <f t="shared" si="23"/>
        <v>-0.660570861538578</v>
      </c>
    </row>
    <row r="478" spans="1:19">
      <c r="A478" s="2">
        <v>44348</v>
      </c>
      <c r="B478" s="1">
        <v>23</v>
      </c>
      <c r="C478" s="1">
        <v>14</v>
      </c>
      <c r="D478" s="1">
        <v>37</v>
      </c>
      <c r="E478" s="1">
        <v>-14</v>
      </c>
      <c r="F478" s="1">
        <v>-2.708050201</v>
      </c>
      <c r="G478" s="1">
        <v>0.460526316</v>
      </c>
      <c r="H478" s="1">
        <v>-0.539473684</v>
      </c>
      <c r="I478" s="1">
        <v>278.46</v>
      </c>
      <c r="J478" s="1">
        <v>270.98</v>
      </c>
      <c r="K478" s="1">
        <v>274.95</v>
      </c>
      <c r="L478" s="1">
        <v>0.8098</v>
      </c>
      <c r="M478" s="1">
        <v>11861677</v>
      </c>
      <c r="N478" s="6">
        <v>0.0272049463538824</v>
      </c>
      <c r="O478" s="1">
        <v>277.71</v>
      </c>
      <c r="P478" s="6">
        <v>0.010038</v>
      </c>
      <c r="Q478" s="1">
        <f t="shared" si="21"/>
        <v>-2.23731092459855</v>
      </c>
      <c r="R478" s="1">
        <f t="shared" si="22"/>
        <v>1.03461965112082</v>
      </c>
      <c r="S478" s="1">
        <f t="shared" si="23"/>
        <v>-0.587968228811303</v>
      </c>
    </row>
    <row r="479" spans="1:19">
      <c r="A479" s="2">
        <v>44349</v>
      </c>
      <c r="B479" s="1">
        <v>16</v>
      </c>
      <c r="C479" s="1">
        <v>13</v>
      </c>
      <c r="D479" s="1">
        <v>29</v>
      </c>
      <c r="E479" s="1">
        <v>-13</v>
      </c>
      <c r="F479" s="1">
        <v>-2.63905733</v>
      </c>
      <c r="G479" s="1">
        <v>0.315789474</v>
      </c>
      <c r="H479" s="1">
        <v>-0.684210526</v>
      </c>
      <c r="I479" s="1">
        <v>279.9</v>
      </c>
      <c r="J479" s="1">
        <v>273.01</v>
      </c>
      <c r="K479" s="1">
        <v>277.71</v>
      </c>
      <c r="L479" s="1">
        <v>0.6185</v>
      </c>
      <c r="M479" s="1">
        <v>9059630</v>
      </c>
      <c r="N479" s="6">
        <v>0.0248100536530913</v>
      </c>
      <c r="O479" s="1">
        <v>274.8</v>
      </c>
      <c r="P479" s="6">
        <v>-0.010479</v>
      </c>
      <c r="Q479" s="1">
        <f t="shared" si="21"/>
        <v>-2.45097673122228</v>
      </c>
      <c r="R479" s="1">
        <f t="shared" si="22"/>
        <v>0.885136168162681</v>
      </c>
      <c r="S479" s="1">
        <f t="shared" si="23"/>
        <v>-0.730723736256226</v>
      </c>
    </row>
    <row r="480" spans="1:19">
      <c r="A480" s="2">
        <v>44350</v>
      </c>
      <c r="B480" s="1">
        <v>43</v>
      </c>
      <c r="C480" s="1">
        <v>17</v>
      </c>
      <c r="D480" s="1">
        <v>60</v>
      </c>
      <c r="E480" s="1">
        <v>-17</v>
      </c>
      <c r="F480" s="1">
        <v>-2.890371758</v>
      </c>
      <c r="G480" s="1">
        <v>0.171052632</v>
      </c>
      <c r="H480" s="1">
        <v>-0.828947368</v>
      </c>
      <c r="I480" s="1">
        <v>284.11</v>
      </c>
      <c r="J480" s="1">
        <v>272.01</v>
      </c>
      <c r="K480" s="1">
        <v>274.8</v>
      </c>
      <c r="L480" s="1">
        <v>0.9034</v>
      </c>
      <c r="M480" s="1">
        <v>13233210</v>
      </c>
      <c r="N480" s="6">
        <v>0.0440320232896653</v>
      </c>
      <c r="O480" s="1">
        <v>276.99</v>
      </c>
      <c r="P480" s="6">
        <v>0.007969</v>
      </c>
      <c r="Q480" s="1">
        <f t="shared" si="21"/>
        <v>-2.85313415877134</v>
      </c>
      <c r="R480" s="1">
        <f t="shared" si="22"/>
        <v>1.22462753591597</v>
      </c>
      <c r="S480" s="1">
        <f t="shared" si="23"/>
        <v>-0.782864112207434</v>
      </c>
    </row>
    <row r="481" spans="1:19">
      <c r="A481" s="2">
        <v>44351</v>
      </c>
      <c r="B481" s="1">
        <v>35</v>
      </c>
      <c r="C481" s="1">
        <v>24</v>
      </c>
      <c r="D481" s="1">
        <v>59</v>
      </c>
      <c r="E481" s="1">
        <v>-24</v>
      </c>
      <c r="F481" s="1">
        <v>-3.218875825</v>
      </c>
      <c r="G481" s="1">
        <v>0.026315789</v>
      </c>
      <c r="H481" s="1">
        <v>-0.973684211</v>
      </c>
      <c r="I481" s="1">
        <v>283.3</v>
      </c>
      <c r="J481" s="1">
        <v>272.23</v>
      </c>
      <c r="K481" s="1">
        <v>276.99</v>
      </c>
      <c r="L481" s="1">
        <v>0.7087</v>
      </c>
      <c r="M481" s="1">
        <v>10380608</v>
      </c>
      <c r="N481" s="6">
        <v>0.0399653417090869</v>
      </c>
      <c r="O481" s="1">
        <v>279.6</v>
      </c>
      <c r="P481" s="6">
        <v>0.009423</v>
      </c>
      <c r="Q481" s="1">
        <f t="shared" si="21"/>
        <v>-3.38633577187887</v>
      </c>
      <c r="R481" s="1">
        <f t="shared" si="22"/>
        <v>1.10501977957587</v>
      </c>
      <c r="S481" s="1">
        <f t="shared" si="23"/>
        <v>-1.05071410173777</v>
      </c>
    </row>
    <row r="482" spans="1:19">
      <c r="A482" s="2">
        <v>44354</v>
      </c>
      <c r="B482" s="1">
        <v>34</v>
      </c>
      <c r="C482" s="1">
        <v>26</v>
      </c>
      <c r="D482" s="1">
        <v>60</v>
      </c>
      <c r="E482" s="1">
        <v>-26</v>
      </c>
      <c r="F482" s="1">
        <v>-3.295836866</v>
      </c>
      <c r="G482" s="1">
        <v>-0.118421053</v>
      </c>
      <c r="H482" s="1">
        <v>-1.118421053</v>
      </c>
      <c r="I482" s="1">
        <v>285</v>
      </c>
      <c r="J482" s="1">
        <v>276.15</v>
      </c>
      <c r="K482" s="1">
        <v>279.6</v>
      </c>
      <c r="L482" s="1">
        <v>0.8651</v>
      </c>
      <c r="M482" s="1">
        <v>12672016</v>
      </c>
      <c r="N482" s="6">
        <v>0.0316523605150215</v>
      </c>
      <c r="O482" s="1">
        <v>283.22</v>
      </c>
      <c r="P482" s="6">
        <v>0.012947</v>
      </c>
      <c r="Q482" s="1">
        <f t="shared" si="21"/>
        <v>-3.67076365479348</v>
      </c>
      <c r="R482" s="1">
        <f t="shared" si="22"/>
        <v>1.284688828486</v>
      </c>
      <c r="S482" s="1">
        <f t="shared" si="23"/>
        <v>-1.108671402622</v>
      </c>
    </row>
    <row r="483" spans="1:19">
      <c r="A483" s="2">
        <v>44355</v>
      </c>
      <c r="B483" s="1">
        <v>95</v>
      </c>
      <c r="C483" s="1">
        <v>39</v>
      </c>
      <c r="D483" s="1">
        <v>134</v>
      </c>
      <c r="E483" s="1">
        <v>-39</v>
      </c>
      <c r="F483" s="1">
        <v>-3.688879454</v>
      </c>
      <c r="G483" s="1">
        <v>-0.263157895</v>
      </c>
      <c r="H483" s="1">
        <v>-1.263157895</v>
      </c>
      <c r="I483" s="1">
        <v>282.17</v>
      </c>
      <c r="J483" s="1">
        <v>256</v>
      </c>
      <c r="K483" s="1">
        <v>283.22</v>
      </c>
      <c r="L483" s="1">
        <v>1.5902</v>
      </c>
      <c r="M483" s="1">
        <v>23291852</v>
      </c>
      <c r="N483" s="6">
        <v>0.0924016665489726</v>
      </c>
      <c r="O483" s="1">
        <v>262.02</v>
      </c>
      <c r="P483" s="6">
        <v>-0.074853</v>
      </c>
      <c r="Q483" s="1">
        <f t="shared" si="21"/>
        <v>-4.11974327414777</v>
      </c>
      <c r="R483" s="1">
        <f t="shared" si="22"/>
        <v>2.08283922368164</v>
      </c>
      <c r="S483" s="1">
        <f t="shared" si="23"/>
        <v>-1.02068880134591</v>
      </c>
    </row>
    <row r="484" spans="1:19">
      <c r="A484" s="2">
        <v>44356</v>
      </c>
      <c r="B484" s="1">
        <v>25</v>
      </c>
      <c r="C484" s="1">
        <v>17</v>
      </c>
      <c r="D484" s="1">
        <v>42</v>
      </c>
      <c r="E484" s="1">
        <v>-17</v>
      </c>
      <c r="F484" s="1">
        <v>-2.890371758</v>
      </c>
      <c r="G484" s="1">
        <v>-0.407894737</v>
      </c>
      <c r="H484" s="1">
        <v>-1.407894737</v>
      </c>
      <c r="I484" s="1">
        <v>264.98</v>
      </c>
      <c r="J484" s="1">
        <v>256.75</v>
      </c>
      <c r="K484" s="1">
        <v>262.02</v>
      </c>
      <c r="L484" s="1">
        <v>0.8216</v>
      </c>
      <c r="M484" s="1">
        <v>12035105</v>
      </c>
      <c r="N484" s="6">
        <v>0.0314098160445768</v>
      </c>
      <c r="O484" s="1">
        <v>262.2</v>
      </c>
      <c r="P484" s="6">
        <v>0.000687</v>
      </c>
      <c r="Q484" s="1">
        <f t="shared" si="21"/>
        <v>-3.83669528003251</v>
      </c>
      <c r="R484" s="1">
        <f t="shared" si="22"/>
        <v>1.28069578627555</v>
      </c>
      <c r="S484" s="1">
        <f t="shared" si="23"/>
        <v>-1.18043577800888</v>
      </c>
    </row>
    <row r="485" spans="1:19">
      <c r="A485" s="2">
        <v>44357</v>
      </c>
      <c r="B485" s="1">
        <v>28</v>
      </c>
      <c r="C485" s="1">
        <v>15</v>
      </c>
      <c r="D485" s="1">
        <v>43</v>
      </c>
      <c r="E485" s="1">
        <v>-15</v>
      </c>
      <c r="F485" s="1">
        <v>-2.772588722</v>
      </c>
      <c r="G485" s="1">
        <v>-0.552631579</v>
      </c>
      <c r="H485" s="1">
        <v>-1.552631579</v>
      </c>
      <c r="I485" s="1">
        <v>268.99</v>
      </c>
      <c r="J485" s="1">
        <v>260.21</v>
      </c>
      <c r="K485" s="1">
        <v>262.2</v>
      </c>
      <c r="L485" s="1">
        <v>0.5882</v>
      </c>
      <c r="M485" s="1">
        <v>8615467</v>
      </c>
      <c r="N485" s="6">
        <v>0.0334858886346302</v>
      </c>
      <c r="O485" s="1">
        <v>266.71</v>
      </c>
      <c r="P485" s="6">
        <v>0.017201</v>
      </c>
      <c r="Q485" s="1">
        <f t="shared" si="21"/>
        <v>-4.01620585215738</v>
      </c>
      <c r="R485" s="1">
        <f t="shared" si="22"/>
        <v>1.09214989861348</v>
      </c>
      <c r="S485" s="1">
        <f t="shared" si="23"/>
        <v>-1.32233101726357</v>
      </c>
    </row>
    <row r="486" spans="1:19">
      <c r="A486" s="2">
        <v>44358</v>
      </c>
      <c r="B486" s="1">
        <v>55</v>
      </c>
      <c r="C486" s="1">
        <v>28</v>
      </c>
      <c r="D486" s="1">
        <v>83</v>
      </c>
      <c r="E486" s="1">
        <v>-28</v>
      </c>
      <c r="F486" s="1">
        <v>-3.36729583</v>
      </c>
      <c r="G486" s="1">
        <v>-0.697368421</v>
      </c>
      <c r="H486" s="1">
        <v>-1.697368421</v>
      </c>
      <c r="I486" s="1">
        <v>268</v>
      </c>
      <c r="J486" s="1">
        <v>255.6</v>
      </c>
      <c r="K486" s="1">
        <v>266.71</v>
      </c>
      <c r="L486" s="1">
        <v>1.1399</v>
      </c>
      <c r="M486" s="1">
        <v>16697134</v>
      </c>
      <c r="N486" s="6">
        <v>0.0464924449776912</v>
      </c>
      <c r="O486" s="1">
        <v>258.25</v>
      </c>
      <c r="P486" s="6">
        <v>-0.03172</v>
      </c>
      <c r="Q486" s="1">
        <f t="shared" si="21"/>
        <v>-4.65852359849975</v>
      </c>
      <c r="R486" s="1">
        <f t="shared" si="22"/>
        <v>1.70278046433721</v>
      </c>
      <c r="S486" s="1">
        <f t="shared" si="23"/>
        <v>-1.38175003216293</v>
      </c>
    </row>
    <row r="487" spans="1:19">
      <c r="A487" s="2">
        <v>44362</v>
      </c>
      <c r="B487" s="1">
        <v>76</v>
      </c>
      <c r="C487" s="1">
        <v>40</v>
      </c>
      <c r="D487" s="1">
        <v>116</v>
      </c>
      <c r="E487" s="1">
        <v>-40</v>
      </c>
      <c r="F487" s="1">
        <v>-3.713572067</v>
      </c>
      <c r="G487" s="1">
        <v>-0.842105263</v>
      </c>
      <c r="H487" s="1">
        <v>-1.842105263</v>
      </c>
      <c r="I487" s="1">
        <v>257.99</v>
      </c>
      <c r="J487" s="1">
        <v>243.5</v>
      </c>
      <c r="K487" s="1">
        <v>258.25</v>
      </c>
      <c r="L487" s="1">
        <v>1.4723</v>
      </c>
      <c r="M487" s="1">
        <v>21565069</v>
      </c>
      <c r="N487" s="6">
        <v>0.056108422071636</v>
      </c>
      <c r="O487" s="1">
        <v>249.86</v>
      </c>
      <c r="P487" s="6">
        <v>-0.032488</v>
      </c>
      <c r="Q487" s="1">
        <f t="shared" si="21"/>
        <v>-5.13199420361396</v>
      </c>
      <c r="R487" s="1">
        <f t="shared" si="22"/>
        <v>2.08556572442376</v>
      </c>
      <c r="S487" s="1">
        <f t="shared" si="23"/>
        <v>-1.44903341707367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7"/>
  <sheetViews>
    <sheetView tabSelected="1" workbookViewId="0">
      <selection activeCell="D1" sqref="D1:E1"/>
    </sheetView>
  </sheetViews>
  <sheetFormatPr defaultColWidth="9.23076923076923" defaultRowHeight="16.8"/>
  <cols>
    <col min="1" max="1" width="16.336538461538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43633</v>
      </c>
      <c r="B2" s="1">
        <v>1</v>
      </c>
      <c r="C2" s="1">
        <v>1</v>
      </c>
      <c r="D2" s="1">
        <v>2</v>
      </c>
      <c r="E2" s="1">
        <v>0</v>
      </c>
      <c r="F2" s="1">
        <v>0</v>
      </c>
      <c r="G2" s="1">
        <v>1</v>
      </c>
      <c r="H2" s="1">
        <v>0</v>
      </c>
      <c r="I2" s="1">
        <v>14.16</v>
      </c>
      <c r="J2" s="1">
        <v>13.87</v>
      </c>
      <c r="K2" s="1">
        <v>13.98</v>
      </c>
      <c r="L2" s="1">
        <v>0.704</v>
      </c>
      <c r="M2" s="1">
        <v>2562577</v>
      </c>
      <c r="N2" s="3">
        <v>0.0207</v>
      </c>
      <c r="O2" s="1">
        <v>13.95</v>
      </c>
      <c r="P2" s="3">
        <v>-0.00215</v>
      </c>
      <c r="Q2" s="1">
        <f t="shared" ref="Q2:Q65" si="0">-0.06*H2-0.084*F2+0.62*G2+0.915*L2+0.918*N2</f>
        <v>1.2831626</v>
      </c>
      <c r="R2" s="1">
        <f t="shared" ref="R2:R65" si="1">0.975*H2+0.977*F2+0.261*G2-0.031*L2+0.008*N2</f>
        <v>0.2393416</v>
      </c>
      <c r="S2" s="1">
        <f t="shared" ref="S2:S65" si="2">0.4148*Q2+0.3952*R2</f>
        <v>0.6268436468</v>
      </c>
    </row>
    <row r="3" spans="1:19">
      <c r="A3" s="2">
        <v>43634</v>
      </c>
      <c r="B3" s="1">
        <v>1</v>
      </c>
      <c r="C3" s="1">
        <v>1</v>
      </c>
      <c r="D3" s="1">
        <v>2</v>
      </c>
      <c r="E3" s="1">
        <v>0</v>
      </c>
      <c r="F3" s="1">
        <v>0</v>
      </c>
      <c r="G3" s="1">
        <v>1</v>
      </c>
      <c r="H3" s="1">
        <v>0</v>
      </c>
      <c r="I3" s="1">
        <v>14.08</v>
      </c>
      <c r="J3" s="1">
        <v>13.86</v>
      </c>
      <c r="K3" s="1">
        <v>13.95</v>
      </c>
      <c r="L3" s="1">
        <v>0.2037</v>
      </c>
      <c r="M3" s="1">
        <v>741517</v>
      </c>
      <c r="N3" s="3">
        <v>0.0158</v>
      </c>
      <c r="O3" s="1">
        <v>13.98</v>
      </c>
      <c r="P3" s="3">
        <v>0.00215</v>
      </c>
      <c r="Q3" s="1">
        <f t="shared" si="0"/>
        <v>0.8208899</v>
      </c>
      <c r="R3" s="1">
        <f t="shared" si="1"/>
        <v>0.2548117</v>
      </c>
      <c r="S3" s="1">
        <f t="shared" si="2"/>
        <v>0.44120671436</v>
      </c>
    </row>
    <row r="4" spans="1:19">
      <c r="A4" s="2">
        <v>43635</v>
      </c>
      <c r="B4" s="1">
        <v>1</v>
      </c>
      <c r="C4" s="1"/>
      <c r="D4" s="1">
        <v>1</v>
      </c>
      <c r="E4" s="1">
        <v>-1</v>
      </c>
      <c r="F4" s="1">
        <v>-0.693147181</v>
      </c>
      <c r="G4" s="1">
        <v>0</v>
      </c>
      <c r="H4" s="1">
        <v>-1</v>
      </c>
      <c r="I4" s="1">
        <v>14.26</v>
      </c>
      <c r="J4" s="1">
        <v>14.05</v>
      </c>
      <c r="K4" s="1">
        <v>13.98</v>
      </c>
      <c r="L4" s="1">
        <v>0.3049</v>
      </c>
      <c r="M4" s="1">
        <v>1109950</v>
      </c>
      <c r="N4" s="3">
        <v>0.015</v>
      </c>
      <c r="O4" s="1">
        <v>14.06</v>
      </c>
      <c r="P4" s="3">
        <v>0.00572</v>
      </c>
      <c r="Q4" s="1">
        <f t="shared" si="0"/>
        <v>0.410977863204</v>
      </c>
      <c r="R4" s="1">
        <f t="shared" si="1"/>
        <v>-1.661536695837</v>
      </c>
      <c r="S4" s="1">
        <f t="shared" si="2"/>
        <v>-0.486165684537763</v>
      </c>
    </row>
    <row r="5" spans="1:19">
      <c r="A5" s="2">
        <v>43636</v>
      </c>
      <c r="B5" s="1">
        <v>1</v>
      </c>
      <c r="C5" s="1"/>
      <c r="D5" s="1">
        <v>1</v>
      </c>
      <c r="E5" s="1">
        <v>-1</v>
      </c>
      <c r="F5" s="1">
        <v>-0.693147181</v>
      </c>
      <c r="G5" s="1">
        <v>0</v>
      </c>
      <c r="H5" s="1">
        <v>-1</v>
      </c>
      <c r="I5" s="1">
        <v>14.48</v>
      </c>
      <c r="J5" s="1">
        <v>14.02</v>
      </c>
      <c r="K5" s="1">
        <v>14.06</v>
      </c>
      <c r="L5" s="1">
        <v>0.6573</v>
      </c>
      <c r="M5" s="1">
        <v>2392464</v>
      </c>
      <c r="N5" s="3">
        <v>0.0327</v>
      </c>
      <c r="O5" s="1">
        <v>14.41</v>
      </c>
      <c r="P5" s="3">
        <v>0.02489</v>
      </c>
      <c r="Q5" s="1">
        <f t="shared" si="0"/>
        <v>0.749672463204</v>
      </c>
      <c r="R5" s="1">
        <f t="shared" si="1"/>
        <v>-1.672319495837</v>
      </c>
      <c r="S5" s="1">
        <f t="shared" si="2"/>
        <v>-0.349936527017763</v>
      </c>
    </row>
    <row r="6" spans="1:19">
      <c r="A6" s="2">
        <v>43637</v>
      </c>
      <c r="B6" s="1">
        <v>2</v>
      </c>
      <c r="C6" s="1">
        <v>1</v>
      </c>
      <c r="D6" s="1">
        <v>3</v>
      </c>
      <c r="E6" s="1">
        <v>-1</v>
      </c>
      <c r="F6" s="1">
        <v>-0.405465108</v>
      </c>
      <c r="G6" s="1">
        <v>0.666666667</v>
      </c>
      <c r="H6" s="1">
        <v>-0.333333333</v>
      </c>
      <c r="I6" s="1">
        <v>15.05</v>
      </c>
      <c r="J6" s="1">
        <v>14.31</v>
      </c>
      <c r="K6" s="1">
        <v>14.41</v>
      </c>
      <c r="L6" s="1">
        <v>0.9592</v>
      </c>
      <c r="M6" s="1">
        <v>3491313</v>
      </c>
      <c r="N6" s="3">
        <v>0.0514</v>
      </c>
      <c r="O6" s="1">
        <v>14.78</v>
      </c>
      <c r="P6" s="3">
        <v>0.02568</v>
      </c>
      <c r="Q6" s="1">
        <f t="shared" si="0"/>
        <v>1.392245602592</v>
      </c>
      <c r="R6" s="1">
        <f t="shared" si="1"/>
        <v>-0.576463410104</v>
      </c>
      <c r="S6" s="1">
        <f t="shared" si="2"/>
        <v>0.349685136282061</v>
      </c>
    </row>
    <row r="7" spans="1:19">
      <c r="A7" s="2">
        <v>43640</v>
      </c>
      <c r="B7" s="1">
        <v>2</v>
      </c>
      <c r="C7" s="1">
        <v>1</v>
      </c>
      <c r="D7" s="1">
        <v>3</v>
      </c>
      <c r="E7" s="1">
        <v>-1</v>
      </c>
      <c r="F7" s="1">
        <v>-0.405465108</v>
      </c>
      <c r="G7" s="1">
        <v>0.666666667</v>
      </c>
      <c r="H7" s="1">
        <v>-0.333333333</v>
      </c>
      <c r="I7" s="1">
        <v>15.29</v>
      </c>
      <c r="J7" s="1">
        <v>14.6</v>
      </c>
      <c r="K7" s="1">
        <v>14.78</v>
      </c>
      <c r="L7" s="1">
        <v>1.069</v>
      </c>
      <c r="M7" s="1">
        <v>3891339</v>
      </c>
      <c r="N7" s="3">
        <v>0.0467</v>
      </c>
      <c r="O7" s="1">
        <v>14.95</v>
      </c>
      <c r="P7" s="3">
        <v>0.0115</v>
      </c>
      <c r="Q7" s="1">
        <f t="shared" si="0"/>
        <v>1.488398002592</v>
      </c>
      <c r="R7" s="1">
        <f t="shared" si="1"/>
        <v>-0.579904810104</v>
      </c>
      <c r="S7" s="1">
        <f t="shared" si="2"/>
        <v>0.388209110522061</v>
      </c>
    </row>
    <row r="8" spans="1:19">
      <c r="A8" s="2">
        <v>43641</v>
      </c>
      <c r="B8" s="1"/>
      <c r="C8" s="1">
        <v>1</v>
      </c>
      <c r="D8" s="1">
        <v>1</v>
      </c>
      <c r="E8" s="1">
        <v>1</v>
      </c>
      <c r="F8" s="1">
        <v>0.693147181</v>
      </c>
      <c r="G8" s="1">
        <v>0</v>
      </c>
      <c r="H8" s="1">
        <v>1</v>
      </c>
      <c r="I8" s="1">
        <v>15.12</v>
      </c>
      <c r="J8" s="1">
        <v>14.55</v>
      </c>
      <c r="K8" s="1">
        <v>14.95</v>
      </c>
      <c r="L8" s="1">
        <v>0.7757</v>
      </c>
      <c r="M8" s="1">
        <v>2823620</v>
      </c>
      <c r="N8" s="3">
        <v>0.0381</v>
      </c>
      <c r="O8" s="1">
        <v>14.8</v>
      </c>
      <c r="P8" s="3">
        <v>-0.01003</v>
      </c>
      <c r="Q8" s="1">
        <f t="shared" si="0"/>
        <v>0.626516936796</v>
      </c>
      <c r="R8" s="1">
        <f t="shared" si="1"/>
        <v>1.628462895837</v>
      </c>
      <c r="S8" s="1">
        <f t="shared" si="2"/>
        <v>0.903447761817763</v>
      </c>
    </row>
    <row r="9" spans="1:19">
      <c r="A9" s="2">
        <v>43642</v>
      </c>
      <c r="B9" s="1"/>
      <c r="C9" s="1">
        <v>1</v>
      </c>
      <c r="D9" s="1">
        <v>1</v>
      </c>
      <c r="E9" s="1">
        <v>1</v>
      </c>
      <c r="F9" s="1">
        <v>0.693147181</v>
      </c>
      <c r="G9" s="1">
        <v>0</v>
      </c>
      <c r="H9" s="1">
        <v>1</v>
      </c>
      <c r="I9" s="1">
        <v>15.02</v>
      </c>
      <c r="J9" s="1">
        <v>14.61</v>
      </c>
      <c r="K9" s="1">
        <v>14.8</v>
      </c>
      <c r="L9" s="1">
        <v>0.5359</v>
      </c>
      <c r="M9" s="1">
        <v>1950680</v>
      </c>
      <c r="N9" s="3">
        <v>0.0277</v>
      </c>
      <c r="O9" s="1">
        <v>14.9</v>
      </c>
      <c r="P9" s="3">
        <v>0.00676</v>
      </c>
      <c r="Q9" s="1">
        <f t="shared" si="0"/>
        <v>0.397552736796</v>
      </c>
      <c r="R9" s="1">
        <f t="shared" si="1"/>
        <v>1.635813495837</v>
      </c>
      <c r="S9" s="1">
        <f t="shared" si="2"/>
        <v>0.811378368777763</v>
      </c>
    </row>
    <row r="10" spans="1:19">
      <c r="A10" s="2">
        <v>43643</v>
      </c>
      <c r="B10" s="1">
        <v>3</v>
      </c>
      <c r="C10" s="1">
        <v>2</v>
      </c>
      <c r="D10" s="1">
        <v>5</v>
      </c>
      <c r="E10" s="1">
        <v>-1</v>
      </c>
      <c r="F10" s="1">
        <v>-0.287682072</v>
      </c>
      <c r="G10" s="1">
        <v>0.8</v>
      </c>
      <c r="H10" s="1">
        <v>-0.2</v>
      </c>
      <c r="I10" s="1">
        <v>15.88</v>
      </c>
      <c r="J10" s="1">
        <v>14.9</v>
      </c>
      <c r="K10" s="1">
        <v>14.9</v>
      </c>
      <c r="L10" s="1">
        <v>1.7033</v>
      </c>
      <c r="M10" s="1">
        <v>6200145</v>
      </c>
      <c r="N10" s="3">
        <v>0.0658</v>
      </c>
      <c r="O10" s="1">
        <v>15.35</v>
      </c>
      <c r="P10" s="3">
        <v>0.0302</v>
      </c>
      <c r="Q10" s="1">
        <f t="shared" si="0"/>
        <v>2.151089194048</v>
      </c>
      <c r="R10" s="1">
        <f t="shared" si="1"/>
        <v>-0.319541284344</v>
      </c>
      <c r="S10" s="1">
        <f t="shared" si="2"/>
        <v>0.765989082118362</v>
      </c>
    </row>
    <row r="11" spans="1:19">
      <c r="A11" s="2">
        <v>43644</v>
      </c>
      <c r="B11" s="1">
        <v>2</v>
      </c>
      <c r="C11" s="1">
        <v>1</v>
      </c>
      <c r="D11" s="1">
        <v>3</v>
      </c>
      <c r="E11" s="1">
        <v>-1</v>
      </c>
      <c r="F11" s="1">
        <v>-0.405465108</v>
      </c>
      <c r="G11" s="1">
        <v>0.666666667</v>
      </c>
      <c r="H11" s="1">
        <v>-0.333333333</v>
      </c>
      <c r="I11" s="1">
        <v>15.75</v>
      </c>
      <c r="J11" s="1">
        <v>15.25</v>
      </c>
      <c r="K11" s="1">
        <v>15.35</v>
      </c>
      <c r="L11" s="1">
        <v>1.4171</v>
      </c>
      <c r="M11" s="1">
        <v>5158290</v>
      </c>
      <c r="N11" s="3">
        <v>0.0326</v>
      </c>
      <c r="O11" s="1">
        <v>15.39</v>
      </c>
      <c r="P11" s="3">
        <v>0.00261</v>
      </c>
      <c r="Q11" s="1">
        <f t="shared" si="0"/>
        <v>1.793965702592</v>
      </c>
      <c r="R11" s="1">
        <f t="shared" si="1"/>
        <v>-0.590808710104</v>
      </c>
      <c r="S11" s="1">
        <f t="shared" si="2"/>
        <v>0.510649371202061</v>
      </c>
    </row>
    <row r="12" spans="1:19">
      <c r="A12" s="2">
        <v>43647</v>
      </c>
      <c r="B12" s="1">
        <v>2</v>
      </c>
      <c r="C12" s="1"/>
      <c r="D12" s="1">
        <v>2</v>
      </c>
      <c r="E12" s="1">
        <v>-2</v>
      </c>
      <c r="F12" s="1">
        <v>-1.098612289</v>
      </c>
      <c r="G12" s="1">
        <v>0</v>
      </c>
      <c r="H12" s="1">
        <v>-1</v>
      </c>
      <c r="I12" s="1">
        <v>16.05</v>
      </c>
      <c r="J12" s="1">
        <v>15.5</v>
      </c>
      <c r="K12" s="1">
        <v>15.39</v>
      </c>
      <c r="L12" s="1">
        <v>1.6691</v>
      </c>
      <c r="M12" s="1">
        <v>6075391</v>
      </c>
      <c r="N12" s="3">
        <v>0.0357</v>
      </c>
      <c r="O12" s="1">
        <v>15.9</v>
      </c>
      <c r="P12" s="3">
        <v>0.03314</v>
      </c>
      <c r="Q12" s="1">
        <f t="shared" si="0"/>
        <v>1.712282532276</v>
      </c>
      <c r="R12" s="1">
        <f t="shared" si="1"/>
        <v>-2.099800706353</v>
      </c>
      <c r="S12" s="1">
        <f t="shared" si="2"/>
        <v>-0.119586444762621</v>
      </c>
    </row>
    <row r="13" spans="1:19">
      <c r="A13" s="2">
        <v>43648</v>
      </c>
      <c r="B13" s="1"/>
      <c r="C13" s="1">
        <v>2</v>
      </c>
      <c r="D13" s="1">
        <v>2</v>
      </c>
      <c r="E13" s="1">
        <v>2</v>
      </c>
      <c r="F13" s="1">
        <v>1.098612289</v>
      </c>
      <c r="G13" s="1">
        <v>0</v>
      </c>
      <c r="H13" s="1">
        <v>1</v>
      </c>
      <c r="I13" s="1">
        <v>16.24</v>
      </c>
      <c r="J13" s="1">
        <v>15.8</v>
      </c>
      <c r="K13" s="1">
        <v>15.9</v>
      </c>
      <c r="L13" s="1">
        <v>1.4058</v>
      </c>
      <c r="M13" s="1">
        <v>5117115</v>
      </c>
      <c r="N13" s="3">
        <v>0.0277</v>
      </c>
      <c r="O13" s="1">
        <v>16.18</v>
      </c>
      <c r="P13" s="3">
        <v>0.01761</v>
      </c>
      <c r="Q13" s="1">
        <f t="shared" si="0"/>
        <v>1.159452167724</v>
      </c>
      <c r="R13" s="1">
        <f t="shared" si="1"/>
        <v>2.004986006353</v>
      </c>
      <c r="S13" s="1">
        <f t="shared" si="2"/>
        <v>1.27331122888262</v>
      </c>
    </row>
    <row r="14" spans="1:19">
      <c r="A14" s="2">
        <v>43649</v>
      </c>
      <c r="B14" s="1">
        <v>4</v>
      </c>
      <c r="C14" s="1">
        <v>2</v>
      </c>
      <c r="D14" s="1">
        <v>6</v>
      </c>
      <c r="E14" s="1">
        <v>-2</v>
      </c>
      <c r="F14" s="1">
        <v>-0.510825624</v>
      </c>
      <c r="G14" s="1">
        <v>0.666666667</v>
      </c>
      <c r="H14" s="1">
        <v>-0.333333333</v>
      </c>
      <c r="I14" s="1">
        <v>16.9</v>
      </c>
      <c r="J14" s="1">
        <v>16.04</v>
      </c>
      <c r="K14" s="1">
        <v>16.18</v>
      </c>
      <c r="L14" s="1">
        <v>2.2232</v>
      </c>
      <c r="M14" s="1">
        <v>8092458</v>
      </c>
      <c r="N14" s="3">
        <v>0.0532</v>
      </c>
      <c r="O14" s="1">
        <v>16.12</v>
      </c>
      <c r="P14" s="3">
        <v>-0.00371</v>
      </c>
      <c r="Q14" s="1">
        <f t="shared" si="0"/>
        <v>2.559308285936</v>
      </c>
      <c r="R14" s="1">
        <f t="shared" si="1"/>
        <v>-0.718570234236</v>
      </c>
      <c r="S14" s="1">
        <f t="shared" si="2"/>
        <v>0.777622120436186</v>
      </c>
    </row>
    <row r="15" spans="1:19">
      <c r="A15" s="2">
        <v>43650</v>
      </c>
      <c r="B15" s="1">
        <v>3</v>
      </c>
      <c r="C15" s="1"/>
      <c r="D15" s="1">
        <v>3</v>
      </c>
      <c r="E15" s="1">
        <v>-3</v>
      </c>
      <c r="F15" s="1">
        <v>-1.386294361</v>
      </c>
      <c r="G15" s="1">
        <v>0</v>
      </c>
      <c r="H15" s="1">
        <v>-1</v>
      </c>
      <c r="I15" s="1">
        <v>16.21</v>
      </c>
      <c r="J15" s="1">
        <v>15.61</v>
      </c>
      <c r="K15" s="1">
        <v>16.12</v>
      </c>
      <c r="L15" s="1">
        <v>1.2392</v>
      </c>
      <c r="M15" s="1">
        <v>4510838</v>
      </c>
      <c r="N15" s="3">
        <v>0.0372</v>
      </c>
      <c r="O15" s="1">
        <v>15.84</v>
      </c>
      <c r="P15" s="3">
        <v>-0.01737</v>
      </c>
      <c r="Q15" s="1">
        <f t="shared" si="0"/>
        <v>1.344466326324</v>
      </c>
      <c r="R15" s="1">
        <f t="shared" si="1"/>
        <v>-2.367527190697</v>
      </c>
      <c r="S15" s="1">
        <f t="shared" si="2"/>
        <v>-0.377962113604259</v>
      </c>
    </row>
    <row r="16" spans="1:19">
      <c r="A16" s="2">
        <v>43651</v>
      </c>
      <c r="B16" s="1">
        <v>1</v>
      </c>
      <c r="C16" s="1">
        <v>1</v>
      </c>
      <c r="D16" s="1">
        <v>2</v>
      </c>
      <c r="E16" s="1">
        <v>0</v>
      </c>
      <c r="F16" s="1">
        <v>0</v>
      </c>
      <c r="G16" s="1">
        <v>1</v>
      </c>
      <c r="H16" s="1">
        <v>0</v>
      </c>
      <c r="I16" s="1">
        <v>16.08</v>
      </c>
      <c r="J16" s="1">
        <v>15.8</v>
      </c>
      <c r="K16" s="1">
        <v>15.84</v>
      </c>
      <c r="L16" s="1">
        <v>0.8183</v>
      </c>
      <c r="M16" s="1">
        <v>2978635</v>
      </c>
      <c r="N16" s="3">
        <v>0.0177</v>
      </c>
      <c r="O16" s="1">
        <v>15.92</v>
      </c>
      <c r="P16" s="3">
        <v>0.00505</v>
      </c>
      <c r="Q16" s="1">
        <f t="shared" si="0"/>
        <v>1.3849931</v>
      </c>
      <c r="R16" s="1">
        <f t="shared" si="1"/>
        <v>0.2357743</v>
      </c>
      <c r="S16" s="1">
        <f t="shared" si="2"/>
        <v>0.66767314124</v>
      </c>
    </row>
    <row r="17" spans="1:19">
      <c r="A17" s="2">
        <v>43654</v>
      </c>
      <c r="B17" s="1"/>
      <c r="C17" s="1">
        <v>1</v>
      </c>
      <c r="D17" s="1">
        <v>1</v>
      </c>
      <c r="E17" s="1">
        <v>1</v>
      </c>
      <c r="F17" s="1">
        <v>0.693147181</v>
      </c>
      <c r="G17" s="1">
        <v>0</v>
      </c>
      <c r="H17" s="1">
        <v>1</v>
      </c>
      <c r="I17" s="1">
        <v>16.03</v>
      </c>
      <c r="J17" s="1">
        <v>15.41</v>
      </c>
      <c r="K17" s="1">
        <v>15.92</v>
      </c>
      <c r="L17" s="1">
        <v>0.9886</v>
      </c>
      <c r="M17" s="1">
        <v>3598489</v>
      </c>
      <c r="N17" s="3">
        <v>0.0389</v>
      </c>
      <c r="O17" s="1">
        <v>15.64</v>
      </c>
      <c r="P17" s="3">
        <v>-0.01759</v>
      </c>
      <c r="Q17" s="1">
        <f t="shared" si="0"/>
        <v>0.822054836796</v>
      </c>
      <c r="R17" s="1">
        <f t="shared" si="1"/>
        <v>1.621869395837</v>
      </c>
      <c r="S17" s="1">
        <f t="shared" si="2"/>
        <v>0.981951131537763</v>
      </c>
    </row>
    <row r="18" spans="1:19">
      <c r="A18" s="2">
        <v>43655</v>
      </c>
      <c r="B18" s="1">
        <v>2</v>
      </c>
      <c r="C18" s="1">
        <v>1</v>
      </c>
      <c r="D18" s="1">
        <v>3</v>
      </c>
      <c r="E18" s="1">
        <v>-1</v>
      </c>
      <c r="F18" s="1">
        <v>-0.405465108</v>
      </c>
      <c r="G18" s="1">
        <v>0.666666667</v>
      </c>
      <c r="H18" s="1">
        <v>-0.333333333</v>
      </c>
      <c r="I18" s="1">
        <v>16.36</v>
      </c>
      <c r="J18" s="1">
        <v>15.59</v>
      </c>
      <c r="K18" s="1">
        <v>15.64</v>
      </c>
      <c r="L18" s="1">
        <v>1.1358</v>
      </c>
      <c r="M18" s="1">
        <v>4134238</v>
      </c>
      <c r="N18" s="3">
        <v>0.0492</v>
      </c>
      <c r="O18" s="1">
        <v>16</v>
      </c>
      <c r="P18" s="3">
        <v>0.02302</v>
      </c>
      <c r="Q18" s="1">
        <f t="shared" si="0"/>
        <v>1.551815002592</v>
      </c>
      <c r="R18" s="1">
        <f t="shared" si="1"/>
        <v>-0.581955610104</v>
      </c>
      <c r="S18" s="1">
        <f t="shared" si="2"/>
        <v>0.413704005962061</v>
      </c>
    </row>
    <row r="19" spans="1:19">
      <c r="A19" s="2">
        <v>43656</v>
      </c>
      <c r="B19" s="1">
        <v>1</v>
      </c>
      <c r="C19" s="1">
        <v>1</v>
      </c>
      <c r="D19" s="1">
        <v>2</v>
      </c>
      <c r="E19" s="1">
        <v>0</v>
      </c>
      <c r="F19" s="1">
        <v>0</v>
      </c>
      <c r="G19" s="1">
        <v>1</v>
      </c>
      <c r="H19" s="1">
        <v>0</v>
      </c>
      <c r="I19" s="1">
        <v>16.3</v>
      </c>
      <c r="J19" s="1">
        <v>15.85</v>
      </c>
      <c r="K19" s="1">
        <v>16</v>
      </c>
      <c r="L19" s="1">
        <v>0.6795</v>
      </c>
      <c r="M19" s="1">
        <v>2473429</v>
      </c>
      <c r="N19" s="3">
        <v>0.0281</v>
      </c>
      <c r="O19" s="1">
        <v>15.94</v>
      </c>
      <c r="P19" s="3">
        <v>-0.00375</v>
      </c>
      <c r="Q19" s="1">
        <f t="shared" si="0"/>
        <v>1.2675383</v>
      </c>
      <c r="R19" s="1">
        <f t="shared" si="1"/>
        <v>0.2401603</v>
      </c>
      <c r="S19" s="1">
        <f t="shared" si="2"/>
        <v>0.6206862374</v>
      </c>
    </row>
    <row r="20" spans="1:19">
      <c r="A20" s="2">
        <v>43657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16.09</v>
      </c>
      <c r="J20" s="1">
        <v>15.63</v>
      </c>
      <c r="K20" s="1">
        <v>15.94</v>
      </c>
      <c r="L20" s="1">
        <v>0.6329</v>
      </c>
      <c r="M20" s="1">
        <v>2303712</v>
      </c>
      <c r="N20" s="3">
        <v>0.0289</v>
      </c>
      <c r="O20" s="1">
        <v>15.68</v>
      </c>
      <c r="P20" s="3">
        <v>-0.01631</v>
      </c>
      <c r="Q20" s="1">
        <f t="shared" si="0"/>
        <v>0.6056337</v>
      </c>
      <c r="R20" s="1">
        <f t="shared" si="1"/>
        <v>-0.0193887</v>
      </c>
      <c r="S20" s="1">
        <f t="shared" si="2"/>
        <v>0.24355444452</v>
      </c>
    </row>
    <row r="21" spans="1:19">
      <c r="A21" s="2">
        <v>43658</v>
      </c>
      <c r="B21" s="1">
        <v>1</v>
      </c>
      <c r="C21" s="1">
        <v>1</v>
      </c>
      <c r="D21" s="1">
        <v>2</v>
      </c>
      <c r="E21" s="1">
        <v>0</v>
      </c>
      <c r="F21" s="1">
        <v>0</v>
      </c>
      <c r="G21" s="1">
        <v>1</v>
      </c>
      <c r="H21" s="1">
        <v>0</v>
      </c>
      <c r="I21" s="1">
        <v>16.26</v>
      </c>
      <c r="J21" s="1">
        <v>15.68</v>
      </c>
      <c r="K21" s="1">
        <v>15.68</v>
      </c>
      <c r="L21" s="1">
        <v>0.8777</v>
      </c>
      <c r="M21" s="1">
        <v>3194943</v>
      </c>
      <c r="N21" s="3">
        <v>0.037</v>
      </c>
      <c r="O21" s="1">
        <v>16.15</v>
      </c>
      <c r="P21" s="3">
        <v>0.02997</v>
      </c>
      <c r="Q21" s="1">
        <f t="shared" si="0"/>
        <v>1.4570615</v>
      </c>
      <c r="R21" s="1">
        <f t="shared" si="1"/>
        <v>0.2340873</v>
      </c>
      <c r="S21" s="1">
        <f t="shared" si="2"/>
        <v>0.69690041116</v>
      </c>
    </row>
    <row r="22" spans="1:19">
      <c r="A22" s="2">
        <v>43661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16.12</v>
      </c>
      <c r="J22" s="1">
        <v>15.8</v>
      </c>
      <c r="K22" s="1">
        <v>16.15</v>
      </c>
      <c r="L22" s="1">
        <v>0.8824</v>
      </c>
      <c r="M22" s="1">
        <v>3211884</v>
      </c>
      <c r="N22" s="3">
        <v>0.0198</v>
      </c>
      <c r="O22" s="1">
        <v>15.9</v>
      </c>
      <c r="P22" s="3">
        <v>-0.01548</v>
      </c>
      <c r="Q22" s="1">
        <f t="shared" si="0"/>
        <v>0.8255724</v>
      </c>
      <c r="R22" s="1">
        <f t="shared" si="1"/>
        <v>-0.027196</v>
      </c>
      <c r="S22" s="1">
        <f t="shared" si="2"/>
        <v>0.33169957232</v>
      </c>
    </row>
    <row r="23" spans="1:19">
      <c r="A23" s="2">
        <v>43662</v>
      </c>
      <c r="B23" s="1">
        <v>2</v>
      </c>
      <c r="C23" s="1"/>
      <c r="D23" s="1">
        <v>2</v>
      </c>
      <c r="E23" s="1">
        <v>-2</v>
      </c>
      <c r="F23" s="1">
        <v>-1.098612289</v>
      </c>
      <c r="G23" s="1">
        <v>0</v>
      </c>
      <c r="H23" s="1">
        <v>-1</v>
      </c>
      <c r="I23" s="1">
        <v>15.99</v>
      </c>
      <c r="J23" s="1">
        <v>15.66</v>
      </c>
      <c r="K23" s="1">
        <v>15.9</v>
      </c>
      <c r="L23" s="1">
        <v>0.6842</v>
      </c>
      <c r="M23" s="1">
        <v>2490439</v>
      </c>
      <c r="N23" s="3">
        <v>0.0208</v>
      </c>
      <c r="O23" s="1">
        <v>15.72</v>
      </c>
      <c r="P23" s="3">
        <v>-0.01132</v>
      </c>
      <c r="Q23" s="1">
        <f t="shared" si="0"/>
        <v>0.797420832276</v>
      </c>
      <c r="R23" s="1">
        <f t="shared" si="1"/>
        <v>-2.069388006353</v>
      </c>
      <c r="S23" s="1">
        <f t="shared" si="2"/>
        <v>-0.487051978882621</v>
      </c>
    </row>
    <row r="24" spans="1:19">
      <c r="A24" s="2">
        <v>43663</v>
      </c>
      <c r="B24" s="1">
        <v>1</v>
      </c>
      <c r="C24" s="1">
        <v>2</v>
      </c>
      <c r="D24" s="1">
        <v>3</v>
      </c>
      <c r="E24" s="1">
        <v>1</v>
      </c>
      <c r="F24" s="1">
        <v>0.405465108</v>
      </c>
      <c r="G24" s="1">
        <v>0.666666667</v>
      </c>
      <c r="H24" s="1">
        <v>0.333333333</v>
      </c>
      <c r="I24" s="1">
        <v>15.78</v>
      </c>
      <c r="J24" s="1">
        <v>15.28</v>
      </c>
      <c r="K24" s="1">
        <v>15.72</v>
      </c>
      <c r="L24" s="1">
        <v>0.8394</v>
      </c>
      <c r="M24" s="1">
        <v>3055250</v>
      </c>
      <c r="N24" s="3">
        <v>0.0318</v>
      </c>
      <c r="O24" s="1">
        <v>15.3</v>
      </c>
      <c r="P24" s="3">
        <v>-0.02672</v>
      </c>
      <c r="Q24" s="1">
        <f t="shared" si="0"/>
        <v>1.156517664488</v>
      </c>
      <c r="R24" s="1">
        <f t="shared" si="1"/>
        <v>0.869372410278</v>
      </c>
      <c r="S24" s="1">
        <f t="shared" si="2"/>
        <v>0.823299503771488</v>
      </c>
    </row>
    <row r="25" spans="1:19">
      <c r="A25" s="2">
        <v>43664</v>
      </c>
      <c r="B25" s="1">
        <v>1</v>
      </c>
      <c r="C25" s="1">
        <v>1</v>
      </c>
      <c r="D25" s="1">
        <v>2</v>
      </c>
      <c r="E25" s="1">
        <v>0</v>
      </c>
      <c r="F25" s="1">
        <v>0</v>
      </c>
      <c r="G25" s="1">
        <v>1</v>
      </c>
      <c r="H25" s="1">
        <v>0</v>
      </c>
      <c r="I25" s="1">
        <v>15.37</v>
      </c>
      <c r="J25" s="1">
        <v>15.02</v>
      </c>
      <c r="K25" s="1">
        <v>15.3</v>
      </c>
      <c r="L25" s="1">
        <v>0.5562</v>
      </c>
      <c r="M25" s="1">
        <v>2024740</v>
      </c>
      <c r="N25" s="3">
        <v>0.0229</v>
      </c>
      <c r="O25" s="1">
        <v>15.02</v>
      </c>
      <c r="P25" s="3">
        <v>-0.0183</v>
      </c>
      <c r="Q25" s="1">
        <f t="shared" si="0"/>
        <v>1.1499452</v>
      </c>
      <c r="R25" s="1">
        <f t="shared" si="1"/>
        <v>0.243941</v>
      </c>
      <c r="S25" s="1">
        <f t="shared" si="2"/>
        <v>0.57340275216</v>
      </c>
    </row>
    <row r="26" spans="1:19">
      <c r="A26" s="2">
        <v>43665</v>
      </c>
      <c r="B26" s="1">
        <v>1</v>
      </c>
      <c r="C26" s="1">
        <v>1</v>
      </c>
      <c r="D26" s="1">
        <v>2</v>
      </c>
      <c r="E26" s="1">
        <v>0</v>
      </c>
      <c r="F26" s="1">
        <v>0</v>
      </c>
      <c r="G26" s="1">
        <v>1</v>
      </c>
      <c r="H26" s="1">
        <v>0</v>
      </c>
      <c r="I26" s="1">
        <v>15.15</v>
      </c>
      <c r="J26" s="1">
        <v>14.92</v>
      </c>
      <c r="K26" s="1">
        <v>15.02</v>
      </c>
      <c r="L26" s="1">
        <v>0.4136</v>
      </c>
      <c r="M26" s="1">
        <v>1505390</v>
      </c>
      <c r="N26" s="3">
        <v>0.0153</v>
      </c>
      <c r="O26" s="1">
        <v>15</v>
      </c>
      <c r="P26" s="3">
        <v>-0.00133</v>
      </c>
      <c r="Q26" s="1">
        <f t="shared" si="0"/>
        <v>1.0124894</v>
      </c>
      <c r="R26" s="1">
        <f t="shared" si="1"/>
        <v>0.2483008</v>
      </c>
      <c r="S26" s="1">
        <f t="shared" si="2"/>
        <v>0.51810907928</v>
      </c>
    </row>
    <row r="27" spans="1:19">
      <c r="A27" s="2">
        <v>43668</v>
      </c>
      <c r="B27" s="1">
        <v>1</v>
      </c>
      <c r="C27" s="1"/>
      <c r="D27" s="1">
        <v>1</v>
      </c>
      <c r="E27" s="1">
        <v>-1</v>
      </c>
      <c r="F27" s="1">
        <v>-0.693147181</v>
      </c>
      <c r="G27" s="1">
        <v>0</v>
      </c>
      <c r="H27" s="1">
        <v>-1</v>
      </c>
      <c r="I27" s="1">
        <v>15.07</v>
      </c>
      <c r="J27" s="1">
        <v>14.4</v>
      </c>
      <c r="K27" s="1">
        <v>15</v>
      </c>
      <c r="L27" s="1">
        <v>0.5154</v>
      </c>
      <c r="M27" s="1">
        <v>1876012</v>
      </c>
      <c r="N27" s="3">
        <v>0.0447</v>
      </c>
      <c r="O27" s="1">
        <v>14.6</v>
      </c>
      <c r="P27" s="3">
        <v>-0.02667</v>
      </c>
      <c r="Q27" s="1">
        <f t="shared" si="0"/>
        <v>0.630849963204</v>
      </c>
      <c r="R27" s="1">
        <f t="shared" si="1"/>
        <v>-1.667824595837</v>
      </c>
      <c r="S27" s="1">
        <f t="shared" si="2"/>
        <v>-0.397447715537763</v>
      </c>
    </row>
    <row r="28" spans="1:19">
      <c r="A28" s="2">
        <v>43669</v>
      </c>
      <c r="B28" s="1">
        <v>1</v>
      </c>
      <c r="C28" s="1">
        <v>1</v>
      </c>
      <c r="D28" s="1">
        <v>2</v>
      </c>
      <c r="E28" s="1">
        <v>0</v>
      </c>
      <c r="F28" s="1">
        <v>0</v>
      </c>
      <c r="G28" s="1">
        <v>1</v>
      </c>
      <c r="H28" s="1">
        <v>0</v>
      </c>
      <c r="I28" s="1">
        <v>14.59</v>
      </c>
      <c r="J28" s="1">
        <v>14.26</v>
      </c>
      <c r="K28" s="1">
        <v>14.6</v>
      </c>
      <c r="L28" s="1">
        <v>0.4949</v>
      </c>
      <c r="M28" s="1">
        <v>1801382</v>
      </c>
      <c r="N28" s="3">
        <v>0.0226</v>
      </c>
      <c r="O28" s="1">
        <v>14.53</v>
      </c>
      <c r="P28" s="3">
        <v>-0.00479</v>
      </c>
      <c r="Q28" s="1">
        <f t="shared" si="0"/>
        <v>1.0935803</v>
      </c>
      <c r="R28" s="1">
        <f t="shared" si="1"/>
        <v>0.2458389</v>
      </c>
      <c r="S28" s="1">
        <f t="shared" si="2"/>
        <v>0.55077264172</v>
      </c>
    </row>
    <row r="29" spans="1:19">
      <c r="A29" s="2">
        <v>43670</v>
      </c>
      <c r="B29" s="1"/>
      <c r="C29" s="1">
        <v>1</v>
      </c>
      <c r="D29" s="1">
        <v>1</v>
      </c>
      <c r="E29" s="1">
        <v>1</v>
      </c>
      <c r="F29" s="1">
        <v>0.693147181</v>
      </c>
      <c r="G29" s="1">
        <v>0</v>
      </c>
      <c r="H29" s="1">
        <v>1</v>
      </c>
      <c r="I29" s="1">
        <v>14.76</v>
      </c>
      <c r="J29" s="1">
        <v>14.51</v>
      </c>
      <c r="K29" s="1">
        <v>14.53</v>
      </c>
      <c r="L29" s="1">
        <v>0.4436</v>
      </c>
      <c r="M29" s="1">
        <v>1614798</v>
      </c>
      <c r="N29" s="3">
        <v>0.0172</v>
      </c>
      <c r="O29" s="1">
        <v>14.54</v>
      </c>
      <c r="P29" s="3">
        <v>0.00069</v>
      </c>
      <c r="Q29" s="1">
        <f t="shared" si="0"/>
        <v>0.303459236796</v>
      </c>
      <c r="R29" s="1">
        <f t="shared" si="1"/>
        <v>1.638590795837</v>
      </c>
      <c r="S29" s="1">
        <f t="shared" si="2"/>
        <v>0.773445973937763</v>
      </c>
    </row>
    <row r="30" spans="1:19">
      <c r="A30" s="2">
        <v>43671</v>
      </c>
      <c r="B30" s="1">
        <v>3</v>
      </c>
      <c r="C30" s="1"/>
      <c r="D30" s="1">
        <v>3</v>
      </c>
      <c r="E30" s="1">
        <v>-3</v>
      </c>
      <c r="F30" s="1">
        <v>-1.386294361</v>
      </c>
      <c r="G30" s="1">
        <v>0</v>
      </c>
      <c r="H30" s="1">
        <v>-1</v>
      </c>
      <c r="I30" s="1">
        <v>14.79</v>
      </c>
      <c r="J30" s="1">
        <v>14.3</v>
      </c>
      <c r="K30" s="1">
        <v>14.54</v>
      </c>
      <c r="L30" s="1">
        <v>0.6601</v>
      </c>
      <c r="M30" s="1">
        <v>2402842</v>
      </c>
      <c r="N30" s="3">
        <v>0.0337</v>
      </c>
      <c r="O30" s="1">
        <v>14.79</v>
      </c>
      <c r="P30" s="3">
        <v>0.01719</v>
      </c>
      <c r="Q30" s="1">
        <f t="shared" si="0"/>
        <v>0.811376826324</v>
      </c>
      <c r="R30" s="1">
        <f t="shared" si="1"/>
        <v>-2.349603090697</v>
      </c>
      <c r="S30" s="1">
        <f t="shared" si="2"/>
        <v>-0.592004033884259</v>
      </c>
    </row>
    <row r="31" spans="1:19">
      <c r="A31" s="2">
        <v>43672</v>
      </c>
      <c r="B31" s="1">
        <v>3</v>
      </c>
      <c r="C31" s="1"/>
      <c r="D31" s="1">
        <v>3</v>
      </c>
      <c r="E31" s="1">
        <v>-3</v>
      </c>
      <c r="F31" s="1">
        <v>-1.386294361</v>
      </c>
      <c r="G31" s="1">
        <v>0</v>
      </c>
      <c r="H31" s="1">
        <v>-1</v>
      </c>
      <c r="I31" s="1">
        <v>14.91</v>
      </c>
      <c r="J31" s="1">
        <v>14.61</v>
      </c>
      <c r="K31" s="1">
        <v>14.79</v>
      </c>
      <c r="L31" s="1">
        <v>0.8945</v>
      </c>
      <c r="M31" s="1">
        <v>3256020</v>
      </c>
      <c r="N31" s="3">
        <v>0.0203</v>
      </c>
      <c r="O31" s="1">
        <v>14.63</v>
      </c>
      <c r="P31" s="3">
        <v>-0.01082</v>
      </c>
      <c r="Q31" s="1">
        <f t="shared" si="0"/>
        <v>1.013551626324</v>
      </c>
      <c r="R31" s="1">
        <f t="shared" si="1"/>
        <v>-2.356976690697</v>
      </c>
      <c r="S31" s="1">
        <f t="shared" si="2"/>
        <v>-0.511055973564259</v>
      </c>
    </row>
    <row r="32" spans="1:19">
      <c r="A32" s="2">
        <v>43675</v>
      </c>
      <c r="B32" s="1"/>
      <c r="C32" s="1">
        <v>1</v>
      </c>
      <c r="D32" s="1">
        <v>1</v>
      </c>
      <c r="E32" s="1">
        <v>1</v>
      </c>
      <c r="F32" s="1">
        <v>0.693147181</v>
      </c>
      <c r="G32" s="1">
        <v>0</v>
      </c>
      <c r="H32" s="1">
        <v>1</v>
      </c>
      <c r="I32" s="1">
        <v>14.67</v>
      </c>
      <c r="J32" s="1">
        <v>14.43</v>
      </c>
      <c r="K32" s="1">
        <v>14.63</v>
      </c>
      <c r="L32" s="1">
        <v>0.3173</v>
      </c>
      <c r="M32" s="1">
        <v>1155106</v>
      </c>
      <c r="N32" s="3">
        <v>0.0164</v>
      </c>
      <c r="O32" s="1">
        <v>14.59</v>
      </c>
      <c r="P32" s="3">
        <v>-0.00273</v>
      </c>
      <c r="Q32" s="1">
        <f t="shared" si="0"/>
        <v>0.187160336796</v>
      </c>
      <c r="R32" s="1">
        <f t="shared" si="1"/>
        <v>1.642499695837</v>
      </c>
      <c r="S32" s="1">
        <f t="shared" si="2"/>
        <v>0.726749987497763</v>
      </c>
    </row>
    <row r="33" spans="1:19">
      <c r="A33" s="2">
        <v>43676</v>
      </c>
      <c r="B33" s="1"/>
      <c r="C33" s="1">
        <v>1</v>
      </c>
      <c r="D33" s="1">
        <v>1</v>
      </c>
      <c r="E33" s="1">
        <v>1</v>
      </c>
      <c r="F33" s="1">
        <v>0.693147181</v>
      </c>
      <c r="G33" s="1">
        <v>0</v>
      </c>
      <c r="H33" s="1">
        <v>1</v>
      </c>
      <c r="I33" s="1">
        <v>14.76</v>
      </c>
      <c r="J33" s="1">
        <v>14.47</v>
      </c>
      <c r="K33" s="1">
        <v>14.59</v>
      </c>
      <c r="L33" s="1">
        <v>0.3382</v>
      </c>
      <c r="M33" s="1">
        <v>1231214</v>
      </c>
      <c r="N33" s="3">
        <v>0.0199</v>
      </c>
      <c r="O33" s="1">
        <v>14.74</v>
      </c>
      <c r="P33" s="3">
        <v>0.01028</v>
      </c>
      <c r="Q33" s="1">
        <f t="shared" si="0"/>
        <v>0.209496836796</v>
      </c>
      <c r="R33" s="1">
        <f t="shared" si="1"/>
        <v>1.641879795837</v>
      </c>
      <c r="S33" s="1">
        <f t="shared" si="2"/>
        <v>0.735770183217763</v>
      </c>
    </row>
    <row r="34" spans="1:19">
      <c r="A34" s="2">
        <v>43677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14.77</v>
      </c>
      <c r="J34" s="1">
        <v>14.4</v>
      </c>
      <c r="K34" s="1">
        <v>14.74</v>
      </c>
      <c r="L34" s="1">
        <v>0.3264</v>
      </c>
      <c r="M34" s="1">
        <v>1188213</v>
      </c>
      <c r="N34" s="3">
        <v>0.0251</v>
      </c>
      <c r="O34" s="1">
        <v>14.44</v>
      </c>
      <c r="P34" s="3">
        <v>-0.02035</v>
      </c>
      <c r="Q34" s="1">
        <f t="shared" si="0"/>
        <v>0.3216978</v>
      </c>
      <c r="R34" s="1">
        <f t="shared" si="1"/>
        <v>-0.0099176</v>
      </c>
      <c r="S34" s="1">
        <f t="shared" si="2"/>
        <v>0.12952081192</v>
      </c>
    </row>
    <row r="35" spans="1:19">
      <c r="A35" s="2">
        <v>43678</v>
      </c>
      <c r="B35" s="1">
        <v>2</v>
      </c>
      <c r="C35" s="1"/>
      <c r="D35" s="1">
        <v>2</v>
      </c>
      <c r="E35" s="1">
        <v>-2</v>
      </c>
      <c r="F35" s="1">
        <v>-1.098612289</v>
      </c>
      <c r="G35" s="1">
        <v>0</v>
      </c>
      <c r="H35" s="1">
        <v>-1</v>
      </c>
      <c r="I35" s="1">
        <v>14.47</v>
      </c>
      <c r="J35" s="1">
        <v>14.1</v>
      </c>
      <c r="K35" s="1">
        <v>14.44</v>
      </c>
      <c r="L35" s="1">
        <v>0.4407</v>
      </c>
      <c r="M35" s="1">
        <v>1604180</v>
      </c>
      <c r="N35" s="3">
        <v>0.0256</v>
      </c>
      <c r="O35" s="1">
        <v>14.24</v>
      </c>
      <c r="P35" s="3">
        <v>-0.01385</v>
      </c>
      <c r="Q35" s="1">
        <f t="shared" si="0"/>
        <v>0.579024732276</v>
      </c>
      <c r="R35" s="1">
        <f t="shared" si="1"/>
        <v>-2.061801106353</v>
      </c>
      <c r="S35" s="1">
        <f t="shared" si="2"/>
        <v>-0.574644338282621</v>
      </c>
    </row>
    <row r="36" spans="1:19">
      <c r="A36" s="2">
        <v>43679</v>
      </c>
      <c r="B36" s="1">
        <v>1</v>
      </c>
      <c r="C36" s="1">
        <v>1</v>
      </c>
      <c r="D36" s="1">
        <v>2</v>
      </c>
      <c r="E36" s="1">
        <v>0</v>
      </c>
      <c r="F36" s="1">
        <v>0</v>
      </c>
      <c r="G36" s="1">
        <v>1</v>
      </c>
      <c r="H36" s="1">
        <v>0</v>
      </c>
      <c r="I36" s="1">
        <v>14.35</v>
      </c>
      <c r="J36" s="1">
        <v>13.95</v>
      </c>
      <c r="K36" s="1">
        <v>14.24</v>
      </c>
      <c r="L36" s="1">
        <v>1.1382</v>
      </c>
      <c r="M36" s="1">
        <v>4143003</v>
      </c>
      <c r="N36" s="3">
        <v>0.0281</v>
      </c>
      <c r="O36" s="1">
        <v>14.26</v>
      </c>
      <c r="P36" s="3">
        <v>0.0014</v>
      </c>
      <c r="Q36" s="1">
        <f t="shared" si="0"/>
        <v>1.6872488</v>
      </c>
      <c r="R36" s="1">
        <f t="shared" si="1"/>
        <v>0.2259406</v>
      </c>
      <c r="S36" s="1">
        <f t="shared" si="2"/>
        <v>0.78916252736</v>
      </c>
    </row>
    <row r="37" spans="1:19">
      <c r="A37" s="2">
        <v>43682</v>
      </c>
      <c r="B37" s="1">
        <v>1</v>
      </c>
      <c r="C37" s="1"/>
      <c r="D37" s="1">
        <v>1</v>
      </c>
      <c r="E37" s="1">
        <v>-1</v>
      </c>
      <c r="F37" s="1">
        <v>-0.693147181</v>
      </c>
      <c r="G37" s="1">
        <v>0</v>
      </c>
      <c r="H37" s="1">
        <v>-1</v>
      </c>
      <c r="I37" s="1">
        <v>14.3</v>
      </c>
      <c r="J37" s="1">
        <v>13.96</v>
      </c>
      <c r="K37" s="1">
        <v>14.26</v>
      </c>
      <c r="L37" s="1">
        <v>0.3366</v>
      </c>
      <c r="M37" s="1">
        <v>1225174</v>
      </c>
      <c r="N37" s="3">
        <v>0.0238</v>
      </c>
      <c r="O37" s="1">
        <v>13.98</v>
      </c>
      <c r="P37" s="3">
        <v>-0.01964</v>
      </c>
      <c r="Q37" s="1">
        <f t="shared" si="0"/>
        <v>0.448061763204</v>
      </c>
      <c r="R37" s="1">
        <f t="shared" si="1"/>
        <v>-1.662448995837</v>
      </c>
      <c r="S37" s="1">
        <f t="shared" si="2"/>
        <v>-0.471143823777763</v>
      </c>
    </row>
    <row r="38" spans="1:19">
      <c r="A38" s="2">
        <v>43683</v>
      </c>
      <c r="B38" s="1">
        <v>1</v>
      </c>
      <c r="C38" s="1"/>
      <c r="D38" s="1">
        <v>1</v>
      </c>
      <c r="E38" s="1">
        <v>-1</v>
      </c>
      <c r="F38" s="1">
        <v>-0.693147181</v>
      </c>
      <c r="G38" s="1">
        <v>0</v>
      </c>
      <c r="H38" s="1">
        <v>-1</v>
      </c>
      <c r="I38" s="1">
        <v>13.96</v>
      </c>
      <c r="J38" s="1">
        <v>13.53</v>
      </c>
      <c r="K38" s="1">
        <v>13.98</v>
      </c>
      <c r="L38" s="1">
        <v>0.4384</v>
      </c>
      <c r="M38" s="1">
        <v>1595794</v>
      </c>
      <c r="N38" s="3">
        <v>0.0308</v>
      </c>
      <c r="O38" s="1">
        <v>13.82</v>
      </c>
      <c r="P38" s="3">
        <v>-0.01144</v>
      </c>
      <c r="Q38" s="1">
        <f t="shared" si="0"/>
        <v>0.547634763204</v>
      </c>
      <c r="R38" s="1">
        <f t="shared" si="1"/>
        <v>-1.665548795837</v>
      </c>
      <c r="S38" s="1">
        <f t="shared" si="2"/>
        <v>-0.431065984337763</v>
      </c>
    </row>
    <row r="39" spans="1:19">
      <c r="A39" s="2">
        <v>43684</v>
      </c>
      <c r="B39" s="1">
        <v>1</v>
      </c>
      <c r="C39" s="1">
        <v>2</v>
      </c>
      <c r="D39" s="1">
        <v>3</v>
      </c>
      <c r="E39" s="1">
        <v>1</v>
      </c>
      <c r="F39" s="1">
        <v>0.405465108</v>
      </c>
      <c r="G39" s="1">
        <v>0.666666667</v>
      </c>
      <c r="H39" s="1">
        <v>0.333333333</v>
      </c>
      <c r="I39" s="1">
        <v>13.98</v>
      </c>
      <c r="J39" s="1">
        <v>13.7</v>
      </c>
      <c r="K39" s="1">
        <v>13.82</v>
      </c>
      <c r="L39" s="1">
        <v>0.1903</v>
      </c>
      <c r="M39" s="1">
        <v>692590</v>
      </c>
      <c r="N39" s="3">
        <v>0.0203</v>
      </c>
      <c r="O39" s="1">
        <v>13.7</v>
      </c>
      <c r="P39" s="3">
        <v>-0.00868</v>
      </c>
      <c r="Q39" s="1">
        <f t="shared" si="0"/>
        <v>0.552034164488</v>
      </c>
      <c r="R39" s="1">
        <f t="shared" si="1"/>
        <v>0.889402510278</v>
      </c>
      <c r="S39" s="1">
        <f t="shared" si="2"/>
        <v>0.580475643491488</v>
      </c>
    </row>
    <row r="40" spans="1:19">
      <c r="A40" s="2">
        <v>43685</v>
      </c>
      <c r="B40" s="1"/>
      <c r="C40" s="1">
        <v>1</v>
      </c>
      <c r="D40" s="1">
        <v>1</v>
      </c>
      <c r="E40" s="1">
        <v>1</v>
      </c>
      <c r="F40" s="1">
        <v>0.693147181</v>
      </c>
      <c r="G40" s="1">
        <v>0</v>
      </c>
      <c r="H40" s="1">
        <v>1</v>
      </c>
      <c r="I40" s="1">
        <v>14.26</v>
      </c>
      <c r="J40" s="1">
        <v>13.7</v>
      </c>
      <c r="K40" s="1">
        <v>13.7</v>
      </c>
      <c r="L40" s="1">
        <v>0.4263</v>
      </c>
      <c r="M40" s="1">
        <v>1551647</v>
      </c>
      <c r="N40" s="3">
        <v>0.0409</v>
      </c>
      <c r="O40" s="1">
        <v>14.1</v>
      </c>
      <c r="P40" s="3">
        <v>0.0292</v>
      </c>
      <c r="Q40" s="1">
        <f t="shared" si="0"/>
        <v>0.309386336796</v>
      </c>
      <c r="R40" s="1">
        <f t="shared" si="1"/>
        <v>1.639316695837</v>
      </c>
      <c r="S40" s="1">
        <f t="shared" si="2"/>
        <v>0.776191410697763</v>
      </c>
    </row>
    <row r="41" spans="1:19">
      <c r="A41" s="2">
        <v>43686</v>
      </c>
      <c r="B41" s="1"/>
      <c r="C41" s="1">
        <v>1</v>
      </c>
      <c r="D41" s="1">
        <v>1</v>
      </c>
      <c r="E41" s="1">
        <v>1</v>
      </c>
      <c r="F41" s="1">
        <v>0.693147181</v>
      </c>
      <c r="G41" s="1">
        <v>0</v>
      </c>
      <c r="H41" s="1">
        <v>1</v>
      </c>
      <c r="I41" s="1">
        <v>14.29</v>
      </c>
      <c r="J41" s="1">
        <v>13.97</v>
      </c>
      <c r="K41" s="1">
        <v>14.1</v>
      </c>
      <c r="L41" s="1">
        <v>0.3075</v>
      </c>
      <c r="M41" s="1">
        <v>1119224</v>
      </c>
      <c r="N41" s="3">
        <v>0.0227</v>
      </c>
      <c r="O41" s="1">
        <v>14.03</v>
      </c>
      <c r="P41" s="3">
        <v>-0.00496</v>
      </c>
      <c r="Q41" s="1">
        <f t="shared" si="0"/>
        <v>0.183976736796</v>
      </c>
      <c r="R41" s="1">
        <f t="shared" si="1"/>
        <v>1.642853895837</v>
      </c>
      <c r="S41" s="1">
        <f t="shared" si="2"/>
        <v>0.725569410057763</v>
      </c>
    </row>
    <row r="42" spans="1:19">
      <c r="A42" s="2">
        <v>43689</v>
      </c>
      <c r="B42" s="1">
        <v>3</v>
      </c>
      <c r="C42" s="1">
        <v>1</v>
      </c>
      <c r="D42" s="1">
        <v>4</v>
      </c>
      <c r="E42" s="1">
        <v>-2</v>
      </c>
      <c r="F42" s="1">
        <v>-0.693147181</v>
      </c>
      <c r="G42" s="1">
        <v>0.5</v>
      </c>
      <c r="H42" s="1">
        <v>-0.5</v>
      </c>
      <c r="I42" s="1">
        <v>15.11</v>
      </c>
      <c r="J42" s="1">
        <v>13.94</v>
      </c>
      <c r="K42" s="1">
        <v>14.03</v>
      </c>
      <c r="L42" s="1">
        <v>1.2262</v>
      </c>
      <c r="M42" s="1">
        <v>4463212</v>
      </c>
      <c r="N42" s="3">
        <v>0.0834</v>
      </c>
      <c r="O42" s="1">
        <v>15.1</v>
      </c>
      <c r="P42" s="3">
        <v>0.07627</v>
      </c>
      <c r="Q42" s="1">
        <f t="shared" si="0"/>
        <v>1.596758563204</v>
      </c>
      <c r="R42" s="1">
        <f t="shared" si="1"/>
        <v>-1.071549795837</v>
      </c>
      <c r="S42" s="1">
        <f t="shared" si="2"/>
        <v>0.238858972702237</v>
      </c>
    </row>
    <row r="43" spans="1:19">
      <c r="A43" s="2">
        <v>43690</v>
      </c>
      <c r="B43" s="1">
        <v>1</v>
      </c>
      <c r="C43" s="1">
        <v>1</v>
      </c>
      <c r="D43" s="1">
        <v>2</v>
      </c>
      <c r="E43" s="1">
        <v>0</v>
      </c>
      <c r="F43" s="1">
        <v>0</v>
      </c>
      <c r="G43" s="1">
        <v>1</v>
      </c>
      <c r="H43" s="1">
        <v>0</v>
      </c>
      <c r="I43" s="1">
        <v>14.85</v>
      </c>
      <c r="J43" s="1">
        <v>14.56</v>
      </c>
      <c r="K43" s="1">
        <v>15.1</v>
      </c>
      <c r="L43" s="1">
        <v>0.7158</v>
      </c>
      <c r="M43" s="1">
        <v>2605677</v>
      </c>
      <c r="N43" s="3">
        <v>0.0192</v>
      </c>
      <c r="O43" s="1">
        <v>14.78</v>
      </c>
      <c r="P43" s="3">
        <v>-0.02119</v>
      </c>
      <c r="Q43" s="1">
        <f t="shared" si="0"/>
        <v>1.2925826</v>
      </c>
      <c r="R43" s="1">
        <f t="shared" si="1"/>
        <v>0.2389638</v>
      </c>
      <c r="S43" s="1">
        <f t="shared" si="2"/>
        <v>0.63060175624</v>
      </c>
    </row>
    <row r="44" spans="1:19">
      <c r="A44" s="2">
        <v>43691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15.1</v>
      </c>
      <c r="J44" s="1">
        <v>14.73</v>
      </c>
      <c r="K44" s="1">
        <v>14.78</v>
      </c>
      <c r="L44" s="1">
        <v>0.5992</v>
      </c>
      <c r="M44" s="1">
        <v>2181100</v>
      </c>
      <c r="N44" s="3">
        <v>0.025</v>
      </c>
      <c r="O44" s="1">
        <v>14.77</v>
      </c>
      <c r="P44" s="3">
        <v>-0.00068</v>
      </c>
      <c r="Q44" s="1">
        <f t="shared" si="0"/>
        <v>0.571218</v>
      </c>
      <c r="R44" s="1">
        <f t="shared" si="1"/>
        <v>-0.0183752</v>
      </c>
      <c r="S44" s="1">
        <f t="shared" si="2"/>
        <v>0.22967934736</v>
      </c>
    </row>
    <row r="45" spans="1:19">
      <c r="A45" s="2">
        <v>43692</v>
      </c>
      <c r="B45" s="1">
        <v>1</v>
      </c>
      <c r="C45" s="1">
        <v>1</v>
      </c>
      <c r="D45" s="1">
        <v>2</v>
      </c>
      <c r="E45" s="1">
        <v>0</v>
      </c>
      <c r="F45" s="1">
        <v>0</v>
      </c>
      <c r="G45" s="1">
        <v>1</v>
      </c>
      <c r="H45" s="1">
        <v>0</v>
      </c>
      <c r="I45" s="1">
        <v>14.66</v>
      </c>
      <c r="J45" s="1">
        <v>14.33</v>
      </c>
      <c r="K45" s="1">
        <v>14.77</v>
      </c>
      <c r="L45" s="1">
        <v>0.434</v>
      </c>
      <c r="M45" s="1">
        <v>1579818</v>
      </c>
      <c r="N45" s="3">
        <v>0.0223</v>
      </c>
      <c r="O45" s="1">
        <v>14.65</v>
      </c>
      <c r="P45" s="3">
        <v>-0.00812</v>
      </c>
      <c r="Q45" s="1">
        <f t="shared" si="0"/>
        <v>1.0375814</v>
      </c>
      <c r="R45" s="1">
        <f t="shared" si="1"/>
        <v>0.2477244</v>
      </c>
      <c r="S45" s="1">
        <f t="shared" si="2"/>
        <v>0.5282894476</v>
      </c>
    </row>
    <row r="46" spans="1:19">
      <c r="A46" s="2">
        <v>43693</v>
      </c>
      <c r="B46" s="1">
        <v>2</v>
      </c>
      <c r="C46" s="1">
        <v>2</v>
      </c>
      <c r="D46" s="1">
        <v>4</v>
      </c>
      <c r="E46" s="1">
        <v>0</v>
      </c>
      <c r="F46" s="1">
        <v>0</v>
      </c>
      <c r="G46" s="1">
        <v>1</v>
      </c>
      <c r="H46" s="1">
        <v>0</v>
      </c>
      <c r="I46" s="1">
        <v>14.85</v>
      </c>
      <c r="J46" s="1">
        <v>14.5</v>
      </c>
      <c r="K46" s="1">
        <v>14.65</v>
      </c>
      <c r="L46" s="1">
        <v>0.4497</v>
      </c>
      <c r="M46" s="1">
        <v>1636963</v>
      </c>
      <c r="N46" s="3">
        <v>0.0239</v>
      </c>
      <c r="O46" s="1">
        <v>14.66</v>
      </c>
      <c r="P46" s="3">
        <v>0.00068</v>
      </c>
      <c r="Q46" s="1">
        <f t="shared" si="0"/>
        <v>1.0534157</v>
      </c>
      <c r="R46" s="1">
        <f t="shared" si="1"/>
        <v>0.2472505</v>
      </c>
      <c r="S46" s="1">
        <f t="shared" si="2"/>
        <v>0.53467022996</v>
      </c>
    </row>
    <row r="47" spans="1:19">
      <c r="A47" s="2">
        <v>43696</v>
      </c>
      <c r="B47" s="1"/>
      <c r="C47" s="1">
        <v>1</v>
      </c>
      <c r="D47" s="1">
        <v>1</v>
      </c>
      <c r="E47" s="1">
        <v>1</v>
      </c>
      <c r="F47" s="1">
        <v>0.693147181</v>
      </c>
      <c r="G47" s="1">
        <v>0</v>
      </c>
      <c r="H47" s="1">
        <v>1</v>
      </c>
      <c r="I47" s="1">
        <v>14.89</v>
      </c>
      <c r="J47" s="1">
        <v>14.6</v>
      </c>
      <c r="K47" s="1">
        <v>14.66</v>
      </c>
      <c r="L47" s="1">
        <v>0.5494</v>
      </c>
      <c r="M47" s="1">
        <v>1999782</v>
      </c>
      <c r="N47" s="3">
        <v>0.0198</v>
      </c>
      <c r="O47" s="1">
        <v>14.87</v>
      </c>
      <c r="P47" s="3">
        <v>0.01432</v>
      </c>
      <c r="Q47" s="1">
        <f t="shared" si="0"/>
        <v>0.402653036796</v>
      </c>
      <c r="R47" s="1">
        <f t="shared" si="1"/>
        <v>1.635331795837</v>
      </c>
      <c r="S47" s="1">
        <f t="shared" si="2"/>
        <v>0.813303605377763</v>
      </c>
    </row>
    <row r="48" spans="1:19">
      <c r="A48" s="2">
        <v>43697</v>
      </c>
      <c r="B48" s="1"/>
      <c r="C48" s="1">
        <v>2</v>
      </c>
      <c r="D48" s="1">
        <v>2</v>
      </c>
      <c r="E48" s="1">
        <v>2</v>
      </c>
      <c r="F48" s="1">
        <v>1.098612289</v>
      </c>
      <c r="G48" s="1">
        <v>0</v>
      </c>
      <c r="H48" s="1">
        <v>1</v>
      </c>
      <c r="I48" s="1">
        <v>15.13</v>
      </c>
      <c r="J48" s="1">
        <v>14.83</v>
      </c>
      <c r="K48" s="1">
        <v>14.87</v>
      </c>
      <c r="L48" s="1">
        <v>0.6821</v>
      </c>
      <c r="M48" s="1">
        <v>2482785</v>
      </c>
      <c r="N48" s="3">
        <v>0.0202</v>
      </c>
      <c r="O48" s="1">
        <v>15.08</v>
      </c>
      <c r="P48" s="3">
        <v>0.01412</v>
      </c>
      <c r="Q48" s="1">
        <f t="shared" si="0"/>
        <v>0.490381667724</v>
      </c>
      <c r="R48" s="1">
        <f t="shared" si="1"/>
        <v>2.027360706353</v>
      </c>
      <c r="S48" s="1">
        <f t="shared" si="2"/>
        <v>1.00462326692262</v>
      </c>
    </row>
    <row r="49" spans="1:19">
      <c r="A49" s="2">
        <v>43698</v>
      </c>
      <c r="B49" s="1">
        <v>2</v>
      </c>
      <c r="C49" s="1"/>
      <c r="D49" s="1">
        <v>2</v>
      </c>
      <c r="E49" s="1">
        <v>-2</v>
      </c>
      <c r="F49" s="1">
        <v>-1.098612289</v>
      </c>
      <c r="G49" s="1">
        <v>0</v>
      </c>
      <c r="H49" s="1">
        <v>-1</v>
      </c>
      <c r="I49" s="1">
        <v>15.15</v>
      </c>
      <c r="J49" s="1">
        <v>14.76</v>
      </c>
      <c r="K49" s="1">
        <v>15.08</v>
      </c>
      <c r="L49" s="1">
        <v>0.525</v>
      </c>
      <c r="M49" s="1">
        <v>1910880</v>
      </c>
      <c r="N49" s="3">
        <v>0.0259</v>
      </c>
      <c r="O49" s="1">
        <v>14.8</v>
      </c>
      <c r="P49" s="3">
        <v>-0.01857</v>
      </c>
      <c r="Q49" s="1">
        <f t="shared" si="0"/>
        <v>0.656434632276</v>
      </c>
      <c r="R49" s="1">
        <f t="shared" si="1"/>
        <v>-2.064412006353</v>
      </c>
      <c r="S49" s="1">
        <f t="shared" si="2"/>
        <v>-0.543566539442621</v>
      </c>
    </row>
    <row r="50" spans="1:19">
      <c r="A50" s="2">
        <v>43699</v>
      </c>
      <c r="B50" s="1">
        <v>1</v>
      </c>
      <c r="C50" s="1">
        <v>3</v>
      </c>
      <c r="D50" s="1">
        <v>4</v>
      </c>
      <c r="E50" s="1">
        <v>2</v>
      </c>
      <c r="F50" s="1">
        <v>0.693147181</v>
      </c>
      <c r="G50" s="1">
        <v>0.5</v>
      </c>
      <c r="H50" s="1">
        <v>0.5</v>
      </c>
      <c r="I50" s="1">
        <v>14.97</v>
      </c>
      <c r="J50" s="1">
        <v>14.78</v>
      </c>
      <c r="K50" s="1">
        <v>14.8</v>
      </c>
      <c r="L50" s="1">
        <v>0.3244</v>
      </c>
      <c r="M50" s="1">
        <v>1180990</v>
      </c>
      <c r="N50" s="3">
        <v>0.0128</v>
      </c>
      <c r="O50" s="1">
        <v>14.95</v>
      </c>
      <c r="P50" s="3">
        <v>0.01014</v>
      </c>
      <c r="Q50" s="1">
        <f t="shared" si="0"/>
        <v>0.530352036796</v>
      </c>
      <c r="R50" s="1">
        <f t="shared" si="1"/>
        <v>1.285250795837</v>
      </c>
      <c r="S50" s="1">
        <f t="shared" si="2"/>
        <v>0.727921139377763</v>
      </c>
    </row>
    <row r="51" spans="1:19">
      <c r="A51" s="2">
        <v>43700</v>
      </c>
      <c r="B51" s="1">
        <v>4</v>
      </c>
      <c r="C51" s="1">
        <v>10</v>
      </c>
      <c r="D51" s="1">
        <v>14</v>
      </c>
      <c r="E51" s="1">
        <v>6</v>
      </c>
      <c r="F51" s="1">
        <v>0.78845736</v>
      </c>
      <c r="G51" s="1">
        <v>0.571428571</v>
      </c>
      <c r="H51" s="1">
        <v>0.428571429</v>
      </c>
      <c r="I51" s="1">
        <v>14.95</v>
      </c>
      <c r="J51" s="1">
        <v>14.7</v>
      </c>
      <c r="K51" s="1">
        <v>14.95</v>
      </c>
      <c r="L51" s="1">
        <v>0.4046</v>
      </c>
      <c r="M51" s="1">
        <v>1472880</v>
      </c>
      <c r="N51" s="3">
        <v>0.0167</v>
      </c>
      <c r="O51" s="1">
        <v>14.72</v>
      </c>
      <c r="P51" s="3">
        <v>-0.01538</v>
      </c>
      <c r="Q51" s="1">
        <f t="shared" si="0"/>
        <v>0.64788061004</v>
      </c>
      <c r="R51" s="1">
        <f t="shared" si="1"/>
        <v>1.324913841026</v>
      </c>
      <c r="S51" s="1">
        <f t="shared" si="2"/>
        <v>0.792346827018067</v>
      </c>
    </row>
    <row r="52" spans="1:19">
      <c r="A52" s="2">
        <v>43703</v>
      </c>
      <c r="B52" s="1">
        <v>3</v>
      </c>
      <c r="C52" s="1">
        <v>5</v>
      </c>
      <c r="D52" s="1">
        <v>8</v>
      </c>
      <c r="E52" s="1">
        <v>2</v>
      </c>
      <c r="F52" s="1">
        <v>0.405465108</v>
      </c>
      <c r="G52" s="1">
        <v>0.75</v>
      </c>
      <c r="H52" s="1">
        <v>0.25</v>
      </c>
      <c r="I52" s="1">
        <v>14.47</v>
      </c>
      <c r="J52" s="1">
        <v>14.3</v>
      </c>
      <c r="K52" s="1">
        <v>14.72</v>
      </c>
      <c r="L52" s="1">
        <v>0.5858</v>
      </c>
      <c r="M52" s="1">
        <v>2132337</v>
      </c>
      <c r="N52" s="3">
        <v>0.0115</v>
      </c>
      <c r="O52" s="1">
        <v>14.44</v>
      </c>
      <c r="P52" s="3">
        <v>-0.01902</v>
      </c>
      <c r="Q52" s="1">
        <f t="shared" si="0"/>
        <v>0.962504930928</v>
      </c>
      <c r="R52" s="1">
        <f t="shared" si="1"/>
        <v>0.817571610516</v>
      </c>
      <c r="S52" s="1">
        <f t="shared" si="2"/>
        <v>0.722351345824858</v>
      </c>
    </row>
    <row r="53" spans="1:19">
      <c r="A53" s="2">
        <v>43704</v>
      </c>
      <c r="B53" s="1">
        <v>2</v>
      </c>
      <c r="C53" s="1">
        <v>1</v>
      </c>
      <c r="D53" s="1">
        <v>3</v>
      </c>
      <c r="E53" s="1">
        <v>-1</v>
      </c>
      <c r="F53" s="1">
        <v>-0.405465108</v>
      </c>
      <c r="G53" s="1">
        <v>0.666666667</v>
      </c>
      <c r="H53" s="1">
        <v>-0.333333333</v>
      </c>
      <c r="I53" s="1">
        <v>14.85</v>
      </c>
      <c r="J53" s="1">
        <v>14.44</v>
      </c>
      <c r="K53" s="1">
        <v>14.44</v>
      </c>
      <c r="L53" s="1">
        <v>0.5953</v>
      </c>
      <c r="M53" s="1">
        <v>2166837</v>
      </c>
      <c r="N53" s="3">
        <v>0.0284</v>
      </c>
      <c r="O53" s="1">
        <v>14.7</v>
      </c>
      <c r="P53" s="3">
        <v>0.01801</v>
      </c>
      <c r="Q53" s="1">
        <f t="shared" si="0"/>
        <v>1.038163102592</v>
      </c>
      <c r="R53" s="1">
        <f t="shared" si="1"/>
        <v>-0.565366510104</v>
      </c>
      <c r="S53" s="1">
        <f t="shared" si="2"/>
        <v>0.207197210162061</v>
      </c>
    </row>
    <row r="54" spans="1:19">
      <c r="A54" s="2">
        <v>43705</v>
      </c>
      <c r="B54" s="1">
        <v>3</v>
      </c>
      <c r="C54" s="1">
        <v>2</v>
      </c>
      <c r="D54" s="1">
        <v>5</v>
      </c>
      <c r="E54" s="1">
        <v>-1</v>
      </c>
      <c r="F54" s="1">
        <v>-0.287682072</v>
      </c>
      <c r="G54" s="1">
        <v>0.8</v>
      </c>
      <c r="H54" s="1">
        <v>-0.2</v>
      </c>
      <c r="I54" s="1">
        <v>14.97</v>
      </c>
      <c r="J54" s="1">
        <v>14.58</v>
      </c>
      <c r="K54" s="1">
        <v>14.7</v>
      </c>
      <c r="L54" s="1">
        <v>0.7077</v>
      </c>
      <c r="M54" s="1">
        <v>2575871</v>
      </c>
      <c r="N54" s="3">
        <v>0.0265</v>
      </c>
      <c r="O54" s="1">
        <v>14.97</v>
      </c>
      <c r="P54" s="3">
        <v>0.01837</v>
      </c>
      <c r="Q54" s="1">
        <f t="shared" si="0"/>
        <v>1.204037794048</v>
      </c>
      <c r="R54" s="1">
        <f t="shared" si="1"/>
        <v>-0.288992084344</v>
      </c>
      <c r="S54" s="1">
        <f t="shared" si="2"/>
        <v>0.385225205238362</v>
      </c>
    </row>
    <row r="55" spans="1:19">
      <c r="A55" s="2">
        <v>43706</v>
      </c>
      <c r="B55" s="1">
        <v>1</v>
      </c>
      <c r="C55" s="1">
        <v>2</v>
      </c>
      <c r="D55" s="1">
        <v>3</v>
      </c>
      <c r="E55" s="1">
        <v>1</v>
      </c>
      <c r="F55" s="1">
        <v>0.405465108</v>
      </c>
      <c r="G55" s="1">
        <v>0.666666667</v>
      </c>
      <c r="H55" s="1">
        <v>0.333333333</v>
      </c>
      <c r="I55" s="1">
        <v>15.05</v>
      </c>
      <c r="J55" s="1">
        <v>14.76</v>
      </c>
      <c r="K55" s="1">
        <v>14.97</v>
      </c>
      <c r="L55" s="1">
        <v>0.5924</v>
      </c>
      <c r="M55" s="1">
        <v>2156327</v>
      </c>
      <c r="N55" s="3">
        <v>0.0194</v>
      </c>
      <c r="O55" s="1">
        <v>14.93</v>
      </c>
      <c r="P55" s="3">
        <v>-0.00267</v>
      </c>
      <c r="Q55" s="1">
        <f t="shared" si="0"/>
        <v>0.919129464488</v>
      </c>
      <c r="R55" s="1">
        <f t="shared" si="1"/>
        <v>0.876930210278</v>
      </c>
      <c r="S55" s="1">
        <f t="shared" si="2"/>
        <v>0.727817720971488</v>
      </c>
    </row>
    <row r="56" spans="1:19">
      <c r="A56" s="2">
        <v>43707</v>
      </c>
      <c r="B56" s="1">
        <v>4</v>
      </c>
      <c r="C56" s="1">
        <v>3</v>
      </c>
      <c r="D56" s="1">
        <v>7</v>
      </c>
      <c r="E56" s="1">
        <v>-1</v>
      </c>
      <c r="F56" s="1">
        <v>-0.223143551</v>
      </c>
      <c r="G56" s="1">
        <v>0.857142857</v>
      </c>
      <c r="H56" s="1">
        <v>-0.142857143</v>
      </c>
      <c r="I56" s="1">
        <v>15.53</v>
      </c>
      <c r="J56" s="1">
        <v>14.85</v>
      </c>
      <c r="K56" s="1">
        <v>14.93</v>
      </c>
      <c r="L56" s="1">
        <v>1.335</v>
      </c>
      <c r="M56" s="1">
        <v>4859357</v>
      </c>
      <c r="N56" s="3">
        <v>0.0455</v>
      </c>
      <c r="O56" s="1">
        <v>15.11</v>
      </c>
      <c r="P56" s="3">
        <v>0.01206</v>
      </c>
      <c r="Q56" s="1">
        <f t="shared" si="0"/>
        <v>1.822038058204</v>
      </c>
      <c r="R56" s="1">
        <f t="shared" si="1"/>
        <v>-0.174603678075</v>
      </c>
      <c r="S56" s="1">
        <f t="shared" si="2"/>
        <v>0.686778012967779</v>
      </c>
    </row>
    <row r="57" spans="1:19">
      <c r="A57" s="2">
        <v>43710</v>
      </c>
      <c r="B57" s="1">
        <v>1</v>
      </c>
      <c r="C57" s="1">
        <v>2</v>
      </c>
      <c r="D57" s="1">
        <v>3</v>
      </c>
      <c r="E57" s="1">
        <v>1</v>
      </c>
      <c r="F57" s="1">
        <v>0.405465108</v>
      </c>
      <c r="G57" s="1">
        <v>0.666666667</v>
      </c>
      <c r="H57" s="1">
        <v>0.333333333</v>
      </c>
      <c r="I57" s="1">
        <v>15.25</v>
      </c>
      <c r="J57" s="1">
        <v>14.9</v>
      </c>
      <c r="K57" s="1">
        <v>15.11</v>
      </c>
      <c r="L57" s="1">
        <v>0.9983</v>
      </c>
      <c r="M57" s="1">
        <v>3633880</v>
      </c>
      <c r="N57" s="3">
        <v>0.0232</v>
      </c>
      <c r="O57" s="1">
        <v>15.22</v>
      </c>
      <c r="P57" s="3">
        <v>0.00728</v>
      </c>
      <c r="Q57" s="1">
        <f t="shared" si="0"/>
        <v>1.294016364488</v>
      </c>
      <c r="R57" s="1">
        <f t="shared" si="1"/>
        <v>0.864377710278</v>
      </c>
      <c r="S57" s="1">
        <f t="shared" si="2"/>
        <v>0.878360059091488</v>
      </c>
    </row>
    <row r="58" spans="1:19">
      <c r="A58" s="2">
        <v>43711</v>
      </c>
      <c r="B58" s="1">
        <v>1</v>
      </c>
      <c r="C58" s="1">
        <v>4</v>
      </c>
      <c r="D58" s="1">
        <v>5</v>
      </c>
      <c r="E58" s="1">
        <v>3</v>
      </c>
      <c r="F58" s="1">
        <v>0.916290732</v>
      </c>
      <c r="G58" s="1">
        <v>0.4</v>
      </c>
      <c r="H58" s="1">
        <v>0.6</v>
      </c>
      <c r="I58" s="1">
        <v>15.2</v>
      </c>
      <c r="J58" s="1">
        <v>14.88</v>
      </c>
      <c r="K58" s="1">
        <v>15.22</v>
      </c>
      <c r="L58" s="1">
        <v>0.6401</v>
      </c>
      <c r="M58" s="1">
        <v>2329842</v>
      </c>
      <c r="N58" s="3">
        <v>0.021</v>
      </c>
      <c r="O58" s="1">
        <v>15</v>
      </c>
      <c r="P58" s="3">
        <v>-0.01445</v>
      </c>
      <c r="Q58" s="1">
        <f t="shared" si="0"/>
        <v>0.740001078512</v>
      </c>
      <c r="R58" s="1">
        <f t="shared" si="1"/>
        <v>1.564940945164</v>
      </c>
      <c r="S58" s="1">
        <f t="shared" si="2"/>
        <v>0.92541710889559</v>
      </c>
    </row>
    <row r="59" spans="1:19">
      <c r="A59" s="2">
        <v>43712</v>
      </c>
      <c r="B59" s="1">
        <v>3</v>
      </c>
      <c r="C59" s="1">
        <v>2</v>
      </c>
      <c r="D59" s="1">
        <v>5</v>
      </c>
      <c r="E59" s="1">
        <v>-1</v>
      </c>
      <c r="F59" s="1">
        <v>-0.287682072</v>
      </c>
      <c r="G59" s="1">
        <v>0.8</v>
      </c>
      <c r="H59" s="1">
        <v>-0.2</v>
      </c>
      <c r="I59" s="1">
        <v>15.02</v>
      </c>
      <c r="J59" s="1">
        <v>14.8</v>
      </c>
      <c r="K59" s="1">
        <v>15</v>
      </c>
      <c r="L59" s="1">
        <v>0.4829</v>
      </c>
      <c r="M59" s="1">
        <v>1757719</v>
      </c>
      <c r="N59" s="3">
        <v>0.0147</v>
      </c>
      <c r="O59" s="1">
        <v>15</v>
      </c>
      <c r="P59" s="3">
        <v>0</v>
      </c>
      <c r="Q59" s="1">
        <f t="shared" si="0"/>
        <v>0.987513394048</v>
      </c>
      <c r="R59" s="1">
        <f t="shared" si="1"/>
        <v>-0.282117684344</v>
      </c>
      <c r="S59" s="1">
        <f t="shared" si="2"/>
        <v>0.298127646998362</v>
      </c>
    </row>
    <row r="60" spans="1:19">
      <c r="A60" s="2">
        <v>43713</v>
      </c>
      <c r="B60" s="1">
        <v>4</v>
      </c>
      <c r="C60" s="1">
        <v>2</v>
      </c>
      <c r="D60" s="1">
        <v>6</v>
      </c>
      <c r="E60" s="1">
        <v>-2</v>
      </c>
      <c r="F60" s="1">
        <v>-0.510825624</v>
      </c>
      <c r="G60" s="1">
        <v>0.666666667</v>
      </c>
      <c r="H60" s="1">
        <v>-0.333333333</v>
      </c>
      <c r="I60" s="1">
        <v>15.1</v>
      </c>
      <c r="J60" s="1">
        <v>14.96</v>
      </c>
      <c r="K60" s="1">
        <v>15</v>
      </c>
      <c r="L60" s="1">
        <v>0.5582</v>
      </c>
      <c r="M60" s="1">
        <v>2031932</v>
      </c>
      <c r="N60" s="3">
        <v>0.0093</v>
      </c>
      <c r="O60" s="1">
        <v>15.05</v>
      </c>
      <c r="P60" s="3">
        <v>0.00333</v>
      </c>
      <c r="Q60" s="1">
        <f t="shared" si="0"/>
        <v>0.995533085936</v>
      </c>
      <c r="R60" s="1">
        <f t="shared" si="1"/>
        <v>-0.667306434236</v>
      </c>
      <c r="S60" s="1">
        <f t="shared" si="2"/>
        <v>0.149227621236186</v>
      </c>
    </row>
    <row r="61" spans="1:19">
      <c r="A61" s="2">
        <v>43714</v>
      </c>
      <c r="B61" s="1">
        <v>2</v>
      </c>
      <c r="C61" s="1">
        <v>1</v>
      </c>
      <c r="D61" s="1">
        <v>3</v>
      </c>
      <c r="E61" s="1">
        <v>-1</v>
      </c>
      <c r="F61" s="1">
        <v>-0.405465108</v>
      </c>
      <c r="G61" s="1">
        <v>0.666666667</v>
      </c>
      <c r="H61" s="1">
        <v>-0.333333333</v>
      </c>
      <c r="I61" s="1">
        <v>15.06</v>
      </c>
      <c r="J61" s="1">
        <v>14.81</v>
      </c>
      <c r="K61" s="1">
        <v>15.05</v>
      </c>
      <c r="L61" s="1">
        <v>0.505</v>
      </c>
      <c r="M61" s="1">
        <v>1838356</v>
      </c>
      <c r="N61" s="3">
        <v>0.0166</v>
      </c>
      <c r="O61" s="1">
        <v>15.05</v>
      </c>
      <c r="P61" s="3">
        <v>0</v>
      </c>
      <c r="Q61" s="1">
        <f t="shared" si="0"/>
        <v>0.944706202592</v>
      </c>
      <c r="R61" s="1">
        <f t="shared" si="1"/>
        <v>-0.562661610104</v>
      </c>
      <c r="S61" s="1">
        <f t="shared" si="2"/>
        <v>0.169500264522061</v>
      </c>
    </row>
    <row r="62" spans="1:19">
      <c r="A62" s="2">
        <v>43717</v>
      </c>
      <c r="B62" s="1">
        <v>1</v>
      </c>
      <c r="C62" s="1">
        <v>3</v>
      </c>
      <c r="D62" s="1">
        <v>4</v>
      </c>
      <c r="E62" s="1">
        <v>2</v>
      </c>
      <c r="F62" s="1">
        <v>0.693147181</v>
      </c>
      <c r="G62" s="1">
        <v>0.5</v>
      </c>
      <c r="H62" s="1">
        <v>0.5</v>
      </c>
      <c r="I62" s="1">
        <v>15.24</v>
      </c>
      <c r="J62" s="1">
        <v>14.96</v>
      </c>
      <c r="K62" s="1">
        <v>15.05</v>
      </c>
      <c r="L62" s="1">
        <v>0.6464</v>
      </c>
      <c r="M62" s="1">
        <v>2352794</v>
      </c>
      <c r="N62" s="3">
        <v>0.0186</v>
      </c>
      <c r="O62" s="1">
        <v>15.24</v>
      </c>
      <c r="P62" s="3">
        <v>0.01262</v>
      </c>
      <c r="Q62" s="1">
        <f t="shared" si="0"/>
        <v>0.830306436796</v>
      </c>
      <c r="R62" s="1">
        <f t="shared" si="1"/>
        <v>1.275315195837</v>
      </c>
      <c r="S62" s="1">
        <f t="shared" si="2"/>
        <v>0.848415675377763</v>
      </c>
    </row>
    <row r="63" spans="1:19">
      <c r="A63" s="2">
        <v>43718</v>
      </c>
      <c r="B63" s="1">
        <v>2</v>
      </c>
      <c r="C63" s="1">
        <v>1</v>
      </c>
      <c r="D63" s="1">
        <v>3</v>
      </c>
      <c r="E63" s="1">
        <v>-1</v>
      </c>
      <c r="F63" s="1">
        <v>-0.405465108</v>
      </c>
      <c r="G63" s="1">
        <v>0.666666667</v>
      </c>
      <c r="H63" s="1">
        <v>-0.333333333</v>
      </c>
      <c r="I63" s="1">
        <v>15.53</v>
      </c>
      <c r="J63" s="1">
        <v>15.16</v>
      </c>
      <c r="K63" s="1">
        <v>15.24</v>
      </c>
      <c r="L63" s="1">
        <v>0.8011</v>
      </c>
      <c r="M63" s="1">
        <v>2915825</v>
      </c>
      <c r="N63" s="3">
        <v>0.0243</v>
      </c>
      <c r="O63" s="1">
        <v>15.43</v>
      </c>
      <c r="P63" s="3">
        <v>0.01247</v>
      </c>
      <c r="Q63" s="1">
        <f t="shared" si="0"/>
        <v>1.222706302592</v>
      </c>
      <c r="R63" s="1">
        <f t="shared" si="1"/>
        <v>-0.571779110104</v>
      </c>
      <c r="S63" s="1">
        <f t="shared" si="2"/>
        <v>0.281211470002061</v>
      </c>
    </row>
    <row r="64" spans="1:19">
      <c r="A64" s="2">
        <v>43719</v>
      </c>
      <c r="B64" s="1">
        <v>2</v>
      </c>
      <c r="C64" s="1">
        <v>2</v>
      </c>
      <c r="D64" s="1">
        <v>4</v>
      </c>
      <c r="E64" s="1">
        <v>0</v>
      </c>
      <c r="F64" s="1">
        <v>0</v>
      </c>
      <c r="G64" s="1">
        <v>1</v>
      </c>
      <c r="H64" s="1">
        <v>0</v>
      </c>
      <c r="I64" s="1">
        <v>15.41</v>
      </c>
      <c r="J64" s="1">
        <v>15.01</v>
      </c>
      <c r="K64" s="1">
        <v>15.43</v>
      </c>
      <c r="L64" s="1">
        <v>0.6714</v>
      </c>
      <c r="M64" s="1">
        <v>2443714</v>
      </c>
      <c r="N64" s="3">
        <v>0.0259</v>
      </c>
      <c r="O64" s="1">
        <v>15.09</v>
      </c>
      <c r="P64" s="3">
        <v>-0.02203</v>
      </c>
      <c r="Q64" s="1">
        <f t="shared" si="0"/>
        <v>1.2581072</v>
      </c>
      <c r="R64" s="1">
        <f t="shared" si="1"/>
        <v>0.2403938</v>
      </c>
      <c r="S64" s="1">
        <f t="shared" si="2"/>
        <v>0.61686649632</v>
      </c>
    </row>
    <row r="65" spans="1:19">
      <c r="A65" s="2">
        <v>43720</v>
      </c>
      <c r="B65" s="1">
        <v>3</v>
      </c>
      <c r="C65" s="1">
        <v>1</v>
      </c>
      <c r="D65" s="1">
        <v>4</v>
      </c>
      <c r="E65" s="1">
        <v>-2</v>
      </c>
      <c r="F65" s="1">
        <v>-0.693147181</v>
      </c>
      <c r="G65" s="1">
        <v>0.5</v>
      </c>
      <c r="H65" s="1">
        <v>-0.5</v>
      </c>
      <c r="I65" s="1">
        <v>15.17</v>
      </c>
      <c r="J65" s="1">
        <v>15.01</v>
      </c>
      <c r="K65" s="1">
        <v>15.09</v>
      </c>
      <c r="L65" s="1">
        <v>0.3976</v>
      </c>
      <c r="M65" s="1">
        <v>1447266</v>
      </c>
      <c r="N65" s="3">
        <v>0.0106</v>
      </c>
      <c r="O65" s="1">
        <v>15.08</v>
      </c>
      <c r="P65" s="3">
        <v>-0.00066</v>
      </c>
      <c r="Q65" s="1">
        <f t="shared" si="0"/>
        <v>0.771759163204</v>
      </c>
      <c r="R65" s="1">
        <f t="shared" si="1"/>
        <v>-1.046445595837</v>
      </c>
      <c r="S65" s="1">
        <f t="shared" si="2"/>
        <v>-0.0934295985777631</v>
      </c>
    </row>
    <row r="66" spans="1:19">
      <c r="A66" s="2">
        <v>43724</v>
      </c>
      <c r="B66" s="1">
        <v>2</v>
      </c>
      <c r="C66" s="1">
        <v>1</v>
      </c>
      <c r="D66" s="1">
        <v>3</v>
      </c>
      <c r="E66" s="1">
        <v>-1</v>
      </c>
      <c r="F66" s="1">
        <v>-0.405465108</v>
      </c>
      <c r="G66" s="1">
        <v>0.666666667</v>
      </c>
      <c r="H66" s="1">
        <v>-0.333333333</v>
      </c>
      <c r="I66" s="1">
        <v>15.08</v>
      </c>
      <c r="J66" s="1">
        <v>14.92</v>
      </c>
      <c r="K66" s="1">
        <v>15.08</v>
      </c>
      <c r="L66" s="1">
        <v>0.3878</v>
      </c>
      <c r="M66" s="1">
        <v>1411477</v>
      </c>
      <c r="N66" s="3">
        <v>0.0106</v>
      </c>
      <c r="O66" s="1">
        <v>14.93</v>
      </c>
      <c r="P66" s="3">
        <v>-0.00995</v>
      </c>
      <c r="Q66" s="1">
        <f t="shared" ref="Q66:Q129" si="3">-0.06*H66-0.084*F66+0.62*G66+0.915*L66+0.918*N66</f>
        <v>0.831960202592</v>
      </c>
      <c r="R66" s="1">
        <f t="shared" ref="R66:R129" si="4">0.975*H66+0.977*F66+0.261*G66-0.031*L66+0.008*N66</f>
        <v>-0.559076410104</v>
      </c>
      <c r="S66" s="1">
        <f t="shared" ref="S66:S129" si="5">0.4148*Q66+0.3952*R66</f>
        <v>0.124150094762061</v>
      </c>
    </row>
    <row r="67" spans="1:19">
      <c r="A67" s="2">
        <v>43725</v>
      </c>
      <c r="B67" s="1"/>
      <c r="C67" s="1">
        <v>4</v>
      </c>
      <c r="D67" s="1">
        <v>4</v>
      </c>
      <c r="E67" s="1">
        <v>4</v>
      </c>
      <c r="F67" s="1">
        <v>1.609437912</v>
      </c>
      <c r="G67" s="1">
        <v>0</v>
      </c>
      <c r="H67" s="1">
        <v>1</v>
      </c>
      <c r="I67" s="1">
        <v>15.07</v>
      </c>
      <c r="J67" s="1">
        <v>14.71</v>
      </c>
      <c r="K67" s="1">
        <v>14.93</v>
      </c>
      <c r="L67" s="1">
        <v>0.4091</v>
      </c>
      <c r="M67" s="1">
        <v>1489211</v>
      </c>
      <c r="N67" s="3">
        <v>0.0241</v>
      </c>
      <c r="O67" s="1">
        <v>14.75</v>
      </c>
      <c r="P67" s="3">
        <v>-0.01206</v>
      </c>
      <c r="Q67" s="1">
        <f t="shared" si="3"/>
        <v>0.201257515392</v>
      </c>
      <c r="R67" s="1">
        <f t="shared" si="4"/>
        <v>2.534931540024</v>
      </c>
      <c r="S67" s="1">
        <f t="shared" si="5"/>
        <v>1.08528656200209</v>
      </c>
    </row>
    <row r="68" spans="1:19">
      <c r="A68" s="2">
        <v>43726</v>
      </c>
      <c r="B68" s="1">
        <v>2</v>
      </c>
      <c r="C68" s="1">
        <v>6</v>
      </c>
      <c r="D68" s="1">
        <v>8</v>
      </c>
      <c r="E68" s="1">
        <v>4</v>
      </c>
      <c r="F68" s="1">
        <v>0.84729786</v>
      </c>
      <c r="G68" s="1">
        <v>0.5</v>
      </c>
      <c r="H68" s="1">
        <v>0.5</v>
      </c>
      <c r="I68" s="1">
        <v>15.44</v>
      </c>
      <c r="J68" s="1">
        <v>14.77</v>
      </c>
      <c r="K68" s="1">
        <v>14.75</v>
      </c>
      <c r="L68" s="1">
        <v>1.3765</v>
      </c>
      <c r="M68" s="1">
        <v>5010527</v>
      </c>
      <c r="N68" s="3">
        <v>0.0454</v>
      </c>
      <c r="O68" s="1">
        <v>15.34</v>
      </c>
      <c r="P68" s="3">
        <v>0.04</v>
      </c>
      <c r="Q68" s="1">
        <f t="shared" si="3"/>
        <v>1.51000167976</v>
      </c>
      <c r="R68" s="1">
        <f t="shared" si="4"/>
        <v>1.40350170922</v>
      </c>
      <c r="S68" s="1">
        <f t="shared" si="5"/>
        <v>1.18101257224819</v>
      </c>
    </row>
    <row r="69" spans="1:19">
      <c r="A69" s="2">
        <v>43727</v>
      </c>
      <c r="B69" s="1">
        <v>3</v>
      </c>
      <c r="C69" s="1">
        <v>3</v>
      </c>
      <c r="D69" s="1">
        <v>6</v>
      </c>
      <c r="E69" s="1">
        <v>0</v>
      </c>
      <c r="F69" s="1">
        <v>0</v>
      </c>
      <c r="G69" s="1">
        <v>1</v>
      </c>
      <c r="H69" s="1">
        <v>0</v>
      </c>
      <c r="I69" s="1">
        <v>16.09</v>
      </c>
      <c r="J69" s="1">
        <v>15.16</v>
      </c>
      <c r="K69" s="1">
        <v>15.34</v>
      </c>
      <c r="L69" s="1">
        <v>1.8871</v>
      </c>
      <c r="M69" s="1">
        <v>6869196</v>
      </c>
      <c r="N69" s="3">
        <v>0.0606</v>
      </c>
      <c r="O69" s="1">
        <v>15.8</v>
      </c>
      <c r="P69" s="3">
        <v>0.02999</v>
      </c>
      <c r="Q69" s="1">
        <f t="shared" si="3"/>
        <v>2.4023273</v>
      </c>
      <c r="R69" s="1">
        <f t="shared" si="4"/>
        <v>0.2029847</v>
      </c>
      <c r="S69" s="1">
        <f t="shared" si="5"/>
        <v>1.07670491748</v>
      </c>
    </row>
    <row r="70" spans="1:19">
      <c r="A70" s="2">
        <v>43728</v>
      </c>
      <c r="B70" s="1">
        <v>1</v>
      </c>
      <c r="C70" s="1">
        <v>4</v>
      </c>
      <c r="D70" s="1">
        <v>5</v>
      </c>
      <c r="E70" s="1">
        <v>3</v>
      </c>
      <c r="F70" s="1">
        <v>0.916290732</v>
      </c>
      <c r="G70" s="1">
        <v>0.4</v>
      </c>
      <c r="H70" s="1">
        <v>0.6</v>
      </c>
      <c r="I70" s="1">
        <v>16.05</v>
      </c>
      <c r="J70" s="1">
        <v>15.66</v>
      </c>
      <c r="K70" s="1">
        <v>15.8</v>
      </c>
      <c r="L70" s="1">
        <v>1.0813</v>
      </c>
      <c r="M70" s="1">
        <v>3936078</v>
      </c>
      <c r="N70" s="3">
        <v>0.0247</v>
      </c>
      <c r="O70" s="1">
        <v>15.74</v>
      </c>
      <c r="P70" s="3">
        <v>-0.0038</v>
      </c>
      <c r="Q70" s="1">
        <f t="shared" si="3"/>
        <v>1.147095678512</v>
      </c>
      <c r="R70" s="1">
        <f t="shared" si="4"/>
        <v>1.551293345164</v>
      </c>
      <c r="S70" s="1">
        <f t="shared" si="5"/>
        <v>1.08888641745559</v>
      </c>
    </row>
    <row r="71" spans="1:19">
      <c r="A71" s="2">
        <v>43731</v>
      </c>
      <c r="B71" s="1">
        <v>2</v>
      </c>
      <c r="C71" s="1">
        <v>3</v>
      </c>
      <c r="D71" s="1">
        <v>5</v>
      </c>
      <c r="E71" s="1">
        <v>1</v>
      </c>
      <c r="F71" s="1">
        <v>0.287682072</v>
      </c>
      <c r="G71" s="1">
        <v>0.8</v>
      </c>
      <c r="H71" s="1">
        <v>0.2</v>
      </c>
      <c r="I71" s="1">
        <v>16.2</v>
      </c>
      <c r="J71" s="1">
        <v>15.6</v>
      </c>
      <c r="K71" s="1">
        <v>15.74</v>
      </c>
      <c r="L71" s="1">
        <v>1.1367</v>
      </c>
      <c r="M71" s="1">
        <v>4137612</v>
      </c>
      <c r="N71" s="3">
        <v>0.0381</v>
      </c>
      <c r="O71" s="1">
        <v>15.7</v>
      </c>
      <c r="P71" s="3">
        <v>-0.00254</v>
      </c>
      <c r="Q71" s="1">
        <f t="shared" si="3"/>
        <v>1.534891005952</v>
      </c>
      <c r="R71" s="1">
        <f t="shared" si="4"/>
        <v>0.649932484344</v>
      </c>
      <c r="S71" s="1">
        <f t="shared" si="5"/>
        <v>0.893526107081638</v>
      </c>
    </row>
    <row r="72" spans="1:19">
      <c r="A72" s="2">
        <v>43732</v>
      </c>
      <c r="B72" s="1">
        <v>3</v>
      </c>
      <c r="C72" s="1">
        <v>18</v>
      </c>
      <c r="D72" s="1">
        <v>21</v>
      </c>
      <c r="E72" s="1">
        <v>15</v>
      </c>
      <c r="F72" s="1">
        <v>1.558144618</v>
      </c>
      <c r="G72" s="1">
        <v>0.285714286</v>
      </c>
      <c r="H72" s="1">
        <v>0.714285714</v>
      </c>
      <c r="I72" s="1">
        <v>17.27</v>
      </c>
      <c r="J72" s="1">
        <v>15.64</v>
      </c>
      <c r="K72" s="1">
        <v>15.7</v>
      </c>
      <c r="L72" s="1">
        <v>3.611</v>
      </c>
      <c r="M72" s="1">
        <v>13144217</v>
      </c>
      <c r="N72" s="3">
        <v>0.1038</v>
      </c>
      <c r="O72" s="1">
        <v>17.27</v>
      </c>
      <c r="P72" s="3">
        <v>0.1</v>
      </c>
      <c r="Q72" s="1">
        <f t="shared" si="3"/>
        <v>3.402754966568</v>
      </c>
      <c r="R72" s="1">
        <f t="shared" si="4"/>
        <v>2.182196691582</v>
      </c>
      <c r="S72" s="1">
        <f t="shared" si="5"/>
        <v>2.27386689264561</v>
      </c>
    </row>
    <row r="73" spans="1:19">
      <c r="A73" s="2">
        <v>43733</v>
      </c>
      <c r="B73" s="1">
        <v>12</v>
      </c>
      <c r="C73" s="1">
        <v>12</v>
      </c>
      <c r="D73" s="1">
        <v>24</v>
      </c>
      <c r="E73" s="1">
        <v>0</v>
      </c>
      <c r="F73" s="1">
        <v>0</v>
      </c>
      <c r="G73" s="1">
        <v>1</v>
      </c>
      <c r="H73" s="1">
        <v>0</v>
      </c>
      <c r="I73" s="1">
        <v>18.85</v>
      </c>
      <c r="J73" s="1">
        <v>17.53</v>
      </c>
      <c r="K73" s="1">
        <v>17.27</v>
      </c>
      <c r="L73" s="1">
        <v>5.8916</v>
      </c>
      <c r="M73" s="1">
        <v>21445358</v>
      </c>
      <c r="N73" s="3">
        <v>0.0764</v>
      </c>
      <c r="O73" s="1">
        <v>18</v>
      </c>
      <c r="P73" s="3">
        <v>0.04227</v>
      </c>
      <c r="Q73" s="1">
        <f t="shared" si="3"/>
        <v>6.0809492</v>
      </c>
      <c r="R73" s="1">
        <f t="shared" si="4"/>
        <v>0.0789716</v>
      </c>
      <c r="S73" s="1">
        <f t="shared" si="5"/>
        <v>2.55358730448</v>
      </c>
    </row>
    <row r="74" spans="1:19">
      <c r="A74" s="2">
        <v>43734</v>
      </c>
      <c r="B74" s="1">
        <v>11</v>
      </c>
      <c r="C74" s="1">
        <v>19</v>
      </c>
      <c r="D74" s="1">
        <v>30</v>
      </c>
      <c r="E74" s="1">
        <v>8</v>
      </c>
      <c r="F74" s="1">
        <v>0.510825624</v>
      </c>
      <c r="G74" s="1">
        <v>0.733333333</v>
      </c>
      <c r="H74" s="1">
        <v>0.266666667</v>
      </c>
      <c r="I74" s="1">
        <v>19.5</v>
      </c>
      <c r="J74" s="1">
        <v>17.7</v>
      </c>
      <c r="K74" s="1">
        <v>18</v>
      </c>
      <c r="L74" s="1">
        <v>5.5414</v>
      </c>
      <c r="M74" s="1">
        <v>20170558</v>
      </c>
      <c r="N74" s="3">
        <v>0.1</v>
      </c>
      <c r="O74" s="1">
        <v>19.05</v>
      </c>
      <c r="P74" s="3">
        <v>0.05833</v>
      </c>
      <c r="Q74" s="1">
        <f t="shared" si="3"/>
        <v>5.557938314024</v>
      </c>
      <c r="R74" s="1">
        <f t="shared" si="4"/>
        <v>0.779493234886</v>
      </c>
      <c r="S74" s="1">
        <f t="shared" si="5"/>
        <v>2.6134885390841</v>
      </c>
    </row>
    <row r="75" spans="1:19">
      <c r="A75" s="2">
        <v>43735</v>
      </c>
      <c r="B75" s="1">
        <v>5</v>
      </c>
      <c r="C75" s="1">
        <v>14</v>
      </c>
      <c r="D75" s="1">
        <v>19</v>
      </c>
      <c r="E75" s="1">
        <v>9</v>
      </c>
      <c r="F75" s="1">
        <v>0.916290732</v>
      </c>
      <c r="G75" s="1">
        <v>0.526315789</v>
      </c>
      <c r="H75" s="1">
        <v>0.473684211</v>
      </c>
      <c r="I75" s="1">
        <v>18.96</v>
      </c>
      <c r="J75" s="1">
        <v>18.01</v>
      </c>
      <c r="K75" s="1">
        <v>19.05</v>
      </c>
      <c r="L75" s="1">
        <v>3.1321</v>
      </c>
      <c r="M75" s="1">
        <v>11400762</v>
      </c>
      <c r="N75" s="3">
        <v>0.0499</v>
      </c>
      <c r="O75" s="1">
        <v>18.95</v>
      </c>
      <c r="P75" s="3">
        <v>-0.00525</v>
      </c>
      <c r="Q75" s="1">
        <f t="shared" si="3"/>
        <v>3.132606015032</v>
      </c>
      <c r="R75" s="1">
        <f t="shared" si="4"/>
        <v>1.397730671818</v>
      </c>
      <c r="S75" s="1">
        <f t="shared" si="5"/>
        <v>1.85178813653775</v>
      </c>
    </row>
    <row r="76" spans="1:19">
      <c r="A76" s="2">
        <v>43738</v>
      </c>
      <c r="B76" s="1">
        <v>9</v>
      </c>
      <c r="C76" s="1">
        <v>9</v>
      </c>
      <c r="D76" s="1">
        <v>18</v>
      </c>
      <c r="E76" s="1">
        <v>0</v>
      </c>
      <c r="F76" s="1">
        <v>0</v>
      </c>
      <c r="G76" s="1">
        <v>1</v>
      </c>
      <c r="H76" s="1">
        <v>0</v>
      </c>
      <c r="I76" s="1">
        <v>19</v>
      </c>
      <c r="J76" s="1">
        <v>17.7</v>
      </c>
      <c r="K76" s="1">
        <v>18.95</v>
      </c>
      <c r="L76" s="1">
        <v>2.5707</v>
      </c>
      <c r="M76" s="1">
        <v>9357522</v>
      </c>
      <c r="N76" s="3">
        <v>0.0686</v>
      </c>
      <c r="O76" s="1">
        <v>17.83</v>
      </c>
      <c r="P76" s="3">
        <v>-0.0591</v>
      </c>
      <c r="Q76" s="1">
        <f t="shared" si="3"/>
        <v>3.0351653</v>
      </c>
      <c r="R76" s="1">
        <f t="shared" si="4"/>
        <v>0.1818571</v>
      </c>
      <c r="S76" s="1">
        <f t="shared" si="5"/>
        <v>1.33085649236</v>
      </c>
    </row>
    <row r="77" spans="1:19">
      <c r="A77" s="2">
        <v>43746</v>
      </c>
      <c r="B77" s="1">
        <v>8</v>
      </c>
      <c r="C77" s="1">
        <v>3</v>
      </c>
      <c r="D77" s="1">
        <v>11</v>
      </c>
      <c r="E77" s="1">
        <v>-5</v>
      </c>
      <c r="F77" s="1">
        <v>-0.810930216</v>
      </c>
      <c r="G77" s="1">
        <v>0.545454545</v>
      </c>
      <c r="H77" s="1">
        <v>-0.454545455</v>
      </c>
      <c r="I77" s="1">
        <v>18.63</v>
      </c>
      <c r="J77" s="1">
        <v>17.76</v>
      </c>
      <c r="K77" s="1">
        <v>17.83</v>
      </c>
      <c r="L77" s="1">
        <v>2.0733</v>
      </c>
      <c r="M77" s="1">
        <v>7546768</v>
      </c>
      <c r="N77" s="3">
        <v>0.0488</v>
      </c>
      <c r="O77" s="1">
        <v>18.09</v>
      </c>
      <c r="P77" s="3">
        <v>0.01458</v>
      </c>
      <c r="Q77" s="1">
        <f t="shared" si="3"/>
        <v>2.375440583344</v>
      </c>
      <c r="R77" s="1">
        <f t="shared" si="4"/>
        <v>-1.156978903412</v>
      </c>
      <c r="S77" s="1">
        <f t="shared" si="5"/>
        <v>0.528094691342669</v>
      </c>
    </row>
    <row r="78" spans="1:19">
      <c r="A78" s="2">
        <v>43747</v>
      </c>
      <c r="B78" s="1">
        <v>7</v>
      </c>
      <c r="C78" s="1">
        <v>3</v>
      </c>
      <c r="D78" s="1">
        <v>10</v>
      </c>
      <c r="E78" s="1">
        <v>-4</v>
      </c>
      <c r="F78" s="1">
        <v>-0.693147181</v>
      </c>
      <c r="G78" s="1">
        <v>0.6</v>
      </c>
      <c r="H78" s="1">
        <v>-0.4</v>
      </c>
      <c r="I78" s="1">
        <v>18.1</v>
      </c>
      <c r="J78" s="1">
        <v>17.42</v>
      </c>
      <c r="K78" s="1">
        <v>18.09</v>
      </c>
      <c r="L78" s="1">
        <v>1.8566</v>
      </c>
      <c r="M78" s="1">
        <v>6757861</v>
      </c>
      <c r="N78" s="3">
        <v>0.0376</v>
      </c>
      <c r="O78" s="1">
        <v>18.1</v>
      </c>
      <c r="P78" s="3">
        <v>0.00055</v>
      </c>
      <c r="Q78" s="1">
        <f t="shared" si="3"/>
        <v>2.187530163204</v>
      </c>
      <c r="R78" s="1">
        <f t="shared" si="4"/>
        <v>-0.967858595837</v>
      </c>
      <c r="S78" s="1">
        <f t="shared" si="5"/>
        <v>0.524889794622237</v>
      </c>
    </row>
    <row r="79" spans="1:19">
      <c r="A79" s="2">
        <v>43748</v>
      </c>
      <c r="B79" s="1">
        <v>10</v>
      </c>
      <c r="C79" s="1"/>
      <c r="D79" s="1">
        <v>10</v>
      </c>
      <c r="E79" s="1">
        <v>-10</v>
      </c>
      <c r="F79" s="1">
        <v>-2.397895273</v>
      </c>
      <c r="G79" s="1">
        <v>0</v>
      </c>
      <c r="H79" s="1">
        <v>-1</v>
      </c>
      <c r="I79" s="1">
        <v>18.05</v>
      </c>
      <c r="J79" s="1">
        <v>17.71</v>
      </c>
      <c r="K79" s="1">
        <v>18.1</v>
      </c>
      <c r="L79" s="1">
        <v>1.4091</v>
      </c>
      <c r="M79" s="1">
        <v>5129274</v>
      </c>
      <c r="N79" s="3">
        <v>0.0188</v>
      </c>
      <c r="O79" s="1">
        <v>18.04</v>
      </c>
      <c r="P79" s="3">
        <v>-0.00331</v>
      </c>
      <c r="Q79" s="1">
        <f t="shared" si="3"/>
        <v>1.568008102932</v>
      </c>
      <c r="R79" s="1">
        <f t="shared" si="4"/>
        <v>-3.361275381721</v>
      </c>
      <c r="S79" s="1">
        <f t="shared" si="5"/>
        <v>-0.677966269759946</v>
      </c>
    </row>
    <row r="80" spans="1:19">
      <c r="A80" s="2">
        <v>43749</v>
      </c>
      <c r="B80" s="1">
        <v>14</v>
      </c>
      <c r="C80" s="1">
        <v>4</v>
      </c>
      <c r="D80" s="1">
        <v>18</v>
      </c>
      <c r="E80" s="1">
        <v>-10</v>
      </c>
      <c r="F80" s="1">
        <v>-1.098612289</v>
      </c>
      <c r="G80" s="1">
        <v>0.444444444</v>
      </c>
      <c r="H80" s="1">
        <v>-0.555555556</v>
      </c>
      <c r="I80" s="1">
        <v>18.38</v>
      </c>
      <c r="J80" s="1">
        <v>17.3</v>
      </c>
      <c r="K80" s="1">
        <v>18.04</v>
      </c>
      <c r="L80" s="1">
        <v>2.2091</v>
      </c>
      <c r="M80" s="1">
        <v>8041280</v>
      </c>
      <c r="N80" s="3">
        <v>0.0599</v>
      </c>
      <c r="O80" s="1">
        <v>17.45</v>
      </c>
      <c r="P80" s="3">
        <v>-0.03271</v>
      </c>
      <c r="Q80" s="1">
        <f t="shared" si="3"/>
        <v>2.477487020916</v>
      </c>
      <c r="R80" s="1">
        <f t="shared" si="4"/>
        <v>-1.567013773569</v>
      </c>
      <c r="S80" s="1">
        <f t="shared" si="5"/>
        <v>0.408377772961488</v>
      </c>
    </row>
    <row r="81" spans="1:19">
      <c r="A81" s="2">
        <v>43752</v>
      </c>
      <c r="B81" s="1">
        <v>5</v>
      </c>
      <c r="C81" s="1">
        <v>1</v>
      </c>
      <c r="D81" s="1">
        <v>6</v>
      </c>
      <c r="E81" s="1">
        <v>-4</v>
      </c>
      <c r="F81" s="1">
        <v>-1.098612289</v>
      </c>
      <c r="G81" s="1">
        <v>0.333333333</v>
      </c>
      <c r="H81" s="1">
        <v>-0.666666667</v>
      </c>
      <c r="I81" s="1">
        <v>17.6</v>
      </c>
      <c r="J81" s="1">
        <v>17.15</v>
      </c>
      <c r="K81" s="1">
        <v>17.45</v>
      </c>
      <c r="L81" s="1">
        <v>1.3717</v>
      </c>
      <c r="M81" s="1">
        <v>4992874</v>
      </c>
      <c r="N81" s="3">
        <v>0.0258</v>
      </c>
      <c r="O81" s="1">
        <v>17.5</v>
      </c>
      <c r="P81" s="3">
        <v>0.00287</v>
      </c>
      <c r="Q81" s="1">
        <f t="shared" si="3"/>
        <v>1.617739998756</v>
      </c>
      <c r="R81" s="1">
        <f t="shared" si="4"/>
        <v>-1.678660506765</v>
      </c>
      <c r="S81" s="1">
        <f t="shared" si="5"/>
        <v>0.0076319192104608</v>
      </c>
    </row>
    <row r="82" spans="1:19">
      <c r="A82" s="2">
        <v>43753</v>
      </c>
      <c r="B82" s="1">
        <v>7</v>
      </c>
      <c r="C82" s="1">
        <v>2</v>
      </c>
      <c r="D82" s="1">
        <v>9</v>
      </c>
      <c r="E82" s="1">
        <v>-5</v>
      </c>
      <c r="F82" s="1">
        <v>-0.980829253</v>
      </c>
      <c r="G82" s="1">
        <v>0.444444444</v>
      </c>
      <c r="H82" s="1">
        <v>-0.555555556</v>
      </c>
      <c r="I82" s="1">
        <v>17.87</v>
      </c>
      <c r="J82" s="1">
        <v>17.16</v>
      </c>
      <c r="K82" s="1">
        <v>17.5</v>
      </c>
      <c r="L82" s="1">
        <v>1.7529</v>
      </c>
      <c r="M82" s="1">
        <v>6380438</v>
      </c>
      <c r="N82" s="3">
        <v>0.0406</v>
      </c>
      <c r="O82" s="1">
        <v>17.42</v>
      </c>
      <c r="P82" s="3">
        <v>-0.00457</v>
      </c>
      <c r="Q82" s="1">
        <f t="shared" si="3"/>
        <v>2.032452845892</v>
      </c>
      <c r="R82" s="1">
        <f t="shared" si="4"/>
        <v>-1.437951947397</v>
      </c>
      <c r="S82" s="1">
        <f t="shared" si="5"/>
        <v>0.274782830864707</v>
      </c>
    </row>
    <row r="83" spans="1:19">
      <c r="A83" s="2">
        <v>43754</v>
      </c>
      <c r="B83" s="1">
        <v>2</v>
      </c>
      <c r="C83" s="1">
        <v>4</v>
      </c>
      <c r="D83" s="1">
        <v>6</v>
      </c>
      <c r="E83" s="1">
        <v>2</v>
      </c>
      <c r="F83" s="1">
        <v>0.510825624</v>
      </c>
      <c r="G83" s="1">
        <v>0.666666667</v>
      </c>
      <c r="H83" s="1">
        <v>0.333333333</v>
      </c>
      <c r="I83" s="1">
        <v>17.38</v>
      </c>
      <c r="J83" s="1">
        <v>16.92</v>
      </c>
      <c r="K83" s="1">
        <v>17.42</v>
      </c>
      <c r="L83" s="1">
        <v>1.1269</v>
      </c>
      <c r="M83" s="1">
        <v>4101880</v>
      </c>
      <c r="N83" s="3">
        <v>0.0264</v>
      </c>
      <c r="O83" s="1">
        <v>16.99</v>
      </c>
      <c r="P83" s="3">
        <v>-0.02468</v>
      </c>
      <c r="Q83" s="1">
        <f t="shared" si="3"/>
        <v>1.405772681144</v>
      </c>
      <c r="R83" s="1">
        <f t="shared" si="4"/>
        <v>0.96335393441</v>
      </c>
      <c r="S83" s="1">
        <f t="shared" si="5"/>
        <v>0.963831983017363</v>
      </c>
    </row>
    <row r="84" spans="1:19">
      <c r="A84" s="2">
        <v>43755</v>
      </c>
      <c r="B84" s="1">
        <v>5</v>
      </c>
      <c r="C84" s="1">
        <v>2</v>
      </c>
      <c r="D84" s="1">
        <v>7</v>
      </c>
      <c r="E84" s="1">
        <v>-3</v>
      </c>
      <c r="F84" s="1">
        <v>-0.693147181</v>
      </c>
      <c r="G84" s="1">
        <v>0.571428571</v>
      </c>
      <c r="H84" s="1">
        <v>-0.428571429</v>
      </c>
      <c r="I84" s="1">
        <v>17.13</v>
      </c>
      <c r="J84" s="1">
        <v>16.63</v>
      </c>
      <c r="K84" s="1">
        <v>16.99</v>
      </c>
      <c r="L84" s="1">
        <v>1.0564</v>
      </c>
      <c r="M84" s="1">
        <v>3845463</v>
      </c>
      <c r="N84" s="3">
        <v>0.0294</v>
      </c>
      <c r="O84" s="1">
        <v>16.78</v>
      </c>
      <c r="P84" s="3">
        <v>-0.01236</v>
      </c>
      <c r="Q84" s="1">
        <f t="shared" si="3"/>
        <v>1.431819562964</v>
      </c>
      <c r="R84" s="1">
        <f t="shared" si="4"/>
        <v>-0.978432282081</v>
      </c>
      <c r="S84" s="1">
        <f t="shared" si="5"/>
        <v>0.207242316839056</v>
      </c>
    </row>
    <row r="85" spans="1:19">
      <c r="A85" s="2">
        <v>43756</v>
      </c>
      <c r="B85" s="1">
        <v>2</v>
      </c>
      <c r="C85" s="1">
        <v>5</v>
      </c>
      <c r="D85" s="1">
        <v>7</v>
      </c>
      <c r="E85" s="1">
        <v>3</v>
      </c>
      <c r="F85" s="1">
        <v>0.693147181</v>
      </c>
      <c r="G85" s="1">
        <v>0.571428571</v>
      </c>
      <c r="H85" s="1">
        <v>0.428571429</v>
      </c>
      <c r="I85" s="1">
        <v>16.72</v>
      </c>
      <c r="J85" s="1">
        <v>16.03</v>
      </c>
      <c r="K85" s="1">
        <v>16.78</v>
      </c>
      <c r="L85" s="1">
        <v>1.6839</v>
      </c>
      <c r="M85" s="1">
        <v>6129303</v>
      </c>
      <c r="N85" s="3">
        <v>0.0411</v>
      </c>
      <c r="O85" s="1">
        <v>16.41</v>
      </c>
      <c r="P85" s="3">
        <v>-0.02205</v>
      </c>
      <c r="Q85" s="1">
        <f t="shared" si="3"/>
        <v>1.848845365076</v>
      </c>
      <c r="R85" s="1">
        <f t="shared" si="4"/>
        <v>1.192332696143</v>
      </c>
      <c r="S85" s="1">
        <f t="shared" si="5"/>
        <v>1.23811093894924</v>
      </c>
    </row>
    <row r="86" spans="1:19">
      <c r="A86" s="2">
        <v>43759</v>
      </c>
      <c r="B86" s="1">
        <v>4</v>
      </c>
      <c r="C86" s="1">
        <v>4</v>
      </c>
      <c r="D86" s="1">
        <v>8</v>
      </c>
      <c r="E86" s="1">
        <v>0</v>
      </c>
      <c r="F86" s="1">
        <v>0</v>
      </c>
      <c r="G86" s="1">
        <v>1</v>
      </c>
      <c r="H86" s="1">
        <v>0</v>
      </c>
      <c r="I86" s="1">
        <v>16.49</v>
      </c>
      <c r="J86" s="1">
        <v>15.78</v>
      </c>
      <c r="K86" s="1">
        <v>16.41</v>
      </c>
      <c r="L86" s="1">
        <v>1.0943</v>
      </c>
      <c r="M86" s="1">
        <v>3983430</v>
      </c>
      <c r="N86" s="3">
        <v>0.0433</v>
      </c>
      <c r="O86" s="1">
        <v>16.02</v>
      </c>
      <c r="P86" s="3">
        <v>-0.02377</v>
      </c>
      <c r="Q86" s="1">
        <f t="shared" si="3"/>
        <v>1.6610339</v>
      </c>
      <c r="R86" s="1">
        <f t="shared" si="4"/>
        <v>0.2274231</v>
      </c>
      <c r="S86" s="1">
        <f t="shared" si="5"/>
        <v>0.77887447084</v>
      </c>
    </row>
    <row r="87" spans="1:19">
      <c r="A87" s="2">
        <v>43760</v>
      </c>
      <c r="B87" s="1">
        <v>3</v>
      </c>
      <c r="C87" s="1"/>
      <c r="D87" s="1">
        <v>3</v>
      </c>
      <c r="E87" s="1">
        <v>-3</v>
      </c>
      <c r="F87" s="1">
        <v>-1.386294361</v>
      </c>
      <c r="G87" s="1">
        <v>0</v>
      </c>
      <c r="H87" s="1">
        <v>-1</v>
      </c>
      <c r="I87" s="1">
        <v>16.2</v>
      </c>
      <c r="J87" s="1">
        <v>15.96</v>
      </c>
      <c r="K87" s="1">
        <v>16.02</v>
      </c>
      <c r="L87" s="1">
        <v>0.5698</v>
      </c>
      <c r="M87" s="1">
        <v>2074140</v>
      </c>
      <c r="N87" s="3">
        <v>0.015</v>
      </c>
      <c r="O87" s="1">
        <v>16.11</v>
      </c>
      <c r="P87" s="3">
        <v>0.00562</v>
      </c>
      <c r="Q87" s="1">
        <f t="shared" si="3"/>
        <v>0.711585726324</v>
      </c>
      <c r="R87" s="1">
        <f t="shared" si="4"/>
        <v>-2.346953390697</v>
      </c>
      <c r="S87" s="1">
        <f t="shared" si="5"/>
        <v>-0.632350220724259</v>
      </c>
    </row>
    <row r="88" spans="1:19">
      <c r="A88" s="2">
        <v>43761</v>
      </c>
      <c r="B88" s="1">
        <v>3</v>
      </c>
      <c r="C88" s="1">
        <v>2</v>
      </c>
      <c r="D88" s="1">
        <v>5</v>
      </c>
      <c r="E88" s="1">
        <v>-1</v>
      </c>
      <c r="F88" s="1">
        <v>-0.287682072</v>
      </c>
      <c r="G88" s="1">
        <v>0.8</v>
      </c>
      <c r="H88" s="1">
        <v>-0.2</v>
      </c>
      <c r="I88" s="1">
        <v>16.19</v>
      </c>
      <c r="J88" s="1">
        <v>15.63</v>
      </c>
      <c r="K88" s="1">
        <v>16.11</v>
      </c>
      <c r="L88" s="1">
        <v>1.1404</v>
      </c>
      <c r="M88" s="1">
        <v>4151225</v>
      </c>
      <c r="N88" s="3">
        <v>0.0348</v>
      </c>
      <c r="O88" s="1">
        <v>15.75</v>
      </c>
      <c r="P88" s="3">
        <v>-0.02235</v>
      </c>
      <c r="Q88" s="1">
        <f t="shared" si="3"/>
        <v>1.607577694048</v>
      </c>
      <c r="R88" s="1">
        <f t="shared" si="4"/>
        <v>-0.302339384344</v>
      </c>
      <c r="S88" s="1">
        <f t="shared" si="5"/>
        <v>0.547338702798362</v>
      </c>
    </row>
    <row r="89" spans="1:19">
      <c r="A89" s="2">
        <v>43762</v>
      </c>
      <c r="B89" s="1"/>
      <c r="C89" s="1">
        <v>2</v>
      </c>
      <c r="D89" s="1">
        <v>2</v>
      </c>
      <c r="E89" s="1">
        <v>2</v>
      </c>
      <c r="F89" s="1">
        <v>1.098612289</v>
      </c>
      <c r="G89" s="1">
        <v>0</v>
      </c>
      <c r="H89" s="1">
        <v>1</v>
      </c>
      <c r="I89" s="1">
        <v>15.9</v>
      </c>
      <c r="J89" s="1">
        <v>15.58</v>
      </c>
      <c r="K89" s="1">
        <v>15.75</v>
      </c>
      <c r="L89" s="1">
        <v>0.5284</v>
      </c>
      <c r="M89" s="1">
        <v>1923436</v>
      </c>
      <c r="N89" s="3">
        <v>0.0203</v>
      </c>
      <c r="O89" s="1">
        <v>15.77</v>
      </c>
      <c r="P89" s="3">
        <v>0.00127</v>
      </c>
      <c r="Q89" s="1">
        <f t="shared" si="3"/>
        <v>0.349837967724</v>
      </c>
      <c r="R89" s="1">
        <f t="shared" si="4"/>
        <v>2.032126206353</v>
      </c>
      <c r="S89" s="1">
        <f t="shared" si="5"/>
        <v>0.948209065762621</v>
      </c>
    </row>
    <row r="90" spans="1:19">
      <c r="A90" s="2">
        <v>43763</v>
      </c>
      <c r="B90" s="1">
        <v>3</v>
      </c>
      <c r="C90" s="1">
        <v>1</v>
      </c>
      <c r="D90" s="1">
        <v>4</v>
      </c>
      <c r="E90" s="1">
        <v>-2</v>
      </c>
      <c r="F90" s="1">
        <v>-0.693147181</v>
      </c>
      <c r="G90" s="1">
        <v>0.5</v>
      </c>
      <c r="H90" s="1">
        <v>-0.5</v>
      </c>
      <c r="I90" s="1">
        <v>16.46</v>
      </c>
      <c r="J90" s="1">
        <v>15.72</v>
      </c>
      <c r="K90" s="1">
        <v>15.77</v>
      </c>
      <c r="L90" s="1">
        <v>1.2959</v>
      </c>
      <c r="M90" s="1">
        <v>4717249</v>
      </c>
      <c r="N90" s="3">
        <v>0.0469</v>
      </c>
      <c r="O90" s="1">
        <v>16.45</v>
      </c>
      <c r="P90" s="3">
        <v>0.04312</v>
      </c>
      <c r="Q90" s="1">
        <f t="shared" si="3"/>
        <v>1.627027063204</v>
      </c>
      <c r="R90" s="1">
        <f t="shared" si="4"/>
        <v>-1.074002495837</v>
      </c>
      <c r="S90" s="1">
        <f t="shared" si="5"/>
        <v>0.250445039462237</v>
      </c>
    </row>
    <row r="91" spans="1:19">
      <c r="A91" s="2">
        <v>43766</v>
      </c>
      <c r="B91" s="1">
        <v>2</v>
      </c>
      <c r="C91" s="1">
        <v>1</v>
      </c>
      <c r="D91" s="1">
        <v>3</v>
      </c>
      <c r="E91" s="1">
        <v>-1</v>
      </c>
      <c r="F91" s="1">
        <v>-0.405465108</v>
      </c>
      <c r="G91" s="1">
        <v>0.666666667</v>
      </c>
      <c r="H91" s="1">
        <v>-0.333333333</v>
      </c>
      <c r="I91" s="1">
        <v>16.75</v>
      </c>
      <c r="J91" s="1">
        <v>16.11</v>
      </c>
      <c r="K91" s="1">
        <v>16.45</v>
      </c>
      <c r="L91" s="1">
        <v>1.2023</v>
      </c>
      <c r="M91" s="1">
        <v>4376359</v>
      </c>
      <c r="N91" s="3">
        <v>0.0389</v>
      </c>
      <c r="O91" s="1">
        <v>16.52</v>
      </c>
      <c r="P91" s="3">
        <v>0.00426</v>
      </c>
      <c r="Q91" s="1">
        <f t="shared" si="3"/>
        <v>1.603207102592</v>
      </c>
      <c r="R91" s="1">
        <f t="shared" si="4"/>
        <v>-0.584099510104</v>
      </c>
      <c r="S91" s="1">
        <f t="shared" si="5"/>
        <v>0.434174179762061</v>
      </c>
    </row>
    <row r="92" spans="1:19">
      <c r="A92" s="2">
        <v>43767</v>
      </c>
      <c r="B92" s="1">
        <v>3</v>
      </c>
      <c r="C92" s="1">
        <v>4</v>
      </c>
      <c r="D92" s="1">
        <v>7</v>
      </c>
      <c r="E92" s="1">
        <v>1</v>
      </c>
      <c r="F92" s="1">
        <v>0.223143551</v>
      </c>
      <c r="G92" s="1">
        <v>0.857142857</v>
      </c>
      <c r="H92" s="1">
        <v>0.142857143</v>
      </c>
      <c r="I92" s="1">
        <v>16.57</v>
      </c>
      <c r="J92" s="1">
        <v>16.14</v>
      </c>
      <c r="K92" s="1">
        <v>16.52</v>
      </c>
      <c r="L92" s="1">
        <v>0.7875</v>
      </c>
      <c r="M92" s="1">
        <v>2866659</v>
      </c>
      <c r="N92" s="3">
        <v>0.026</v>
      </c>
      <c r="O92" s="1">
        <v>16.15</v>
      </c>
      <c r="P92" s="3">
        <v>-0.0224</v>
      </c>
      <c r="Q92" s="1">
        <f t="shared" si="3"/>
        <v>1.248543584476</v>
      </c>
      <c r="R92" s="1">
        <f t="shared" si="4"/>
        <v>0.556806749429</v>
      </c>
      <c r="S92" s="1">
        <f t="shared" si="5"/>
        <v>0.737945906214986</v>
      </c>
    </row>
    <row r="93" spans="1:19">
      <c r="A93" s="2">
        <v>43768</v>
      </c>
      <c r="B93" s="1">
        <v>5</v>
      </c>
      <c r="C93" s="1">
        <v>5</v>
      </c>
      <c r="D93" s="1">
        <v>10</v>
      </c>
      <c r="E93" s="1">
        <v>0</v>
      </c>
      <c r="F93" s="1">
        <v>0</v>
      </c>
      <c r="G93" s="1">
        <v>1</v>
      </c>
      <c r="H93" s="1">
        <v>0</v>
      </c>
      <c r="I93" s="1">
        <v>17.7</v>
      </c>
      <c r="J93" s="1">
        <v>16.3</v>
      </c>
      <c r="K93" s="1">
        <v>16.15</v>
      </c>
      <c r="L93" s="1">
        <v>2.182</v>
      </c>
      <c r="M93" s="1">
        <v>7942430</v>
      </c>
      <c r="N93" s="3">
        <v>0.0867</v>
      </c>
      <c r="O93" s="1">
        <v>17.33</v>
      </c>
      <c r="P93" s="3">
        <v>0.07307</v>
      </c>
      <c r="Q93" s="1">
        <f t="shared" si="3"/>
        <v>2.6961206</v>
      </c>
      <c r="R93" s="1">
        <f t="shared" si="4"/>
        <v>0.1940516</v>
      </c>
      <c r="S93" s="1">
        <f t="shared" si="5"/>
        <v>1.1950400172</v>
      </c>
    </row>
    <row r="94" spans="1:19">
      <c r="A94" s="2">
        <v>43769</v>
      </c>
      <c r="B94" s="1">
        <v>3</v>
      </c>
      <c r="C94" s="1">
        <v>2</v>
      </c>
      <c r="D94" s="1">
        <v>5</v>
      </c>
      <c r="E94" s="1">
        <v>-1</v>
      </c>
      <c r="F94" s="1">
        <v>-0.287682072</v>
      </c>
      <c r="G94" s="1">
        <v>0.8</v>
      </c>
      <c r="H94" s="1">
        <v>-0.2</v>
      </c>
      <c r="I94" s="1">
        <v>17.91</v>
      </c>
      <c r="J94" s="1">
        <v>16.95</v>
      </c>
      <c r="K94" s="1">
        <v>17.33</v>
      </c>
      <c r="L94" s="1">
        <v>1.7549</v>
      </c>
      <c r="M94" s="1">
        <v>6387890</v>
      </c>
      <c r="N94" s="3">
        <v>0.0554</v>
      </c>
      <c r="O94" s="1">
        <v>17.21</v>
      </c>
      <c r="P94" s="3">
        <v>-0.00692</v>
      </c>
      <c r="Q94" s="1">
        <f t="shared" si="3"/>
        <v>2.188755994048</v>
      </c>
      <c r="R94" s="1">
        <f t="shared" si="4"/>
        <v>-0.321224084344</v>
      </c>
      <c r="S94" s="1">
        <f t="shared" si="5"/>
        <v>0.780948228198361</v>
      </c>
    </row>
    <row r="95" spans="1:19">
      <c r="A95" s="2">
        <v>43770</v>
      </c>
      <c r="B95" s="1">
        <v>4</v>
      </c>
      <c r="C95" s="1">
        <v>1</v>
      </c>
      <c r="D95" s="1">
        <v>5</v>
      </c>
      <c r="E95" s="1">
        <v>-3</v>
      </c>
      <c r="F95" s="1">
        <v>-0.916290732</v>
      </c>
      <c r="G95" s="1">
        <v>0.4</v>
      </c>
      <c r="H95" s="1">
        <v>-0.6</v>
      </c>
      <c r="I95" s="1">
        <v>17.68</v>
      </c>
      <c r="J95" s="1">
        <v>16.98</v>
      </c>
      <c r="K95" s="1">
        <v>17.21</v>
      </c>
      <c r="L95" s="1">
        <v>1.1623</v>
      </c>
      <c r="M95" s="1">
        <v>4230714</v>
      </c>
      <c r="N95" s="3">
        <v>0.0407</v>
      </c>
      <c r="O95" s="1">
        <v>17.47</v>
      </c>
      <c r="P95" s="3">
        <v>0.01511</v>
      </c>
      <c r="Q95" s="1">
        <f t="shared" si="3"/>
        <v>1.461835521488</v>
      </c>
      <c r="R95" s="1">
        <f t="shared" si="4"/>
        <v>-1.411521745164</v>
      </c>
      <c r="S95" s="1">
        <f t="shared" si="5"/>
        <v>0.0485359806244097</v>
      </c>
    </row>
    <row r="96" spans="1:19">
      <c r="A96" s="2">
        <v>43773</v>
      </c>
      <c r="B96" s="1">
        <v>3</v>
      </c>
      <c r="C96" s="1">
        <v>1</v>
      </c>
      <c r="D96" s="1">
        <v>4</v>
      </c>
      <c r="E96" s="1">
        <v>-2</v>
      </c>
      <c r="F96" s="1">
        <v>-0.693147181</v>
      </c>
      <c r="G96" s="1">
        <v>0.5</v>
      </c>
      <c r="H96" s="1">
        <v>-0.5</v>
      </c>
      <c r="I96" s="1">
        <v>17.71</v>
      </c>
      <c r="J96" s="1">
        <v>17.38</v>
      </c>
      <c r="K96" s="1">
        <v>17.47</v>
      </c>
      <c r="L96" s="1">
        <v>1.0357</v>
      </c>
      <c r="M96" s="1">
        <v>3769945</v>
      </c>
      <c r="N96" s="3">
        <v>0.0189</v>
      </c>
      <c r="O96" s="1">
        <v>17.6</v>
      </c>
      <c r="P96" s="3">
        <v>0.00744</v>
      </c>
      <c r="Q96" s="1">
        <f t="shared" si="3"/>
        <v>1.363240063204</v>
      </c>
      <c r="R96" s="1">
        <f t="shared" si="4"/>
        <v>-1.066160295837</v>
      </c>
      <c r="S96" s="1">
        <f t="shared" si="5"/>
        <v>0.144125429302237</v>
      </c>
    </row>
    <row r="97" spans="1:19">
      <c r="A97" s="2">
        <v>43774</v>
      </c>
      <c r="B97" s="1">
        <v>4</v>
      </c>
      <c r="C97" s="1">
        <v>2</v>
      </c>
      <c r="D97" s="1">
        <v>6</v>
      </c>
      <c r="E97" s="1">
        <v>-2</v>
      </c>
      <c r="F97" s="1">
        <v>-0.510825624</v>
      </c>
      <c r="G97" s="1">
        <v>0.666666667</v>
      </c>
      <c r="H97" s="1">
        <v>-0.333333333</v>
      </c>
      <c r="I97" s="1">
        <v>17.76</v>
      </c>
      <c r="J97" s="1">
        <v>17.43</v>
      </c>
      <c r="K97" s="1">
        <v>17.6</v>
      </c>
      <c r="L97" s="1">
        <v>1.6741</v>
      </c>
      <c r="M97" s="1">
        <v>6093786</v>
      </c>
      <c r="N97" s="3">
        <v>0.0188</v>
      </c>
      <c r="O97" s="1">
        <v>17.6</v>
      </c>
      <c r="P97" s="3">
        <v>0</v>
      </c>
      <c r="Q97" s="1">
        <f t="shared" si="3"/>
        <v>2.025302585936</v>
      </c>
      <c r="R97" s="1">
        <f t="shared" si="4"/>
        <v>-0.701823334236</v>
      </c>
      <c r="S97" s="1">
        <f t="shared" si="5"/>
        <v>0.562734930956186</v>
      </c>
    </row>
    <row r="98" spans="1:19">
      <c r="A98" s="2">
        <v>43775</v>
      </c>
      <c r="B98" s="1">
        <v>5</v>
      </c>
      <c r="C98" s="1"/>
      <c r="D98" s="1">
        <v>5</v>
      </c>
      <c r="E98" s="1">
        <v>-5</v>
      </c>
      <c r="F98" s="1">
        <v>-1.791759469</v>
      </c>
      <c r="G98" s="1">
        <v>0</v>
      </c>
      <c r="H98" s="1">
        <v>-1</v>
      </c>
      <c r="I98" s="1">
        <v>17.76</v>
      </c>
      <c r="J98" s="1">
        <v>17.01</v>
      </c>
      <c r="K98" s="1">
        <v>17.6</v>
      </c>
      <c r="L98" s="1">
        <v>1.1423</v>
      </c>
      <c r="M98" s="1">
        <v>4157920</v>
      </c>
      <c r="N98" s="3">
        <v>0.0426</v>
      </c>
      <c r="O98" s="1">
        <v>17.12</v>
      </c>
      <c r="P98" s="3">
        <v>-0.02727</v>
      </c>
      <c r="Q98" s="1">
        <f t="shared" si="3"/>
        <v>1.294819095396</v>
      </c>
      <c r="R98" s="1">
        <f t="shared" si="4"/>
        <v>-2.760619501213</v>
      </c>
      <c r="S98" s="1">
        <f t="shared" si="5"/>
        <v>-0.553905866109117</v>
      </c>
    </row>
    <row r="99" spans="1:19">
      <c r="A99" s="2">
        <v>43776</v>
      </c>
      <c r="B99" s="1">
        <v>2</v>
      </c>
      <c r="C99" s="1">
        <v>1</v>
      </c>
      <c r="D99" s="1">
        <v>3</v>
      </c>
      <c r="E99" s="1">
        <v>-1</v>
      </c>
      <c r="F99" s="1">
        <v>-0.405465108</v>
      </c>
      <c r="G99" s="1">
        <v>0.666666667</v>
      </c>
      <c r="H99" s="1">
        <v>-0.333333333</v>
      </c>
      <c r="I99" s="1">
        <v>17.52</v>
      </c>
      <c r="J99" s="1">
        <v>17.19</v>
      </c>
      <c r="K99" s="1">
        <v>17.12</v>
      </c>
      <c r="L99" s="1">
        <v>1.0479</v>
      </c>
      <c r="M99" s="1">
        <v>3814424</v>
      </c>
      <c r="N99" s="3">
        <v>0.0193</v>
      </c>
      <c r="O99" s="1">
        <v>17.24</v>
      </c>
      <c r="P99" s="3">
        <v>0.00701</v>
      </c>
      <c r="Q99" s="1">
        <f t="shared" si="3"/>
        <v>1.443938302592</v>
      </c>
      <c r="R99" s="1">
        <f t="shared" si="4"/>
        <v>-0.579469910104</v>
      </c>
      <c r="S99" s="1">
        <f t="shared" si="5"/>
        <v>0.369939099442061</v>
      </c>
    </row>
    <row r="100" spans="1:19">
      <c r="A100" s="2">
        <v>43777</v>
      </c>
      <c r="B100" s="1">
        <v>5</v>
      </c>
      <c r="C100" s="1"/>
      <c r="D100" s="1">
        <v>5</v>
      </c>
      <c r="E100" s="1">
        <v>-5</v>
      </c>
      <c r="F100" s="1">
        <v>-1.791759469</v>
      </c>
      <c r="G100" s="1">
        <v>0</v>
      </c>
      <c r="H100" s="1">
        <v>-1</v>
      </c>
      <c r="I100" s="1">
        <v>17.58</v>
      </c>
      <c r="J100" s="1">
        <v>16.99</v>
      </c>
      <c r="K100" s="1">
        <v>17.24</v>
      </c>
      <c r="L100" s="1">
        <v>0.9485</v>
      </c>
      <c r="M100" s="1">
        <v>3452643</v>
      </c>
      <c r="N100" s="3">
        <v>0.0342</v>
      </c>
      <c r="O100" s="1">
        <v>17</v>
      </c>
      <c r="P100" s="3">
        <v>-0.01392</v>
      </c>
      <c r="Q100" s="1">
        <f t="shared" si="3"/>
        <v>1.109780895396</v>
      </c>
      <c r="R100" s="1">
        <f t="shared" si="4"/>
        <v>-2.754678901213</v>
      </c>
      <c r="S100" s="1">
        <f t="shared" si="5"/>
        <v>-0.628311986349117</v>
      </c>
    </row>
    <row r="101" spans="1:19">
      <c r="A101" s="2">
        <v>43780</v>
      </c>
      <c r="B101" s="1">
        <v>2</v>
      </c>
      <c r="C101" s="1">
        <v>3</v>
      </c>
      <c r="D101" s="1">
        <v>5</v>
      </c>
      <c r="E101" s="1">
        <v>1</v>
      </c>
      <c r="F101" s="1">
        <v>0.287682072</v>
      </c>
      <c r="G101" s="1">
        <v>0.8</v>
      </c>
      <c r="H101" s="1">
        <v>0.2</v>
      </c>
      <c r="I101" s="1">
        <v>17.66</v>
      </c>
      <c r="J101" s="1">
        <v>16.75</v>
      </c>
      <c r="K101" s="1">
        <v>17</v>
      </c>
      <c r="L101" s="1">
        <v>2.7218</v>
      </c>
      <c r="M101" s="1">
        <v>9907520</v>
      </c>
      <c r="N101" s="3">
        <v>0.0535</v>
      </c>
      <c r="O101" s="1">
        <v>17.54</v>
      </c>
      <c r="P101" s="3">
        <v>0.03176</v>
      </c>
      <c r="Q101" s="1">
        <f t="shared" si="3"/>
        <v>2.999394705952</v>
      </c>
      <c r="R101" s="1">
        <f t="shared" si="4"/>
        <v>0.600917584344</v>
      </c>
      <c r="S101" s="1">
        <f t="shared" si="5"/>
        <v>1.48163155336164</v>
      </c>
    </row>
    <row r="102" spans="1:19">
      <c r="A102" s="2">
        <v>43781</v>
      </c>
      <c r="B102" s="1">
        <v>2</v>
      </c>
      <c r="C102" s="1">
        <v>1</v>
      </c>
      <c r="D102" s="1">
        <v>3</v>
      </c>
      <c r="E102" s="1">
        <v>-1</v>
      </c>
      <c r="F102" s="1">
        <v>-0.405465108</v>
      </c>
      <c r="G102" s="1">
        <v>0.666666667</v>
      </c>
      <c r="H102" s="1">
        <v>-0.333333333</v>
      </c>
      <c r="I102" s="1">
        <v>17.56</v>
      </c>
      <c r="J102" s="1">
        <v>16.93</v>
      </c>
      <c r="K102" s="1">
        <v>17.54</v>
      </c>
      <c r="L102" s="1">
        <v>1.6633</v>
      </c>
      <c r="M102" s="1">
        <v>6054556</v>
      </c>
      <c r="N102" s="3">
        <v>0.0359</v>
      </c>
      <c r="O102" s="1">
        <v>17.2</v>
      </c>
      <c r="P102" s="3">
        <v>-0.01938</v>
      </c>
      <c r="Q102" s="1">
        <f t="shared" si="3"/>
        <v>2.022268102592</v>
      </c>
      <c r="R102" s="1">
        <f t="shared" si="4"/>
        <v>-0.598414510104</v>
      </c>
      <c r="S102" s="1">
        <f t="shared" si="5"/>
        <v>0.602343394562061</v>
      </c>
    </row>
    <row r="103" spans="1:19">
      <c r="A103" s="2">
        <v>43782</v>
      </c>
      <c r="B103" s="1">
        <v>3</v>
      </c>
      <c r="C103" s="1"/>
      <c r="D103" s="1">
        <v>3</v>
      </c>
      <c r="E103" s="1">
        <v>-3</v>
      </c>
      <c r="F103" s="1">
        <v>-1.386294361</v>
      </c>
      <c r="G103" s="1">
        <v>0</v>
      </c>
      <c r="H103" s="1">
        <v>-1</v>
      </c>
      <c r="I103" s="1">
        <v>17.64</v>
      </c>
      <c r="J103" s="1">
        <v>17.02</v>
      </c>
      <c r="K103" s="1">
        <v>17.2</v>
      </c>
      <c r="L103" s="1">
        <v>1.9716</v>
      </c>
      <c r="M103" s="1">
        <v>7176541</v>
      </c>
      <c r="N103" s="3">
        <v>0.036</v>
      </c>
      <c r="O103" s="1">
        <v>17.38</v>
      </c>
      <c r="P103" s="3">
        <v>0.01047</v>
      </c>
      <c r="Q103" s="1">
        <f t="shared" si="3"/>
        <v>2.013510726324</v>
      </c>
      <c r="R103" s="1">
        <f t="shared" si="4"/>
        <v>-2.390241190697</v>
      </c>
      <c r="S103" s="1">
        <f t="shared" si="5"/>
        <v>-0.109419069284259</v>
      </c>
    </row>
    <row r="104" spans="1:19">
      <c r="A104" s="2">
        <v>43783</v>
      </c>
      <c r="B104" s="1">
        <v>4</v>
      </c>
      <c r="C104" s="1">
        <v>3</v>
      </c>
      <c r="D104" s="1">
        <v>7</v>
      </c>
      <c r="E104" s="1">
        <v>-1</v>
      </c>
      <c r="F104" s="1">
        <v>-0.223143551</v>
      </c>
      <c r="G104" s="1">
        <v>0.857142857</v>
      </c>
      <c r="H104" s="1">
        <v>-0.142857143</v>
      </c>
      <c r="I104" s="1">
        <v>18</v>
      </c>
      <c r="J104" s="1">
        <v>17.21</v>
      </c>
      <c r="K104" s="1">
        <v>17.38</v>
      </c>
      <c r="L104" s="1">
        <v>2.2245</v>
      </c>
      <c r="M104" s="1">
        <v>8097184</v>
      </c>
      <c r="N104" s="3">
        <v>0.0455</v>
      </c>
      <c r="O104" s="1">
        <v>17.88</v>
      </c>
      <c r="P104" s="3">
        <v>0.02877</v>
      </c>
      <c r="Q104" s="1">
        <f t="shared" si="3"/>
        <v>2.635930558204</v>
      </c>
      <c r="R104" s="1">
        <f t="shared" si="4"/>
        <v>-0.202178178075</v>
      </c>
      <c r="S104" s="1">
        <f t="shared" si="5"/>
        <v>1.01348317956778</v>
      </c>
    </row>
    <row r="105" spans="1:19">
      <c r="A105" s="2">
        <v>43784</v>
      </c>
      <c r="B105" s="1">
        <v>3</v>
      </c>
      <c r="C105" s="1"/>
      <c r="D105" s="1">
        <v>3</v>
      </c>
      <c r="E105" s="1">
        <v>-3</v>
      </c>
      <c r="F105" s="1">
        <v>-1.386294361</v>
      </c>
      <c r="G105" s="1">
        <v>0</v>
      </c>
      <c r="H105" s="1">
        <v>-1</v>
      </c>
      <c r="I105" s="1">
        <v>17.99</v>
      </c>
      <c r="J105" s="1">
        <v>17.51</v>
      </c>
      <c r="K105" s="1">
        <v>17.88</v>
      </c>
      <c r="L105" s="1">
        <v>1.4603</v>
      </c>
      <c r="M105" s="1">
        <v>5315512</v>
      </c>
      <c r="N105" s="3">
        <v>0.0268</v>
      </c>
      <c r="O105" s="1">
        <v>17.57</v>
      </c>
      <c r="P105" s="3">
        <v>-0.01734</v>
      </c>
      <c r="Q105" s="1">
        <f t="shared" si="3"/>
        <v>1.537225626324</v>
      </c>
      <c r="R105" s="1">
        <f t="shared" si="4"/>
        <v>-2.374464490697</v>
      </c>
      <c r="S105" s="1">
        <f t="shared" si="5"/>
        <v>-0.300747176924259</v>
      </c>
    </row>
    <row r="106" spans="1:19">
      <c r="A106" s="2">
        <v>43787</v>
      </c>
      <c r="B106" s="1">
        <v>1</v>
      </c>
      <c r="C106" s="1">
        <v>1</v>
      </c>
      <c r="D106" s="1">
        <v>2</v>
      </c>
      <c r="E106" s="1">
        <v>0</v>
      </c>
      <c r="F106" s="1">
        <v>0</v>
      </c>
      <c r="G106" s="1">
        <v>1</v>
      </c>
      <c r="H106" s="1">
        <v>0</v>
      </c>
      <c r="I106" s="1">
        <v>17.6</v>
      </c>
      <c r="J106" s="1">
        <v>17.22</v>
      </c>
      <c r="K106" s="1">
        <v>17.57</v>
      </c>
      <c r="L106" s="1">
        <v>1.0726</v>
      </c>
      <c r="M106" s="1">
        <v>3904367</v>
      </c>
      <c r="N106" s="3">
        <v>0.0216</v>
      </c>
      <c r="O106" s="1">
        <v>17.5</v>
      </c>
      <c r="P106" s="3">
        <v>-0.00398</v>
      </c>
      <c r="Q106" s="1">
        <f t="shared" si="3"/>
        <v>1.6212578</v>
      </c>
      <c r="R106" s="1">
        <f t="shared" si="4"/>
        <v>0.2279222</v>
      </c>
      <c r="S106" s="1">
        <f t="shared" si="5"/>
        <v>0.76257258888</v>
      </c>
    </row>
    <row r="107" spans="1:19">
      <c r="A107" s="2">
        <v>43788</v>
      </c>
      <c r="B107" s="1">
        <v>1</v>
      </c>
      <c r="C107" s="1">
        <v>3</v>
      </c>
      <c r="D107" s="1">
        <v>4</v>
      </c>
      <c r="E107" s="1">
        <v>2</v>
      </c>
      <c r="F107" s="1">
        <v>0.693147181</v>
      </c>
      <c r="G107" s="1">
        <v>0.5</v>
      </c>
      <c r="H107" s="1">
        <v>0.5</v>
      </c>
      <c r="I107" s="1">
        <v>17.85</v>
      </c>
      <c r="J107" s="1">
        <v>17.43</v>
      </c>
      <c r="K107" s="1">
        <v>17.5</v>
      </c>
      <c r="L107" s="1">
        <v>1.0707</v>
      </c>
      <c r="M107" s="1">
        <v>3897364</v>
      </c>
      <c r="N107" s="3">
        <v>0.024</v>
      </c>
      <c r="O107" s="1">
        <v>17.78</v>
      </c>
      <c r="P107" s="3">
        <v>0.016</v>
      </c>
      <c r="Q107" s="1">
        <f t="shared" si="3"/>
        <v>1.223498136796</v>
      </c>
      <c r="R107" s="1">
        <f t="shared" si="4"/>
        <v>1.262205095837</v>
      </c>
      <c r="S107" s="1">
        <f t="shared" si="5"/>
        <v>1.00633048101776</v>
      </c>
    </row>
    <row r="108" spans="1:19">
      <c r="A108" s="2">
        <v>43789</v>
      </c>
      <c r="B108" s="1">
        <v>5</v>
      </c>
      <c r="C108" s="1">
        <v>1</v>
      </c>
      <c r="D108" s="1">
        <v>6</v>
      </c>
      <c r="E108" s="1">
        <v>-4</v>
      </c>
      <c r="F108" s="1">
        <v>-1.098612289</v>
      </c>
      <c r="G108" s="1">
        <v>0.333333333</v>
      </c>
      <c r="H108" s="1">
        <v>-0.666666667</v>
      </c>
      <c r="I108" s="1">
        <v>17.94</v>
      </c>
      <c r="J108" s="1">
        <v>17.65</v>
      </c>
      <c r="K108" s="1">
        <v>17.78</v>
      </c>
      <c r="L108" s="1">
        <v>0.8552</v>
      </c>
      <c r="M108" s="1">
        <v>3112759</v>
      </c>
      <c r="N108" s="3">
        <v>0.0163</v>
      </c>
      <c r="O108" s="1">
        <v>17.72</v>
      </c>
      <c r="P108" s="3">
        <v>-0.00337</v>
      </c>
      <c r="Q108" s="1">
        <f t="shared" si="3"/>
        <v>1.136421498756</v>
      </c>
      <c r="R108" s="1">
        <f t="shared" si="4"/>
        <v>-1.662725006765</v>
      </c>
      <c r="S108" s="1">
        <f t="shared" si="5"/>
        <v>-0.185721284989539</v>
      </c>
    </row>
    <row r="109" spans="1:19">
      <c r="A109" s="2">
        <v>43790</v>
      </c>
      <c r="B109" s="1">
        <v>4</v>
      </c>
      <c r="C109" s="1">
        <v>1</v>
      </c>
      <c r="D109" s="1">
        <v>5</v>
      </c>
      <c r="E109" s="1">
        <v>-3</v>
      </c>
      <c r="F109" s="1">
        <v>-0.916290732</v>
      </c>
      <c r="G109" s="1">
        <v>0.4</v>
      </c>
      <c r="H109" s="1">
        <v>-0.6</v>
      </c>
      <c r="I109" s="1">
        <v>17.75</v>
      </c>
      <c r="J109" s="1">
        <v>17.51</v>
      </c>
      <c r="K109" s="1">
        <v>17.72</v>
      </c>
      <c r="L109" s="1">
        <v>0.5604</v>
      </c>
      <c r="M109" s="1">
        <v>2039810</v>
      </c>
      <c r="N109" s="3">
        <v>0.0135</v>
      </c>
      <c r="O109" s="1">
        <v>17.65</v>
      </c>
      <c r="P109" s="3">
        <v>-0.00395</v>
      </c>
      <c r="Q109" s="1">
        <f t="shared" si="3"/>
        <v>0.886127421488</v>
      </c>
      <c r="R109" s="1">
        <f t="shared" si="4"/>
        <v>-1.393080445164</v>
      </c>
      <c r="S109" s="1">
        <f t="shared" si="5"/>
        <v>-0.18297973749559</v>
      </c>
    </row>
    <row r="110" spans="1:19">
      <c r="A110" s="2">
        <v>43791</v>
      </c>
      <c r="B110" s="1">
        <v>2</v>
      </c>
      <c r="C110" s="1">
        <v>2</v>
      </c>
      <c r="D110" s="1">
        <v>4</v>
      </c>
      <c r="E110" s="1">
        <v>0</v>
      </c>
      <c r="F110" s="1">
        <v>0</v>
      </c>
      <c r="G110" s="1">
        <v>1</v>
      </c>
      <c r="H110" s="1">
        <v>0</v>
      </c>
      <c r="I110" s="1">
        <v>17.78</v>
      </c>
      <c r="J110" s="1">
        <v>17.06</v>
      </c>
      <c r="K110" s="1">
        <v>17.65</v>
      </c>
      <c r="L110" s="1">
        <v>1.1123</v>
      </c>
      <c r="M110" s="1">
        <v>4048661</v>
      </c>
      <c r="N110" s="3">
        <v>0.0408</v>
      </c>
      <c r="O110" s="1">
        <v>17.4</v>
      </c>
      <c r="P110" s="3">
        <v>-0.01416</v>
      </c>
      <c r="Q110" s="1">
        <f t="shared" si="3"/>
        <v>1.6752089</v>
      </c>
      <c r="R110" s="1">
        <f t="shared" si="4"/>
        <v>0.2268451</v>
      </c>
      <c r="S110" s="1">
        <f t="shared" si="5"/>
        <v>0.78452583524</v>
      </c>
    </row>
    <row r="111" spans="1:19">
      <c r="A111" s="2">
        <v>43794</v>
      </c>
      <c r="B111" s="1">
        <v>1</v>
      </c>
      <c r="C111" s="1">
        <v>1</v>
      </c>
      <c r="D111" s="1">
        <v>2</v>
      </c>
      <c r="E111" s="1">
        <v>0</v>
      </c>
      <c r="F111" s="1">
        <v>0</v>
      </c>
      <c r="G111" s="1">
        <v>1</v>
      </c>
      <c r="H111" s="1">
        <v>0</v>
      </c>
      <c r="I111" s="1">
        <v>17.34</v>
      </c>
      <c r="J111" s="1">
        <v>16.95</v>
      </c>
      <c r="K111" s="1">
        <v>17.4</v>
      </c>
      <c r="L111" s="1">
        <v>0.6652</v>
      </c>
      <c r="M111" s="1">
        <v>2421262</v>
      </c>
      <c r="N111" s="3">
        <v>0.0224</v>
      </c>
      <c r="O111" s="1">
        <v>17.3</v>
      </c>
      <c r="P111" s="3">
        <v>-0.00575</v>
      </c>
      <c r="Q111" s="1">
        <f t="shared" si="3"/>
        <v>1.2492212</v>
      </c>
      <c r="R111" s="1">
        <f t="shared" si="4"/>
        <v>0.240558</v>
      </c>
      <c r="S111" s="1">
        <f t="shared" si="5"/>
        <v>0.61324547536</v>
      </c>
    </row>
    <row r="112" spans="1:19">
      <c r="A112" s="2">
        <v>43795</v>
      </c>
      <c r="B112" s="1"/>
      <c r="C112" s="1">
        <v>2</v>
      </c>
      <c r="D112" s="1">
        <v>2</v>
      </c>
      <c r="E112" s="1">
        <v>2</v>
      </c>
      <c r="F112" s="1">
        <v>1.098612289</v>
      </c>
      <c r="G112" s="1">
        <v>0</v>
      </c>
      <c r="H112" s="1">
        <v>1</v>
      </c>
      <c r="I112" s="1">
        <v>17.4</v>
      </c>
      <c r="J112" s="1">
        <v>17.11</v>
      </c>
      <c r="K112" s="1">
        <v>17.3</v>
      </c>
      <c r="L112" s="1">
        <v>0.2816</v>
      </c>
      <c r="M112" s="1">
        <v>1025010</v>
      </c>
      <c r="N112" s="3">
        <v>0.0168</v>
      </c>
      <c r="O112" s="1">
        <v>17.29</v>
      </c>
      <c r="P112" s="3">
        <v>-0.00058</v>
      </c>
      <c r="Q112" s="1">
        <f t="shared" si="3"/>
        <v>0.120802967724</v>
      </c>
      <c r="R112" s="1">
        <f t="shared" si="4"/>
        <v>2.039749006353</v>
      </c>
      <c r="S112" s="1">
        <f t="shared" si="5"/>
        <v>0.856217878322621</v>
      </c>
    </row>
    <row r="113" spans="1:19">
      <c r="A113" s="2">
        <v>43796</v>
      </c>
      <c r="B113" s="1">
        <v>1</v>
      </c>
      <c r="C113" s="1"/>
      <c r="D113" s="1">
        <v>1</v>
      </c>
      <c r="E113" s="1">
        <v>-1</v>
      </c>
      <c r="F113" s="1">
        <v>-0.693147181</v>
      </c>
      <c r="G113" s="1">
        <v>0</v>
      </c>
      <c r="H113" s="1">
        <v>-1</v>
      </c>
      <c r="I113" s="1">
        <v>17.59</v>
      </c>
      <c r="J113" s="1">
        <v>17.15</v>
      </c>
      <c r="K113" s="1">
        <v>17.29</v>
      </c>
      <c r="L113" s="1">
        <v>0.5365</v>
      </c>
      <c r="M113" s="1">
        <v>1952970</v>
      </c>
      <c r="N113" s="3">
        <v>0.0254</v>
      </c>
      <c r="O113" s="1">
        <v>17.41</v>
      </c>
      <c r="P113" s="3">
        <v>0.00694</v>
      </c>
      <c r="Q113" s="1">
        <f t="shared" si="3"/>
        <v>0.632439063204</v>
      </c>
      <c r="R113" s="1">
        <f t="shared" si="4"/>
        <v>-1.668633095837</v>
      </c>
      <c r="S113" s="1">
        <f t="shared" si="5"/>
        <v>-0.397108076057763</v>
      </c>
    </row>
    <row r="114" spans="1:19">
      <c r="A114" s="2">
        <v>43797</v>
      </c>
      <c r="B114" s="1">
        <v>3</v>
      </c>
      <c r="C114" s="1"/>
      <c r="D114" s="1">
        <v>3</v>
      </c>
      <c r="E114" s="1">
        <v>-3</v>
      </c>
      <c r="F114" s="1">
        <v>-1.386294361</v>
      </c>
      <c r="G114" s="1">
        <v>0</v>
      </c>
      <c r="H114" s="1">
        <v>-1</v>
      </c>
      <c r="I114" s="1">
        <v>17.74</v>
      </c>
      <c r="J114" s="1">
        <v>17.36</v>
      </c>
      <c r="K114" s="1">
        <v>17.41</v>
      </c>
      <c r="L114" s="1">
        <v>0.7072</v>
      </c>
      <c r="M114" s="1">
        <v>2574298</v>
      </c>
      <c r="N114" s="3">
        <v>0.0218</v>
      </c>
      <c r="O114" s="1">
        <v>17.43</v>
      </c>
      <c r="P114" s="3">
        <v>0.00115</v>
      </c>
      <c r="Q114" s="1">
        <f t="shared" si="3"/>
        <v>0.843549126324</v>
      </c>
      <c r="R114" s="1">
        <f t="shared" si="4"/>
        <v>-2.351158390697</v>
      </c>
      <c r="S114" s="1">
        <f t="shared" si="5"/>
        <v>-0.579273618404259</v>
      </c>
    </row>
    <row r="115" spans="1:19">
      <c r="A115" s="2">
        <v>43798</v>
      </c>
      <c r="B115" s="1">
        <v>2</v>
      </c>
      <c r="C115" s="1">
        <v>1</v>
      </c>
      <c r="D115" s="1">
        <v>3</v>
      </c>
      <c r="E115" s="1">
        <v>-1</v>
      </c>
      <c r="F115" s="1">
        <v>-0.405465108</v>
      </c>
      <c r="G115" s="1">
        <v>0.666666667</v>
      </c>
      <c r="H115" s="1">
        <v>-0.333333333</v>
      </c>
      <c r="I115" s="1">
        <v>17.64</v>
      </c>
      <c r="J115" s="1">
        <v>17</v>
      </c>
      <c r="K115" s="1">
        <v>17.43</v>
      </c>
      <c r="L115" s="1">
        <v>0.7287</v>
      </c>
      <c r="M115" s="1">
        <v>2652403</v>
      </c>
      <c r="N115" s="3">
        <v>0.0367</v>
      </c>
      <c r="O115" s="1">
        <v>17.12</v>
      </c>
      <c r="P115" s="3">
        <v>-0.01779</v>
      </c>
      <c r="Q115" s="1">
        <f t="shared" si="3"/>
        <v>1.167843502592</v>
      </c>
      <c r="R115" s="1">
        <f t="shared" si="4"/>
        <v>-0.569435510104</v>
      </c>
      <c r="S115" s="1">
        <f t="shared" si="5"/>
        <v>0.259380571282061</v>
      </c>
    </row>
    <row r="116" spans="1:19">
      <c r="A116" s="2">
        <v>43801</v>
      </c>
      <c r="B116" s="1">
        <v>1</v>
      </c>
      <c r="C116" s="1"/>
      <c r="D116" s="1">
        <v>1</v>
      </c>
      <c r="E116" s="1">
        <v>-1</v>
      </c>
      <c r="F116" s="1">
        <v>-0.693147181</v>
      </c>
      <c r="G116" s="1">
        <v>0</v>
      </c>
      <c r="H116" s="1">
        <v>-1</v>
      </c>
      <c r="I116" s="1">
        <v>17.26</v>
      </c>
      <c r="J116" s="1">
        <v>16.91</v>
      </c>
      <c r="K116" s="1">
        <v>17.12</v>
      </c>
      <c r="L116" s="1">
        <v>0.7998</v>
      </c>
      <c r="M116" s="1">
        <v>2911126</v>
      </c>
      <c r="N116" s="3">
        <v>0.0204</v>
      </c>
      <c r="O116" s="1">
        <v>17</v>
      </c>
      <c r="P116" s="3">
        <v>-0.00701</v>
      </c>
      <c r="Q116" s="1">
        <f t="shared" si="3"/>
        <v>0.868768563204</v>
      </c>
      <c r="R116" s="1">
        <f t="shared" si="4"/>
        <v>-1.676835395837</v>
      </c>
      <c r="S116" s="1">
        <f t="shared" si="5"/>
        <v>-0.302320148417763</v>
      </c>
    </row>
    <row r="117" spans="1:19">
      <c r="A117" s="2">
        <v>43802</v>
      </c>
      <c r="B117" s="1">
        <v>1</v>
      </c>
      <c r="C117" s="1"/>
      <c r="D117" s="1">
        <v>1</v>
      </c>
      <c r="E117" s="1">
        <v>-1</v>
      </c>
      <c r="F117" s="1">
        <v>-0.693147181</v>
      </c>
      <c r="G117" s="1">
        <v>0</v>
      </c>
      <c r="H117" s="1">
        <v>-1</v>
      </c>
      <c r="I117" s="1">
        <v>17.1</v>
      </c>
      <c r="J117" s="1">
        <v>16.83</v>
      </c>
      <c r="K117" s="1">
        <v>17</v>
      </c>
      <c r="L117" s="1">
        <v>0.4738</v>
      </c>
      <c r="M117" s="1">
        <v>1724699</v>
      </c>
      <c r="N117" s="3">
        <v>0.0159</v>
      </c>
      <c r="O117" s="1">
        <v>16.93</v>
      </c>
      <c r="P117" s="3">
        <v>-0.00412</v>
      </c>
      <c r="Q117" s="1">
        <f t="shared" si="3"/>
        <v>0.566347563204</v>
      </c>
      <c r="R117" s="1">
        <f t="shared" si="4"/>
        <v>-1.666765395837</v>
      </c>
      <c r="S117" s="1">
        <f t="shared" si="5"/>
        <v>-0.423784715217763</v>
      </c>
    </row>
    <row r="118" spans="1:19">
      <c r="A118" s="2">
        <v>43803</v>
      </c>
      <c r="B118" s="1">
        <v>6</v>
      </c>
      <c r="C118" s="1">
        <v>1</v>
      </c>
      <c r="D118" s="1">
        <v>7</v>
      </c>
      <c r="E118" s="1">
        <v>-5</v>
      </c>
      <c r="F118" s="1">
        <v>-1.252762968</v>
      </c>
      <c r="G118" s="1">
        <v>0.285714286</v>
      </c>
      <c r="H118" s="1">
        <v>-0.714285714</v>
      </c>
      <c r="I118" s="1">
        <v>17.58</v>
      </c>
      <c r="J118" s="1">
        <v>17.01</v>
      </c>
      <c r="K118" s="1">
        <v>16.93</v>
      </c>
      <c r="L118" s="1">
        <v>0.6846</v>
      </c>
      <c r="M118" s="1">
        <v>2491850</v>
      </c>
      <c r="N118" s="3">
        <v>0.0337</v>
      </c>
      <c r="O118" s="1">
        <v>17.06</v>
      </c>
      <c r="P118" s="3">
        <v>0.00768</v>
      </c>
      <c r="Q118" s="1">
        <f t="shared" si="3"/>
        <v>0.982577689472</v>
      </c>
      <c r="R118" s="1">
        <f t="shared" si="4"/>
        <v>-1.86675956224</v>
      </c>
      <c r="S118" s="1">
        <f t="shared" si="5"/>
        <v>-0.330170153404262</v>
      </c>
    </row>
    <row r="119" spans="1:19">
      <c r="A119" s="2">
        <v>43804</v>
      </c>
      <c r="B119" s="1">
        <v>1</v>
      </c>
      <c r="C119" s="1">
        <v>2</v>
      </c>
      <c r="D119" s="1">
        <v>3</v>
      </c>
      <c r="E119" s="1">
        <v>1</v>
      </c>
      <c r="F119" s="1">
        <v>0.405465108</v>
      </c>
      <c r="G119" s="1">
        <v>0.666666667</v>
      </c>
      <c r="H119" s="1">
        <v>0.333333333</v>
      </c>
      <c r="I119" s="1">
        <v>17.16</v>
      </c>
      <c r="J119" s="1">
        <v>16.91</v>
      </c>
      <c r="K119" s="1">
        <v>17.06</v>
      </c>
      <c r="L119" s="1">
        <v>0.6868</v>
      </c>
      <c r="M119" s="1">
        <v>2499919</v>
      </c>
      <c r="N119" s="3">
        <v>0.0147</v>
      </c>
      <c r="O119" s="1">
        <v>17.08</v>
      </c>
      <c r="P119" s="3">
        <v>0.00117</v>
      </c>
      <c r="Q119" s="1">
        <f t="shared" si="3"/>
        <v>1.001190864488</v>
      </c>
      <c r="R119" s="1">
        <f t="shared" si="4"/>
        <v>0.873966210278</v>
      </c>
      <c r="S119" s="1">
        <f t="shared" si="5"/>
        <v>0.760685416891488</v>
      </c>
    </row>
    <row r="120" spans="1:19">
      <c r="A120" s="2">
        <v>43805</v>
      </c>
      <c r="B120" s="1">
        <v>2</v>
      </c>
      <c r="C120" s="1">
        <v>2</v>
      </c>
      <c r="D120" s="1">
        <v>4</v>
      </c>
      <c r="E120" s="1">
        <v>0</v>
      </c>
      <c r="F120" s="1">
        <v>0</v>
      </c>
      <c r="G120" s="1">
        <v>1</v>
      </c>
      <c r="H120" s="1">
        <v>0</v>
      </c>
      <c r="I120" s="1">
        <v>17.8</v>
      </c>
      <c r="J120" s="1">
        <v>16.97</v>
      </c>
      <c r="K120" s="1">
        <v>17.08</v>
      </c>
      <c r="L120" s="1">
        <v>1.9202</v>
      </c>
      <c r="M120" s="1">
        <v>6989655</v>
      </c>
      <c r="N120" s="3">
        <v>0.0486</v>
      </c>
      <c r="O120" s="1">
        <v>17.75</v>
      </c>
      <c r="P120" s="3">
        <v>0.03923</v>
      </c>
      <c r="Q120" s="1">
        <f t="shared" si="3"/>
        <v>2.4215978</v>
      </c>
      <c r="R120" s="1">
        <f t="shared" si="4"/>
        <v>0.2018626</v>
      </c>
      <c r="S120" s="1">
        <f t="shared" si="5"/>
        <v>1.08425486696</v>
      </c>
    </row>
    <row r="121" spans="1:19">
      <c r="A121" s="2">
        <v>43808</v>
      </c>
      <c r="B121" s="1">
        <v>1</v>
      </c>
      <c r="C121" s="1">
        <v>5</v>
      </c>
      <c r="D121" s="1">
        <v>6</v>
      </c>
      <c r="E121" s="1">
        <v>4</v>
      </c>
      <c r="F121" s="1">
        <v>1.098612289</v>
      </c>
      <c r="G121" s="1">
        <v>0.333333333</v>
      </c>
      <c r="H121" s="1">
        <v>0.666666667</v>
      </c>
      <c r="I121" s="1">
        <v>18.28</v>
      </c>
      <c r="J121" s="1">
        <v>17.81</v>
      </c>
      <c r="K121" s="1">
        <v>17.75</v>
      </c>
      <c r="L121" s="1">
        <v>1.7361</v>
      </c>
      <c r="M121" s="1">
        <v>6319399</v>
      </c>
      <c r="N121" s="3">
        <v>0.0265</v>
      </c>
      <c r="O121" s="1">
        <v>18.1</v>
      </c>
      <c r="P121" s="3">
        <v>0.01972</v>
      </c>
      <c r="Q121" s="1">
        <f t="shared" si="3"/>
        <v>1.687241734164</v>
      </c>
      <c r="R121" s="1">
        <f t="shared" si="4"/>
        <v>1.756737106591</v>
      </c>
      <c r="S121" s="1">
        <f t="shared" si="5"/>
        <v>1.39413037585599</v>
      </c>
    </row>
    <row r="122" spans="1:19">
      <c r="A122" s="2">
        <v>43809</v>
      </c>
      <c r="B122" s="1">
        <v>2</v>
      </c>
      <c r="C122" s="1"/>
      <c r="D122" s="1">
        <v>2</v>
      </c>
      <c r="E122" s="1">
        <v>-2</v>
      </c>
      <c r="F122" s="1">
        <v>-1.098612289</v>
      </c>
      <c r="G122" s="1">
        <v>0</v>
      </c>
      <c r="H122" s="1">
        <v>-1</v>
      </c>
      <c r="I122" s="1">
        <v>18.45</v>
      </c>
      <c r="J122" s="1">
        <v>18</v>
      </c>
      <c r="K122" s="1">
        <v>18.1</v>
      </c>
      <c r="L122" s="1">
        <v>1.4693</v>
      </c>
      <c r="M122" s="1">
        <v>5348197</v>
      </c>
      <c r="N122" s="3">
        <v>0.0249</v>
      </c>
      <c r="O122" s="1">
        <v>18.38</v>
      </c>
      <c r="P122" s="3">
        <v>0.01547</v>
      </c>
      <c r="Q122" s="1">
        <f t="shared" si="3"/>
        <v>1.519551132276</v>
      </c>
      <c r="R122" s="1">
        <f t="shared" si="4"/>
        <v>-2.093693306353</v>
      </c>
      <c r="S122" s="1">
        <f t="shared" si="5"/>
        <v>-0.197117785002621</v>
      </c>
    </row>
    <row r="123" spans="1:19">
      <c r="A123" s="2">
        <v>43810</v>
      </c>
      <c r="B123" s="1"/>
      <c r="C123" s="1">
        <v>1</v>
      </c>
      <c r="D123" s="1">
        <v>1</v>
      </c>
      <c r="E123" s="1">
        <v>1</v>
      </c>
      <c r="F123" s="1">
        <v>0.693147181</v>
      </c>
      <c r="G123" s="1">
        <v>0</v>
      </c>
      <c r="H123" s="1">
        <v>1</v>
      </c>
      <c r="I123" s="1">
        <v>18.58</v>
      </c>
      <c r="J123" s="1">
        <v>18.2</v>
      </c>
      <c r="K123" s="1">
        <v>18.38</v>
      </c>
      <c r="L123" s="1">
        <v>1.1078</v>
      </c>
      <c r="M123" s="1">
        <v>4032398</v>
      </c>
      <c r="N123" s="3">
        <v>0.0207</v>
      </c>
      <c r="O123" s="1">
        <v>18.39</v>
      </c>
      <c r="P123" s="3">
        <v>0.00054</v>
      </c>
      <c r="Q123" s="1">
        <f t="shared" si="3"/>
        <v>0.914415236796</v>
      </c>
      <c r="R123" s="1">
        <f t="shared" si="4"/>
        <v>1.618028595837</v>
      </c>
      <c r="S123" s="1">
        <f t="shared" si="5"/>
        <v>1.01874434129776</v>
      </c>
    </row>
    <row r="124" spans="1:19">
      <c r="A124" s="2">
        <v>43811</v>
      </c>
      <c r="B124" s="1">
        <v>2</v>
      </c>
      <c r="C124" s="1">
        <v>1</v>
      </c>
      <c r="D124" s="1">
        <v>3</v>
      </c>
      <c r="E124" s="1">
        <v>-1</v>
      </c>
      <c r="F124" s="1">
        <v>-0.405465108</v>
      </c>
      <c r="G124" s="1">
        <v>0.666666667</v>
      </c>
      <c r="H124" s="1">
        <v>-0.333333333</v>
      </c>
      <c r="I124" s="1">
        <v>18.52</v>
      </c>
      <c r="J124" s="1">
        <v>18.25</v>
      </c>
      <c r="K124" s="1">
        <v>18.39</v>
      </c>
      <c r="L124" s="1">
        <v>0.8652</v>
      </c>
      <c r="M124" s="1">
        <v>3149280</v>
      </c>
      <c r="N124" s="3">
        <v>0.0147</v>
      </c>
      <c r="O124" s="1">
        <v>18.33</v>
      </c>
      <c r="P124" s="3">
        <v>-0.00326</v>
      </c>
      <c r="Q124" s="1">
        <f t="shared" si="3"/>
        <v>1.272545002592</v>
      </c>
      <c r="R124" s="1">
        <f t="shared" si="4"/>
        <v>-0.573843010104</v>
      </c>
      <c r="S124" s="1">
        <f t="shared" si="5"/>
        <v>0.301068909482061</v>
      </c>
    </row>
    <row r="125" spans="1:19">
      <c r="A125" s="2">
        <v>43812</v>
      </c>
      <c r="B125" s="1"/>
      <c r="C125" s="1">
        <v>1</v>
      </c>
      <c r="D125" s="1">
        <v>1</v>
      </c>
      <c r="E125" s="1">
        <v>1</v>
      </c>
      <c r="F125" s="1">
        <v>0.693147181</v>
      </c>
      <c r="G125" s="1">
        <v>0</v>
      </c>
      <c r="H125" s="1">
        <v>1</v>
      </c>
      <c r="I125" s="1">
        <v>18.8</v>
      </c>
      <c r="J125" s="1">
        <v>18.35</v>
      </c>
      <c r="K125" s="1">
        <v>18.33</v>
      </c>
      <c r="L125" s="1">
        <v>0.9267</v>
      </c>
      <c r="M125" s="1">
        <v>3373160</v>
      </c>
      <c r="N125" s="3">
        <v>0.0245</v>
      </c>
      <c r="O125" s="1">
        <v>18.44</v>
      </c>
      <c r="P125" s="3">
        <v>0.006</v>
      </c>
      <c r="Q125" s="1">
        <f t="shared" si="3"/>
        <v>0.752197136796</v>
      </c>
      <c r="R125" s="1">
        <f t="shared" si="4"/>
        <v>1.623673095837</v>
      </c>
      <c r="S125" s="1">
        <f t="shared" si="5"/>
        <v>0.953686979817763</v>
      </c>
    </row>
    <row r="126" spans="1:19">
      <c r="A126" s="2">
        <v>43815</v>
      </c>
      <c r="B126" s="1">
        <v>2</v>
      </c>
      <c r="C126" s="1"/>
      <c r="D126" s="1">
        <v>2</v>
      </c>
      <c r="E126" s="1">
        <v>-2</v>
      </c>
      <c r="F126" s="1">
        <v>-1.098612289</v>
      </c>
      <c r="G126" s="1">
        <v>0</v>
      </c>
      <c r="H126" s="1">
        <v>-1</v>
      </c>
      <c r="I126" s="1">
        <v>18.62</v>
      </c>
      <c r="J126" s="1">
        <v>18.15</v>
      </c>
      <c r="K126" s="1">
        <v>18.44</v>
      </c>
      <c r="L126" s="1">
        <v>0.9998</v>
      </c>
      <c r="M126" s="1">
        <v>3639360</v>
      </c>
      <c r="N126" s="3">
        <v>0.0255</v>
      </c>
      <c r="O126" s="1">
        <v>18.42</v>
      </c>
      <c r="P126" s="3">
        <v>-0.00108</v>
      </c>
      <c r="Q126" s="1">
        <f t="shared" si="3"/>
        <v>1.090509432276</v>
      </c>
      <c r="R126" s="1">
        <f t="shared" si="4"/>
        <v>-2.079134006353</v>
      </c>
      <c r="S126" s="1">
        <f t="shared" si="5"/>
        <v>-0.369330446802621</v>
      </c>
    </row>
    <row r="127" spans="1:19">
      <c r="A127" s="2">
        <v>43816</v>
      </c>
      <c r="B127" s="1">
        <v>1</v>
      </c>
      <c r="C127" s="1">
        <v>1</v>
      </c>
      <c r="D127" s="1">
        <v>2</v>
      </c>
      <c r="E127" s="1">
        <v>0</v>
      </c>
      <c r="F127" s="1">
        <v>0</v>
      </c>
      <c r="G127" s="1">
        <v>1</v>
      </c>
      <c r="H127" s="1">
        <v>0</v>
      </c>
      <c r="I127" s="1">
        <v>18.48</v>
      </c>
      <c r="J127" s="1">
        <v>18.01</v>
      </c>
      <c r="K127" s="1">
        <v>18.42</v>
      </c>
      <c r="L127" s="1">
        <v>0.8916</v>
      </c>
      <c r="M127" s="1">
        <v>3245398</v>
      </c>
      <c r="N127" s="3">
        <v>0.0255</v>
      </c>
      <c r="O127" s="1">
        <v>18.3</v>
      </c>
      <c r="P127" s="3">
        <v>-0.00651</v>
      </c>
      <c r="Q127" s="1">
        <f t="shared" si="3"/>
        <v>1.459223</v>
      </c>
      <c r="R127" s="1">
        <f t="shared" si="4"/>
        <v>0.2335644</v>
      </c>
      <c r="S127" s="1">
        <f t="shared" si="5"/>
        <v>0.69759035128</v>
      </c>
    </row>
    <row r="128" spans="1:19">
      <c r="A128" s="2">
        <v>43817</v>
      </c>
      <c r="B128" s="1">
        <v>3</v>
      </c>
      <c r="C128" s="1"/>
      <c r="D128" s="1">
        <v>3</v>
      </c>
      <c r="E128" s="1">
        <v>-3</v>
      </c>
      <c r="F128" s="1">
        <v>-1.386294361</v>
      </c>
      <c r="G128" s="1">
        <v>0</v>
      </c>
      <c r="H128" s="1">
        <v>-1</v>
      </c>
      <c r="I128" s="1">
        <v>18.31</v>
      </c>
      <c r="J128" s="1">
        <v>17.85</v>
      </c>
      <c r="K128" s="1">
        <v>18.3</v>
      </c>
      <c r="L128" s="1">
        <v>1.2865</v>
      </c>
      <c r="M128" s="1">
        <v>4682961</v>
      </c>
      <c r="N128" s="3">
        <v>0.0251</v>
      </c>
      <c r="O128" s="1">
        <v>17.89</v>
      </c>
      <c r="P128" s="3">
        <v>-0.0224</v>
      </c>
      <c r="Q128" s="1">
        <f t="shared" si="3"/>
        <v>1.376638026324</v>
      </c>
      <c r="R128" s="1">
        <f t="shared" si="4"/>
        <v>-2.369090290697</v>
      </c>
      <c r="S128" s="1">
        <f t="shared" si="5"/>
        <v>-0.365235029564259</v>
      </c>
    </row>
    <row r="129" spans="1:19">
      <c r="A129" s="2">
        <v>43818</v>
      </c>
      <c r="B129" s="1">
        <v>2</v>
      </c>
      <c r="C129" s="1">
        <v>1</v>
      </c>
      <c r="D129" s="1">
        <v>3</v>
      </c>
      <c r="E129" s="1">
        <v>-1</v>
      </c>
      <c r="F129" s="1">
        <v>-0.405465108</v>
      </c>
      <c r="G129" s="1">
        <v>0.666666667</v>
      </c>
      <c r="H129" s="1">
        <v>-0.333333333</v>
      </c>
      <c r="I129" s="1">
        <v>18.14</v>
      </c>
      <c r="J129" s="1">
        <v>17.78</v>
      </c>
      <c r="K129" s="1">
        <v>17.89</v>
      </c>
      <c r="L129" s="1">
        <v>0.949</v>
      </c>
      <c r="M129" s="1">
        <v>3454251</v>
      </c>
      <c r="N129" s="3">
        <v>0.0201</v>
      </c>
      <c r="O129" s="1">
        <v>18.1</v>
      </c>
      <c r="P129" s="3">
        <v>0.01174</v>
      </c>
      <c r="Q129" s="1">
        <f t="shared" si="3"/>
        <v>1.354179202592</v>
      </c>
      <c r="R129" s="1">
        <f t="shared" si="4"/>
        <v>-0.576397610104</v>
      </c>
      <c r="S129" s="1">
        <f t="shared" si="5"/>
        <v>0.333921197722061</v>
      </c>
    </row>
    <row r="130" spans="1:19">
      <c r="A130" s="2">
        <v>43819</v>
      </c>
      <c r="B130" s="1">
        <v>5</v>
      </c>
      <c r="C130" s="1">
        <v>1</v>
      </c>
      <c r="D130" s="1">
        <v>6</v>
      </c>
      <c r="E130" s="1">
        <v>-4</v>
      </c>
      <c r="F130" s="1">
        <v>-1.098612289</v>
      </c>
      <c r="G130" s="1">
        <v>0.333333333</v>
      </c>
      <c r="H130" s="1">
        <v>-0.666666667</v>
      </c>
      <c r="I130" s="1">
        <v>18.16</v>
      </c>
      <c r="J130" s="1">
        <v>17.8</v>
      </c>
      <c r="K130" s="1">
        <v>18.1</v>
      </c>
      <c r="L130" s="1">
        <v>1.0408</v>
      </c>
      <c r="M130" s="1">
        <v>3788393</v>
      </c>
      <c r="N130" s="3">
        <v>0.0199</v>
      </c>
      <c r="O130" s="1">
        <v>17.86</v>
      </c>
      <c r="P130" s="3">
        <v>-0.01326</v>
      </c>
      <c r="Q130" s="1">
        <f t="shared" ref="Q130:Q193" si="6">-0.06*H130-0.084*F130+0.62*G130+0.915*L130+0.918*N130</f>
        <v>1.309550298756</v>
      </c>
      <c r="R130" s="1">
        <f t="shared" ref="R130:R193" si="7">0.975*H130+0.977*F130+0.261*G130-0.031*L130+0.008*N130</f>
        <v>-1.668449806765</v>
      </c>
      <c r="S130" s="1">
        <f t="shared" ref="S130:S193" si="8">0.4148*Q130+0.3952*R130</f>
        <v>-0.116169899709539</v>
      </c>
    </row>
    <row r="131" spans="1:19">
      <c r="A131" s="2">
        <v>43822</v>
      </c>
      <c r="B131" s="1">
        <v>2</v>
      </c>
      <c r="C131" s="1">
        <v>2</v>
      </c>
      <c r="D131" s="1">
        <v>4</v>
      </c>
      <c r="E131" s="1">
        <v>0</v>
      </c>
      <c r="F131" s="1">
        <v>0</v>
      </c>
      <c r="G131" s="1">
        <v>1</v>
      </c>
      <c r="H131" s="1">
        <v>0</v>
      </c>
      <c r="I131" s="1">
        <v>17.62</v>
      </c>
      <c r="J131" s="1">
        <v>17</v>
      </c>
      <c r="K131" s="1">
        <v>17.86</v>
      </c>
      <c r="L131" s="1">
        <v>1.1731</v>
      </c>
      <c r="M131" s="1">
        <v>4270169</v>
      </c>
      <c r="N131" s="3">
        <v>0.0347</v>
      </c>
      <c r="O131" s="1">
        <v>17.05</v>
      </c>
      <c r="P131" s="3">
        <v>-0.04535</v>
      </c>
      <c r="Q131" s="1">
        <f t="shared" si="6"/>
        <v>1.7252411</v>
      </c>
      <c r="R131" s="1">
        <f t="shared" si="7"/>
        <v>0.2249115</v>
      </c>
      <c r="S131" s="1">
        <f t="shared" si="8"/>
        <v>0.80451503308</v>
      </c>
    </row>
    <row r="132" spans="1:19">
      <c r="A132" s="2">
        <v>43823</v>
      </c>
      <c r="B132" s="1">
        <v>3</v>
      </c>
      <c r="C132" s="1"/>
      <c r="D132" s="1">
        <v>3</v>
      </c>
      <c r="E132" s="1">
        <v>-3</v>
      </c>
      <c r="F132" s="1">
        <v>-1.386294361</v>
      </c>
      <c r="G132" s="1">
        <v>0</v>
      </c>
      <c r="H132" s="1">
        <v>-1</v>
      </c>
      <c r="I132" s="1">
        <v>17.46</v>
      </c>
      <c r="J132" s="1">
        <v>17.13</v>
      </c>
      <c r="K132" s="1">
        <v>17.05</v>
      </c>
      <c r="L132" s="1">
        <v>0.5867</v>
      </c>
      <c r="M132" s="1">
        <v>2135413</v>
      </c>
      <c r="N132" s="3">
        <v>0.0194</v>
      </c>
      <c r="O132" s="1">
        <v>17.37</v>
      </c>
      <c r="P132" s="3">
        <v>0.01877</v>
      </c>
      <c r="Q132" s="1">
        <f t="shared" si="6"/>
        <v>0.731088426324</v>
      </c>
      <c r="R132" s="1">
        <f t="shared" si="7"/>
        <v>-2.347442090697</v>
      </c>
      <c r="S132" s="1">
        <f t="shared" si="8"/>
        <v>-0.624453635004259</v>
      </c>
    </row>
    <row r="133" spans="1:19">
      <c r="A133" s="2">
        <v>43824</v>
      </c>
      <c r="B133" s="1">
        <v>1</v>
      </c>
      <c r="C133" s="1">
        <v>3</v>
      </c>
      <c r="D133" s="1">
        <v>4</v>
      </c>
      <c r="E133" s="1">
        <v>2</v>
      </c>
      <c r="F133" s="1">
        <v>0.693147181</v>
      </c>
      <c r="G133" s="1">
        <v>0.5</v>
      </c>
      <c r="H133" s="1">
        <v>0.5</v>
      </c>
      <c r="I133" s="1">
        <v>17.48</v>
      </c>
      <c r="J133" s="1">
        <v>17.26</v>
      </c>
      <c r="K133" s="1">
        <v>17.37</v>
      </c>
      <c r="L133" s="1">
        <v>0.4791</v>
      </c>
      <c r="M133" s="1">
        <v>1743854</v>
      </c>
      <c r="N133" s="3">
        <v>0.0127</v>
      </c>
      <c r="O133" s="1">
        <v>17.3</v>
      </c>
      <c r="P133" s="3">
        <v>-0.00403</v>
      </c>
      <c r="Q133" s="1">
        <f t="shared" si="6"/>
        <v>0.671810736796</v>
      </c>
      <c r="R133" s="1">
        <f t="shared" si="7"/>
        <v>1.280454295837</v>
      </c>
      <c r="S133" s="1">
        <f t="shared" si="8"/>
        <v>0.784702631337763</v>
      </c>
    </row>
    <row r="134" spans="1:19">
      <c r="A134" s="2">
        <v>43825</v>
      </c>
      <c r="B134" s="1">
        <v>5</v>
      </c>
      <c r="C134" s="1"/>
      <c r="D134" s="1">
        <v>5</v>
      </c>
      <c r="E134" s="1">
        <v>-5</v>
      </c>
      <c r="F134" s="1">
        <v>-1.791759469</v>
      </c>
      <c r="G134" s="1">
        <v>0</v>
      </c>
      <c r="H134" s="1">
        <v>-1</v>
      </c>
      <c r="I134" s="1">
        <v>17.44</v>
      </c>
      <c r="J134" s="1">
        <v>17.22</v>
      </c>
      <c r="K134" s="1">
        <v>17.3</v>
      </c>
      <c r="L134" s="1">
        <v>0.3957</v>
      </c>
      <c r="M134" s="1">
        <v>1440321</v>
      </c>
      <c r="N134" s="3">
        <v>0.0127</v>
      </c>
      <c r="O134" s="1">
        <v>17.39</v>
      </c>
      <c r="P134" s="3">
        <v>0.0052</v>
      </c>
      <c r="Q134" s="1">
        <f t="shared" si="6"/>
        <v>0.584231895396</v>
      </c>
      <c r="R134" s="1">
        <f t="shared" si="7"/>
        <v>-2.737714101213</v>
      </c>
      <c r="S134" s="1">
        <f t="shared" si="8"/>
        <v>-0.839605222589117</v>
      </c>
    </row>
    <row r="135" spans="1:19">
      <c r="A135" s="2">
        <v>43826</v>
      </c>
      <c r="B135" s="1">
        <v>1</v>
      </c>
      <c r="C135" s="1">
        <v>2</v>
      </c>
      <c r="D135" s="1">
        <v>3</v>
      </c>
      <c r="E135" s="1">
        <v>1</v>
      </c>
      <c r="F135" s="1">
        <v>0.405465108</v>
      </c>
      <c r="G135" s="1">
        <v>0.666666667</v>
      </c>
      <c r="H135" s="1">
        <v>0.333333333</v>
      </c>
      <c r="I135" s="1">
        <v>17.74</v>
      </c>
      <c r="J135" s="1">
        <v>17.31</v>
      </c>
      <c r="K135" s="1">
        <v>17.39</v>
      </c>
      <c r="L135" s="1">
        <v>0.6651</v>
      </c>
      <c r="M135" s="1">
        <v>2421060</v>
      </c>
      <c r="N135" s="3">
        <v>0.0247</v>
      </c>
      <c r="O135" s="1">
        <v>17.32</v>
      </c>
      <c r="P135" s="3">
        <v>-0.00403</v>
      </c>
      <c r="Q135" s="1">
        <f t="shared" si="6"/>
        <v>0.990515364488</v>
      </c>
      <c r="R135" s="1">
        <f t="shared" si="7"/>
        <v>0.874718910278</v>
      </c>
      <c r="S135" s="1">
        <f t="shared" si="8"/>
        <v>0.756554686531488</v>
      </c>
    </row>
    <row r="136" spans="1:19">
      <c r="A136" s="2">
        <v>43829</v>
      </c>
      <c r="B136" s="1">
        <v>3</v>
      </c>
      <c r="C136" s="1"/>
      <c r="D136" s="1">
        <v>3</v>
      </c>
      <c r="E136" s="1">
        <v>-3</v>
      </c>
      <c r="F136" s="1">
        <v>-1.386294361</v>
      </c>
      <c r="G136" s="1">
        <v>0</v>
      </c>
      <c r="H136" s="1">
        <v>-1</v>
      </c>
      <c r="I136" s="1">
        <v>17.88</v>
      </c>
      <c r="J136" s="1">
        <v>17.26</v>
      </c>
      <c r="K136" s="1">
        <v>17.32</v>
      </c>
      <c r="L136" s="1">
        <v>0.9384</v>
      </c>
      <c r="M136" s="1">
        <v>3415874</v>
      </c>
      <c r="N136" s="3">
        <v>0.0358</v>
      </c>
      <c r="O136" s="1">
        <v>17.69</v>
      </c>
      <c r="P136" s="3">
        <v>0.02136</v>
      </c>
      <c r="Q136" s="1">
        <f t="shared" si="6"/>
        <v>1.067949126324</v>
      </c>
      <c r="R136" s="1">
        <f t="shared" si="7"/>
        <v>-2.358213590697</v>
      </c>
      <c r="S136" s="1">
        <f t="shared" si="8"/>
        <v>-0.488980713444259</v>
      </c>
    </row>
    <row r="137" spans="1:19">
      <c r="A137" s="2">
        <v>43830</v>
      </c>
      <c r="B137" s="1"/>
      <c r="C137" s="1">
        <v>2</v>
      </c>
      <c r="D137" s="1">
        <v>2</v>
      </c>
      <c r="E137" s="1">
        <v>2</v>
      </c>
      <c r="F137" s="1">
        <v>1.098612289</v>
      </c>
      <c r="G137" s="1">
        <v>0</v>
      </c>
      <c r="H137" s="1">
        <v>1</v>
      </c>
      <c r="I137" s="1">
        <v>17.72</v>
      </c>
      <c r="J137" s="1">
        <v>17.5</v>
      </c>
      <c r="K137" s="1">
        <v>17.69</v>
      </c>
      <c r="L137" s="1">
        <v>0.519</v>
      </c>
      <c r="M137" s="1">
        <v>1889220</v>
      </c>
      <c r="N137" s="3">
        <v>0.0124</v>
      </c>
      <c r="O137" s="1">
        <v>17.71</v>
      </c>
      <c r="P137" s="3">
        <v>0.00113</v>
      </c>
      <c r="Q137" s="1">
        <f t="shared" si="6"/>
        <v>0.333984767724</v>
      </c>
      <c r="R137" s="1">
        <f t="shared" si="7"/>
        <v>2.032354406353</v>
      </c>
      <c r="S137" s="1">
        <f t="shared" si="8"/>
        <v>0.941723343042621</v>
      </c>
    </row>
    <row r="138" spans="1:19">
      <c r="A138" s="2">
        <v>43832</v>
      </c>
      <c r="B138" s="1">
        <v>2</v>
      </c>
      <c r="C138" s="1"/>
      <c r="D138" s="1">
        <v>2</v>
      </c>
      <c r="E138" s="1">
        <v>-2</v>
      </c>
      <c r="F138" s="1">
        <v>-1.098612289</v>
      </c>
      <c r="G138" s="1">
        <v>0</v>
      </c>
      <c r="H138" s="1">
        <v>-1</v>
      </c>
      <c r="I138" s="1">
        <v>18.05</v>
      </c>
      <c r="J138" s="1">
        <v>17.68</v>
      </c>
      <c r="K138" s="1">
        <v>17.71</v>
      </c>
      <c r="L138" s="1">
        <v>0.8677</v>
      </c>
      <c r="M138" s="1">
        <v>3158528</v>
      </c>
      <c r="N138" s="3">
        <v>0.0209</v>
      </c>
      <c r="O138" s="1">
        <v>17.86</v>
      </c>
      <c r="P138" s="3">
        <v>0.00847</v>
      </c>
      <c r="Q138" s="1">
        <f t="shared" si="6"/>
        <v>0.965415132276</v>
      </c>
      <c r="R138" s="1">
        <f t="shared" si="7"/>
        <v>-2.075075706353</v>
      </c>
      <c r="S138" s="1">
        <f t="shared" si="8"/>
        <v>-0.419615722282621</v>
      </c>
    </row>
    <row r="139" spans="1:19">
      <c r="A139" s="2">
        <v>43833</v>
      </c>
      <c r="B139" s="1">
        <v>1</v>
      </c>
      <c r="C139" s="1">
        <v>4</v>
      </c>
      <c r="D139" s="1">
        <v>5</v>
      </c>
      <c r="E139" s="1">
        <v>3</v>
      </c>
      <c r="F139" s="1">
        <v>0.916290732</v>
      </c>
      <c r="G139" s="1">
        <v>0.4</v>
      </c>
      <c r="H139" s="1">
        <v>0.6</v>
      </c>
      <c r="I139" s="1">
        <v>17.9</v>
      </c>
      <c r="J139" s="1">
        <v>17.38</v>
      </c>
      <c r="K139" s="1">
        <v>17.86</v>
      </c>
      <c r="L139" s="1">
        <v>1.3328</v>
      </c>
      <c r="M139" s="1">
        <v>4851508</v>
      </c>
      <c r="N139" s="3">
        <v>0.0291</v>
      </c>
      <c r="O139" s="1">
        <v>17.52</v>
      </c>
      <c r="P139" s="3">
        <v>-0.01904</v>
      </c>
      <c r="Q139" s="1">
        <f t="shared" si="6"/>
        <v>1.381257378512</v>
      </c>
      <c r="R139" s="1">
        <f t="shared" si="7"/>
        <v>1.543532045164</v>
      </c>
      <c r="S139" s="1">
        <f t="shared" si="8"/>
        <v>1.18294942485559</v>
      </c>
    </row>
    <row r="140" spans="1:19">
      <c r="A140" s="2">
        <v>43836</v>
      </c>
      <c r="B140" s="1">
        <v>2</v>
      </c>
      <c r="C140" s="1">
        <v>1</v>
      </c>
      <c r="D140" s="1">
        <v>3</v>
      </c>
      <c r="E140" s="1">
        <v>-1</v>
      </c>
      <c r="F140" s="1">
        <v>-0.405465108</v>
      </c>
      <c r="G140" s="1">
        <v>0.666666667</v>
      </c>
      <c r="H140" s="1">
        <v>-0.333333333</v>
      </c>
      <c r="I140" s="1">
        <v>17.49</v>
      </c>
      <c r="J140" s="1">
        <v>17.17</v>
      </c>
      <c r="K140" s="1">
        <v>17.52</v>
      </c>
      <c r="L140" s="1">
        <v>1.0792</v>
      </c>
      <c r="M140" s="1">
        <v>3928290</v>
      </c>
      <c r="N140" s="3">
        <v>0.0183</v>
      </c>
      <c r="O140" s="1">
        <v>17.4</v>
      </c>
      <c r="P140" s="3">
        <v>-0.00685</v>
      </c>
      <c r="Q140" s="1">
        <f t="shared" si="6"/>
        <v>1.471659802592</v>
      </c>
      <c r="R140" s="1">
        <f t="shared" si="7"/>
        <v>-0.580448210104</v>
      </c>
      <c r="S140" s="1">
        <f t="shared" si="8"/>
        <v>0.381051353482061</v>
      </c>
    </row>
    <row r="141" spans="1:19">
      <c r="A141" s="2">
        <v>43837</v>
      </c>
      <c r="B141" s="1">
        <v>1</v>
      </c>
      <c r="C141" s="1">
        <v>1</v>
      </c>
      <c r="D141" s="1">
        <v>2</v>
      </c>
      <c r="E141" s="1">
        <v>0</v>
      </c>
      <c r="F141" s="1">
        <v>0</v>
      </c>
      <c r="G141" s="1">
        <v>1</v>
      </c>
      <c r="H141" s="1">
        <v>0</v>
      </c>
      <c r="I141" s="1">
        <v>17.53</v>
      </c>
      <c r="J141" s="1">
        <v>17.3</v>
      </c>
      <c r="K141" s="1">
        <v>17.4</v>
      </c>
      <c r="L141" s="1">
        <v>0.556</v>
      </c>
      <c r="M141" s="1">
        <v>2023708</v>
      </c>
      <c r="N141" s="3">
        <v>0.0132</v>
      </c>
      <c r="O141" s="1">
        <v>17.52</v>
      </c>
      <c r="P141" s="3">
        <v>0.0069</v>
      </c>
      <c r="Q141" s="1">
        <f t="shared" si="6"/>
        <v>1.1408576</v>
      </c>
      <c r="R141" s="1">
        <f t="shared" si="7"/>
        <v>0.2438696</v>
      </c>
      <c r="S141" s="1">
        <f t="shared" si="8"/>
        <v>0.5696049984</v>
      </c>
    </row>
    <row r="142" spans="1:19">
      <c r="A142" s="2">
        <v>43838</v>
      </c>
      <c r="B142" s="1">
        <v>2</v>
      </c>
      <c r="C142" s="1">
        <v>1</v>
      </c>
      <c r="D142" s="1">
        <v>3</v>
      </c>
      <c r="E142" s="1">
        <v>-1</v>
      </c>
      <c r="F142" s="1">
        <v>-0.405465108</v>
      </c>
      <c r="G142" s="1">
        <v>0.666666667</v>
      </c>
      <c r="H142" s="1">
        <v>-0.333333333</v>
      </c>
      <c r="I142" s="1">
        <v>17.52</v>
      </c>
      <c r="J142" s="1">
        <v>17.21</v>
      </c>
      <c r="K142" s="1">
        <v>17.52</v>
      </c>
      <c r="L142" s="1">
        <v>0.6638</v>
      </c>
      <c r="M142" s="1">
        <v>2416360</v>
      </c>
      <c r="N142" s="3">
        <v>0.0177</v>
      </c>
      <c r="O142" s="1">
        <v>17.32</v>
      </c>
      <c r="P142" s="3">
        <v>-0.01142</v>
      </c>
      <c r="Q142" s="1">
        <f t="shared" si="6"/>
        <v>1.091018002592</v>
      </c>
      <c r="R142" s="1">
        <f t="shared" si="7"/>
        <v>-0.567575610104</v>
      </c>
      <c r="S142" s="1">
        <f t="shared" si="8"/>
        <v>0.228248386362061</v>
      </c>
    </row>
    <row r="143" spans="1:19">
      <c r="A143" s="2">
        <v>43839</v>
      </c>
      <c r="B143" s="1">
        <v>1</v>
      </c>
      <c r="C143" s="1">
        <v>1</v>
      </c>
      <c r="D143" s="1">
        <v>2</v>
      </c>
      <c r="E143" s="1">
        <v>0</v>
      </c>
      <c r="F143" s="1">
        <v>0</v>
      </c>
      <c r="G143" s="1">
        <v>1</v>
      </c>
      <c r="H143" s="1">
        <v>0</v>
      </c>
      <c r="I143" s="1">
        <v>17.58</v>
      </c>
      <c r="J143" s="1">
        <v>17.35</v>
      </c>
      <c r="K143" s="1">
        <v>17.32</v>
      </c>
      <c r="L143" s="1">
        <v>0.5875</v>
      </c>
      <c r="M143" s="1">
        <v>2138358</v>
      </c>
      <c r="N143" s="3">
        <v>0.0133</v>
      </c>
      <c r="O143" s="1">
        <v>17.51</v>
      </c>
      <c r="P143" s="3">
        <v>0.01097</v>
      </c>
      <c r="Q143" s="1">
        <f t="shared" si="6"/>
        <v>1.1697719</v>
      </c>
      <c r="R143" s="1">
        <f t="shared" si="7"/>
        <v>0.2428939</v>
      </c>
      <c r="S143" s="1">
        <f t="shared" si="8"/>
        <v>0.5812130534</v>
      </c>
    </row>
    <row r="144" spans="1:19">
      <c r="A144" s="2">
        <v>43840</v>
      </c>
      <c r="B144" s="1">
        <v>10</v>
      </c>
      <c r="C144" s="1">
        <v>12</v>
      </c>
      <c r="D144" s="1">
        <v>22</v>
      </c>
      <c r="E144" s="1">
        <v>2</v>
      </c>
      <c r="F144" s="1">
        <v>0.167054085</v>
      </c>
      <c r="G144" s="1">
        <v>0.909090909</v>
      </c>
      <c r="H144" s="1">
        <v>0.090909091</v>
      </c>
      <c r="I144" s="1">
        <v>19.26</v>
      </c>
      <c r="J144" s="1">
        <v>17.58</v>
      </c>
      <c r="K144" s="1">
        <v>17.51</v>
      </c>
      <c r="L144" s="1">
        <v>3.4158</v>
      </c>
      <c r="M144" s="1">
        <v>12433677</v>
      </c>
      <c r="N144" s="3">
        <v>0.0959</v>
      </c>
      <c r="O144" s="1">
        <v>19.26</v>
      </c>
      <c r="P144" s="3">
        <v>0.09994</v>
      </c>
      <c r="Q144" s="1">
        <f t="shared" si="6"/>
        <v>3.75764247498</v>
      </c>
      <c r="R144" s="1">
        <f t="shared" si="7"/>
        <v>0.383998332019</v>
      </c>
      <c r="S144" s="1">
        <f t="shared" si="8"/>
        <v>1.71042623943561</v>
      </c>
    </row>
    <row r="145" spans="1:19">
      <c r="A145" s="2">
        <v>43843</v>
      </c>
      <c r="B145" s="1">
        <v>5</v>
      </c>
      <c r="C145" s="1">
        <v>2</v>
      </c>
      <c r="D145" s="1">
        <v>7</v>
      </c>
      <c r="E145" s="1">
        <v>-3</v>
      </c>
      <c r="F145" s="1">
        <v>-0.693147181</v>
      </c>
      <c r="G145" s="1">
        <v>0.571428571</v>
      </c>
      <c r="H145" s="1">
        <v>-0.428571429</v>
      </c>
      <c r="I145" s="1">
        <v>19.8</v>
      </c>
      <c r="J145" s="1">
        <v>18.88</v>
      </c>
      <c r="K145" s="1">
        <v>19.26</v>
      </c>
      <c r="L145" s="1">
        <v>4.4348</v>
      </c>
      <c r="M145" s="1">
        <v>16142835</v>
      </c>
      <c r="N145" s="3">
        <v>0.0478</v>
      </c>
      <c r="O145" s="1">
        <v>19.48</v>
      </c>
      <c r="P145" s="3">
        <v>0.01142</v>
      </c>
      <c r="Q145" s="1">
        <f t="shared" si="6"/>
        <v>4.539946762964</v>
      </c>
      <c r="R145" s="1">
        <f t="shared" si="7"/>
        <v>-1.083015482081</v>
      </c>
      <c r="S145" s="1">
        <f t="shared" si="8"/>
        <v>1.45516219875906</v>
      </c>
    </row>
    <row r="146" spans="1:19">
      <c r="A146" s="2">
        <v>43844</v>
      </c>
      <c r="B146" s="1">
        <v>1</v>
      </c>
      <c r="C146" s="1">
        <v>4</v>
      </c>
      <c r="D146" s="1">
        <v>5</v>
      </c>
      <c r="E146" s="1">
        <v>3</v>
      </c>
      <c r="F146" s="1">
        <v>0.916290732</v>
      </c>
      <c r="G146" s="1">
        <v>0.4</v>
      </c>
      <c r="H146" s="1">
        <v>0.6</v>
      </c>
      <c r="I146" s="1">
        <v>19.66</v>
      </c>
      <c r="J146" s="1">
        <v>19.05</v>
      </c>
      <c r="K146" s="1">
        <v>19.48</v>
      </c>
      <c r="L146" s="1">
        <v>1.9237</v>
      </c>
      <c r="M146" s="1">
        <v>7002328</v>
      </c>
      <c r="N146" s="3">
        <v>0.0313</v>
      </c>
      <c r="O146" s="1">
        <v>19.07</v>
      </c>
      <c r="P146" s="3">
        <v>-0.02105</v>
      </c>
      <c r="Q146" s="1">
        <f t="shared" si="6"/>
        <v>1.923950478512</v>
      </c>
      <c r="R146" s="1">
        <f t="shared" si="7"/>
        <v>1.525231745164</v>
      </c>
      <c r="S146" s="1">
        <f t="shared" si="8"/>
        <v>1.40082624417559</v>
      </c>
    </row>
    <row r="147" spans="1:19">
      <c r="A147" s="2">
        <v>43845</v>
      </c>
      <c r="B147" s="1">
        <v>2</v>
      </c>
      <c r="C147" s="1">
        <v>1</v>
      </c>
      <c r="D147" s="1">
        <v>3</v>
      </c>
      <c r="E147" s="1">
        <v>-1</v>
      </c>
      <c r="F147" s="1">
        <v>-0.405465108</v>
      </c>
      <c r="G147" s="1">
        <v>0.666666667</v>
      </c>
      <c r="H147" s="1">
        <v>-0.333333333</v>
      </c>
      <c r="I147" s="1">
        <v>19.45</v>
      </c>
      <c r="J147" s="1">
        <v>18.84</v>
      </c>
      <c r="K147" s="1">
        <v>19.07</v>
      </c>
      <c r="L147" s="1">
        <v>1.6994</v>
      </c>
      <c r="M147" s="1">
        <v>6185792</v>
      </c>
      <c r="N147" s="3">
        <v>0.032</v>
      </c>
      <c r="O147" s="1">
        <v>19.08</v>
      </c>
      <c r="P147" s="3">
        <v>0.00052</v>
      </c>
      <c r="Q147" s="1">
        <f t="shared" si="6"/>
        <v>2.051719402592</v>
      </c>
      <c r="R147" s="1">
        <f t="shared" si="7"/>
        <v>-0.599564810104</v>
      </c>
      <c r="S147" s="1">
        <f t="shared" si="8"/>
        <v>0.614105195242061</v>
      </c>
    </row>
    <row r="148" spans="1:19">
      <c r="A148" s="2">
        <v>43846</v>
      </c>
      <c r="B148" s="1">
        <v>1</v>
      </c>
      <c r="C148" s="1">
        <v>2</v>
      </c>
      <c r="D148" s="1">
        <v>3</v>
      </c>
      <c r="E148" s="1">
        <v>1</v>
      </c>
      <c r="F148" s="1">
        <v>0.405465108</v>
      </c>
      <c r="G148" s="1">
        <v>0.666666667</v>
      </c>
      <c r="H148" s="1">
        <v>0.333333333</v>
      </c>
      <c r="I148" s="1">
        <v>19.16</v>
      </c>
      <c r="J148" s="1">
        <v>18.71</v>
      </c>
      <c r="K148" s="1">
        <v>19.08</v>
      </c>
      <c r="L148" s="1">
        <v>1.1655</v>
      </c>
      <c r="M148" s="1">
        <v>4242408</v>
      </c>
      <c r="N148" s="3">
        <v>0.0236</v>
      </c>
      <c r="O148" s="1">
        <v>19.16</v>
      </c>
      <c r="P148" s="3">
        <v>0.00419</v>
      </c>
      <c r="Q148" s="1">
        <f t="shared" si="6"/>
        <v>1.447371564488</v>
      </c>
      <c r="R148" s="1">
        <f t="shared" si="7"/>
        <v>0.859197710278</v>
      </c>
      <c r="S148" s="1">
        <f t="shared" si="8"/>
        <v>0.939924660051488</v>
      </c>
    </row>
    <row r="149" spans="1:19">
      <c r="A149" s="2">
        <v>43847</v>
      </c>
      <c r="B149" s="1">
        <v>2</v>
      </c>
      <c r="C149" s="1">
        <v>1</v>
      </c>
      <c r="D149" s="1">
        <v>3</v>
      </c>
      <c r="E149" s="1">
        <v>-1</v>
      </c>
      <c r="F149" s="1">
        <v>-0.405465108</v>
      </c>
      <c r="G149" s="1">
        <v>0.666666667</v>
      </c>
      <c r="H149" s="1">
        <v>-0.333333333</v>
      </c>
      <c r="I149" s="1">
        <v>19.56</v>
      </c>
      <c r="J149" s="1">
        <v>18.82</v>
      </c>
      <c r="K149" s="1">
        <v>19.16</v>
      </c>
      <c r="L149" s="1">
        <v>1.342</v>
      </c>
      <c r="M149" s="1">
        <v>4884859</v>
      </c>
      <c r="N149" s="3">
        <v>0.0386</v>
      </c>
      <c r="O149" s="1">
        <v>19.07</v>
      </c>
      <c r="P149" s="3">
        <v>-0.0047</v>
      </c>
      <c r="Q149" s="1">
        <f t="shared" si="6"/>
        <v>1.730757202592</v>
      </c>
      <c r="R149" s="1">
        <f t="shared" si="7"/>
        <v>-0.588432610104</v>
      </c>
      <c r="S149" s="1">
        <f t="shared" si="8"/>
        <v>0.485369520122061</v>
      </c>
    </row>
    <row r="150" spans="1:19">
      <c r="A150" s="2">
        <v>43850</v>
      </c>
      <c r="B150" s="1">
        <v>2</v>
      </c>
      <c r="C150" s="1"/>
      <c r="D150" s="1">
        <v>2</v>
      </c>
      <c r="E150" s="1">
        <v>-2</v>
      </c>
      <c r="F150" s="1">
        <v>-1.098612289</v>
      </c>
      <c r="G150" s="1">
        <v>0</v>
      </c>
      <c r="H150" s="1">
        <v>-1</v>
      </c>
      <c r="I150" s="1">
        <v>19.04</v>
      </c>
      <c r="J150" s="1">
        <v>18.75</v>
      </c>
      <c r="K150" s="1">
        <v>19.07</v>
      </c>
      <c r="L150" s="1">
        <v>1.0389</v>
      </c>
      <c r="M150" s="1">
        <v>3781605</v>
      </c>
      <c r="N150" s="3">
        <v>0.0152</v>
      </c>
      <c r="O150" s="1">
        <v>18.9</v>
      </c>
      <c r="P150" s="3">
        <v>-0.00891</v>
      </c>
      <c r="Q150" s="1">
        <f t="shared" si="6"/>
        <v>1.116830532276</v>
      </c>
      <c r="R150" s="1">
        <f t="shared" si="7"/>
        <v>-2.080428506353</v>
      </c>
      <c r="S150" s="1">
        <f t="shared" si="8"/>
        <v>-0.358924040922621</v>
      </c>
    </row>
    <row r="151" spans="1:19">
      <c r="A151" s="2">
        <v>43851</v>
      </c>
      <c r="B151" s="1"/>
      <c r="C151" s="1">
        <v>3</v>
      </c>
      <c r="D151" s="1">
        <v>3</v>
      </c>
      <c r="E151" s="1">
        <v>3</v>
      </c>
      <c r="F151" s="1">
        <v>1.386294361</v>
      </c>
      <c r="G151" s="1">
        <v>0</v>
      </c>
      <c r="H151" s="1">
        <v>1</v>
      </c>
      <c r="I151" s="1">
        <v>18.87</v>
      </c>
      <c r="J151" s="1">
        <v>18.26</v>
      </c>
      <c r="K151" s="1">
        <v>18.9</v>
      </c>
      <c r="L151" s="1">
        <v>1.0678</v>
      </c>
      <c r="M151" s="1">
        <v>3886786</v>
      </c>
      <c r="N151" s="3">
        <v>0.0323</v>
      </c>
      <c r="O151" s="1">
        <v>18.33</v>
      </c>
      <c r="P151" s="3">
        <v>-0.03016</v>
      </c>
      <c r="Q151" s="1">
        <f t="shared" si="6"/>
        <v>0.830239673676</v>
      </c>
      <c r="R151" s="1">
        <f t="shared" si="7"/>
        <v>2.296566190697</v>
      </c>
      <c r="S151" s="1">
        <f t="shared" si="8"/>
        <v>1.25198637520426</v>
      </c>
    </row>
    <row r="152" spans="1:19">
      <c r="A152" s="2">
        <v>43852</v>
      </c>
      <c r="B152" s="1">
        <v>1</v>
      </c>
      <c r="C152" s="1">
        <v>2</v>
      </c>
      <c r="D152" s="1">
        <v>3</v>
      </c>
      <c r="E152" s="1">
        <v>1</v>
      </c>
      <c r="F152" s="1">
        <v>0.405465108</v>
      </c>
      <c r="G152" s="1">
        <v>0.666666667</v>
      </c>
      <c r="H152" s="1">
        <v>0.333333333</v>
      </c>
      <c r="I152" s="1">
        <v>18.17</v>
      </c>
      <c r="J152" s="1">
        <v>17.6</v>
      </c>
      <c r="K152" s="1">
        <v>18.33</v>
      </c>
      <c r="L152" s="1">
        <v>1.1261</v>
      </c>
      <c r="M152" s="1">
        <v>4098987</v>
      </c>
      <c r="N152" s="3">
        <v>0.0311</v>
      </c>
      <c r="O152" s="1">
        <v>18.04</v>
      </c>
      <c r="P152" s="3">
        <v>-0.01582</v>
      </c>
      <c r="Q152" s="1">
        <f t="shared" si="6"/>
        <v>1.418205564488</v>
      </c>
      <c r="R152" s="1">
        <f t="shared" si="7"/>
        <v>0.860479110278</v>
      </c>
      <c r="S152" s="1">
        <f t="shared" si="8"/>
        <v>0.928333012531488</v>
      </c>
    </row>
    <row r="153" spans="1:19">
      <c r="A153" s="2">
        <v>43853</v>
      </c>
      <c r="B153" s="1">
        <v>2</v>
      </c>
      <c r="C153" s="1">
        <v>2</v>
      </c>
      <c r="D153" s="1">
        <v>4</v>
      </c>
      <c r="E153" s="1">
        <v>0</v>
      </c>
      <c r="F153" s="1">
        <v>0</v>
      </c>
      <c r="G153" s="1">
        <v>1</v>
      </c>
      <c r="H153" s="1">
        <v>0</v>
      </c>
      <c r="I153" s="1">
        <v>17.99</v>
      </c>
      <c r="J153" s="1">
        <v>16.24</v>
      </c>
      <c r="K153" s="1">
        <v>18.04</v>
      </c>
      <c r="L153" s="1">
        <v>1.8087</v>
      </c>
      <c r="M153" s="1">
        <v>6583842</v>
      </c>
      <c r="N153" s="3">
        <v>0.097</v>
      </c>
      <c r="O153" s="1">
        <v>16.63</v>
      </c>
      <c r="P153" s="3">
        <v>-0.07816</v>
      </c>
      <c r="Q153" s="1">
        <f t="shared" si="6"/>
        <v>2.3640065</v>
      </c>
      <c r="R153" s="1">
        <f t="shared" si="7"/>
        <v>0.2057063</v>
      </c>
      <c r="S153" s="1">
        <f t="shared" si="8"/>
        <v>1.06188502596</v>
      </c>
    </row>
    <row r="154" spans="1:19">
      <c r="A154" s="2">
        <v>43864</v>
      </c>
      <c r="B154" s="1">
        <v>2</v>
      </c>
      <c r="C154" s="1">
        <v>5</v>
      </c>
      <c r="D154" s="1">
        <v>7</v>
      </c>
      <c r="E154" s="1">
        <v>3</v>
      </c>
      <c r="F154" s="1">
        <v>0.693147181</v>
      </c>
      <c r="G154" s="1">
        <v>0.571428571</v>
      </c>
      <c r="H154" s="1">
        <v>0.428571429</v>
      </c>
      <c r="I154" s="1">
        <v>14.97</v>
      </c>
      <c r="J154" s="1">
        <v>14.97</v>
      </c>
      <c r="K154" s="1">
        <v>16.63</v>
      </c>
      <c r="L154" s="1">
        <v>0.1333</v>
      </c>
      <c r="M154" s="1">
        <v>485300</v>
      </c>
      <c r="N154" s="3">
        <v>0</v>
      </c>
      <c r="O154" s="1">
        <v>14.97</v>
      </c>
      <c r="P154" s="3">
        <v>-0.09982</v>
      </c>
      <c r="Q154" s="1">
        <f t="shared" si="6"/>
        <v>0.392316565076</v>
      </c>
      <c r="R154" s="1">
        <f t="shared" si="7"/>
        <v>1.240072496143</v>
      </c>
      <c r="S154" s="1">
        <f t="shared" si="8"/>
        <v>0.652809561669238</v>
      </c>
    </row>
    <row r="155" spans="1:19">
      <c r="A155" s="2">
        <v>43865</v>
      </c>
      <c r="B155" s="1">
        <v>5</v>
      </c>
      <c r="C155" s="1">
        <v>6</v>
      </c>
      <c r="D155" s="1">
        <v>11</v>
      </c>
      <c r="E155" s="1">
        <v>1</v>
      </c>
      <c r="F155" s="1">
        <v>0.15415068</v>
      </c>
      <c r="G155" s="1">
        <v>0.909090909</v>
      </c>
      <c r="H155" s="1">
        <v>0.090909091</v>
      </c>
      <c r="I155" s="1">
        <v>14.35</v>
      </c>
      <c r="J155" s="1">
        <v>13.48</v>
      </c>
      <c r="K155" s="1">
        <v>14.97</v>
      </c>
      <c r="L155" s="1">
        <v>2.0838</v>
      </c>
      <c r="M155" s="1">
        <v>7585190</v>
      </c>
      <c r="N155" s="3">
        <v>0.0581</v>
      </c>
      <c r="O155" s="1">
        <v>13.97</v>
      </c>
      <c r="P155" s="3">
        <v>-0.0668</v>
      </c>
      <c r="Q155" s="1">
        <f t="shared" si="6"/>
        <v>2.505245961</v>
      </c>
      <c r="R155" s="1">
        <f t="shared" si="7"/>
        <v>0.412381305334</v>
      </c>
      <c r="S155" s="1">
        <f t="shared" si="8"/>
        <v>1.2021491164908</v>
      </c>
    </row>
    <row r="156" spans="1:19">
      <c r="A156" s="2">
        <v>43866</v>
      </c>
      <c r="B156" s="1">
        <v>7</v>
      </c>
      <c r="C156" s="1">
        <v>6</v>
      </c>
      <c r="D156" s="1">
        <v>13</v>
      </c>
      <c r="E156" s="1">
        <v>-1</v>
      </c>
      <c r="F156" s="1">
        <v>-0.133531393</v>
      </c>
      <c r="G156" s="1">
        <v>0.923076923</v>
      </c>
      <c r="H156" s="1">
        <v>-0.076923077</v>
      </c>
      <c r="I156" s="1">
        <v>14.29</v>
      </c>
      <c r="J156" s="1">
        <v>13.89</v>
      </c>
      <c r="K156" s="1">
        <v>13.97</v>
      </c>
      <c r="L156" s="1">
        <v>1.9632</v>
      </c>
      <c r="M156" s="1">
        <v>7146040</v>
      </c>
      <c r="N156" s="3">
        <v>0.0286</v>
      </c>
      <c r="O156" s="1">
        <v>13.9</v>
      </c>
      <c r="P156" s="3">
        <v>-0.00501</v>
      </c>
      <c r="Q156" s="1">
        <f t="shared" si="6"/>
        <v>2.410722513892</v>
      </c>
      <c r="R156" s="1">
        <f t="shared" si="7"/>
        <v>-0.025167494133</v>
      </c>
      <c r="S156" s="1">
        <f t="shared" si="8"/>
        <v>0.99002150508104</v>
      </c>
    </row>
    <row r="157" spans="1:19">
      <c r="A157" s="2">
        <v>43867</v>
      </c>
      <c r="B157" s="1">
        <v>22</v>
      </c>
      <c r="C157" s="1">
        <v>7</v>
      </c>
      <c r="D157" s="1">
        <v>29</v>
      </c>
      <c r="E157" s="1">
        <v>-15</v>
      </c>
      <c r="F157" s="1">
        <v>-1.056052674</v>
      </c>
      <c r="G157" s="1">
        <v>0.482758621</v>
      </c>
      <c r="H157" s="1">
        <v>-0.517241379</v>
      </c>
      <c r="I157" s="1">
        <v>14.05</v>
      </c>
      <c r="J157" s="1">
        <v>13.64</v>
      </c>
      <c r="K157" s="1">
        <v>13.9</v>
      </c>
      <c r="L157" s="1">
        <v>2.2357</v>
      </c>
      <c r="M157" s="1">
        <v>8137852</v>
      </c>
      <c r="N157" s="3">
        <v>0.0295</v>
      </c>
      <c r="O157" s="1">
        <v>14.05</v>
      </c>
      <c r="P157" s="3">
        <v>0.01079</v>
      </c>
      <c r="Q157" s="1">
        <f t="shared" si="6"/>
        <v>2.491799752376</v>
      </c>
      <c r="R157" s="1">
        <f t="shared" si="7"/>
        <v>-1.479144506942</v>
      </c>
      <c r="S157" s="1">
        <f t="shared" si="8"/>
        <v>0.449040628142086</v>
      </c>
    </row>
    <row r="158" spans="1:19">
      <c r="A158" s="2">
        <v>43868</v>
      </c>
      <c r="B158" s="1">
        <v>6</v>
      </c>
      <c r="C158" s="1">
        <v>9</v>
      </c>
      <c r="D158" s="1">
        <v>15</v>
      </c>
      <c r="E158" s="1">
        <v>3</v>
      </c>
      <c r="F158" s="1">
        <v>0.356674944</v>
      </c>
      <c r="G158" s="1">
        <v>0.8</v>
      </c>
      <c r="H158" s="1">
        <v>0.2</v>
      </c>
      <c r="I158" s="1">
        <v>14.19</v>
      </c>
      <c r="J158" s="1">
        <v>13.82</v>
      </c>
      <c r="K158" s="1">
        <v>14.05</v>
      </c>
      <c r="L158" s="1">
        <v>1.8879</v>
      </c>
      <c r="M158" s="1">
        <v>6872026</v>
      </c>
      <c r="N158" s="3">
        <v>0.0263</v>
      </c>
      <c r="O158" s="1">
        <v>14.19</v>
      </c>
      <c r="P158" s="3">
        <v>0.00996</v>
      </c>
      <c r="Q158" s="1">
        <f t="shared" si="6"/>
        <v>2.205611204704</v>
      </c>
      <c r="R158" s="1">
        <f t="shared" si="7"/>
        <v>0.693956920288</v>
      </c>
      <c r="S158" s="1">
        <f t="shared" si="8"/>
        <v>1.18913930260904</v>
      </c>
    </row>
    <row r="159" spans="1:19">
      <c r="A159" s="2">
        <v>43871</v>
      </c>
      <c r="B159" s="1">
        <v>5</v>
      </c>
      <c r="C159" s="1">
        <v>8</v>
      </c>
      <c r="D159" s="1">
        <v>13</v>
      </c>
      <c r="E159" s="1">
        <v>3</v>
      </c>
      <c r="F159" s="1">
        <v>0.405465108</v>
      </c>
      <c r="G159" s="1">
        <v>0.769230769</v>
      </c>
      <c r="H159" s="1">
        <v>0.230769231</v>
      </c>
      <c r="I159" s="1">
        <v>14.49</v>
      </c>
      <c r="J159" s="1">
        <v>13.86</v>
      </c>
      <c r="K159" s="1">
        <v>14.19</v>
      </c>
      <c r="L159" s="1">
        <v>1.7704</v>
      </c>
      <c r="M159" s="1">
        <v>6444233</v>
      </c>
      <c r="N159" s="3">
        <v>0.0444</v>
      </c>
      <c r="O159" s="1">
        <v>14.34</v>
      </c>
      <c r="P159" s="3">
        <v>0.01057</v>
      </c>
      <c r="Q159" s="1">
        <f t="shared" si="6"/>
        <v>2.089693053848</v>
      </c>
      <c r="R159" s="1">
        <f t="shared" si="7"/>
        <v>0.76738144145</v>
      </c>
      <c r="S159" s="1">
        <f t="shared" si="8"/>
        <v>1.17007382439719</v>
      </c>
    </row>
    <row r="160" spans="1:19">
      <c r="A160" s="2">
        <v>43872</v>
      </c>
      <c r="B160" s="1">
        <v>5</v>
      </c>
      <c r="C160" s="1">
        <v>6</v>
      </c>
      <c r="D160" s="1">
        <v>11</v>
      </c>
      <c r="E160" s="1">
        <v>1</v>
      </c>
      <c r="F160" s="1">
        <v>0.15415068</v>
      </c>
      <c r="G160" s="1">
        <v>0.909090909</v>
      </c>
      <c r="H160" s="1">
        <v>0.090909091</v>
      </c>
      <c r="I160" s="1">
        <v>14.98</v>
      </c>
      <c r="J160" s="1">
        <v>14.23</v>
      </c>
      <c r="K160" s="1">
        <v>14.34</v>
      </c>
      <c r="L160" s="1">
        <v>2.064</v>
      </c>
      <c r="M160" s="1">
        <v>7512971</v>
      </c>
      <c r="N160" s="3">
        <v>0.0523</v>
      </c>
      <c r="O160" s="1">
        <v>14.67</v>
      </c>
      <c r="P160" s="3">
        <v>0.02301</v>
      </c>
      <c r="Q160" s="1">
        <f t="shared" si="6"/>
        <v>2.481804561</v>
      </c>
      <c r="R160" s="1">
        <f t="shared" si="7"/>
        <v>0.412948705334</v>
      </c>
      <c r="S160" s="1">
        <f t="shared" si="8"/>
        <v>1.1926498602508</v>
      </c>
    </row>
    <row r="161" spans="1:19">
      <c r="A161" s="2">
        <v>43873</v>
      </c>
      <c r="B161" s="1">
        <v>3</v>
      </c>
      <c r="C161" s="1">
        <v>4</v>
      </c>
      <c r="D161" s="1">
        <v>7</v>
      </c>
      <c r="E161" s="1">
        <v>1</v>
      </c>
      <c r="F161" s="1">
        <v>0.223143551</v>
      </c>
      <c r="G161" s="1">
        <v>0.857142857</v>
      </c>
      <c r="H161" s="1">
        <v>0.142857143</v>
      </c>
      <c r="I161" s="1">
        <v>14.75</v>
      </c>
      <c r="J161" s="1">
        <v>14.42</v>
      </c>
      <c r="K161" s="1">
        <v>14.67</v>
      </c>
      <c r="L161" s="1">
        <v>1.1626</v>
      </c>
      <c r="M161" s="1">
        <v>4231870</v>
      </c>
      <c r="N161" s="3">
        <v>0.0225</v>
      </c>
      <c r="O161" s="1">
        <v>14.71</v>
      </c>
      <c r="P161" s="3">
        <v>0.00273</v>
      </c>
      <c r="Q161" s="1">
        <f t="shared" si="6"/>
        <v>1.588547084476</v>
      </c>
      <c r="R161" s="1">
        <f t="shared" si="7"/>
        <v>0.545150649429</v>
      </c>
      <c r="S161" s="1">
        <f t="shared" si="8"/>
        <v>0.874372867294986</v>
      </c>
    </row>
    <row r="162" spans="1:19">
      <c r="A162" s="2">
        <v>43874</v>
      </c>
      <c r="B162" s="1">
        <v>5</v>
      </c>
      <c r="C162" s="1">
        <v>4</v>
      </c>
      <c r="D162" s="1">
        <v>9</v>
      </c>
      <c r="E162" s="1">
        <v>-1</v>
      </c>
      <c r="F162" s="1">
        <v>-0.182321557</v>
      </c>
      <c r="G162" s="1">
        <v>0.888888889</v>
      </c>
      <c r="H162" s="1">
        <v>-0.111111111</v>
      </c>
      <c r="I162" s="1">
        <v>14.87</v>
      </c>
      <c r="J162" s="1">
        <v>14.36</v>
      </c>
      <c r="K162" s="1">
        <v>14.71</v>
      </c>
      <c r="L162" s="1">
        <v>1.3396</v>
      </c>
      <c r="M162" s="1">
        <v>4875967</v>
      </c>
      <c r="N162" s="3">
        <v>0.0347</v>
      </c>
      <c r="O162" s="1">
        <v>14.41</v>
      </c>
      <c r="P162" s="3">
        <v>-0.02039</v>
      </c>
      <c r="Q162" s="1">
        <f t="shared" si="6"/>
        <v>1.830681388628</v>
      </c>
      <c r="R162" s="1">
        <f t="shared" si="7"/>
        <v>-0.095711494385</v>
      </c>
      <c r="S162" s="1">
        <f t="shared" si="8"/>
        <v>0.721541457421942</v>
      </c>
    </row>
    <row r="163" spans="1:19">
      <c r="A163" s="2">
        <v>43875</v>
      </c>
      <c r="B163" s="1">
        <v>7</v>
      </c>
      <c r="C163" s="1">
        <v>6</v>
      </c>
      <c r="D163" s="1">
        <v>13</v>
      </c>
      <c r="E163" s="1">
        <v>-1</v>
      </c>
      <c r="F163" s="1">
        <v>-0.133531393</v>
      </c>
      <c r="G163" s="1">
        <v>0.923076923</v>
      </c>
      <c r="H163" s="1">
        <v>-0.076923077</v>
      </c>
      <c r="I163" s="1">
        <v>14.53</v>
      </c>
      <c r="J163" s="1">
        <v>14.26</v>
      </c>
      <c r="K163" s="1">
        <v>14.41</v>
      </c>
      <c r="L163" s="1">
        <v>0.7894</v>
      </c>
      <c r="M163" s="1">
        <v>2873591</v>
      </c>
      <c r="N163" s="3">
        <v>0.0187</v>
      </c>
      <c r="O163" s="1">
        <v>14.49</v>
      </c>
      <c r="P163" s="3">
        <v>0.00555</v>
      </c>
      <c r="Q163" s="1">
        <f t="shared" si="6"/>
        <v>1.327607313892</v>
      </c>
      <c r="R163" s="1">
        <f t="shared" si="7"/>
        <v>0.011141105867</v>
      </c>
      <c r="S163" s="1">
        <f t="shared" si="8"/>
        <v>0.55509447884104</v>
      </c>
    </row>
    <row r="164" spans="1:19">
      <c r="A164" s="2">
        <v>43878</v>
      </c>
      <c r="B164" s="1">
        <v>8</v>
      </c>
      <c r="C164" s="1">
        <v>3</v>
      </c>
      <c r="D164" s="1">
        <v>11</v>
      </c>
      <c r="E164" s="1">
        <v>-5</v>
      </c>
      <c r="F164" s="1">
        <v>-0.810930216</v>
      </c>
      <c r="G164" s="1">
        <v>0.545454545</v>
      </c>
      <c r="H164" s="1">
        <v>-0.454545455</v>
      </c>
      <c r="I164" s="1">
        <v>14.76</v>
      </c>
      <c r="J164" s="1">
        <v>14.49</v>
      </c>
      <c r="K164" s="1">
        <v>14.49</v>
      </c>
      <c r="L164" s="1">
        <v>1.1088</v>
      </c>
      <c r="M164" s="1">
        <v>4036090</v>
      </c>
      <c r="N164" s="3">
        <v>0.0186</v>
      </c>
      <c r="O164" s="1">
        <v>14.76</v>
      </c>
      <c r="P164" s="3">
        <v>0.01863</v>
      </c>
      <c r="Q164" s="1">
        <f t="shared" si="6"/>
        <v>1.465199483344</v>
      </c>
      <c r="R164" s="1">
        <f t="shared" si="7"/>
        <v>-1.127321003412</v>
      </c>
      <c r="S164" s="1">
        <f t="shared" si="8"/>
        <v>0.162247485142669</v>
      </c>
    </row>
    <row r="165" spans="1:19">
      <c r="A165" s="2">
        <v>43879</v>
      </c>
      <c r="B165" s="1">
        <v>6</v>
      </c>
      <c r="C165" s="1">
        <v>3</v>
      </c>
      <c r="D165" s="1">
        <v>9</v>
      </c>
      <c r="E165" s="1">
        <v>-3</v>
      </c>
      <c r="F165" s="1">
        <v>-0.559615788</v>
      </c>
      <c r="G165" s="1">
        <v>0.666666667</v>
      </c>
      <c r="H165" s="1">
        <v>-0.333333333</v>
      </c>
      <c r="I165" s="1">
        <v>14.94</v>
      </c>
      <c r="J165" s="1">
        <v>14.66</v>
      </c>
      <c r="K165" s="1">
        <v>14.76</v>
      </c>
      <c r="L165" s="1">
        <v>1.3591</v>
      </c>
      <c r="M165" s="1">
        <v>4946993</v>
      </c>
      <c r="N165" s="3">
        <v>0.019</v>
      </c>
      <c r="O165" s="1">
        <v>14.88</v>
      </c>
      <c r="P165" s="3">
        <v>0.00813</v>
      </c>
      <c r="Q165" s="1">
        <f t="shared" si="6"/>
        <v>1.741359559712</v>
      </c>
      <c r="R165" s="1">
        <f t="shared" si="7"/>
        <v>-0.739724724464</v>
      </c>
      <c r="S165" s="1">
        <f t="shared" si="8"/>
        <v>0.429976734260365</v>
      </c>
    </row>
    <row r="166" spans="1:19">
      <c r="A166" s="2">
        <v>43880</v>
      </c>
      <c r="B166" s="1">
        <v>4</v>
      </c>
      <c r="C166" s="1">
        <v>6</v>
      </c>
      <c r="D166" s="1">
        <v>10</v>
      </c>
      <c r="E166" s="1">
        <v>2</v>
      </c>
      <c r="F166" s="1">
        <v>0.336472237</v>
      </c>
      <c r="G166" s="1">
        <v>0.8</v>
      </c>
      <c r="H166" s="1">
        <v>0.2</v>
      </c>
      <c r="I166" s="1">
        <v>15.36</v>
      </c>
      <c r="J166" s="1">
        <v>14.69</v>
      </c>
      <c r="K166" s="1">
        <v>14.88</v>
      </c>
      <c r="L166" s="1">
        <v>1.7541</v>
      </c>
      <c r="M166" s="1">
        <v>6384842</v>
      </c>
      <c r="N166" s="3">
        <v>0.045</v>
      </c>
      <c r="O166" s="1">
        <v>15.22</v>
      </c>
      <c r="P166" s="3">
        <v>0.02285</v>
      </c>
      <c r="Q166" s="1">
        <f t="shared" si="6"/>
        <v>2.102047832092</v>
      </c>
      <c r="R166" s="1">
        <f t="shared" si="7"/>
        <v>0.678516275549</v>
      </c>
      <c r="S166" s="1">
        <f t="shared" si="8"/>
        <v>1.14007907284873</v>
      </c>
    </row>
    <row r="167" spans="1:19">
      <c r="A167" s="2">
        <v>43881</v>
      </c>
      <c r="B167" s="1">
        <v>9</v>
      </c>
      <c r="C167" s="1">
        <v>7</v>
      </c>
      <c r="D167" s="1">
        <v>16</v>
      </c>
      <c r="E167" s="1">
        <v>-2</v>
      </c>
      <c r="F167" s="1">
        <v>-0.223143551</v>
      </c>
      <c r="G167" s="1">
        <v>0.875</v>
      </c>
      <c r="H167" s="1">
        <v>-0.125</v>
      </c>
      <c r="I167" s="1">
        <v>15.8</v>
      </c>
      <c r="J167" s="1">
        <v>15.08</v>
      </c>
      <c r="K167" s="1">
        <v>15.22</v>
      </c>
      <c r="L167" s="1">
        <v>1.9077</v>
      </c>
      <c r="M167" s="1">
        <v>6943960</v>
      </c>
      <c r="N167" s="3">
        <v>0.0473</v>
      </c>
      <c r="O167" s="1">
        <v>15.69</v>
      </c>
      <c r="P167" s="3">
        <v>0.03088</v>
      </c>
      <c r="Q167" s="1">
        <f t="shared" si="6"/>
        <v>2.357710958284</v>
      </c>
      <c r="R167" s="1">
        <f t="shared" si="7"/>
        <v>-0.170271549327</v>
      </c>
      <c r="S167" s="1">
        <f t="shared" si="8"/>
        <v>0.910687189202173</v>
      </c>
    </row>
    <row r="168" spans="1:19">
      <c r="A168" s="2">
        <v>43882</v>
      </c>
      <c r="B168" s="1">
        <v>4</v>
      </c>
      <c r="C168" s="1">
        <v>4</v>
      </c>
      <c r="D168" s="1">
        <v>8</v>
      </c>
      <c r="E168" s="1">
        <v>0</v>
      </c>
      <c r="F168" s="1">
        <v>0</v>
      </c>
      <c r="G168" s="1">
        <v>1</v>
      </c>
      <c r="H168" s="1">
        <v>0</v>
      </c>
      <c r="I168" s="1">
        <v>15.67</v>
      </c>
      <c r="J168" s="1">
        <v>15.39</v>
      </c>
      <c r="K168" s="1">
        <v>15.69</v>
      </c>
      <c r="L168" s="1">
        <v>1.4876</v>
      </c>
      <c r="M168" s="1">
        <v>5414715</v>
      </c>
      <c r="N168" s="3">
        <v>0.0178</v>
      </c>
      <c r="O168" s="1">
        <v>15.59</v>
      </c>
      <c r="P168" s="3">
        <v>-0.00637</v>
      </c>
      <c r="Q168" s="1">
        <f t="shared" si="6"/>
        <v>1.9974944</v>
      </c>
      <c r="R168" s="1">
        <f t="shared" si="7"/>
        <v>0.2150268</v>
      </c>
      <c r="S168" s="1">
        <f t="shared" si="8"/>
        <v>0.91353926848</v>
      </c>
    </row>
    <row r="169" spans="1:19">
      <c r="A169" s="2">
        <v>43885</v>
      </c>
      <c r="B169" s="1">
        <v>6</v>
      </c>
      <c r="C169" s="1">
        <v>6</v>
      </c>
      <c r="D169" s="1">
        <v>12</v>
      </c>
      <c r="E169" s="1">
        <v>0</v>
      </c>
      <c r="F169" s="1">
        <v>0</v>
      </c>
      <c r="G169" s="1">
        <v>1</v>
      </c>
      <c r="H169" s="1">
        <v>0</v>
      </c>
      <c r="I169" s="1">
        <v>15.5</v>
      </c>
      <c r="J169" s="1">
        <v>15.06</v>
      </c>
      <c r="K169" s="1">
        <v>15.59</v>
      </c>
      <c r="L169" s="1">
        <v>1.5314</v>
      </c>
      <c r="M169" s="1">
        <v>5574474</v>
      </c>
      <c r="N169" s="3">
        <v>0.0282</v>
      </c>
      <c r="O169" s="1">
        <v>15.3</v>
      </c>
      <c r="P169" s="3">
        <v>-0.0186</v>
      </c>
      <c r="Q169" s="1">
        <f t="shared" si="6"/>
        <v>2.0471186</v>
      </c>
      <c r="R169" s="1">
        <f t="shared" si="7"/>
        <v>0.2137522</v>
      </c>
      <c r="S169" s="1">
        <f t="shared" si="8"/>
        <v>0.93361966472</v>
      </c>
    </row>
    <row r="170" spans="1:19">
      <c r="A170" s="2">
        <v>43886</v>
      </c>
      <c r="B170" s="1">
        <v>1</v>
      </c>
      <c r="C170" s="1">
        <v>5</v>
      </c>
      <c r="D170" s="1">
        <v>6</v>
      </c>
      <c r="E170" s="1">
        <v>4</v>
      </c>
      <c r="F170" s="1">
        <v>1.098612289</v>
      </c>
      <c r="G170" s="1">
        <v>0.333333333</v>
      </c>
      <c r="H170" s="1">
        <v>0.666666667</v>
      </c>
      <c r="I170" s="1">
        <v>15.1</v>
      </c>
      <c r="J170" s="1">
        <v>14.5</v>
      </c>
      <c r="K170" s="1">
        <v>15.3</v>
      </c>
      <c r="L170" s="1">
        <v>1.726</v>
      </c>
      <c r="M170" s="1">
        <v>6282528</v>
      </c>
      <c r="N170" s="3">
        <v>0.0392</v>
      </c>
      <c r="O170" s="1">
        <v>15.01</v>
      </c>
      <c r="P170" s="3">
        <v>-0.01895</v>
      </c>
      <c r="Q170" s="1">
        <f t="shared" si="6"/>
        <v>1.689658834164</v>
      </c>
      <c r="R170" s="1">
        <f t="shared" si="7"/>
        <v>1.757151806591</v>
      </c>
      <c r="S170" s="1">
        <f t="shared" si="8"/>
        <v>1.39529687837599</v>
      </c>
    </row>
    <row r="171" spans="1:19">
      <c r="A171" s="2">
        <v>43887</v>
      </c>
      <c r="B171" s="1">
        <v>6</v>
      </c>
      <c r="C171" s="1">
        <v>6</v>
      </c>
      <c r="D171" s="1">
        <v>12</v>
      </c>
      <c r="E171" s="1">
        <v>0</v>
      </c>
      <c r="F171" s="1">
        <v>0</v>
      </c>
      <c r="G171" s="1">
        <v>1</v>
      </c>
      <c r="H171" s="1">
        <v>0</v>
      </c>
      <c r="I171" s="1">
        <v>15.53</v>
      </c>
      <c r="J171" s="1">
        <v>14.78</v>
      </c>
      <c r="K171" s="1">
        <v>15.01</v>
      </c>
      <c r="L171" s="1">
        <v>1.7123</v>
      </c>
      <c r="M171" s="1">
        <v>6232749</v>
      </c>
      <c r="N171" s="3">
        <v>0.05</v>
      </c>
      <c r="O171" s="1">
        <v>15</v>
      </c>
      <c r="P171" s="3">
        <v>-0.00067</v>
      </c>
      <c r="Q171" s="1">
        <f t="shared" si="6"/>
        <v>2.2326545</v>
      </c>
      <c r="R171" s="1">
        <f t="shared" si="7"/>
        <v>0.2083187</v>
      </c>
      <c r="S171" s="1">
        <f t="shared" si="8"/>
        <v>1.00843263684</v>
      </c>
    </row>
    <row r="172" spans="1:19">
      <c r="A172" s="2">
        <v>43888</v>
      </c>
      <c r="B172" s="1">
        <v>13</v>
      </c>
      <c r="C172" s="1">
        <v>8</v>
      </c>
      <c r="D172" s="1">
        <v>21</v>
      </c>
      <c r="E172" s="1">
        <v>-5</v>
      </c>
      <c r="F172" s="1">
        <v>-0.441832752</v>
      </c>
      <c r="G172" s="1">
        <v>0.761904762</v>
      </c>
      <c r="H172" s="1">
        <v>-0.238095238</v>
      </c>
      <c r="I172" s="1">
        <v>15.82</v>
      </c>
      <c r="J172" s="1">
        <v>15</v>
      </c>
      <c r="K172" s="1">
        <v>15</v>
      </c>
      <c r="L172" s="1">
        <v>1.6456</v>
      </c>
      <c r="M172" s="1">
        <v>5989805</v>
      </c>
      <c r="N172" s="3">
        <v>0.0547</v>
      </c>
      <c r="O172" s="1">
        <v>15.39</v>
      </c>
      <c r="P172" s="3">
        <v>0.026</v>
      </c>
      <c r="Q172" s="1">
        <f t="shared" si="6"/>
        <v>2.079719217888</v>
      </c>
      <c r="R172" s="1">
        <f t="shared" si="7"/>
        <v>-0.515532312872</v>
      </c>
      <c r="S172" s="1">
        <f t="shared" si="8"/>
        <v>0.658929161532928</v>
      </c>
    </row>
    <row r="173" spans="1:19">
      <c r="A173" s="2">
        <v>43889</v>
      </c>
      <c r="B173" s="1">
        <v>4</v>
      </c>
      <c r="C173" s="1">
        <v>5</v>
      </c>
      <c r="D173" s="1">
        <v>9</v>
      </c>
      <c r="E173" s="1">
        <v>1</v>
      </c>
      <c r="F173" s="1">
        <v>0.182321557</v>
      </c>
      <c r="G173" s="1">
        <v>0.888888889</v>
      </c>
      <c r="H173" s="1">
        <v>0.111111111</v>
      </c>
      <c r="I173" s="1">
        <v>15.29</v>
      </c>
      <c r="J173" s="1">
        <v>14.55</v>
      </c>
      <c r="K173" s="1">
        <v>15.39</v>
      </c>
      <c r="L173" s="1">
        <v>1.4095</v>
      </c>
      <c r="M173" s="1">
        <v>5130713</v>
      </c>
      <c r="N173" s="3">
        <v>0.0481</v>
      </c>
      <c r="O173" s="1">
        <v>14.6</v>
      </c>
      <c r="P173" s="3">
        <v>-0.05133</v>
      </c>
      <c r="Q173" s="1">
        <f t="shared" si="6"/>
        <v>1.862977733732</v>
      </c>
      <c r="R173" s="1">
        <f t="shared" si="7"/>
        <v>0.475151794443</v>
      </c>
      <c r="S173" s="1">
        <f t="shared" si="8"/>
        <v>0.960543153115907</v>
      </c>
    </row>
    <row r="174" spans="1:19">
      <c r="A174" s="2">
        <v>43892</v>
      </c>
      <c r="B174" s="1">
        <v>1</v>
      </c>
      <c r="C174" s="1">
        <v>4</v>
      </c>
      <c r="D174" s="1">
        <v>5</v>
      </c>
      <c r="E174" s="1">
        <v>3</v>
      </c>
      <c r="F174" s="1">
        <v>0.916290732</v>
      </c>
      <c r="G174" s="1">
        <v>0.4</v>
      </c>
      <c r="H174" s="1">
        <v>0.6</v>
      </c>
      <c r="I174" s="1">
        <v>15.08</v>
      </c>
      <c r="J174" s="1">
        <v>14.55</v>
      </c>
      <c r="K174" s="1">
        <v>14.6</v>
      </c>
      <c r="L174" s="1">
        <v>0.9698</v>
      </c>
      <c r="M174" s="1">
        <v>3530014</v>
      </c>
      <c r="N174" s="3">
        <v>0.0363</v>
      </c>
      <c r="O174" s="1">
        <v>14.88</v>
      </c>
      <c r="P174" s="3">
        <v>0.01918</v>
      </c>
      <c r="Q174" s="1">
        <f t="shared" si="6"/>
        <v>1.055721978512</v>
      </c>
      <c r="R174" s="1">
        <f t="shared" si="7"/>
        <v>1.554842645164</v>
      </c>
      <c r="S174" s="1">
        <f t="shared" si="8"/>
        <v>1.05238729005559</v>
      </c>
    </row>
    <row r="175" spans="1:19">
      <c r="A175" s="2">
        <v>43893</v>
      </c>
      <c r="B175" s="1">
        <v>2</v>
      </c>
      <c r="C175" s="1">
        <v>4</v>
      </c>
      <c r="D175" s="1">
        <v>6</v>
      </c>
      <c r="E175" s="1">
        <v>2</v>
      </c>
      <c r="F175" s="1">
        <v>0.510825624</v>
      </c>
      <c r="G175" s="1">
        <v>0.666666667</v>
      </c>
      <c r="H175" s="1">
        <v>0.333333333</v>
      </c>
      <c r="I175" s="1">
        <v>15.16</v>
      </c>
      <c r="J175" s="1">
        <v>14.81</v>
      </c>
      <c r="K175" s="1">
        <v>14.88</v>
      </c>
      <c r="L175" s="1">
        <v>1.1607</v>
      </c>
      <c r="M175" s="1">
        <v>4224860</v>
      </c>
      <c r="N175" s="3">
        <v>0.0235</v>
      </c>
      <c r="O175" s="1">
        <v>14.95</v>
      </c>
      <c r="P175" s="3">
        <v>0.0047</v>
      </c>
      <c r="Q175" s="1">
        <f t="shared" si="6"/>
        <v>1.434037481144</v>
      </c>
      <c r="R175" s="1">
        <f t="shared" si="7"/>
        <v>0.96228293441</v>
      </c>
      <c r="S175" s="1">
        <f t="shared" si="8"/>
        <v>0.975132962857363</v>
      </c>
    </row>
    <row r="176" spans="1:19">
      <c r="A176" s="2">
        <v>43894</v>
      </c>
      <c r="B176" s="1">
        <v>2</v>
      </c>
      <c r="C176" s="1">
        <v>4</v>
      </c>
      <c r="D176" s="1">
        <v>6</v>
      </c>
      <c r="E176" s="1">
        <v>2</v>
      </c>
      <c r="F176" s="1">
        <v>0.510825624</v>
      </c>
      <c r="G176" s="1">
        <v>0.666666667</v>
      </c>
      <c r="H176" s="1">
        <v>0.333333333</v>
      </c>
      <c r="I176" s="1">
        <v>15.13</v>
      </c>
      <c r="J176" s="1">
        <v>14.82</v>
      </c>
      <c r="K176" s="1">
        <v>14.95</v>
      </c>
      <c r="L176" s="1">
        <v>1.0691</v>
      </c>
      <c r="M176" s="1">
        <v>3891700</v>
      </c>
      <c r="N176" s="3">
        <v>0.0207</v>
      </c>
      <c r="O176" s="1">
        <v>15.11</v>
      </c>
      <c r="P176" s="3">
        <v>0.0107</v>
      </c>
      <c r="Q176" s="1">
        <f t="shared" si="6"/>
        <v>1.347653081144</v>
      </c>
      <c r="R176" s="1">
        <f t="shared" si="7"/>
        <v>0.96510013441</v>
      </c>
      <c r="S176" s="1">
        <f t="shared" si="8"/>
        <v>0.940414071177363</v>
      </c>
    </row>
    <row r="177" spans="1:19">
      <c r="A177" s="2">
        <v>43895</v>
      </c>
      <c r="B177" s="1">
        <v>5</v>
      </c>
      <c r="C177" s="1">
        <v>3</v>
      </c>
      <c r="D177" s="1">
        <v>8</v>
      </c>
      <c r="E177" s="1">
        <v>-2</v>
      </c>
      <c r="F177" s="1">
        <v>-0.405465108</v>
      </c>
      <c r="G177" s="1">
        <v>0.75</v>
      </c>
      <c r="H177" s="1">
        <v>-0.25</v>
      </c>
      <c r="I177" s="1">
        <v>15.72</v>
      </c>
      <c r="J177" s="1">
        <v>15.11</v>
      </c>
      <c r="K177" s="1">
        <v>15.11</v>
      </c>
      <c r="L177" s="1">
        <v>2.0002</v>
      </c>
      <c r="M177" s="1">
        <v>7280820</v>
      </c>
      <c r="N177" s="3">
        <v>0.0404</v>
      </c>
      <c r="O177" s="1">
        <v>15.59</v>
      </c>
      <c r="P177" s="3">
        <v>0.03177</v>
      </c>
      <c r="Q177" s="1">
        <f t="shared" si="6"/>
        <v>2.381329269072</v>
      </c>
      <c r="R177" s="1">
        <f t="shared" si="7"/>
        <v>-0.505822410516</v>
      </c>
      <c r="S177" s="1">
        <f t="shared" si="8"/>
        <v>0.787874364175143</v>
      </c>
    </row>
    <row r="178" spans="1:19">
      <c r="A178" s="2">
        <v>43896</v>
      </c>
      <c r="B178" s="1">
        <v>3</v>
      </c>
      <c r="C178" s="1">
        <v>2</v>
      </c>
      <c r="D178" s="1">
        <v>5</v>
      </c>
      <c r="E178" s="1">
        <v>-1</v>
      </c>
      <c r="F178" s="1">
        <v>-0.287682072</v>
      </c>
      <c r="G178" s="1">
        <v>0.8</v>
      </c>
      <c r="H178" s="1">
        <v>-0.2</v>
      </c>
      <c r="I178" s="1">
        <v>15.58</v>
      </c>
      <c r="J178" s="1">
        <v>15.21</v>
      </c>
      <c r="K178" s="1">
        <v>15.59</v>
      </c>
      <c r="L178" s="1">
        <v>1.2124</v>
      </c>
      <c r="M178" s="1">
        <v>4413110</v>
      </c>
      <c r="N178" s="3">
        <v>0.0237</v>
      </c>
      <c r="O178" s="1">
        <v>15.27</v>
      </c>
      <c r="P178" s="3">
        <v>-0.02053</v>
      </c>
      <c r="Q178" s="1">
        <f t="shared" si="6"/>
        <v>1.663267894048</v>
      </c>
      <c r="R178" s="1">
        <f t="shared" si="7"/>
        <v>-0.304660184344</v>
      </c>
      <c r="S178" s="1">
        <f t="shared" si="8"/>
        <v>0.569521817598362</v>
      </c>
    </row>
    <row r="179" spans="1:19">
      <c r="A179" s="2">
        <v>43899</v>
      </c>
      <c r="B179" s="1">
        <v>1</v>
      </c>
      <c r="C179" s="1">
        <v>1</v>
      </c>
      <c r="D179" s="1">
        <v>2</v>
      </c>
      <c r="E179" s="1">
        <v>0</v>
      </c>
      <c r="F179" s="1">
        <v>0</v>
      </c>
      <c r="G179" s="1">
        <v>1</v>
      </c>
      <c r="H179" s="1">
        <v>0</v>
      </c>
      <c r="I179" s="1">
        <v>15.15</v>
      </c>
      <c r="J179" s="1">
        <v>14.69</v>
      </c>
      <c r="K179" s="1">
        <v>15.27</v>
      </c>
      <c r="L179" s="1">
        <v>1.1001</v>
      </c>
      <c r="M179" s="1">
        <v>4004486</v>
      </c>
      <c r="N179" s="3">
        <v>0.0301</v>
      </c>
      <c r="O179" s="1">
        <v>14.7</v>
      </c>
      <c r="P179" s="3">
        <v>-0.03733</v>
      </c>
      <c r="Q179" s="1">
        <f t="shared" si="6"/>
        <v>1.6542233</v>
      </c>
      <c r="R179" s="1">
        <f t="shared" si="7"/>
        <v>0.2271377</v>
      </c>
      <c r="S179" s="1">
        <f t="shared" si="8"/>
        <v>0.77593664388</v>
      </c>
    </row>
    <row r="180" spans="1:19">
      <c r="A180" s="2">
        <v>43900</v>
      </c>
      <c r="B180" s="1">
        <v>6</v>
      </c>
      <c r="C180" s="1">
        <v>5</v>
      </c>
      <c r="D180" s="1">
        <v>11</v>
      </c>
      <c r="E180" s="1">
        <v>-1</v>
      </c>
      <c r="F180" s="1">
        <v>-0.15415068</v>
      </c>
      <c r="G180" s="1">
        <v>0.909090909</v>
      </c>
      <c r="H180" s="1">
        <v>-0.090909091</v>
      </c>
      <c r="I180" s="1">
        <v>14.9</v>
      </c>
      <c r="J180" s="1">
        <v>14.29</v>
      </c>
      <c r="K180" s="1">
        <v>14.7</v>
      </c>
      <c r="L180" s="1">
        <v>1.034</v>
      </c>
      <c r="M180" s="1">
        <v>3763810</v>
      </c>
      <c r="N180" s="3">
        <v>0.0415</v>
      </c>
      <c r="O180" s="1">
        <v>14.89</v>
      </c>
      <c r="P180" s="3">
        <v>0.01293</v>
      </c>
      <c r="Q180" s="1">
        <f t="shared" si="6"/>
        <v>1.56624656616</v>
      </c>
      <c r="R180" s="1">
        <f t="shared" si="7"/>
        <v>-0.033690850836</v>
      </c>
      <c r="S180" s="1">
        <f t="shared" si="8"/>
        <v>0.636364451392781</v>
      </c>
    </row>
    <row r="181" spans="1:19">
      <c r="A181" s="2">
        <v>43901</v>
      </c>
      <c r="B181" s="1">
        <v>3</v>
      </c>
      <c r="C181" s="1">
        <v>2</v>
      </c>
      <c r="D181" s="1">
        <v>5</v>
      </c>
      <c r="E181" s="1">
        <v>-1</v>
      </c>
      <c r="F181" s="1">
        <v>-0.287682072</v>
      </c>
      <c r="G181" s="1">
        <v>0.8</v>
      </c>
      <c r="H181" s="1">
        <v>-0.2</v>
      </c>
      <c r="I181" s="1">
        <v>15.08</v>
      </c>
      <c r="J181" s="1">
        <v>14.75</v>
      </c>
      <c r="K181" s="1">
        <v>14.89</v>
      </c>
      <c r="L181" s="1">
        <v>0.9012</v>
      </c>
      <c r="M181" s="1">
        <v>3280251</v>
      </c>
      <c r="N181" s="3">
        <v>0.0222</v>
      </c>
      <c r="O181" s="1">
        <v>14.78</v>
      </c>
      <c r="P181" s="3">
        <v>-0.00739</v>
      </c>
      <c r="Q181" s="1">
        <f t="shared" si="6"/>
        <v>1.377142894048</v>
      </c>
      <c r="R181" s="1">
        <f t="shared" si="7"/>
        <v>-0.295024984344</v>
      </c>
      <c r="S181" s="1">
        <f t="shared" si="8"/>
        <v>0.454644998638362</v>
      </c>
    </row>
    <row r="182" spans="1:19">
      <c r="A182" s="2">
        <v>43902</v>
      </c>
      <c r="B182" s="1">
        <v>2</v>
      </c>
      <c r="C182" s="1">
        <v>4</v>
      </c>
      <c r="D182" s="1">
        <v>6</v>
      </c>
      <c r="E182" s="1">
        <v>2</v>
      </c>
      <c r="F182" s="1">
        <v>0.510825624</v>
      </c>
      <c r="G182" s="1">
        <v>0.666666667</v>
      </c>
      <c r="H182" s="1">
        <v>0.333333333</v>
      </c>
      <c r="I182" s="1">
        <v>14.6</v>
      </c>
      <c r="J182" s="1">
        <v>14.22</v>
      </c>
      <c r="K182" s="1">
        <v>14.78</v>
      </c>
      <c r="L182" s="1">
        <v>0.871</v>
      </c>
      <c r="M182" s="1">
        <v>3170620</v>
      </c>
      <c r="N182" s="3">
        <v>0.0257</v>
      </c>
      <c r="O182" s="1">
        <v>14.33</v>
      </c>
      <c r="P182" s="3">
        <v>-0.03045</v>
      </c>
      <c r="Q182" s="1">
        <f t="shared" si="6"/>
        <v>1.170981581144</v>
      </c>
      <c r="R182" s="1">
        <f t="shared" si="7"/>
        <v>0.97128123441</v>
      </c>
      <c r="S182" s="1">
        <f t="shared" si="8"/>
        <v>0.869573503697363</v>
      </c>
    </row>
    <row r="183" spans="1:19">
      <c r="A183" s="2">
        <v>43903</v>
      </c>
      <c r="B183" s="1">
        <v>7</v>
      </c>
      <c r="C183" s="1">
        <v>6</v>
      </c>
      <c r="D183" s="1">
        <v>13</v>
      </c>
      <c r="E183" s="1">
        <v>-1</v>
      </c>
      <c r="F183" s="1">
        <v>-0.133531393</v>
      </c>
      <c r="G183" s="1">
        <v>0.923076923</v>
      </c>
      <c r="H183" s="1">
        <v>-0.076923077</v>
      </c>
      <c r="I183" s="1">
        <v>14.03</v>
      </c>
      <c r="J183" s="1">
        <v>13.45</v>
      </c>
      <c r="K183" s="1">
        <v>14.33</v>
      </c>
      <c r="L183" s="1">
        <v>1.1575</v>
      </c>
      <c r="M183" s="1">
        <v>4213200</v>
      </c>
      <c r="N183" s="3">
        <v>0.0405</v>
      </c>
      <c r="O183" s="1">
        <v>13.79</v>
      </c>
      <c r="P183" s="3">
        <v>-0.03768</v>
      </c>
      <c r="Q183" s="1">
        <f t="shared" si="6"/>
        <v>1.684431213892</v>
      </c>
      <c r="R183" s="1">
        <f t="shared" si="7"/>
        <v>-9.55941330000091e-5</v>
      </c>
      <c r="S183" s="1">
        <f t="shared" si="8"/>
        <v>0.69866428872104</v>
      </c>
    </row>
    <row r="184" spans="1:19">
      <c r="A184" s="2">
        <v>43906</v>
      </c>
      <c r="B184" s="1">
        <v>1</v>
      </c>
      <c r="C184" s="1">
        <v>2</v>
      </c>
      <c r="D184" s="1">
        <v>3</v>
      </c>
      <c r="E184" s="1">
        <v>1</v>
      </c>
      <c r="F184" s="1">
        <v>0.405465108</v>
      </c>
      <c r="G184" s="1">
        <v>0.666666667</v>
      </c>
      <c r="H184" s="1">
        <v>0.333333333</v>
      </c>
      <c r="I184" s="1">
        <v>14.06</v>
      </c>
      <c r="J184" s="1">
        <v>13.4</v>
      </c>
      <c r="K184" s="1">
        <v>13.79</v>
      </c>
      <c r="L184" s="1">
        <v>1.1325</v>
      </c>
      <c r="M184" s="1">
        <v>4122311</v>
      </c>
      <c r="N184" s="3">
        <v>0.0479</v>
      </c>
      <c r="O184" s="1">
        <v>13.58</v>
      </c>
      <c r="P184" s="3">
        <v>-0.01523</v>
      </c>
      <c r="Q184" s="1">
        <f t="shared" si="6"/>
        <v>1.439483964488</v>
      </c>
      <c r="R184" s="1">
        <f t="shared" si="7"/>
        <v>0.860415110278</v>
      </c>
      <c r="S184" s="1">
        <f t="shared" si="8"/>
        <v>0.937134000051488</v>
      </c>
    </row>
    <row r="185" spans="1:19">
      <c r="A185" s="2">
        <v>43907</v>
      </c>
      <c r="B185" s="1">
        <v>8</v>
      </c>
      <c r="C185" s="1">
        <v>3</v>
      </c>
      <c r="D185" s="1">
        <v>11</v>
      </c>
      <c r="E185" s="1">
        <v>-5</v>
      </c>
      <c r="F185" s="1">
        <v>-0.810930216</v>
      </c>
      <c r="G185" s="1">
        <v>0.545454545</v>
      </c>
      <c r="H185" s="1">
        <v>-0.454545455</v>
      </c>
      <c r="I185" s="1">
        <v>13.77</v>
      </c>
      <c r="J185" s="1">
        <v>12.88</v>
      </c>
      <c r="K185" s="1">
        <v>13.58</v>
      </c>
      <c r="L185" s="1">
        <v>1.2488</v>
      </c>
      <c r="M185" s="1">
        <v>4545813</v>
      </c>
      <c r="N185" s="3">
        <v>0.0655</v>
      </c>
      <c r="O185" s="1">
        <v>13.05</v>
      </c>
      <c r="P185" s="3">
        <v>-0.03903</v>
      </c>
      <c r="Q185" s="1">
        <f t="shared" si="6"/>
        <v>1.636353683344</v>
      </c>
      <c r="R185" s="1">
        <f t="shared" si="7"/>
        <v>-1.131285803412</v>
      </c>
      <c r="S185" s="1">
        <f t="shared" si="8"/>
        <v>0.231675358342669</v>
      </c>
    </row>
    <row r="186" spans="1:19">
      <c r="A186" s="2">
        <v>43908</v>
      </c>
      <c r="B186" s="1">
        <v>16</v>
      </c>
      <c r="C186" s="1">
        <v>11</v>
      </c>
      <c r="D186" s="1">
        <v>27</v>
      </c>
      <c r="E186" s="1">
        <v>-5</v>
      </c>
      <c r="F186" s="1">
        <v>-0.348306694</v>
      </c>
      <c r="G186" s="1">
        <v>0.814814815</v>
      </c>
      <c r="H186" s="1">
        <v>-0.185185185</v>
      </c>
      <c r="I186" s="1">
        <v>13.31</v>
      </c>
      <c r="J186" s="1">
        <v>12.43</v>
      </c>
      <c r="K186" s="1">
        <v>13.05</v>
      </c>
      <c r="L186" s="1">
        <v>1.5538</v>
      </c>
      <c r="M186" s="1">
        <v>5655810</v>
      </c>
      <c r="N186" s="3">
        <v>0.0674</v>
      </c>
      <c r="O186" s="1">
        <v>12.44</v>
      </c>
      <c r="P186" s="3">
        <v>-0.04674</v>
      </c>
      <c r="Q186" s="1">
        <f t="shared" si="6"/>
        <v>2.029154258696</v>
      </c>
      <c r="R186" s="1">
        <f t="shared" si="7"/>
        <v>-0.355813128698</v>
      </c>
      <c r="S186" s="1">
        <f t="shared" si="8"/>
        <v>0.701075838045651</v>
      </c>
    </row>
    <row r="187" spans="1:19">
      <c r="A187" s="2">
        <v>43909</v>
      </c>
      <c r="B187" s="1">
        <v>14</v>
      </c>
      <c r="C187" s="1">
        <v>11</v>
      </c>
      <c r="D187" s="1">
        <v>25</v>
      </c>
      <c r="E187" s="1">
        <v>-3</v>
      </c>
      <c r="F187" s="1">
        <v>-0.223143551</v>
      </c>
      <c r="G187" s="1">
        <v>0.88</v>
      </c>
      <c r="H187" s="1">
        <v>-0.12</v>
      </c>
      <c r="I187" s="1">
        <v>12.44</v>
      </c>
      <c r="J187" s="1">
        <v>11.88</v>
      </c>
      <c r="K187" s="1">
        <v>12.44</v>
      </c>
      <c r="L187" s="1">
        <v>1.3218</v>
      </c>
      <c r="M187" s="1">
        <v>4811354</v>
      </c>
      <c r="N187" s="3">
        <v>0.045</v>
      </c>
      <c r="O187" s="1">
        <v>12.19</v>
      </c>
      <c r="P187" s="3">
        <v>-0.0201</v>
      </c>
      <c r="Q187" s="1">
        <f t="shared" si="6"/>
        <v>1.822301058284</v>
      </c>
      <c r="R187" s="1">
        <f t="shared" si="7"/>
        <v>-0.145947049327</v>
      </c>
      <c r="S187" s="1">
        <f t="shared" si="8"/>
        <v>0.698212205082173</v>
      </c>
    </row>
    <row r="188" spans="1:19">
      <c r="A188" s="2">
        <v>43910</v>
      </c>
      <c r="B188" s="1">
        <v>6</v>
      </c>
      <c r="C188" s="1">
        <v>4</v>
      </c>
      <c r="D188" s="1">
        <v>10</v>
      </c>
      <c r="E188" s="1">
        <v>-2</v>
      </c>
      <c r="F188" s="1">
        <v>-0.336472237</v>
      </c>
      <c r="G188" s="1">
        <v>0.8</v>
      </c>
      <c r="H188" s="1">
        <v>-0.2</v>
      </c>
      <c r="I188" s="1">
        <v>12.6</v>
      </c>
      <c r="J188" s="1">
        <v>12.27</v>
      </c>
      <c r="K188" s="1">
        <v>12.19</v>
      </c>
      <c r="L188" s="1">
        <v>1.0216</v>
      </c>
      <c r="M188" s="1">
        <v>3718494</v>
      </c>
      <c r="N188" s="3">
        <v>0.0271</v>
      </c>
      <c r="O188" s="1">
        <v>12.56</v>
      </c>
      <c r="P188" s="3">
        <v>0.03035</v>
      </c>
      <c r="Q188" s="1">
        <f t="shared" si="6"/>
        <v>1.495905467908</v>
      </c>
      <c r="R188" s="1">
        <f t="shared" si="7"/>
        <v>-0.346386175549</v>
      </c>
      <c r="S188" s="1">
        <f t="shared" si="8"/>
        <v>0.483609771511274</v>
      </c>
    </row>
    <row r="189" spans="1:19">
      <c r="A189" s="2">
        <v>43913</v>
      </c>
      <c r="B189" s="1">
        <v>3</v>
      </c>
      <c r="C189" s="1">
        <v>2</v>
      </c>
      <c r="D189" s="1">
        <v>5</v>
      </c>
      <c r="E189" s="1">
        <v>-1</v>
      </c>
      <c r="F189" s="1">
        <v>-0.287682072</v>
      </c>
      <c r="G189" s="1">
        <v>0.8</v>
      </c>
      <c r="H189" s="1">
        <v>-0.2</v>
      </c>
      <c r="I189" s="1">
        <v>12.38</v>
      </c>
      <c r="J189" s="1">
        <v>12.01</v>
      </c>
      <c r="K189" s="1">
        <v>12.56</v>
      </c>
      <c r="L189" s="1">
        <v>0.7329</v>
      </c>
      <c r="M189" s="1">
        <v>2667800</v>
      </c>
      <c r="N189" s="3">
        <v>0.0295</v>
      </c>
      <c r="O189" s="1">
        <v>12.14</v>
      </c>
      <c r="P189" s="3">
        <v>-0.03344</v>
      </c>
      <c r="Q189" s="1">
        <f t="shared" si="6"/>
        <v>1.229849794048</v>
      </c>
      <c r="R189" s="1">
        <f t="shared" si="7"/>
        <v>-0.289749284344</v>
      </c>
      <c r="S189" s="1">
        <f t="shared" si="8"/>
        <v>0.395632777398362</v>
      </c>
    </row>
    <row r="190" spans="1:19">
      <c r="A190" s="2">
        <v>43914</v>
      </c>
      <c r="B190" s="1">
        <v>6</v>
      </c>
      <c r="C190" s="1">
        <v>4</v>
      </c>
      <c r="D190" s="1">
        <v>10</v>
      </c>
      <c r="E190" s="1">
        <v>-2</v>
      </c>
      <c r="F190" s="1">
        <v>-0.336472237</v>
      </c>
      <c r="G190" s="1">
        <v>0.8</v>
      </c>
      <c r="H190" s="1">
        <v>-0.2</v>
      </c>
      <c r="I190" s="1">
        <v>12.55</v>
      </c>
      <c r="J190" s="1">
        <v>12.15</v>
      </c>
      <c r="K190" s="1">
        <v>12.14</v>
      </c>
      <c r="L190" s="1">
        <v>0.747</v>
      </c>
      <c r="M190" s="1">
        <v>2718955</v>
      </c>
      <c r="N190" s="3">
        <v>0.0329</v>
      </c>
      <c r="O190" s="1">
        <v>12.45</v>
      </c>
      <c r="P190" s="3">
        <v>0.02554</v>
      </c>
      <c r="Q190" s="1">
        <f t="shared" si="6"/>
        <v>1.249970867908</v>
      </c>
      <c r="R190" s="1">
        <f t="shared" si="7"/>
        <v>-0.337827175549</v>
      </c>
      <c r="S190" s="1">
        <f t="shared" si="8"/>
        <v>0.384978616231274</v>
      </c>
    </row>
    <row r="191" spans="1:19">
      <c r="A191" s="2">
        <v>43915</v>
      </c>
      <c r="B191" s="1">
        <v>5</v>
      </c>
      <c r="C191" s="1">
        <v>5</v>
      </c>
      <c r="D191" s="1">
        <v>10</v>
      </c>
      <c r="E191" s="1">
        <v>0</v>
      </c>
      <c r="F191" s="1">
        <v>0</v>
      </c>
      <c r="G191" s="1">
        <v>1</v>
      </c>
      <c r="H191" s="1">
        <v>0</v>
      </c>
      <c r="I191" s="1">
        <v>12.84</v>
      </c>
      <c r="J191" s="1">
        <v>12.55</v>
      </c>
      <c r="K191" s="1">
        <v>12.45</v>
      </c>
      <c r="L191" s="1">
        <v>0.9704</v>
      </c>
      <c r="M191" s="1">
        <v>3532321</v>
      </c>
      <c r="N191" s="3">
        <v>0.0233</v>
      </c>
      <c r="O191" s="1">
        <v>12.76</v>
      </c>
      <c r="P191" s="3">
        <v>0.0249</v>
      </c>
      <c r="Q191" s="1">
        <f t="shared" si="6"/>
        <v>1.5293054</v>
      </c>
      <c r="R191" s="1">
        <f t="shared" si="7"/>
        <v>0.231104</v>
      </c>
      <c r="S191" s="1">
        <f t="shared" si="8"/>
        <v>0.72568818072</v>
      </c>
    </row>
    <row r="192" spans="1:19">
      <c r="A192" s="2">
        <v>43916</v>
      </c>
      <c r="B192" s="1">
        <v>1</v>
      </c>
      <c r="C192" s="1">
        <v>4</v>
      </c>
      <c r="D192" s="1">
        <v>5</v>
      </c>
      <c r="E192" s="1">
        <v>3</v>
      </c>
      <c r="F192" s="1">
        <v>0.916290732</v>
      </c>
      <c r="G192" s="1">
        <v>0.4</v>
      </c>
      <c r="H192" s="1">
        <v>0.6</v>
      </c>
      <c r="I192" s="1">
        <v>13.06</v>
      </c>
      <c r="J192" s="1">
        <v>12.57</v>
      </c>
      <c r="K192" s="1">
        <v>12.76</v>
      </c>
      <c r="L192" s="1">
        <v>1.0985</v>
      </c>
      <c r="M192" s="1">
        <v>3998410</v>
      </c>
      <c r="N192" s="3">
        <v>0.0384</v>
      </c>
      <c r="O192" s="1">
        <v>12.88</v>
      </c>
      <c r="P192" s="3">
        <v>0.0094</v>
      </c>
      <c r="Q192" s="1">
        <f t="shared" si="6"/>
        <v>1.175410278512</v>
      </c>
      <c r="R192" s="1">
        <f t="shared" si="7"/>
        <v>1.550869745164</v>
      </c>
      <c r="S192" s="1">
        <f t="shared" si="8"/>
        <v>1.10046390681559</v>
      </c>
    </row>
    <row r="193" spans="1:19">
      <c r="A193" s="2">
        <v>43917</v>
      </c>
      <c r="B193" s="1">
        <v>2</v>
      </c>
      <c r="C193" s="1">
        <v>8</v>
      </c>
      <c r="D193" s="1">
        <v>10</v>
      </c>
      <c r="E193" s="1">
        <v>6</v>
      </c>
      <c r="F193" s="1">
        <v>1.098612289</v>
      </c>
      <c r="G193" s="1">
        <v>0.4</v>
      </c>
      <c r="H193" s="1">
        <v>0.6</v>
      </c>
      <c r="I193" s="1">
        <v>13.66</v>
      </c>
      <c r="J193" s="1">
        <v>12.91</v>
      </c>
      <c r="K193" s="1">
        <v>12.88</v>
      </c>
      <c r="L193" s="1">
        <v>2.4382</v>
      </c>
      <c r="M193" s="1">
        <v>8875047</v>
      </c>
      <c r="N193" s="3">
        <v>0.0582</v>
      </c>
      <c r="O193" s="1">
        <v>13.45</v>
      </c>
      <c r="P193" s="3">
        <v>0.04425</v>
      </c>
      <c r="Q193" s="1">
        <f t="shared" si="6"/>
        <v>2.404097167724</v>
      </c>
      <c r="R193" s="1">
        <f t="shared" si="7"/>
        <v>1.687625606353</v>
      </c>
      <c r="S193" s="1">
        <f t="shared" si="8"/>
        <v>1.66416914480262</v>
      </c>
    </row>
    <row r="194" spans="1:19">
      <c r="A194" s="2">
        <v>43920</v>
      </c>
      <c r="B194" s="1">
        <v>5</v>
      </c>
      <c r="C194" s="1">
        <v>29</v>
      </c>
      <c r="D194" s="1">
        <v>34</v>
      </c>
      <c r="E194" s="1">
        <v>24</v>
      </c>
      <c r="F194" s="1">
        <v>1.609437912</v>
      </c>
      <c r="G194" s="1">
        <v>0.294117647</v>
      </c>
      <c r="H194" s="1">
        <v>0.705882353</v>
      </c>
      <c r="I194" s="1">
        <v>13.24</v>
      </c>
      <c r="J194" s="1">
        <v>12.94</v>
      </c>
      <c r="K194" s="1">
        <v>13.45</v>
      </c>
      <c r="L194" s="1">
        <v>1.2522</v>
      </c>
      <c r="M194" s="1">
        <v>4557839</v>
      </c>
      <c r="N194" s="3">
        <v>0.0223</v>
      </c>
      <c r="O194" s="1">
        <v>13.11</v>
      </c>
      <c r="P194" s="3">
        <v>-0.02528</v>
      </c>
      <c r="Q194" s="1">
        <f t="shared" ref="Q194:Q257" si="9">-0.06*H194-0.084*F194+0.62*G194+0.915*L194+0.918*N194</f>
        <v>1.171041615352</v>
      </c>
      <c r="R194" s="1">
        <f t="shared" ref="R194:R257" si="10">0.975*H194+0.977*F194+0.261*G194-0.031*L194+0.008*N194</f>
        <v>2.298781040066</v>
      </c>
      <c r="S194" s="1">
        <f t="shared" ref="S194:S257" si="11">0.4148*Q194+0.3952*R194</f>
        <v>1.39422632908209</v>
      </c>
    </row>
    <row r="195" spans="1:19">
      <c r="A195" s="2">
        <v>43921</v>
      </c>
      <c r="B195" s="1">
        <v>10</v>
      </c>
      <c r="C195" s="1">
        <v>8</v>
      </c>
      <c r="D195" s="1">
        <v>18</v>
      </c>
      <c r="E195" s="1">
        <v>-2</v>
      </c>
      <c r="F195" s="1">
        <v>-0.200670695</v>
      </c>
      <c r="G195" s="1">
        <v>0.888888889</v>
      </c>
      <c r="H195" s="1">
        <v>-0.111111111</v>
      </c>
      <c r="I195" s="1">
        <v>13.6</v>
      </c>
      <c r="J195" s="1">
        <v>13.24</v>
      </c>
      <c r="K195" s="1">
        <v>13.11</v>
      </c>
      <c r="L195" s="1">
        <v>1.3499</v>
      </c>
      <c r="M195" s="1">
        <v>4913664</v>
      </c>
      <c r="N195" s="3">
        <v>0.0275</v>
      </c>
      <c r="O195" s="1">
        <v>13.48</v>
      </c>
      <c r="P195" s="3">
        <v>0.02822</v>
      </c>
      <c r="Q195" s="1">
        <f t="shared" si="9"/>
        <v>1.83503761622</v>
      </c>
      <c r="R195" s="1">
        <f t="shared" si="10"/>
        <v>-0.114015502211</v>
      </c>
      <c r="S195" s="1">
        <f t="shared" si="11"/>
        <v>0.716114676734269</v>
      </c>
    </row>
    <row r="196" spans="1:19">
      <c r="A196" s="2">
        <v>43922</v>
      </c>
      <c r="B196" s="1">
        <v>3</v>
      </c>
      <c r="C196" s="1">
        <v>11</v>
      </c>
      <c r="D196" s="1">
        <v>14</v>
      </c>
      <c r="E196" s="1">
        <v>8</v>
      </c>
      <c r="F196" s="1">
        <v>1.098612289</v>
      </c>
      <c r="G196" s="1">
        <v>0.428571429</v>
      </c>
      <c r="H196" s="1">
        <v>0.571428571</v>
      </c>
      <c r="I196" s="1">
        <v>14.08</v>
      </c>
      <c r="J196" s="1">
        <v>13.32</v>
      </c>
      <c r="K196" s="1">
        <v>13.48</v>
      </c>
      <c r="L196" s="1">
        <v>1.5043</v>
      </c>
      <c r="M196" s="1">
        <v>5475620</v>
      </c>
      <c r="N196" s="3">
        <v>0.0564</v>
      </c>
      <c r="O196" s="1">
        <v>13.73</v>
      </c>
      <c r="P196" s="3">
        <v>0.01855</v>
      </c>
      <c r="Q196" s="1">
        <f t="shared" si="9"/>
        <v>1.567354839444</v>
      </c>
      <c r="R196" s="1">
        <f t="shared" si="10"/>
        <v>1.696162106047</v>
      </c>
      <c r="S196" s="1">
        <f t="shared" si="11"/>
        <v>1.32046205171115</v>
      </c>
    </row>
    <row r="197" spans="1:19">
      <c r="A197" s="2">
        <v>43923</v>
      </c>
      <c r="B197" s="1">
        <v>3</v>
      </c>
      <c r="C197" s="1">
        <v>7</v>
      </c>
      <c r="D197" s="1">
        <v>10</v>
      </c>
      <c r="E197" s="1">
        <v>4</v>
      </c>
      <c r="F197" s="1">
        <v>0.693147181</v>
      </c>
      <c r="G197" s="1">
        <v>0.6</v>
      </c>
      <c r="H197" s="1">
        <v>0.4</v>
      </c>
      <c r="I197" s="1">
        <v>14.2</v>
      </c>
      <c r="J197" s="1">
        <v>13.7</v>
      </c>
      <c r="K197" s="1">
        <v>13.73</v>
      </c>
      <c r="L197" s="1">
        <v>1.4884</v>
      </c>
      <c r="M197" s="1">
        <v>5417722</v>
      </c>
      <c r="N197" s="3">
        <v>0.0364</v>
      </c>
      <c r="O197" s="1">
        <v>14.18</v>
      </c>
      <c r="P197" s="3">
        <v>0.03277</v>
      </c>
      <c r="Q197" s="1">
        <f t="shared" si="9"/>
        <v>1.685076836796</v>
      </c>
      <c r="R197" s="1">
        <f t="shared" si="10"/>
        <v>1.177955595837</v>
      </c>
      <c r="S197" s="1">
        <f t="shared" si="11"/>
        <v>1.16449792337776</v>
      </c>
    </row>
    <row r="198" spans="1:19">
      <c r="A198" s="2">
        <v>43924</v>
      </c>
      <c r="B198" s="1">
        <v>6</v>
      </c>
      <c r="C198" s="1">
        <v>11</v>
      </c>
      <c r="D198" s="1">
        <v>17</v>
      </c>
      <c r="E198" s="1">
        <v>5</v>
      </c>
      <c r="F198" s="1">
        <v>0.538996501</v>
      </c>
      <c r="G198" s="1">
        <v>0.705882353</v>
      </c>
      <c r="H198" s="1">
        <v>0.294117647</v>
      </c>
      <c r="I198" s="1">
        <v>14.77</v>
      </c>
      <c r="J198" s="1">
        <v>14.03</v>
      </c>
      <c r="K198" s="1">
        <v>14.18</v>
      </c>
      <c r="L198" s="1">
        <v>1.6814</v>
      </c>
      <c r="M198" s="1">
        <v>6120165</v>
      </c>
      <c r="N198" s="3">
        <v>0.0522</v>
      </c>
      <c r="O198" s="1">
        <v>14.56</v>
      </c>
      <c r="P198" s="3">
        <v>0.0268</v>
      </c>
      <c r="Q198" s="1">
        <f t="shared" si="9"/>
        <v>1.961124893956</v>
      </c>
      <c r="R198" s="1">
        <f t="shared" si="10"/>
        <v>0.945893781435</v>
      </c>
      <c r="S198" s="1">
        <f t="shared" si="11"/>
        <v>1.18729182843606</v>
      </c>
    </row>
    <row r="199" spans="1:19">
      <c r="A199" s="2">
        <v>43928</v>
      </c>
      <c r="B199" s="1">
        <v>5</v>
      </c>
      <c r="C199" s="1">
        <v>6</v>
      </c>
      <c r="D199" s="1">
        <v>11</v>
      </c>
      <c r="E199" s="1">
        <v>1</v>
      </c>
      <c r="F199" s="1">
        <v>0.15415068</v>
      </c>
      <c r="G199" s="1">
        <v>0.909090909</v>
      </c>
      <c r="H199" s="1">
        <v>0.090909091</v>
      </c>
      <c r="I199" s="1">
        <v>14.88</v>
      </c>
      <c r="J199" s="1">
        <v>14.43</v>
      </c>
      <c r="K199" s="1">
        <v>14.56</v>
      </c>
      <c r="L199" s="1">
        <v>1.7804</v>
      </c>
      <c r="M199" s="1">
        <v>6480627</v>
      </c>
      <c r="N199" s="3">
        <v>0.0309</v>
      </c>
      <c r="O199" s="1">
        <v>14.57</v>
      </c>
      <c r="P199" s="3">
        <v>0.00069</v>
      </c>
      <c r="Q199" s="1">
        <f t="shared" si="9"/>
        <v>2.202665361</v>
      </c>
      <c r="R199" s="1">
        <f t="shared" si="10"/>
        <v>0.421569105334</v>
      </c>
      <c r="S199" s="1">
        <f t="shared" si="11"/>
        <v>1.0802697021708</v>
      </c>
    </row>
    <row r="200" spans="1:19">
      <c r="A200" s="2">
        <v>43929</v>
      </c>
      <c r="B200" s="1">
        <v>4</v>
      </c>
      <c r="C200" s="1">
        <v>9</v>
      </c>
      <c r="D200" s="1">
        <v>13</v>
      </c>
      <c r="E200" s="1">
        <v>5</v>
      </c>
      <c r="F200" s="1">
        <v>0.693147181</v>
      </c>
      <c r="G200" s="1">
        <v>0.615384615</v>
      </c>
      <c r="H200" s="1">
        <v>0.384615385</v>
      </c>
      <c r="I200" s="1">
        <v>14.6</v>
      </c>
      <c r="J200" s="1">
        <v>14.33</v>
      </c>
      <c r="K200" s="1">
        <v>14.57</v>
      </c>
      <c r="L200" s="1">
        <v>1.017</v>
      </c>
      <c r="M200" s="1">
        <v>3702003</v>
      </c>
      <c r="N200" s="3">
        <v>0.0185</v>
      </c>
      <c r="O200" s="1">
        <v>14.36</v>
      </c>
      <c r="P200" s="3">
        <v>-0.01441</v>
      </c>
      <c r="Q200" s="1">
        <f t="shared" si="9"/>
        <v>1.247775174996</v>
      </c>
      <c r="R200" s="1">
        <f t="shared" si="10"/>
        <v>1.181441180727</v>
      </c>
      <c r="S200" s="1">
        <f t="shared" si="11"/>
        <v>0.984482697211651</v>
      </c>
    </row>
    <row r="201" spans="1:19">
      <c r="A201" s="2">
        <v>43930</v>
      </c>
      <c r="B201" s="1">
        <v>3</v>
      </c>
      <c r="C201" s="1">
        <v>2</v>
      </c>
      <c r="D201" s="1">
        <v>5</v>
      </c>
      <c r="E201" s="1">
        <v>-1</v>
      </c>
      <c r="F201" s="1">
        <v>-0.287682072</v>
      </c>
      <c r="G201" s="1">
        <v>0.8</v>
      </c>
      <c r="H201" s="1">
        <v>-0.2</v>
      </c>
      <c r="I201" s="1">
        <v>14.54</v>
      </c>
      <c r="J201" s="1">
        <v>14.22</v>
      </c>
      <c r="K201" s="1">
        <v>14.36</v>
      </c>
      <c r="L201" s="1">
        <v>0.8236</v>
      </c>
      <c r="M201" s="1">
        <v>2998069</v>
      </c>
      <c r="N201" s="3">
        <v>0.0223</v>
      </c>
      <c r="O201" s="1">
        <v>14.4</v>
      </c>
      <c r="P201" s="3">
        <v>0.00279</v>
      </c>
      <c r="Q201" s="1">
        <f t="shared" si="9"/>
        <v>1.306230694048</v>
      </c>
      <c r="R201" s="1">
        <f t="shared" si="10"/>
        <v>-0.292618584344</v>
      </c>
      <c r="S201" s="1">
        <f t="shared" si="11"/>
        <v>0.426181627358361</v>
      </c>
    </row>
    <row r="202" spans="1:19">
      <c r="A202" s="2">
        <v>43931</v>
      </c>
      <c r="B202" s="1">
        <v>2</v>
      </c>
      <c r="C202" s="1">
        <v>4</v>
      </c>
      <c r="D202" s="1">
        <v>6</v>
      </c>
      <c r="E202" s="1">
        <v>2</v>
      </c>
      <c r="F202" s="1">
        <v>0.510825624</v>
      </c>
      <c r="G202" s="1">
        <v>0.666666667</v>
      </c>
      <c r="H202" s="1">
        <v>0.333333333</v>
      </c>
      <c r="I202" s="1">
        <v>14.72</v>
      </c>
      <c r="J202" s="1">
        <v>14.28</v>
      </c>
      <c r="K202" s="1">
        <v>14.4</v>
      </c>
      <c r="L202" s="1">
        <v>0.997</v>
      </c>
      <c r="M202" s="1">
        <v>3629002</v>
      </c>
      <c r="N202" s="3">
        <v>0.0306</v>
      </c>
      <c r="O202" s="1">
        <v>14.31</v>
      </c>
      <c r="P202" s="3">
        <v>-0.00625</v>
      </c>
      <c r="Q202" s="1">
        <f t="shared" si="9"/>
        <v>1.290769781144</v>
      </c>
      <c r="R202" s="1">
        <f t="shared" si="10"/>
        <v>0.96741443441</v>
      </c>
      <c r="S202" s="1">
        <f t="shared" si="11"/>
        <v>0.917733489697363</v>
      </c>
    </row>
    <row r="203" spans="1:19">
      <c r="A203" s="2">
        <v>43934</v>
      </c>
      <c r="B203" s="1">
        <v>2</v>
      </c>
      <c r="C203" s="1">
        <v>10</v>
      </c>
      <c r="D203" s="1">
        <v>12</v>
      </c>
      <c r="E203" s="1">
        <v>8</v>
      </c>
      <c r="F203" s="1">
        <v>1.299282984</v>
      </c>
      <c r="G203" s="1">
        <v>0.333333333</v>
      </c>
      <c r="H203" s="1">
        <v>0.666666667</v>
      </c>
      <c r="I203" s="1">
        <v>14.39</v>
      </c>
      <c r="J203" s="1">
        <v>13.84</v>
      </c>
      <c r="K203" s="1">
        <v>14.31</v>
      </c>
      <c r="L203" s="1">
        <v>0.8871</v>
      </c>
      <c r="M203" s="1">
        <v>3229166</v>
      </c>
      <c r="N203" s="3">
        <v>0.0384</v>
      </c>
      <c r="O203" s="1">
        <v>14.26</v>
      </c>
      <c r="P203" s="3">
        <v>-0.00349</v>
      </c>
      <c r="Q203" s="1">
        <f t="shared" si="9"/>
        <v>0.904474595784</v>
      </c>
      <c r="R203" s="1">
        <f t="shared" si="10"/>
        <v>1.979206575606</v>
      </c>
      <c r="S203" s="1">
        <f t="shared" si="11"/>
        <v>1.15735850101069</v>
      </c>
    </row>
    <row r="204" spans="1:19">
      <c r="A204" s="2">
        <v>43935</v>
      </c>
      <c r="B204" s="1">
        <v>2</v>
      </c>
      <c r="C204" s="1">
        <v>10</v>
      </c>
      <c r="D204" s="1">
        <v>12</v>
      </c>
      <c r="E204" s="1">
        <v>8</v>
      </c>
      <c r="F204" s="1">
        <v>1.299282984</v>
      </c>
      <c r="G204" s="1">
        <v>0.333333333</v>
      </c>
      <c r="H204" s="1">
        <v>0.666666667</v>
      </c>
      <c r="I204" s="1">
        <v>14.41</v>
      </c>
      <c r="J204" s="1">
        <v>14.1</v>
      </c>
      <c r="K204" s="1">
        <v>14.26</v>
      </c>
      <c r="L204" s="1">
        <v>0.8349</v>
      </c>
      <c r="M204" s="1">
        <v>3039038</v>
      </c>
      <c r="N204" s="3">
        <v>0.0217</v>
      </c>
      <c r="O204" s="1">
        <v>14.31</v>
      </c>
      <c r="P204" s="3">
        <v>0.00351</v>
      </c>
      <c r="Q204" s="1">
        <f t="shared" si="9"/>
        <v>0.841380995784</v>
      </c>
      <c r="R204" s="1">
        <f t="shared" si="10"/>
        <v>1.980691175606</v>
      </c>
      <c r="S204" s="1">
        <f t="shared" si="11"/>
        <v>1.13177398965069</v>
      </c>
    </row>
    <row r="205" spans="1:19">
      <c r="A205" s="2">
        <v>43936</v>
      </c>
      <c r="B205" s="1">
        <v>1</v>
      </c>
      <c r="C205" s="1">
        <v>3</v>
      </c>
      <c r="D205" s="1">
        <v>4</v>
      </c>
      <c r="E205" s="1">
        <v>2</v>
      </c>
      <c r="F205" s="1">
        <v>0.693147181</v>
      </c>
      <c r="G205" s="1">
        <v>0.5</v>
      </c>
      <c r="H205" s="1">
        <v>0.5</v>
      </c>
      <c r="I205" s="1">
        <v>14.42</v>
      </c>
      <c r="J205" s="1">
        <v>14.16</v>
      </c>
      <c r="K205" s="1">
        <v>14.31</v>
      </c>
      <c r="L205" s="1">
        <v>0.585</v>
      </c>
      <c r="M205" s="1">
        <v>2129430</v>
      </c>
      <c r="N205" s="3">
        <v>0.0182</v>
      </c>
      <c r="O205" s="1">
        <v>14.16</v>
      </c>
      <c r="P205" s="3">
        <v>-0.01048</v>
      </c>
      <c r="Q205" s="1">
        <f t="shared" si="9"/>
        <v>0.773758236796</v>
      </c>
      <c r="R205" s="1">
        <f t="shared" si="10"/>
        <v>1.277215395837</v>
      </c>
      <c r="S205" s="1">
        <f t="shared" si="11"/>
        <v>0.825710441057763</v>
      </c>
    </row>
    <row r="206" spans="1:19">
      <c r="A206" s="2">
        <v>43937</v>
      </c>
      <c r="B206" s="1">
        <v>5</v>
      </c>
      <c r="C206" s="1">
        <v>5</v>
      </c>
      <c r="D206" s="1">
        <v>10</v>
      </c>
      <c r="E206" s="1">
        <v>0</v>
      </c>
      <c r="F206" s="1">
        <v>0</v>
      </c>
      <c r="G206" s="1">
        <v>1</v>
      </c>
      <c r="H206" s="1">
        <v>0</v>
      </c>
      <c r="I206" s="1">
        <v>14.21</v>
      </c>
      <c r="J206" s="1">
        <v>13.86</v>
      </c>
      <c r="K206" s="1">
        <v>14.16</v>
      </c>
      <c r="L206" s="1">
        <v>1.3203</v>
      </c>
      <c r="M206" s="1">
        <v>4805831</v>
      </c>
      <c r="N206" s="3">
        <v>0.0247</v>
      </c>
      <c r="O206" s="1">
        <v>14</v>
      </c>
      <c r="P206" s="3">
        <v>-0.0113</v>
      </c>
      <c r="Q206" s="1">
        <f t="shared" si="9"/>
        <v>1.8507491</v>
      </c>
      <c r="R206" s="1">
        <f t="shared" si="10"/>
        <v>0.2202683</v>
      </c>
      <c r="S206" s="1">
        <f t="shared" si="11"/>
        <v>0.85474075884</v>
      </c>
    </row>
    <row r="207" spans="1:19">
      <c r="A207" s="2">
        <v>43938</v>
      </c>
      <c r="B207" s="1">
        <v>3</v>
      </c>
      <c r="C207" s="1">
        <v>5</v>
      </c>
      <c r="D207" s="1">
        <v>8</v>
      </c>
      <c r="E207" s="1">
        <v>2</v>
      </c>
      <c r="F207" s="1">
        <v>0.405465108</v>
      </c>
      <c r="G207" s="1">
        <v>0.75</v>
      </c>
      <c r="H207" s="1">
        <v>0.25</v>
      </c>
      <c r="I207" s="1">
        <v>14.53</v>
      </c>
      <c r="J207" s="1">
        <v>14.06</v>
      </c>
      <c r="K207" s="1">
        <v>14</v>
      </c>
      <c r="L207" s="1">
        <v>1.4405</v>
      </c>
      <c r="M207" s="1">
        <v>5243335</v>
      </c>
      <c r="N207" s="3">
        <v>0.0336</v>
      </c>
      <c r="O207" s="1">
        <v>14.35</v>
      </c>
      <c r="P207" s="3">
        <v>0.025</v>
      </c>
      <c r="Q207" s="1">
        <f t="shared" si="9"/>
        <v>1.764843230928</v>
      </c>
      <c r="R207" s="1">
        <f t="shared" si="10"/>
        <v>0.791252710516</v>
      </c>
      <c r="S207" s="1">
        <f t="shared" si="11"/>
        <v>1.04476004338486</v>
      </c>
    </row>
    <row r="208" spans="1:19">
      <c r="A208" s="2">
        <v>43941</v>
      </c>
      <c r="B208" s="1">
        <v>1</v>
      </c>
      <c r="C208" s="1">
        <v>1</v>
      </c>
      <c r="D208" s="1">
        <v>2</v>
      </c>
      <c r="E208" s="1">
        <v>0</v>
      </c>
      <c r="F208" s="1">
        <v>0</v>
      </c>
      <c r="G208" s="1">
        <v>1</v>
      </c>
      <c r="H208" s="1">
        <v>0</v>
      </c>
      <c r="I208" s="1">
        <v>14.66</v>
      </c>
      <c r="J208" s="1">
        <v>14.28</v>
      </c>
      <c r="K208" s="1">
        <v>14.35</v>
      </c>
      <c r="L208" s="1">
        <v>1.0017</v>
      </c>
      <c r="M208" s="1">
        <v>3646062</v>
      </c>
      <c r="N208" s="3">
        <v>0.0265</v>
      </c>
      <c r="O208" s="1">
        <v>14.5</v>
      </c>
      <c r="P208" s="3">
        <v>0.01045</v>
      </c>
      <c r="Q208" s="1">
        <f t="shared" si="9"/>
        <v>1.5608825</v>
      </c>
      <c r="R208" s="1">
        <f t="shared" si="10"/>
        <v>0.2301593</v>
      </c>
      <c r="S208" s="1">
        <f t="shared" si="11"/>
        <v>0.73841301636</v>
      </c>
    </row>
    <row r="209" spans="1:19">
      <c r="A209" s="2">
        <v>43942</v>
      </c>
      <c r="B209" s="1">
        <v>4</v>
      </c>
      <c r="C209" s="1">
        <v>1</v>
      </c>
      <c r="D209" s="1">
        <v>5</v>
      </c>
      <c r="E209" s="1">
        <v>-3</v>
      </c>
      <c r="F209" s="1">
        <v>-0.916290732</v>
      </c>
      <c r="G209" s="1">
        <v>0.4</v>
      </c>
      <c r="H209" s="1">
        <v>-0.6</v>
      </c>
      <c r="I209" s="1">
        <v>14.49</v>
      </c>
      <c r="J209" s="1">
        <v>14.1</v>
      </c>
      <c r="K209" s="1">
        <v>14.5</v>
      </c>
      <c r="L209" s="1">
        <v>0.6577</v>
      </c>
      <c r="M209" s="1">
        <v>2394069</v>
      </c>
      <c r="N209" s="3">
        <v>0.0269</v>
      </c>
      <c r="O209" s="1">
        <v>14.22</v>
      </c>
      <c r="P209" s="3">
        <v>-0.01931</v>
      </c>
      <c r="Q209" s="1">
        <f t="shared" si="9"/>
        <v>0.987458121488</v>
      </c>
      <c r="R209" s="1">
        <f t="shared" si="10"/>
        <v>-1.395989545164</v>
      </c>
      <c r="S209" s="1">
        <f t="shared" si="11"/>
        <v>-0.142097439455591</v>
      </c>
    </row>
    <row r="210" spans="1:19">
      <c r="A210" s="2">
        <v>43943</v>
      </c>
      <c r="B210" s="1">
        <v>2</v>
      </c>
      <c r="C210" s="1">
        <v>2</v>
      </c>
      <c r="D210" s="1">
        <v>4</v>
      </c>
      <c r="E210" s="1">
        <v>0</v>
      </c>
      <c r="F210" s="1">
        <v>0</v>
      </c>
      <c r="G210" s="1">
        <v>1</v>
      </c>
      <c r="H210" s="1">
        <v>0</v>
      </c>
      <c r="I210" s="1">
        <v>14.6</v>
      </c>
      <c r="J210" s="1">
        <v>14.11</v>
      </c>
      <c r="K210" s="1">
        <v>14.22</v>
      </c>
      <c r="L210" s="1">
        <v>0.9681</v>
      </c>
      <c r="M210" s="1">
        <v>3523924</v>
      </c>
      <c r="N210" s="3">
        <v>0.0345</v>
      </c>
      <c r="O210" s="1">
        <v>14.59</v>
      </c>
      <c r="P210" s="3">
        <v>0.02602</v>
      </c>
      <c r="Q210" s="1">
        <f t="shared" si="9"/>
        <v>1.5374825</v>
      </c>
      <c r="R210" s="1">
        <f t="shared" si="10"/>
        <v>0.2312649</v>
      </c>
      <c r="S210" s="1">
        <f t="shared" si="11"/>
        <v>0.72914362948</v>
      </c>
    </row>
    <row r="211" spans="1:19">
      <c r="A211" s="2">
        <v>43944</v>
      </c>
      <c r="B211" s="1">
        <v>5</v>
      </c>
      <c r="C211" s="1">
        <v>3</v>
      </c>
      <c r="D211" s="1">
        <v>8</v>
      </c>
      <c r="E211" s="1">
        <v>-2</v>
      </c>
      <c r="F211" s="1">
        <v>-0.405465108</v>
      </c>
      <c r="G211" s="1">
        <v>0.75</v>
      </c>
      <c r="H211" s="1">
        <v>-0.25</v>
      </c>
      <c r="I211" s="1">
        <v>15.49</v>
      </c>
      <c r="J211" s="1">
        <v>14.55</v>
      </c>
      <c r="K211" s="1">
        <v>14.59</v>
      </c>
      <c r="L211" s="1">
        <v>2.3402</v>
      </c>
      <c r="M211" s="1">
        <v>8518334</v>
      </c>
      <c r="N211" s="3">
        <v>0.0644</v>
      </c>
      <c r="O211" s="1">
        <v>15.24</v>
      </c>
      <c r="P211" s="3">
        <v>0.04455</v>
      </c>
      <c r="Q211" s="1">
        <f t="shared" si="9"/>
        <v>2.714461269072</v>
      </c>
      <c r="R211" s="1">
        <f t="shared" si="10"/>
        <v>-0.516170410516</v>
      </c>
      <c r="S211" s="1">
        <f t="shared" si="11"/>
        <v>0.921967988175142</v>
      </c>
    </row>
    <row r="212" spans="1:19">
      <c r="A212" s="2">
        <v>43945</v>
      </c>
      <c r="B212" s="1">
        <v>3</v>
      </c>
      <c r="C212" s="1">
        <v>3</v>
      </c>
      <c r="D212" s="1">
        <v>6</v>
      </c>
      <c r="E212" s="1">
        <v>0</v>
      </c>
      <c r="F212" s="1">
        <v>0</v>
      </c>
      <c r="G212" s="1">
        <v>1</v>
      </c>
      <c r="H212" s="1">
        <v>0</v>
      </c>
      <c r="I212" s="1">
        <v>15.55</v>
      </c>
      <c r="J212" s="1">
        <v>15.15</v>
      </c>
      <c r="K212" s="1">
        <v>15.24</v>
      </c>
      <c r="L212" s="1">
        <v>1.6443</v>
      </c>
      <c r="M212" s="1">
        <v>5985368</v>
      </c>
      <c r="N212" s="3">
        <v>0.0262</v>
      </c>
      <c r="O212" s="1">
        <v>15.34</v>
      </c>
      <c r="P212" s="3">
        <v>0.00656</v>
      </c>
      <c r="Q212" s="1">
        <f t="shared" si="9"/>
        <v>2.1485861</v>
      </c>
      <c r="R212" s="1">
        <f t="shared" si="10"/>
        <v>0.2102363</v>
      </c>
      <c r="S212" s="1">
        <f t="shared" si="11"/>
        <v>0.97431890004</v>
      </c>
    </row>
    <row r="213" spans="1:19">
      <c r="A213" s="2">
        <v>43948</v>
      </c>
      <c r="B213" s="1">
        <v>2</v>
      </c>
      <c r="C213" s="1">
        <v>4</v>
      </c>
      <c r="D213" s="1">
        <v>6</v>
      </c>
      <c r="E213" s="1">
        <v>2</v>
      </c>
      <c r="F213" s="1">
        <v>0.510825624</v>
      </c>
      <c r="G213" s="1">
        <v>0.666666667</v>
      </c>
      <c r="H213" s="1">
        <v>0.333333333</v>
      </c>
      <c r="I213" s="1">
        <v>15.3</v>
      </c>
      <c r="J213" s="1">
        <v>15.02</v>
      </c>
      <c r="K213" s="1">
        <v>15.34</v>
      </c>
      <c r="L213" s="1">
        <v>0.953</v>
      </c>
      <c r="M213" s="1">
        <v>3468897</v>
      </c>
      <c r="N213" s="3">
        <v>0.0183</v>
      </c>
      <c r="O213" s="1">
        <v>15.27</v>
      </c>
      <c r="P213" s="3">
        <v>-0.00456</v>
      </c>
      <c r="Q213" s="1">
        <f t="shared" si="9"/>
        <v>1.239218381144</v>
      </c>
      <c r="R213" s="1">
        <f t="shared" si="10"/>
        <v>0.96868003441</v>
      </c>
      <c r="S213" s="1">
        <f t="shared" si="11"/>
        <v>0.896850134097363</v>
      </c>
    </row>
    <row r="214" spans="1:19">
      <c r="A214" s="2">
        <v>43949</v>
      </c>
      <c r="B214" s="1">
        <v>3</v>
      </c>
      <c r="C214" s="1">
        <v>3</v>
      </c>
      <c r="D214" s="1">
        <v>6</v>
      </c>
      <c r="E214" s="1">
        <v>0</v>
      </c>
      <c r="F214" s="1">
        <v>0</v>
      </c>
      <c r="G214" s="1">
        <v>1</v>
      </c>
      <c r="H214" s="1">
        <v>0</v>
      </c>
      <c r="I214" s="1">
        <v>15.81</v>
      </c>
      <c r="J214" s="1">
        <v>14.75</v>
      </c>
      <c r="K214" s="1">
        <v>15.27</v>
      </c>
      <c r="L214" s="1">
        <v>2.3349</v>
      </c>
      <c r="M214" s="1">
        <v>8498971</v>
      </c>
      <c r="N214" s="3">
        <v>0.0694</v>
      </c>
      <c r="O214" s="1">
        <v>15.44</v>
      </c>
      <c r="P214" s="3">
        <v>0.01113</v>
      </c>
      <c r="Q214" s="1">
        <f t="shared" si="9"/>
        <v>2.8201427</v>
      </c>
      <c r="R214" s="1">
        <f t="shared" si="10"/>
        <v>0.1891733</v>
      </c>
      <c r="S214" s="1">
        <f t="shared" si="11"/>
        <v>1.24455648012</v>
      </c>
    </row>
    <row r="215" spans="1:19">
      <c r="A215" s="2">
        <v>43950</v>
      </c>
      <c r="B215" s="1">
        <v>19</v>
      </c>
      <c r="C215" s="1">
        <v>10</v>
      </c>
      <c r="D215" s="1">
        <v>29</v>
      </c>
      <c r="E215" s="1">
        <v>-9</v>
      </c>
      <c r="F215" s="1">
        <v>-0.597837001</v>
      </c>
      <c r="G215" s="1">
        <v>0.689655172</v>
      </c>
      <c r="H215" s="1">
        <v>-0.310344828</v>
      </c>
      <c r="I215" s="1">
        <v>15.45</v>
      </c>
      <c r="J215" s="1">
        <v>14.52</v>
      </c>
      <c r="K215" s="1">
        <v>15.44</v>
      </c>
      <c r="L215" s="1">
        <v>3.8105</v>
      </c>
      <c r="M215" s="1">
        <v>13870258</v>
      </c>
      <c r="N215" s="3">
        <v>0.0602</v>
      </c>
      <c r="O215" s="1">
        <v>14.53</v>
      </c>
      <c r="P215" s="3">
        <v>-0.05894</v>
      </c>
      <c r="Q215" s="1">
        <f t="shared" si="9"/>
        <v>4.038296304404</v>
      </c>
      <c r="R215" s="1">
        <f t="shared" si="10"/>
        <v>-0.824316857385</v>
      </c>
      <c r="S215" s="1">
        <f t="shared" si="11"/>
        <v>1.34931528502823</v>
      </c>
    </row>
    <row r="216" spans="1:19">
      <c r="A216" s="2">
        <v>43951</v>
      </c>
      <c r="B216" s="1">
        <v>12</v>
      </c>
      <c r="C216" s="1">
        <v>10</v>
      </c>
      <c r="D216" s="1">
        <v>22</v>
      </c>
      <c r="E216" s="1">
        <v>-2</v>
      </c>
      <c r="F216" s="1">
        <v>-0.167054085</v>
      </c>
      <c r="G216" s="1">
        <v>0.909090909</v>
      </c>
      <c r="H216" s="1">
        <v>-0.090909091</v>
      </c>
      <c r="I216" s="1">
        <v>14.53</v>
      </c>
      <c r="J216" s="1">
        <v>13.9</v>
      </c>
      <c r="K216" s="1">
        <v>14.53</v>
      </c>
      <c r="L216" s="1">
        <v>1.9121</v>
      </c>
      <c r="M216" s="1">
        <v>6960225</v>
      </c>
      <c r="N216" s="3">
        <v>0.0434</v>
      </c>
      <c r="O216" s="1">
        <v>14.2</v>
      </c>
      <c r="P216" s="3">
        <v>-0.02271</v>
      </c>
      <c r="Q216" s="1">
        <f t="shared" si="9"/>
        <v>2.37253615218</v>
      </c>
      <c r="R216" s="1">
        <f t="shared" si="10"/>
        <v>-0.073503377521</v>
      </c>
      <c r="S216" s="1">
        <f t="shared" si="11"/>
        <v>0.955079461127965</v>
      </c>
    </row>
    <row r="217" spans="1:19">
      <c r="A217" s="2">
        <v>43957</v>
      </c>
      <c r="B217" s="1">
        <v>9</v>
      </c>
      <c r="C217" s="1">
        <v>6</v>
      </c>
      <c r="D217" s="1">
        <v>15</v>
      </c>
      <c r="E217" s="1">
        <v>-3</v>
      </c>
      <c r="F217" s="1">
        <v>-0.356674944</v>
      </c>
      <c r="G217" s="1">
        <v>0.8</v>
      </c>
      <c r="H217" s="1">
        <v>-0.2</v>
      </c>
      <c r="I217" s="1">
        <v>14.08</v>
      </c>
      <c r="J217" s="1">
        <v>13.71</v>
      </c>
      <c r="K217" s="1">
        <v>14.2</v>
      </c>
      <c r="L217" s="1">
        <v>2.1477</v>
      </c>
      <c r="M217" s="1">
        <v>7817532</v>
      </c>
      <c r="N217" s="3">
        <v>0.0261</v>
      </c>
      <c r="O217" s="1">
        <v>13.83</v>
      </c>
      <c r="P217" s="3">
        <v>-0.02606</v>
      </c>
      <c r="Q217" s="1">
        <f t="shared" si="9"/>
        <v>2.527065995296</v>
      </c>
      <c r="R217" s="1">
        <f t="shared" si="10"/>
        <v>-0.401041320288</v>
      </c>
      <c r="S217" s="1">
        <f t="shared" si="11"/>
        <v>0.889735445070963</v>
      </c>
    </row>
    <row r="218" spans="1:19">
      <c r="A218" s="2">
        <v>43958</v>
      </c>
      <c r="B218" s="1">
        <v>5</v>
      </c>
      <c r="C218" s="1">
        <v>6</v>
      </c>
      <c r="D218" s="1">
        <v>11</v>
      </c>
      <c r="E218" s="1">
        <v>1</v>
      </c>
      <c r="F218" s="1">
        <v>0.15415068</v>
      </c>
      <c r="G218" s="1">
        <v>0.909090909</v>
      </c>
      <c r="H218" s="1">
        <v>0.090909091</v>
      </c>
      <c r="I218" s="1">
        <v>14.14</v>
      </c>
      <c r="J218" s="1">
        <v>13.65</v>
      </c>
      <c r="K218" s="1">
        <v>13.83</v>
      </c>
      <c r="L218" s="1">
        <v>1.3819</v>
      </c>
      <c r="M218" s="1">
        <v>5029988</v>
      </c>
      <c r="N218" s="3">
        <v>0.0354</v>
      </c>
      <c r="O218" s="1">
        <v>14.04</v>
      </c>
      <c r="P218" s="3">
        <v>0.01518</v>
      </c>
      <c r="Q218" s="1">
        <f t="shared" si="9"/>
        <v>1.842168861</v>
      </c>
      <c r="R218" s="1">
        <f t="shared" si="10"/>
        <v>0.433958605334</v>
      </c>
      <c r="S218" s="1">
        <f t="shared" si="11"/>
        <v>0.935632084370797</v>
      </c>
    </row>
    <row r="219" spans="1:19">
      <c r="A219" s="2">
        <v>43959</v>
      </c>
      <c r="B219" s="1">
        <v>4</v>
      </c>
      <c r="C219" s="1">
        <v>8</v>
      </c>
      <c r="D219" s="1">
        <v>12</v>
      </c>
      <c r="E219" s="1">
        <v>4</v>
      </c>
      <c r="F219" s="1">
        <v>0.587786665</v>
      </c>
      <c r="G219" s="1">
        <v>0.666666667</v>
      </c>
      <c r="H219" s="1">
        <v>0.333333333</v>
      </c>
      <c r="I219" s="1">
        <v>14.41</v>
      </c>
      <c r="J219" s="1">
        <v>13.93</v>
      </c>
      <c r="K219" s="1">
        <v>14.04</v>
      </c>
      <c r="L219" s="1">
        <v>1.5981</v>
      </c>
      <c r="M219" s="1">
        <v>5817011</v>
      </c>
      <c r="N219" s="3">
        <v>0.0342</v>
      </c>
      <c r="O219" s="1">
        <v>14.37</v>
      </c>
      <c r="P219" s="3">
        <v>0.0235</v>
      </c>
      <c r="Q219" s="1">
        <f t="shared" si="9"/>
        <v>1.8376163537</v>
      </c>
      <c r="R219" s="1">
        <f t="shared" si="10"/>
        <v>1.024000071467</v>
      </c>
      <c r="S219" s="1">
        <f t="shared" si="11"/>
        <v>1.16692809175852</v>
      </c>
    </row>
    <row r="220" spans="1:19">
      <c r="A220" s="2">
        <v>43962</v>
      </c>
      <c r="B220" s="1">
        <v>2</v>
      </c>
      <c r="C220" s="1">
        <v>3</v>
      </c>
      <c r="D220" s="1">
        <v>5</v>
      </c>
      <c r="E220" s="1">
        <v>1</v>
      </c>
      <c r="F220" s="1">
        <v>0.287682072</v>
      </c>
      <c r="G220" s="1">
        <v>0.8</v>
      </c>
      <c r="H220" s="1">
        <v>0.2</v>
      </c>
      <c r="I220" s="1">
        <v>14.78</v>
      </c>
      <c r="J220" s="1">
        <v>14.38</v>
      </c>
      <c r="K220" s="1">
        <v>14.37</v>
      </c>
      <c r="L220" s="1">
        <v>1.2427</v>
      </c>
      <c r="M220" s="1">
        <v>4523398</v>
      </c>
      <c r="N220" s="3">
        <v>0.0278</v>
      </c>
      <c r="O220" s="1">
        <v>14.62</v>
      </c>
      <c r="P220" s="3">
        <v>0.0174</v>
      </c>
      <c r="Q220" s="1">
        <f t="shared" si="9"/>
        <v>1.622425605952</v>
      </c>
      <c r="R220" s="1">
        <f t="shared" si="10"/>
        <v>0.646564084344</v>
      </c>
      <c r="S220" s="1">
        <f t="shared" si="11"/>
        <v>0.928504267481638</v>
      </c>
    </row>
    <row r="221" spans="1:19">
      <c r="A221" s="2">
        <v>43963</v>
      </c>
      <c r="B221" s="1">
        <v>1</v>
      </c>
      <c r="C221" s="1">
        <v>3</v>
      </c>
      <c r="D221" s="1">
        <v>4</v>
      </c>
      <c r="E221" s="1">
        <v>2</v>
      </c>
      <c r="F221" s="1">
        <v>0.693147181</v>
      </c>
      <c r="G221" s="1">
        <v>0.5</v>
      </c>
      <c r="H221" s="1">
        <v>0.5</v>
      </c>
      <c r="I221" s="1">
        <v>14.68</v>
      </c>
      <c r="J221" s="1">
        <v>14.35</v>
      </c>
      <c r="K221" s="1">
        <v>14.62</v>
      </c>
      <c r="L221" s="1">
        <v>0.6747</v>
      </c>
      <c r="M221" s="1">
        <v>2455768</v>
      </c>
      <c r="N221" s="3">
        <v>0.0226</v>
      </c>
      <c r="O221" s="1">
        <v>14.5</v>
      </c>
      <c r="P221" s="3">
        <v>-0.00821</v>
      </c>
      <c r="Q221" s="1">
        <f t="shared" si="9"/>
        <v>0.859872936796</v>
      </c>
      <c r="R221" s="1">
        <f t="shared" si="10"/>
        <v>1.274469895837</v>
      </c>
      <c r="S221" s="1">
        <f t="shared" si="11"/>
        <v>0.860345797017763</v>
      </c>
    </row>
    <row r="222" spans="1:19">
      <c r="A222" s="2">
        <v>43964</v>
      </c>
      <c r="B222" s="1">
        <v>3</v>
      </c>
      <c r="C222" s="1">
        <v>5</v>
      </c>
      <c r="D222" s="1">
        <v>8</v>
      </c>
      <c r="E222" s="1">
        <v>2</v>
      </c>
      <c r="F222" s="1">
        <v>0.405465108</v>
      </c>
      <c r="G222" s="1">
        <v>0.75</v>
      </c>
      <c r="H222" s="1">
        <v>0.25</v>
      </c>
      <c r="I222" s="1">
        <v>14.95</v>
      </c>
      <c r="J222" s="1">
        <v>14.35</v>
      </c>
      <c r="K222" s="1">
        <v>14.5</v>
      </c>
      <c r="L222" s="1">
        <v>1.2951</v>
      </c>
      <c r="M222" s="1">
        <v>4714083</v>
      </c>
      <c r="N222" s="3">
        <v>0.0414</v>
      </c>
      <c r="O222" s="1">
        <v>14.9</v>
      </c>
      <c r="P222" s="3">
        <v>0.02759</v>
      </c>
      <c r="Q222" s="1">
        <f t="shared" si="9"/>
        <v>1.638962630928</v>
      </c>
      <c r="R222" s="1">
        <f t="shared" si="10"/>
        <v>0.795822510516</v>
      </c>
      <c r="S222" s="1">
        <f t="shared" si="11"/>
        <v>0.994350755464858</v>
      </c>
    </row>
    <row r="223" spans="1:19">
      <c r="A223" s="2">
        <v>43965</v>
      </c>
      <c r="B223" s="1">
        <v>6</v>
      </c>
      <c r="C223" s="1">
        <v>6</v>
      </c>
      <c r="D223" s="1">
        <v>12</v>
      </c>
      <c r="E223" s="1">
        <v>0</v>
      </c>
      <c r="F223" s="1">
        <v>0</v>
      </c>
      <c r="G223" s="1">
        <v>1</v>
      </c>
      <c r="H223" s="1">
        <v>0</v>
      </c>
      <c r="I223" s="1">
        <v>15.3</v>
      </c>
      <c r="J223" s="1">
        <v>14.75</v>
      </c>
      <c r="K223" s="1">
        <v>14.9</v>
      </c>
      <c r="L223" s="1">
        <v>1.3669</v>
      </c>
      <c r="M223" s="1">
        <v>4975689</v>
      </c>
      <c r="N223" s="3">
        <v>0.0369</v>
      </c>
      <c r="O223" s="1">
        <v>14.93</v>
      </c>
      <c r="P223" s="3">
        <v>0.00201</v>
      </c>
      <c r="Q223" s="1">
        <f t="shared" si="9"/>
        <v>1.9045877</v>
      </c>
      <c r="R223" s="1">
        <f t="shared" si="10"/>
        <v>0.2189213</v>
      </c>
      <c r="S223" s="1">
        <f t="shared" si="11"/>
        <v>0.87654067572</v>
      </c>
    </row>
    <row r="224" spans="1:19">
      <c r="A224" s="2">
        <v>43966</v>
      </c>
      <c r="B224" s="1">
        <v>2</v>
      </c>
      <c r="C224" s="1">
        <v>2</v>
      </c>
      <c r="D224" s="1">
        <v>4</v>
      </c>
      <c r="E224" s="1">
        <v>0</v>
      </c>
      <c r="F224" s="1">
        <v>0</v>
      </c>
      <c r="G224" s="1">
        <v>1</v>
      </c>
      <c r="H224" s="1">
        <v>0</v>
      </c>
      <c r="I224" s="1">
        <v>15.1</v>
      </c>
      <c r="J224" s="1">
        <v>14.75</v>
      </c>
      <c r="K224" s="1">
        <v>14.93</v>
      </c>
      <c r="L224" s="1">
        <v>1.1039</v>
      </c>
      <c r="M224" s="1">
        <v>4018188</v>
      </c>
      <c r="N224" s="3">
        <v>0.0234</v>
      </c>
      <c r="O224" s="1">
        <v>14.79</v>
      </c>
      <c r="P224" s="3">
        <v>-0.00938</v>
      </c>
      <c r="Q224" s="1">
        <f t="shared" si="9"/>
        <v>1.6515497</v>
      </c>
      <c r="R224" s="1">
        <f t="shared" si="10"/>
        <v>0.2269663</v>
      </c>
      <c r="S224" s="1">
        <f t="shared" si="11"/>
        <v>0.77475989732</v>
      </c>
    </row>
    <row r="225" spans="1:19">
      <c r="A225" s="2">
        <v>43969</v>
      </c>
      <c r="B225" s="1">
        <v>3</v>
      </c>
      <c r="C225" s="1">
        <v>2</v>
      </c>
      <c r="D225" s="1">
        <v>5</v>
      </c>
      <c r="E225" s="1">
        <v>-1</v>
      </c>
      <c r="F225" s="1">
        <v>-0.287682072</v>
      </c>
      <c r="G225" s="1">
        <v>0.8</v>
      </c>
      <c r="H225" s="1">
        <v>-0.2</v>
      </c>
      <c r="I225" s="1">
        <v>15.24</v>
      </c>
      <c r="J225" s="1">
        <v>14.72</v>
      </c>
      <c r="K225" s="1">
        <v>14.79</v>
      </c>
      <c r="L225" s="1">
        <v>1.2671</v>
      </c>
      <c r="M225" s="1">
        <v>4612317</v>
      </c>
      <c r="N225" s="3">
        <v>0.0352</v>
      </c>
      <c r="O225" s="1">
        <v>15.14</v>
      </c>
      <c r="P225" s="3">
        <v>0.02366</v>
      </c>
      <c r="Q225" s="1">
        <f t="shared" si="9"/>
        <v>1.723875394048</v>
      </c>
      <c r="R225" s="1">
        <f t="shared" si="10"/>
        <v>-0.306263884344</v>
      </c>
      <c r="S225" s="1">
        <f t="shared" si="11"/>
        <v>0.594028026358361</v>
      </c>
    </row>
    <row r="226" spans="1:19">
      <c r="A226" s="2">
        <v>43970</v>
      </c>
      <c r="B226" s="1">
        <v>3</v>
      </c>
      <c r="C226" s="1">
        <v>9</v>
      </c>
      <c r="D226" s="1">
        <v>12</v>
      </c>
      <c r="E226" s="1">
        <v>6</v>
      </c>
      <c r="F226" s="1">
        <v>0.916290732</v>
      </c>
      <c r="G226" s="1">
        <v>0.5</v>
      </c>
      <c r="H226" s="1">
        <v>0.5</v>
      </c>
      <c r="I226" s="1">
        <v>15.28</v>
      </c>
      <c r="J226" s="1">
        <v>15</v>
      </c>
      <c r="K226" s="1">
        <v>15.14</v>
      </c>
      <c r="L226" s="1">
        <v>0.9396</v>
      </c>
      <c r="M226" s="1">
        <v>3419973</v>
      </c>
      <c r="N226" s="3">
        <v>0.0185</v>
      </c>
      <c r="O226" s="1">
        <v>15.16</v>
      </c>
      <c r="P226" s="3">
        <v>0.00132</v>
      </c>
      <c r="Q226" s="1">
        <f t="shared" si="9"/>
        <v>1.079748578512</v>
      </c>
      <c r="R226" s="1">
        <f t="shared" si="10"/>
        <v>1.484236445164</v>
      </c>
      <c r="S226" s="1">
        <f t="shared" si="11"/>
        <v>1.03444995349559</v>
      </c>
    </row>
    <row r="227" spans="1:19">
      <c r="A227" s="2">
        <v>43971</v>
      </c>
      <c r="B227" s="1">
        <v>19</v>
      </c>
      <c r="C227" s="1">
        <v>14</v>
      </c>
      <c r="D227" s="1">
        <v>33</v>
      </c>
      <c r="E227" s="1">
        <v>-5</v>
      </c>
      <c r="F227" s="1">
        <v>-0.287682072</v>
      </c>
      <c r="G227" s="1">
        <v>0.848484848</v>
      </c>
      <c r="H227" s="1">
        <v>-0.151515152</v>
      </c>
      <c r="I227" s="1">
        <v>11.9</v>
      </c>
      <c r="J227" s="1">
        <v>11.39</v>
      </c>
      <c r="K227" s="1">
        <v>11.48</v>
      </c>
      <c r="L227" s="1">
        <v>1.4336</v>
      </c>
      <c r="M227" s="1">
        <v>6783945</v>
      </c>
      <c r="N227" s="3">
        <v>0.0444</v>
      </c>
      <c r="O227" s="1">
        <v>11.75</v>
      </c>
      <c r="P227" s="3">
        <v>0.02352</v>
      </c>
      <c r="Q227" s="1">
        <f t="shared" si="9"/>
        <v>1.911820008928</v>
      </c>
      <c r="R227" s="1">
        <f t="shared" si="10"/>
        <v>-0.251424512216</v>
      </c>
      <c r="S227" s="1">
        <f t="shared" si="11"/>
        <v>0.693659972475571</v>
      </c>
    </row>
    <row r="228" spans="1:19">
      <c r="A228" s="2">
        <v>43972</v>
      </c>
      <c r="B228" s="1">
        <v>26</v>
      </c>
      <c r="C228" s="1">
        <v>22</v>
      </c>
      <c r="D228" s="1">
        <v>48</v>
      </c>
      <c r="E228" s="1">
        <v>-4</v>
      </c>
      <c r="F228" s="1">
        <v>-0.16034265</v>
      </c>
      <c r="G228" s="1">
        <v>0.916666667</v>
      </c>
      <c r="H228" s="1">
        <v>-0.083333333</v>
      </c>
      <c r="I228" s="1">
        <v>12.93</v>
      </c>
      <c r="J228" s="1">
        <v>11.58</v>
      </c>
      <c r="K228" s="1">
        <v>11.75</v>
      </c>
      <c r="L228" s="1">
        <v>4.1552</v>
      </c>
      <c r="M228" s="1">
        <v>19662575</v>
      </c>
      <c r="N228" s="3">
        <v>0.1149</v>
      </c>
      <c r="O228" s="1">
        <v>12.34</v>
      </c>
      <c r="P228" s="3">
        <v>0.05021</v>
      </c>
      <c r="Q228" s="1">
        <f t="shared" si="9"/>
        <v>4.49428831612</v>
      </c>
      <c r="R228" s="1">
        <f t="shared" si="10"/>
        <v>-0.126546768638</v>
      </c>
      <c r="S228" s="1">
        <f t="shared" si="11"/>
        <v>1.81421951056084</v>
      </c>
    </row>
    <row r="229" spans="1:19">
      <c r="A229" s="2">
        <v>43973</v>
      </c>
      <c r="B229" s="1">
        <v>5</v>
      </c>
      <c r="C229" s="1">
        <v>7</v>
      </c>
      <c r="D229" s="1">
        <v>12</v>
      </c>
      <c r="E229" s="1">
        <v>2</v>
      </c>
      <c r="F229" s="1">
        <v>0.287682072</v>
      </c>
      <c r="G229" s="1">
        <v>0.833333333</v>
      </c>
      <c r="H229" s="1">
        <v>0.166666667</v>
      </c>
      <c r="I229" s="1">
        <v>12.48</v>
      </c>
      <c r="J229" s="1">
        <v>11.86</v>
      </c>
      <c r="K229" s="1">
        <v>12.34</v>
      </c>
      <c r="L229" s="1">
        <v>2.7132</v>
      </c>
      <c r="M229" s="1">
        <v>12839066</v>
      </c>
      <c r="N229" s="3">
        <v>0.0502</v>
      </c>
      <c r="O229" s="1">
        <v>12.03</v>
      </c>
      <c r="P229" s="3">
        <v>-0.02512</v>
      </c>
      <c r="Q229" s="1">
        <f t="shared" si="9"/>
        <v>3.011162972392</v>
      </c>
      <c r="R229" s="1">
        <f t="shared" si="10"/>
        <v>0.577357784582</v>
      </c>
      <c r="S229" s="1">
        <f t="shared" si="11"/>
        <v>1.47720219741501</v>
      </c>
    </row>
    <row r="230" spans="1:19">
      <c r="A230" s="2">
        <v>43976</v>
      </c>
      <c r="B230" s="1">
        <v>22</v>
      </c>
      <c r="C230" s="1">
        <v>21</v>
      </c>
      <c r="D230" s="1">
        <v>43</v>
      </c>
      <c r="E230" s="1">
        <v>-1</v>
      </c>
      <c r="F230" s="1">
        <v>-0.044451763</v>
      </c>
      <c r="G230" s="1">
        <v>0.976744186</v>
      </c>
      <c r="H230" s="1">
        <v>-0.023255814</v>
      </c>
      <c r="I230" s="1">
        <v>13.18</v>
      </c>
      <c r="J230" s="1">
        <v>11.86</v>
      </c>
      <c r="K230" s="1">
        <v>12.03</v>
      </c>
      <c r="L230" s="1">
        <v>3.4743</v>
      </c>
      <c r="M230" s="1">
        <v>16440382</v>
      </c>
      <c r="N230" s="3">
        <v>0.1097</v>
      </c>
      <c r="O230" s="1">
        <v>13.03</v>
      </c>
      <c r="P230" s="3">
        <v>0.08313</v>
      </c>
      <c r="Q230" s="1">
        <f t="shared" si="9"/>
        <v>3.890399792252</v>
      </c>
      <c r="R230" s="1">
        <f t="shared" si="10"/>
        <v>0.082000741445</v>
      </c>
      <c r="S230" s="1">
        <f t="shared" si="11"/>
        <v>1.64614452684519</v>
      </c>
    </row>
    <row r="231" spans="1:19">
      <c r="A231" s="2">
        <v>43977</v>
      </c>
      <c r="B231" s="1">
        <v>37</v>
      </c>
      <c r="C231" s="1">
        <v>23</v>
      </c>
      <c r="D231" s="1">
        <v>60</v>
      </c>
      <c r="E231" s="1">
        <v>-14</v>
      </c>
      <c r="F231" s="1">
        <v>-0.459532329</v>
      </c>
      <c r="G231" s="1">
        <v>0.766666667</v>
      </c>
      <c r="H231" s="1">
        <v>-0.233333333</v>
      </c>
      <c r="I231" s="1">
        <v>0</v>
      </c>
      <c r="J231" s="1">
        <v>0</v>
      </c>
      <c r="K231" s="1">
        <v>13.03</v>
      </c>
      <c r="L231" s="1">
        <v>0</v>
      </c>
      <c r="M231" s="1">
        <v>0</v>
      </c>
      <c r="N231" s="3">
        <v>0</v>
      </c>
      <c r="O231" s="1">
        <v>0</v>
      </c>
      <c r="P231" s="3">
        <v>0</v>
      </c>
      <c r="Q231" s="1">
        <f t="shared" si="9"/>
        <v>0.527934049156</v>
      </c>
      <c r="R231" s="1">
        <f t="shared" si="10"/>
        <v>-0.476363085021</v>
      </c>
      <c r="S231" s="1">
        <f t="shared" si="11"/>
        <v>0.0307283523896096</v>
      </c>
    </row>
    <row r="232" spans="1:19">
      <c r="A232" s="2">
        <v>43978</v>
      </c>
      <c r="B232" s="1">
        <v>22</v>
      </c>
      <c r="C232" s="1">
        <v>27</v>
      </c>
      <c r="D232" s="1">
        <v>49</v>
      </c>
      <c r="E232" s="1">
        <v>5</v>
      </c>
      <c r="F232" s="1">
        <v>0.196710294</v>
      </c>
      <c r="G232" s="1">
        <v>0.897959184</v>
      </c>
      <c r="H232" s="1">
        <v>0.102040816</v>
      </c>
      <c r="I232" s="1">
        <v>0</v>
      </c>
      <c r="J232" s="1">
        <v>0</v>
      </c>
      <c r="K232" s="1">
        <v>13.03</v>
      </c>
      <c r="L232" s="1">
        <v>0</v>
      </c>
      <c r="M232" s="1">
        <v>0</v>
      </c>
      <c r="N232" s="3">
        <v>0</v>
      </c>
      <c r="O232" s="1">
        <v>0</v>
      </c>
      <c r="P232" s="3">
        <v>0</v>
      </c>
      <c r="Q232" s="1">
        <f t="shared" si="9"/>
        <v>0.534088580424</v>
      </c>
      <c r="R232" s="1">
        <f t="shared" si="10"/>
        <v>0.526043099862</v>
      </c>
      <c r="S232" s="1">
        <f t="shared" si="11"/>
        <v>0.429432176225338</v>
      </c>
    </row>
    <row r="233" spans="1:19">
      <c r="A233" s="2">
        <v>43979</v>
      </c>
      <c r="B233" s="1">
        <v>39</v>
      </c>
      <c r="C233" s="1">
        <v>53</v>
      </c>
      <c r="D233" s="1">
        <v>92</v>
      </c>
      <c r="E233" s="1">
        <v>14</v>
      </c>
      <c r="F233" s="1">
        <v>0.300104592</v>
      </c>
      <c r="G233" s="1">
        <v>0.847826087</v>
      </c>
      <c r="H233" s="1">
        <v>0.152173913</v>
      </c>
      <c r="I233" s="1">
        <v>14.33</v>
      </c>
      <c r="J233" s="1">
        <v>13.3</v>
      </c>
      <c r="K233" s="1">
        <v>13.03</v>
      </c>
      <c r="L233" s="1">
        <v>4.7229</v>
      </c>
      <c r="M233" s="1">
        <v>22348770</v>
      </c>
      <c r="N233" s="3">
        <v>0.079</v>
      </c>
      <c r="O233" s="1">
        <v>13.64</v>
      </c>
      <c r="P233" s="3">
        <v>0.04682</v>
      </c>
      <c r="Q233" s="1">
        <f t="shared" si="9"/>
        <v>4.885288453432</v>
      </c>
      <c r="R233" s="1">
        <f t="shared" si="10"/>
        <v>0.517076460266</v>
      </c>
      <c r="S233" s="1">
        <f t="shared" si="11"/>
        <v>2.23076626758072</v>
      </c>
    </row>
    <row r="234" spans="1:19">
      <c r="A234" s="2">
        <v>43980</v>
      </c>
      <c r="B234" s="1">
        <v>29</v>
      </c>
      <c r="C234" s="1">
        <v>35</v>
      </c>
      <c r="D234" s="1">
        <v>64</v>
      </c>
      <c r="E234" s="1">
        <v>6</v>
      </c>
      <c r="F234" s="1">
        <v>0.182321557</v>
      </c>
      <c r="G234" s="1">
        <v>0.90625</v>
      </c>
      <c r="H234" s="1">
        <v>0.09375</v>
      </c>
      <c r="I234" s="1">
        <v>15</v>
      </c>
      <c r="J234" s="1">
        <v>13.5</v>
      </c>
      <c r="K234" s="1">
        <v>13.64</v>
      </c>
      <c r="L234" s="1">
        <v>3.2837</v>
      </c>
      <c r="M234" s="1">
        <v>16132915</v>
      </c>
      <c r="N234" s="3">
        <v>0.11</v>
      </c>
      <c r="O234" s="1">
        <v>15</v>
      </c>
      <c r="P234" s="3">
        <v>0.09971</v>
      </c>
      <c r="Q234" s="1">
        <f t="shared" si="9"/>
        <v>3.646500489212</v>
      </c>
      <c r="R234" s="1">
        <f t="shared" si="10"/>
        <v>0.405150961189</v>
      </c>
      <c r="S234" s="1">
        <f t="shared" si="11"/>
        <v>1.67268406278703</v>
      </c>
    </row>
    <row r="235" spans="1:19">
      <c r="A235" s="2">
        <v>43983</v>
      </c>
      <c r="B235" s="1">
        <v>43</v>
      </c>
      <c r="C235" s="1">
        <v>30</v>
      </c>
      <c r="D235" s="1">
        <v>73</v>
      </c>
      <c r="E235" s="1">
        <v>-13</v>
      </c>
      <c r="F235" s="1">
        <v>-0.350202429</v>
      </c>
      <c r="G235" s="1">
        <v>0.821917808</v>
      </c>
      <c r="H235" s="1">
        <v>-0.178082192</v>
      </c>
      <c r="I235" s="1">
        <v>15.51</v>
      </c>
      <c r="J235" s="1">
        <v>14.8</v>
      </c>
      <c r="K235" s="1">
        <v>15</v>
      </c>
      <c r="L235" s="1">
        <v>5.1966</v>
      </c>
      <c r="M235" s="1">
        <v>25531043</v>
      </c>
      <c r="N235" s="3">
        <v>0.0473</v>
      </c>
      <c r="O235" s="1">
        <v>14.9</v>
      </c>
      <c r="P235" s="3">
        <v>-0.00667</v>
      </c>
      <c r="Q235" s="1">
        <f t="shared" si="9"/>
        <v>5.348001376516</v>
      </c>
      <c r="R235" s="1">
        <f t="shared" si="10"/>
        <v>-0.461973562445</v>
      </c>
      <c r="S235" s="1">
        <f t="shared" si="11"/>
        <v>2.03577901910057</v>
      </c>
    </row>
    <row r="236" spans="1:19">
      <c r="A236" s="2">
        <v>43984</v>
      </c>
      <c r="B236" s="1">
        <v>35</v>
      </c>
      <c r="C236" s="1">
        <v>26</v>
      </c>
      <c r="D236" s="1">
        <v>61</v>
      </c>
      <c r="E236" s="1">
        <v>-9</v>
      </c>
      <c r="F236" s="1">
        <v>-0.287682072</v>
      </c>
      <c r="G236" s="1">
        <v>0.852459016</v>
      </c>
      <c r="H236" s="1">
        <v>-0.147540984</v>
      </c>
      <c r="I236" s="1">
        <v>14.9</v>
      </c>
      <c r="J236" s="1">
        <v>14.2</v>
      </c>
      <c r="K236" s="1">
        <v>14.9</v>
      </c>
      <c r="L236" s="1">
        <v>3.5119</v>
      </c>
      <c r="M236" s="1">
        <v>17254354</v>
      </c>
      <c r="N236" s="3">
        <v>0.047</v>
      </c>
      <c r="O236" s="1">
        <v>14.3</v>
      </c>
      <c r="P236" s="3">
        <v>-0.04027</v>
      </c>
      <c r="Q236" s="1">
        <f t="shared" si="9"/>
        <v>3.818076843008</v>
      </c>
      <c r="R236" s="1">
        <f t="shared" si="10"/>
        <v>-0.310918940568</v>
      </c>
      <c r="S236" s="1">
        <f t="shared" si="11"/>
        <v>1.46086310916724</v>
      </c>
    </row>
    <row r="237" spans="1:19">
      <c r="A237" s="2">
        <v>43985</v>
      </c>
      <c r="B237" s="1">
        <v>30</v>
      </c>
      <c r="C237" s="1">
        <v>14</v>
      </c>
      <c r="D237" s="1">
        <v>44</v>
      </c>
      <c r="E237" s="1">
        <v>-16</v>
      </c>
      <c r="F237" s="1">
        <v>-0.725937003</v>
      </c>
      <c r="G237" s="1">
        <v>0.636363636</v>
      </c>
      <c r="H237" s="1">
        <v>-0.363636364</v>
      </c>
      <c r="I237" s="1">
        <v>14.62</v>
      </c>
      <c r="J237" s="1">
        <v>14.14</v>
      </c>
      <c r="K237" s="1">
        <v>14.3</v>
      </c>
      <c r="L237" s="1">
        <v>1.8372</v>
      </c>
      <c r="M237" s="1">
        <v>9026353</v>
      </c>
      <c r="N237" s="3">
        <v>0.0336</v>
      </c>
      <c r="O237" s="1">
        <v>14.44</v>
      </c>
      <c r="P237" s="3">
        <v>0.00979</v>
      </c>
      <c r="Q237" s="1">
        <f t="shared" si="9"/>
        <v>2.189225144412</v>
      </c>
      <c r="R237" s="1">
        <f t="shared" si="10"/>
        <v>-0.954379397835</v>
      </c>
      <c r="S237" s="1">
        <f t="shared" si="11"/>
        <v>0.530919851877706</v>
      </c>
    </row>
    <row r="238" spans="1:19">
      <c r="A238" s="2">
        <v>43986</v>
      </c>
      <c r="B238" s="1">
        <v>33</v>
      </c>
      <c r="C238" s="1">
        <v>27</v>
      </c>
      <c r="D238" s="1">
        <v>60</v>
      </c>
      <c r="E238" s="1">
        <v>-6</v>
      </c>
      <c r="F238" s="1">
        <v>-0.194156014</v>
      </c>
      <c r="G238" s="1">
        <v>0.9</v>
      </c>
      <c r="H238" s="1">
        <v>-0.1</v>
      </c>
      <c r="I238" s="1">
        <v>15</v>
      </c>
      <c r="J238" s="1">
        <v>14.2</v>
      </c>
      <c r="K238" s="1">
        <v>14.44</v>
      </c>
      <c r="L238" s="1">
        <v>2.8133</v>
      </c>
      <c r="M238" s="1">
        <v>13821735</v>
      </c>
      <c r="N238" s="3">
        <v>0.0554</v>
      </c>
      <c r="O238" s="1">
        <v>14.81</v>
      </c>
      <c r="P238" s="3">
        <v>0.02562</v>
      </c>
      <c r="Q238" s="1">
        <f t="shared" si="9"/>
        <v>3.205335805176</v>
      </c>
      <c r="R238" s="1">
        <f t="shared" si="10"/>
        <v>-0.139059525678</v>
      </c>
      <c r="S238" s="1">
        <f t="shared" si="11"/>
        <v>1.27461696743906</v>
      </c>
    </row>
    <row r="239" spans="1:19">
      <c r="A239" s="2">
        <v>43987</v>
      </c>
      <c r="B239" s="1">
        <v>21</v>
      </c>
      <c r="C239" s="1">
        <v>12</v>
      </c>
      <c r="D239" s="1">
        <v>33</v>
      </c>
      <c r="E239" s="1">
        <v>-9</v>
      </c>
      <c r="F239" s="1">
        <v>-0.526093096</v>
      </c>
      <c r="G239" s="1">
        <v>0.727272727</v>
      </c>
      <c r="H239" s="1">
        <v>-0.272727273</v>
      </c>
      <c r="I239" s="1">
        <v>14.79</v>
      </c>
      <c r="J239" s="1">
        <v>14.26</v>
      </c>
      <c r="K239" s="1">
        <v>14.81</v>
      </c>
      <c r="L239" s="1">
        <v>1.8314</v>
      </c>
      <c r="M239" s="1">
        <v>8997759</v>
      </c>
      <c r="N239" s="3">
        <v>0.0358</v>
      </c>
      <c r="O239" s="1">
        <v>14.34</v>
      </c>
      <c r="P239" s="3">
        <v>-0.03174</v>
      </c>
      <c r="Q239" s="1">
        <f t="shared" si="9"/>
        <v>2.220059947184</v>
      </c>
      <c r="R239" s="1">
        <f t="shared" si="10"/>
        <v>-0.64657086422</v>
      </c>
      <c r="S239" s="1">
        <f t="shared" si="11"/>
        <v>0.665356060552179</v>
      </c>
    </row>
    <row r="240" spans="1:19">
      <c r="A240" s="2">
        <v>43990</v>
      </c>
      <c r="B240" s="1">
        <v>26</v>
      </c>
      <c r="C240" s="1">
        <v>12</v>
      </c>
      <c r="D240" s="1">
        <v>38</v>
      </c>
      <c r="E240" s="1">
        <v>-14</v>
      </c>
      <c r="F240" s="1">
        <v>-0.730887509</v>
      </c>
      <c r="G240" s="1">
        <v>0.631578947</v>
      </c>
      <c r="H240" s="1">
        <v>-0.368421053</v>
      </c>
      <c r="I240" s="1">
        <v>14.45</v>
      </c>
      <c r="J240" s="1">
        <v>13.91</v>
      </c>
      <c r="K240" s="1">
        <v>14.34</v>
      </c>
      <c r="L240" s="1">
        <v>2.0926</v>
      </c>
      <c r="M240" s="1">
        <v>10281200</v>
      </c>
      <c r="N240" s="3">
        <v>0.0377</v>
      </c>
      <c r="O240" s="1">
        <v>13.97</v>
      </c>
      <c r="P240" s="3">
        <v>-0.0258</v>
      </c>
      <c r="Q240" s="1">
        <f t="shared" si="9"/>
        <v>2.424416361076</v>
      </c>
      <c r="R240" s="1">
        <f t="shared" si="10"/>
        <v>-0.973014517801</v>
      </c>
      <c r="S240" s="1">
        <f t="shared" si="11"/>
        <v>0.62111256913937</v>
      </c>
    </row>
    <row r="241" spans="1:19">
      <c r="A241" s="2">
        <v>43991</v>
      </c>
      <c r="B241" s="1">
        <v>23</v>
      </c>
      <c r="C241" s="1">
        <v>9</v>
      </c>
      <c r="D241" s="1">
        <v>32</v>
      </c>
      <c r="E241" s="1">
        <v>-14</v>
      </c>
      <c r="F241" s="1">
        <v>-0.875468737</v>
      </c>
      <c r="G241" s="1">
        <v>0.5625</v>
      </c>
      <c r="H241" s="1">
        <v>-0.4375</v>
      </c>
      <c r="I241" s="1">
        <v>14.42</v>
      </c>
      <c r="J241" s="1">
        <v>13.75</v>
      </c>
      <c r="K241" s="1">
        <v>13.97</v>
      </c>
      <c r="L241" s="1">
        <v>2.2134</v>
      </c>
      <c r="M241" s="1">
        <v>10874816</v>
      </c>
      <c r="N241" s="3">
        <v>0.048</v>
      </c>
      <c r="O241" s="1">
        <v>14.33</v>
      </c>
      <c r="P241" s="3">
        <v>0.02577</v>
      </c>
      <c r="Q241" s="1">
        <f t="shared" si="9"/>
        <v>2.517864373908</v>
      </c>
      <c r="R241" s="1">
        <f t="shared" si="10"/>
        <v>-1.203314356049</v>
      </c>
      <c r="S241" s="1">
        <f t="shared" si="11"/>
        <v>0.568860308786474</v>
      </c>
    </row>
    <row r="242" spans="1:19">
      <c r="A242" s="2">
        <v>43992</v>
      </c>
      <c r="B242" s="1">
        <v>19</v>
      </c>
      <c r="C242" s="1">
        <v>5</v>
      </c>
      <c r="D242" s="1">
        <v>24</v>
      </c>
      <c r="E242" s="1">
        <v>-14</v>
      </c>
      <c r="F242" s="1">
        <v>-1.203972804</v>
      </c>
      <c r="G242" s="1">
        <v>0.416666667</v>
      </c>
      <c r="H242" s="1">
        <v>-0.583333333</v>
      </c>
      <c r="I242" s="1">
        <v>14.68</v>
      </c>
      <c r="J242" s="1">
        <v>14.12</v>
      </c>
      <c r="K242" s="1">
        <v>14.33</v>
      </c>
      <c r="L242" s="1">
        <v>1.7099</v>
      </c>
      <c r="M242" s="1">
        <v>8400801</v>
      </c>
      <c r="N242" s="3">
        <v>0.0391</v>
      </c>
      <c r="O242" s="1">
        <v>14.32</v>
      </c>
      <c r="P242" s="3">
        <v>-0.0007</v>
      </c>
      <c r="Q242" s="1">
        <f t="shared" si="9"/>
        <v>1.994919349056</v>
      </c>
      <c r="R242" s="1">
        <f t="shared" si="10"/>
        <v>-1.688975529096</v>
      </c>
      <c r="S242" s="1">
        <f t="shared" si="11"/>
        <v>0.16000941688969</v>
      </c>
    </row>
    <row r="243" spans="1:19">
      <c r="A243" s="2">
        <v>43993</v>
      </c>
      <c r="B243" s="1">
        <v>9</v>
      </c>
      <c r="C243" s="1">
        <v>9</v>
      </c>
      <c r="D243" s="1">
        <v>18</v>
      </c>
      <c r="E243" s="1">
        <v>0</v>
      </c>
      <c r="F243" s="1">
        <v>0</v>
      </c>
      <c r="G243" s="1">
        <v>1</v>
      </c>
      <c r="H243" s="1">
        <v>0</v>
      </c>
      <c r="I243" s="1">
        <v>14.69</v>
      </c>
      <c r="J243" s="1">
        <v>14.12</v>
      </c>
      <c r="K243" s="1">
        <v>14.32</v>
      </c>
      <c r="L243" s="1">
        <v>1.6643</v>
      </c>
      <c r="M243" s="1">
        <v>8176975</v>
      </c>
      <c r="N243" s="3">
        <v>0.0398</v>
      </c>
      <c r="O243" s="1">
        <v>14.19</v>
      </c>
      <c r="P243" s="3">
        <v>-0.00908</v>
      </c>
      <c r="Q243" s="1">
        <f t="shared" si="9"/>
        <v>2.1793709</v>
      </c>
      <c r="R243" s="1">
        <f t="shared" si="10"/>
        <v>0.2097251</v>
      </c>
      <c r="S243" s="1">
        <f t="shared" si="11"/>
        <v>0.98688640884</v>
      </c>
    </row>
    <row r="244" spans="1:19">
      <c r="A244" s="2">
        <v>43994</v>
      </c>
      <c r="B244" s="1">
        <v>10</v>
      </c>
      <c r="C244" s="1">
        <v>6</v>
      </c>
      <c r="D244" s="1">
        <v>16</v>
      </c>
      <c r="E244" s="1">
        <v>-4</v>
      </c>
      <c r="F244" s="1">
        <v>-0.451985124</v>
      </c>
      <c r="G244" s="1">
        <v>0.75</v>
      </c>
      <c r="H244" s="1">
        <v>-0.25</v>
      </c>
      <c r="I244" s="1">
        <v>14.4</v>
      </c>
      <c r="J244" s="1">
        <v>13.8</v>
      </c>
      <c r="K244" s="1">
        <v>14.19</v>
      </c>
      <c r="L244" s="1">
        <v>1.4288</v>
      </c>
      <c r="M244" s="1">
        <v>7019648</v>
      </c>
      <c r="N244" s="3">
        <v>0.0423</v>
      </c>
      <c r="O244" s="1">
        <v>14.22</v>
      </c>
      <c r="P244" s="3">
        <v>0.00211</v>
      </c>
      <c r="Q244" s="1">
        <f t="shared" si="9"/>
        <v>1.864150150416</v>
      </c>
      <c r="R244" s="1">
        <f t="shared" si="10"/>
        <v>-0.533543866148</v>
      </c>
      <c r="S244" s="1">
        <f t="shared" si="11"/>
        <v>0.562392946490867</v>
      </c>
    </row>
    <row r="245" spans="1:19">
      <c r="A245" s="2">
        <v>43997</v>
      </c>
      <c r="B245" s="1">
        <v>12</v>
      </c>
      <c r="C245" s="1">
        <v>7</v>
      </c>
      <c r="D245" s="1">
        <v>19</v>
      </c>
      <c r="E245" s="1">
        <v>-5</v>
      </c>
      <c r="F245" s="1">
        <v>-0.485507816</v>
      </c>
      <c r="G245" s="1">
        <v>0.736842105</v>
      </c>
      <c r="H245" s="1">
        <v>-0.263157895</v>
      </c>
      <c r="I245" s="1">
        <v>14.48</v>
      </c>
      <c r="J245" s="1">
        <v>14.03</v>
      </c>
      <c r="K245" s="1">
        <v>14.22</v>
      </c>
      <c r="L245" s="1">
        <v>1.4526</v>
      </c>
      <c r="M245" s="1">
        <v>7136512</v>
      </c>
      <c r="N245" s="3">
        <v>0.0316</v>
      </c>
      <c r="O245" s="1">
        <v>14.13</v>
      </c>
      <c r="P245" s="3">
        <v>-0.00633</v>
      </c>
      <c r="Q245" s="1">
        <f t="shared" si="9"/>
        <v>1.871552035344</v>
      </c>
      <c r="R245" s="1">
        <f t="shared" si="10"/>
        <v>-0.583382094452</v>
      </c>
      <c r="S245" s="1">
        <f t="shared" si="11"/>
        <v>0.545767180533261</v>
      </c>
    </row>
    <row r="246" spans="1:19">
      <c r="A246" s="2">
        <v>43998</v>
      </c>
      <c r="B246" s="1">
        <v>14</v>
      </c>
      <c r="C246" s="1">
        <v>15</v>
      </c>
      <c r="D246" s="1">
        <v>29</v>
      </c>
      <c r="E246" s="1">
        <v>1</v>
      </c>
      <c r="F246" s="1">
        <v>0.064538521</v>
      </c>
      <c r="G246" s="1">
        <v>0.965517241</v>
      </c>
      <c r="H246" s="1">
        <v>0.034482759</v>
      </c>
      <c r="I246" s="1">
        <v>14.94</v>
      </c>
      <c r="J246" s="1">
        <v>14.12</v>
      </c>
      <c r="K246" s="1">
        <v>14.13</v>
      </c>
      <c r="L246" s="1">
        <v>3.2882</v>
      </c>
      <c r="M246" s="1">
        <v>16155023</v>
      </c>
      <c r="N246" s="3">
        <v>0.058</v>
      </c>
      <c r="O246" s="1">
        <v>14.85</v>
      </c>
      <c r="P246" s="3">
        <v>0.05096</v>
      </c>
      <c r="Q246" s="1">
        <f t="shared" si="9"/>
        <v>3.653077488116</v>
      </c>
      <c r="R246" s="1">
        <f t="shared" si="10"/>
        <v>0.247204624943</v>
      </c>
      <c r="S246" s="1">
        <f t="shared" si="11"/>
        <v>1.61299180984799</v>
      </c>
    </row>
    <row r="247" spans="1:19">
      <c r="A247" s="2">
        <v>43999</v>
      </c>
      <c r="B247" s="1">
        <v>9</v>
      </c>
      <c r="C247" s="1">
        <v>13</v>
      </c>
      <c r="D247" s="1">
        <v>22</v>
      </c>
      <c r="E247" s="1">
        <v>4</v>
      </c>
      <c r="F247" s="1">
        <v>0.336472237</v>
      </c>
      <c r="G247" s="1">
        <v>0.818181818</v>
      </c>
      <c r="H247" s="1">
        <v>0.181818182</v>
      </c>
      <c r="I247" s="1">
        <v>14.92</v>
      </c>
      <c r="J247" s="1">
        <v>14.5</v>
      </c>
      <c r="K247" s="1">
        <v>14.85</v>
      </c>
      <c r="L247" s="1">
        <v>2.0064</v>
      </c>
      <c r="M247" s="1">
        <v>9857679</v>
      </c>
      <c r="N247" s="3">
        <v>0.0283</v>
      </c>
      <c r="O247" s="1">
        <v>14.86</v>
      </c>
      <c r="P247" s="3">
        <v>0.00067</v>
      </c>
      <c r="Q247" s="1">
        <f t="shared" si="9"/>
        <v>2.329935368332</v>
      </c>
      <c r="R247" s="1">
        <f t="shared" si="10"/>
        <v>0.657579557497</v>
      </c>
      <c r="S247" s="1">
        <f t="shared" si="11"/>
        <v>1.22633263190693</v>
      </c>
    </row>
    <row r="248" spans="1:19">
      <c r="A248" s="2">
        <v>44000</v>
      </c>
      <c r="B248" s="1">
        <v>20</v>
      </c>
      <c r="C248" s="1">
        <v>18</v>
      </c>
      <c r="D248" s="1">
        <v>38</v>
      </c>
      <c r="E248" s="1">
        <v>-2</v>
      </c>
      <c r="F248" s="1">
        <v>-0.100083459</v>
      </c>
      <c r="G248" s="1">
        <v>0.947368421</v>
      </c>
      <c r="H248" s="1">
        <v>-0.052631579</v>
      </c>
      <c r="I248" s="1">
        <v>15.8</v>
      </c>
      <c r="J248" s="1">
        <v>14.65</v>
      </c>
      <c r="K248" s="1">
        <v>14.86</v>
      </c>
      <c r="L248" s="1">
        <v>2.657</v>
      </c>
      <c r="M248" s="1">
        <v>13053844</v>
      </c>
      <c r="N248" s="3">
        <v>0.0774</v>
      </c>
      <c r="O248" s="1">
        <v>15.3</v>
      </c>
      <c r="P248" s="3">
        <v>0.02961</v>
      </c>
      <c r="Q248" s="1">
        <f t="shared" si="9"/>
        <v>3.101141526316</v>
      </c>
      <c r="R248" s="1">
        <f t="shared" si="10"/>
        <v>0.016418028913</v>
      </c>
      <c r="S248" s="1">
        <f t="shared" si="11"/>
        <v>1.29284191014229</v>
      </c>
    </row>
    <row r="249" spans="1:19">
      <c r="A249" s="2">
        <v>44001</v>
      </c>
      <c r="B249" s="1">
        <v>9</v>
      </c>
      <c r="C249" s="1">
        <v>14</v>
      </c>
      <c r="D249" s="1">
        <v>23</v>
      </c>
      <c r="E249" s="1">
        <v>5</v>
      </c>
      <c r="F249" s="1">
        <v>0.405465108</v>
      </c>
      <c r="G249" s="1">
        <v>0.782608696</v>
      </c>
      <c r="H249" s="1">
        <v>0.217391304</v>
      </c>
      <c r="I249" s="1">
        <v>16.17</v>
      </c>
      <c r="J249" s="1">
        <v>15.21</v>
      </c>
      <c r="K249" s="1">
        <v>15.3</v>
      </c>
      <c r="L249" s="1">
        <v>3.0647</v>
      </c>
      <c r="M249" s="1">
        <v>15057176</v>
      </c>
      <c r="N249" s="3">
        <v>0.0627</v>
      </c>
      <c r="O249" s="1">
        <v>15.88</v>
      </c>
      <c r="P249" s="3">
        <v>0.03791</v>
      </c>
      <c r="Q249" s="1">
        <f t="shared" si="9"/>
        <v>3.299873944208</v>
      </c>
      <c r="R249" s="1">
        <f t="shared" si="10"/>
        <v>0.717852701572</v>
      </c>
      <c r="S249" s="1">
        <f t="shared" si="11"/>
        <v>1.65248309971873</v>
      </c>
    </row>
    <row r="250" spans="1:19">
      <c r="A250" s="2">
        <v>44004</v>
      </c>
      <c r="B250" s="1">
        <v>6</v>
      </c>
      <c r="C250" s="1">
        <v>8</v>
      </c>
      <c r="D250" s="1">
        <v>14</v>
      </c>
      <c r="E250" s="1">
        <v>2</v>
      </c>
      <c r="F250" s="1">
        <v>0.251314428</v>
      </c>
      <c r="G250" s="1">
        <v>0.857142857</v>
      </c>
      <c r="H250" s="1">
        <v>0.142857143</v>
      </c>
      <c r="I250" s="1">
        <v>16.08</v>
      </c>
      <c r="J250" s="1">
        <v>15.6</v>
      </c>
      <c r="K250" s="1">
        <v>15.88</v>
      </c>
      <c r="L250" s="1">
        <v>2.0152</v>
      </c>
      <c r="M250" s="1">
        <v>9900904</v>
      </c>
      <c r="N250" s="3">
        <v>0.0302</v>
      </c>
      <c r="O250" s="1">
        <v>16.01</v>
      </c>
      <c r="P250" s="3">
        <v>0.00819</v>
      </c>
      <c r="Q250" s="1">
        <f t="shared" si="9"/>
        <v>2.373378330808</v>
      </c>
      <c r="R250" s="1">
        <f t="shared" si="10"/>
        <v>0.546304596258</v>
      </c>
      <c r="S250" s="1">
        <f t="shared" si="11"/>
        <v>1.20037690806032</v>
      </c>
    </row>
    <row r="251" spans="1:19">
      <c r="A251" s="2">
        <v>44005</v>
      </c>
      <c r="B251" s="1">
        <v>18</v>
      </c>
      <c r="C251" s="1">
        <v>25</v>
      </c>
      <c r="D251" s="1">
        <v>43</v>
      </c>
      <c r="E251" s="1">
        <v>7</v>
      </c>
      <c r="F251" s="1">
        <v>0.313657559</v>
      </c>
      <c r="G251" s="1">
        <v>0.837209302</v>
      </c>
      <c r="H251" s="1">
        <v>0.162790698</v>
      </c>
      <c r="I251" s="1">
        <v>17.52</v>
      </c>
      <c r="J251" s="1">
        <v>15.82</v>
      </c>
      <c r="K251" s="1">
        <v>16.01</v>
      </c>
      <c r="L251" s="1">
        <v>3.302</v>
      </c>
      <c r="M251" s="1">
        <v>16223111</v>
      </c>
      <c r="N251" s="3">
        <v>0.1062</v>
      </c>
      <c r="O251" s="1">
        <v>17.4</v>
      </c>
      <c r="P251" s="3">
        <v>0.08682</v>
      </c>
      <c r="Q251" s="1">
        <f t="shared" si="9"/>
        <v>3.601776690404</v>
      </c>
      <c r="R251" s="1">
        <f t="shared" si="10"/>
        <v>0.582163593515</v>
      </c>
      <c r="S251" s="1">
        <f t="shared" si="11"/>
        <v>1.72408802333671</v>
      </c>
    </row>
    <row r="252" spans="1:19">
      <c r="A252" s="2">
        <v>44006</v>
      </c>
      <c r="B252" s="1">
        <v>27</v>
      </c>
      <c r="C252" s="1">
        <v>24</v>
      </c>
      <c r="D252" s="1">
        <v>51</v>
      </c>
      <c r="E252" s="1">
        <v>-3</v>
      </c>
      <c r="F252" s="1">
        <v>-0.113328685</v>
      </c>
      <c r="G252" s="1">
        <v>0.941176471</v>
      </c>
      <c r="H252" s="1">
        <v>-0.058823529</v>
      </c>
      <c r="I252" s="1">
        <v>17.98</v>
      </c>
      <c r="J252" s="1">
        <v>16.6</v>
      </c>
      <c r="K252" s="1">
        <v>17.4</v>
      </c>
      <c r="L252" s="1">
        <v>3.655</v>
      </c>
      <c r="M252" s="1">
        <v>17957445</v>
      </c>
      <c r="N252" s="3">
        <v>0.0793</v>
      </c>
      <c r="O252" s="1">
        <v>16.9</v>
      </c>
      <c r="P252" s="3">
        <v>-0.02874</v>
      </c>
      <c r="Q252" s="1">
        <f t="shared" si="9"/>
        <v>4.0137008333</v>
      </c>
      <c r="R252" s="1">
        <f t="shared" si="10"/>
        <v>-0.035098607089</v>
      </c>
      <c r="S252" s="1">
        <f t="shared" si="11"/>
        <v>1.65101213613127</v>
      </c>
    </row>
    <row r="253" spans="1:19">
      <c r="A253" s="2">
        <v>44011</v>
      </c>
      <c r="B253" s="1">
        <v>14</v>
      </c>
      <c r="C253" s="1">
        <v>9</v>
      </c>
      <c r="D253" s="1">
        <v>23</v>
      </c>
      <c r="E253" s="1">
        <v>-5</v>
      </c>
      <c r="F253" s="1">
        <v>-0.405465108</v>
      </c>
      <c r="G253" s="1">
        <v>0.782608696</v>
      </c>
      <c r="H253" s="1">
        <v>-0.217391304</v>
      </c>
      <c r="I253" s="1">
        <v>16.77</v>
      </c>
      <c r="J253" s="1">
        <v>16.21</v>
      </c>
      <c r="K253" s="1">
        <v>16.9</v>
      </c>
      <c r="L253" s="1">
        <v>2.2788</v>
      </c>
      <c r="M253" s="1">
        <v>11195666</v>
      </c>
      <c r="N253" s="3">
        <v>0.0331</v>
      </c>
      <c r="O253" s="1">
        <v>16.61</v>
      </c>
      <c r="P253" s="3">
        <v>-0.01716</v>
      </c>
      <c r="Q253" s="1">
        <f t="shared" si="9"/>
        <v>2.647807738832</v>
      </c>
      <c r="R253" s="1">
        <f t="shared" si="10"/>
        <v>-0.47421306226</v>
      </c>
      <c r="S253" s="1">
        <f t="shared" si="11"/>
        <v>0.910901647862361</v>
      </c>
    </row>
    <row r="254" spans="1:19">
      <c r="A254" s="2">
        <v>44012</v>
      </c>
      <c r="B254" s="1">
        <v>25</v>
      </c>
      <c r="C254" s="1">
        <v>14</v>
      </c>
      <c r="D254" s="1">
        <v>39</v>
      </c>
      <c r="E254" s="1">
        <v>-11</v>
      </c>
      <c r="F254" s="1">
        <v>-0.550046337</v>
      </c>
      <c r="G254" s="1">
        <v>0.717948718</v>
      </c>
      <c r="H254" s="1">
        <v>-0.282051282</v>
      </c>
      <c r="I254" s="1">
        <v>17.56</v>
      </c>
      <c r="J254" s="1">
        <v>16.48</v>
      </c>
      <c r="K254" s="1">
        <v>16.61</v>
      </c>
      <c r="L254" s="1">
        <v>2.5842</v>
      </c>
      <c r="M254" s="1">
        <v>12696124</v>
      </c>
      <c r="N254" s="3">
        <v>0.065</v>
      </c>
      <c r="O254" s="1">
        <v>17.39</v>
      </c>
      <c r="P254" s="3">
        <v>0.04696</v>
      </c>
      <c r="Q254" s="1">
        <f t="shared" si="9"/>
        <v>2.932468174388</v>
      </c>
      <c r="R254" s="1">
        <f t="shared" si="10"/>
        <v>-0.704600855801</v>
      </c>
      <c r="S254" s="1">
        <f t="shared" si="11"/>
        <v>0.937929540523587</v>
      </c>
    </row>
    <row r="255" spans="1:19">
      <c r="A255" s="2">
        <v>44013</v>
      </c>
      <c r="B255" s="1">
        <v>24</v>
      </c>
      <c r="C255" s="1">
        <v>20</v>
      </c>
      <c r="D255" s="1">
        <v>44</v>
      </c>
      <c r="E255" s="1">
        <v>-4</v>
      </c>
      <c r="F255" s="1">
        <v>-0.174353387</v>
      </c>
      <c r="G255" s="1">
        <v>0.909090909</v>
      </c>
      <c r="H255" s="1">
        <v>-0.090909091</v>
      </c>
      <c r="I255" s="1">
        <v>18.71</v>
      </c>
      <c r="J255" s="1">
        <v>17.31</v>
      </c>
      <c r="K255" s="1">
        <v>17.39</v>
      </c>
      <c r="L255" s="1">
        <v>3.8618</v>
      </c>
      <c r="M255" s="1">
        <v>18973408</v>
      </c>
      <c r="N255" s="3">
        <v>0.0805</v>
      </c>
      <c r="O255" s="1">
        <v>18.57</v>
      </c>
      <c r="P255" s="3">
        <v>0.06786</v>
      </c>
      <c r="Q255" s="1">
        <f t="shared" si="9"/>
        <v>4.191182593548</v>
      </c>
      <c r="R255" s="1">
        <f t="shared" si="10"/>
        <v>-0.140778695575</v>
      </c>
      <c r="S255" s="1">
        <f t="shared" si="11"/>
        <v>1.68286679931247</v>
      </c>
    </row>
    <row r="256" spans="1:19">
      <c r="A256" s="2">
        <v>44014</v>
      </c>
      <c r="B256" s="1">
        <v>52</v>
      </c>
      <c r="C256" s="1">
        <v>35</v>
      </c>
      <c r="D256" s="1">
        <v>87</v>
      </c>
      <c r="E256" s="1">
        <v>-17</v>
      </c>
      <c r="F256" s="1">
        <v>-0.386772975</v>
      </c>
      <c r="G256" s="1">
        <v>0.804597701</v>
      </c>
      <c r="H256" s="1">
        <v>-0.195402299</v>
      </c>
      <c r="I256" s="1">
        <v>19.38</v>
      </c>
      <c r="J256" s="1">
        <v>17.7</v>
      </c>
      <c r="K256" s="1">
        <v>18.57</v>
      </c>
      <c r="L256" s="1">
        <v>4.3941</v>
      </c>
      <c r="M256" s="1">
        <v>21588389</v>
      </c>
      <c r="N256" s="3">
        <v>0.0905</v>
      </c>
      <c r="O256" s="1">
        <v>17.92</v>
      </c>
      <c r="P256" s="3">
        <v>-0.035</v>
      </c>
      <c r="Q256" s="1">
        <f t="shared" si="9"/>
        <v>4.64674414246</v>
      </c>
      <c r="R256" s="1">
        <f t="shared" si="10"/>
        <v>-0.493887538139</v>
      </c>
      <c r="S256" s="1">
        <f t="shared" si="11"/>
        <v>1.73228511521988</v>
      </c>
    </row>
    <row r="257" spans="1:19">
      <c r="A257" s="2">
        <v>44015</v>
      </c>
      <c r="B257" s="1">
        <v>57</v>
      </c>
      <c r="C257" s="1">
        <v>44</v>
      </c>
      <c r="D257" s="1">
        <v>101</v>
      </c>
      <c r="E257" s="1">
        <v>-13</v>
      </c>
      <c r="F257" s="1">
        <v>-0.253780521</v>
      </c>
      <c r="G257" s="1">
        <v>0.871287129</v>
      </c>
      <c r="H257" s="1">
        <v>-0.128712871</v>
      </c>
      <c r="I257" s="1">
        <v>17.7</v>
      </c>
      <c r="J257" s="1">
        <v>16.74</v>
      </c>
      <c r="K257" s="1">
        <v>17.92</v>
      </c>
      <c r="L257" s="1">
        <v>3.599</v>
      </c>
      <c r="M257" s="1">
        <v>17682060</v>
      </c>
      <c r="N257" s="3">
        <v>0.0536</v>
      </c>
      <c r="O257" s="1">
        <v>16.99</v>
      </c>
      <c r="P257" s="3">
        <v>-0.0519</v>
      </c>
      <c r="Q257" s="1">
        <f t="shared" si="9"/>
        <v>3.911528156004</v>
      </c>
      <c r="R257" s="1">
        <f t="shared" si="10"/>
        <v>-0.257172877573</v>
      </c>
      <c r="S257" s="1">
        <f t="shared" si="11"/>
        <v>1.52086715789361</v>
      </c>
    </row>
    <row r="258" spans="1:19">
      <c r="A258" s="2">
        <v>44018</v>
      </c>
      <c r="B258" s="1">
        <v>37</v>
      </c>
      <c r="C258" s="1">
        <v>27</v>
      </c>
      <c r="D258" s="1">
        <v>64</v>
      </c>
      <c r="E258" s="1">
        <v>-10</v>
      </c>
      <c r="F258" s="1">
        <v>-0.30538165</v>
      </c>
      <c r="G258" s="1">
        <v>0.84375</v>
      </c>
      <c r="H258" s="1">
        <v>-0.15625</v>
      </c>
      <c r="I258" s="1">
        <v>17.45</v>
      </c>
      <c r="J258" s="1">
        <v>16.68</v>
      </c>
      <c r="K258" s="1">
        <v>16.99</v>
      </c>
      <c r="L258" s="1">
        <v>2.7631</v>
      </c>
      <c r="M258" s="1">
        <v>13575103</v>
      </c>
      <c r="N258" s="3">
        <v>0.0453</v>
      </c>
      <c r="O258" s="1">
        <v>17.1</v>
      </c>
      <c r="P258" s="3">
        <v>0.00647</v>
      </c>
      <c r="Q258" s="1">
        <f t="shared" ref="Q258:Q321" si="12">-0.06*H258-0.084*F258+0.62*G258+0.915*L258+0.918*N258</f>
        <v>3.1279739586</v>
      </c>
      <c r="R258" s="1">
        <f t="shared" ref="R258:R321" si="13">0.975*H258+0.977*F258+0.261*G258-0.031*L258+0.008*N258</f>
        <v>-0.31577657205</v>
      </c>
      <c r="S258" s="1">
        <f t="shared" ref="S258:S321" si="14">0.4148*Q258+0.3952*R258</f>
        <v>1.17268869675312</v>
      </c>
    </row>
    <row r="259" spans="1:19">
      <c r="A259" s="2">
        <v>44019</v>
      </c>
      <c r="B259" s="1">
        <v>35</v>
      </c>
      <c r="C259" s="1">
        <v>59</v>
      </c>
      <c r="D259" s="1">
        <v>94</v>
      </c>
      <c r="E259" s="1">
        <v>24</v>
      </c>
      <c r="F259" s="1">
        <v>0.510825624</v>
      </c>
      <c r="G259" s="1">
        <v>0.744680851</v>
      </c>
      <c r="H259" s="1">
        <v>0.255319149</v>
      </c>
      <c r="I259" s="1">
        <v>18.3</v>
      </c>
      <c r="J259" s="1">
        <v>17.29</v>
      </c>
      <c r="K259" s="1">
        <v>17.1</v>
      </c>
      <c r="L259" s="1">
        <v>3.3072</v>
      </c>
      <c r="M259" s="1">
        <v>16248632</v>
      </c>
      <c r="N259" s="3">
        <v>0.0591</v>
      </c>
      <c r="O259" s="1">
        <v>17.93</v>
      </c>
      <c r="P259" s="3">
        <v>0.04854</v>
      </c>
      <c r="Q259" s="1">
        <f t="shared" si="12"/>
        <v>3.483815426264</v>
      </c>
      <c r="R259" s="1">
        <f t="shared" si="13"/>
        <v>0.840324107034</v>
      </c>
      <c r="S259" s="1">
        <f t="shared" si="14"/>
        <v>1.77718272591414</v>
      </c>
    </row>
    <row r="260" spans="1:19">
      <c r="A260" s="2">
        <v>44020</v>
      </c>
      <c r="B260" s="1">
        <v>35</v>
      </c>
      <c r="C260" s="1">
        <v>21</v>
      </c>
      <c r="D260" s="1">
        <v>56</v>
      </c>
      <c r="E260" s="1">
        <v>-14</v>
      </c>
      <c r="F260" s="1">
        <v>-0.492476485</v>
      </c>
      <c r="G260" s="1">
        <v>0.75</v>
      </c>
      <c r="H260" s="1">
        <v>-0.25</v>
      </c>
      <c r="I260" s="1">
        <v>18.11</v>
      </c>
      <c r="J260" s="1">
        <v>17.46</v>
      </c>
      <c r="K260" s="1">
        <v>17.93</v>
      </c>
      <c r="L260" s="1">
        <v>2.7296</v>
      </c>
      <c r="M260" s="1">
        <v>13410513</v>
      </c>
      <c r="N260" s="3">
        <v>0.0363</v>
      </c>
      <c r="O260" s="1">
        <v>17.73</v>
      </c>
      <c r="P260" s="3">
        <v>-0.01115</v>
      </c>
      <c r="Q260" s="1">
        <f t="shared" si="12"/>
        <v>3.05227542474</v>
      </c>
      <c r="R260" s="1">
        <f t="shared" si="13"/>
        <v>-0.613476725845</v>
      </c>
      <c r="S260" s="1">
        <f t="shared" si="14"/>
        <v>1.02363784412821</v>
      </c>
    </row>
    <row r="261" spans="1:19">
      <c r="A261" s="2">
        <v>44021</v>
      </c>
      <c r="B261" s="1">
        <v>31</v>
      </c>
      <c r="C261" s="1">
        <v>13</v>
      </c>
      <c r="D261" s="1">
        <v>44</v>
      </c>
      <c r="E261" s="1">
        <v>-18</v>
      </c>
      <c r="F261" s="1">
        <v>-0.826678573</v>
      </c>
      <c r="G261" s="1">
        <v>0.590909091</v>
      </c>
      <c r="H261" s="1">
        <v>-0.409090909</v>
      </c>
      <c r="I261" s="1">
        <v>18.06</v>
      </c>
      <c r="J261" s="1">
        <v>17.47</v>
      </c>
      <c r="K261" s="1">
        <v>17.73</v>
      </c>
      <c r="L261" s="1">
        <v>2.5396</v>
      </c>
      <c r="M261" s="1">
        <v>12477132</v>
      </c>
      <c r="N261" s="3">
        <v>0.0333</v>
      </c>
      <c r="O261" s="1">
        <v>17.92</v>
      </c>
      <c r="P261" s="3">
        <v>0.01072</v>
      </c>
      <c r="Q261" s="1">
        <f t="shared" si="12"/>
        <v>2.814653491092</v>
      </c>
      <c r="R261" s="1">
        <f t="shared" si="13"/>
        <v>-1.130762529345</v>
      </c>
      <c r="S261" s="1">
        <f t="shared" si="14"/>
        <v>0.720640916507818</v>
      </c>
    </row>
    <row r="262" spans="1:19">
      <c r="A262" s="2">
        <v>44022</v>
      </c>
      <c r="B262" s="1">
        <v>17</v>
      </c>
      <c r="C262" s="1">
        <v>10</v>
      </c>
      <c r="D262" s="1">
        <v>27</v>
      </c>
      <c r="E262" s="1">
        <v>-7</v>
      </c>
      <c r="F262" s="1">
        <v>-0.492476485</v>
      </c>
      <c r="G262" s="1">
        <v>0.740740741</v>
      </c>
      <c r="H262" s="1">
        <v>-0.259259259</v>
      </c>
      <c r="I262" s="1">
        <v>18.7</v>
      </c>
      <c r="J262" s="1">
        <v>17.71</v>
      </c>
      <c r="K262" s="1">
        <v>17.92</v>
      </c>
      <c r="L262" s="1">
        <v>2.822</v>
      </c>
      <c r="M262" s="1">
        <v>13864624</v>
      </c>
      <c r="N262" s="3">
        <v>0.0552</v>
      </c>
      <c r="O262" s="1">
        <v>18.05</v>
      </c>
      <c r="P262" s="3">
        <v>0.00725</v>
      </c>
      <c r="Q262" s="1">
        <f t="shared" si="12"/>
        <v>3.1489864397</v>
      </c>
      <c r="R262" s="1">
        <f t="shared" si="13"/>
        <v>-0.627634369969</v>
      </c>
      <c r="S262" s="1">
        <f t="shared" si="14"/>
        <v>1.05815847217581</v>
      </c>
    </row>
    <row r="263" spans="1:19">
      <c r="A263" s="2">
        <v>44025</v>
      </c>
      <c r="B263" s="1">
        <v>20</v>
      </c>
      <c r="C263" s="1">
        <v>12</v>
      </c>
      <c r="D263" s="1">
        <v>32</v>
      </c>
      <c r="E263" s="1">
        <v>-8</v>
      </c>
      <c r="F263" s="1">
        <v>-0.47957308</v>
      </c>
      <c r="G263" s="1">
        <v>0.75</v>
      </c>
      <c r="H263" s="1">
        <v>-0.25</v>
      </c>
      <c r="I263" s="1">
        <v>18.78</v>
      </c>
      <c r="J263" s="1">
        <v>17.68</v>
      </c>
      <c r="K263" s="1">
        <v>18.05</v>
      </c>
      <c r="L263" s="1">
        <v>2.8134</v>
      </c>
      <c r="M263" s="1">
        <v>13822443</v>
      </c>
      <c r="N263" s="3">
        <v>0.0609</v>
      </c>
      <c r="O263" s="1">
        <v>18.67</v>
      </c>
      <c r="P263" s="3">
        <v>0.03435</v>
      </c>
      <c r="Q263" s="1">
        <f t="shared" si="12"/>
        <v>3.15045133872</v>
      </c>
      <c r="R263" s="1">
        <f t="shared" si="13"/>
        <v>-0.60327109916</v>
      </c>
      <c r="S263" s="1">
        <f t="shared" si="14"/>
        <v>1.06839447691302</v>
      </c>
    </row>
    <row r="264" spans="1:19">
      <c r="A264" s="2">
        <v>44026</v>
      </c>
      <c r="B264" s="1">
        <v>8</v>
      </c>
      <c r="C264" s="1">
        <v>10</v>
      </c>
      <c r="D264" s="1">
        <v>18</v>
      </c>
      <c r="E264" s="1">
        <v>2</v>
      </c>
      <c r="F264" s="1">
        <v>0.200670695</v>
      </c>
      <c r="G264" s="1">
        <v>0.888888889</v>
      </c>
      <c r="H264" s="1">
        <v>0.111111111</v>
      </c>
      <c r="I264" s="1">
        <v>19.14</v>
      </c>
      <c r="J264" s="1">
        <v>18.2</v>
      </c>
      <c r="K264" s="1">
        <v>18.67</v>
      </c>
      <c r="L264" s="1">
        <v>2.3084</v>
      </c>
      <c r="M264" s="1">
        <v>11341478</v>
      </c>
      <c r="N264" s="3">
        <v>0.0503</v>
      </c>
      <c r="O264" s="1">
        <v>18.41</v>
      </c>
      <c r="P264" s="3">
        <v>-0.01393</v>
      </c>
      <c r="Q264" s="1">
        <f t="shared" si="12"/>
        <v>2.68594950614</v>
      </c>
      <c r="R264" s="1">
        <f t="shared" si="13"/>
        <v>0.465230602269</v>
      </c>
      <c r="S264" s="1">
        <f t="shared" si="14"/>
        <v>1.29799098916358</v>
      </c>
    </row>
    <row r="265" spans="1:19">
      <c r="A265" s="2">
        <v>44027</v>
      </c>
      <c r="B265" s="1">
        <v>26</v>
      </c>
      <c r="C265" s="1">
        <v>16</v>
      </c>
      <c r="D265" s="1">
        <v>42</v>
      </c>
      <c r="E265" s="1">
        <v>-10</v>
      </c>
      <c r="F265" s="1">
        <v>-0.462623522</v>
      </c>
      <c r="G265" s="1">
        <v>0.761904762</v>
      </c>
      <c r="H265" s="1">
        <v>-0.238095238</v>
      </c>
      <c r="I265" s="1">
        <v>19.54</v>
      </c>
      <c r="J265" s="1">
        <v>18.3</v>
      </c>
      <c r="K265" s="1">
        <v>18.41</v>
      </c>
      <c r="L265" s="1">
        <v>3.5161</v>
      </c>
      <c r="M265" s="1">
        <v>17275093</v>
      </c>
      <c r="N265" s="3">
        <v>0.0674</v>
      </c>
      <c r="O265" s="1">
        <v>18.92</v>
      </c>
      <c r="P265" s="3">
        <v>0.0277</v>
      </c>
      <c r="Q265" s="1">
        <f t="shared" si="12"/>
        <v>3.804631742568</v>
      </c>
      <c r="R265" s="1">
        <f t="shared" si="13"/>
        <v>-0.593728795162</v>
      </c>
      <c r="S265" s="1">
        <f t="shared" si="14"/>
        <v>1.34351962696918</v>
      </c>
    </row>
    <row r="266" spans="1:19">
      <c r="A266" s="2">
        <v>44028</v>
      </c>
      <c r="B266" s="1">
        <v>36</v>
      </c>
      <c r="C266" s="1">
        <v>26</v>
      </c>
      <c r="D266" s="1">
        <v>62</v>
      </c>
      <c r="E266" s="1">
        <v>-10</v>
      </c>
      <c r="F266" s="1">
        <v>-0.315081047</v>
      </c>
      <c r="G266" s="1">
        <v>0.838709677</v>
      </c>
      <c r="H266" s="1">
        <v>-0.161290323</v>
      </c>
      <c r="I266" s="1">
        <v>18.89</v>
      </c>
      <c r="J266" s="1">
        <v>17.03</v>
      </c>
      <c r="K266" s="1">
        <v>18.92</v>
      </c>
      <c r="L266" s="1">
        <v>3.623</v>
      </c>
      <c r="M266" s="1">
        <v>17800150</v>
      </c>
      <c r="N266" s="3">
        <v>0.0983</v>
      </c>
      <c r="O266" s="1">
        <v>17.03</v>
      </c>
      <c r="P266" s="3">
        <v>-0.09989</v>
      </c>
      <c r="Q266" s="1">
        <f t="shared" si="12"/>
        <v>3.961428627068</v>
      </c>
      <c r="R266" s="1">
        <f t="shared" si="13"/>
        <v>-0.357715622147</v>
      </c>
      <c r="S266" s="1">
        <f t="shared" si="14"/>
        <v>1.50183138063531</v>
      </c>
    </row>
    <row r="267" spans="1:19">
      <c r="A267" s="2">
        <v>44029</v>
      </c>
      <c r="B267" s="1">
        <v>38</v>
      </c>
      <c r="C267" s="1">
        <v>16</v>
      </c>
      <c r="D267" s="1">
        <v>54</v>
      </c>
      <c r="E267" s="1">
        <v>-22</v>
      </c>
      <c r="F267" s="1">
        <v>-0.830348302</v>
      </c>
      <c r="G267" s="1">
        <v>0.592592593</v>
      </c>
      <c r="H267" s="1">
        <v>-0.407407407</v>
      </c>
      <c r="I267" s="1">
        <v>16.97</v>
      </c>
      <c r="J267" s="1">
        <v>15.88</v>
      </c>
      <c r="K267" s="1">
        <v>17.03</v>
      </c>
      <c r="L267" s="1">
        <v>2.2784</v>
      </c>
      <c r="M267" s="1">
        <v>11193726</v>
      </c>
      <c r="N267" s="3">
        <v>0.064</v>
      </c>
      <c r="O267" s="1">
        <v>16.2</v>
      </c>
      <c r="P267" s="3">
        <v>-0.04874</v>
      </c>
      <c r="Q267" s="1">
        <f t="shared" si="12"/>
        <v>2.605089109448</v>
      </c>
      <c r="R267" s="1">
        <f t="shared" si="13"/>
        <v>-1.123924246106</v>
      </c>
      <c r="S267" s="1">
        <f t="shared" si="14"/>
        <v>0.636416100537939</v>
      </c>
    </row>
    <row r="268" spans="1:19">
      <c r="A268" s="2">
        <v>44032</v>
      </c>
      <c r="B268" s="1">
        <v>21</v>
      </c>
      <c r="C268" s="1">
        <v>12</v>
      </c>
      <c r="D268" s="1">
        <v>33</v>
      </c>
      <c r="E268" s="1">
        <v>-9</v>
      </c>
      <c r="F268" s="1">
        <v>-0.526093096</v>
      </c>
      <c r="G268" s="1">
        <v>0.727272727</v>
      </c>
      <c r="H268" s="1">
        <v>-0.272727273</v>
      </c>
      <c r="I268" s="1">
        <v>16.48</v>
      </c>
      <c r="J268" s="1">
        <v>15.62</v>
      </c>
      <c r="K268" s="1">
        <v>16.2</v>
      </c>
      <c r="L268" s="1">
        <v>1.9068</v>
      </c>
      <c r="M268" s="1">
        <v>9368465</v>
      </c>
      <c r="N268" s="3">
        <v>0.0531</v>
      </c>
      <c r="O268" s="1">
        <v>16.44</v>
      </c>
      <c r="P268" s="3">
        <v>0.01481</v>
      </c>
      <c r="Q268" s="1">
        <f t="shared" si="12"/>
        <v>2.304932347184</v>
      </c>
      <c r="R268" s="1">
        <f t="shared" si="13"/>
        <v>-0.64876986422</v>
      </c>
      <c r="S268" s="1">
        <f t="shared" si="14"/>
        <v>0.699692087272179</v>
      </c>
    </row>
    <row r="269" spans="1:19">
      <c r="A269" s="2">
        <v>44033</v>
      </c>
      <c r="B269" s="1">
        <v>13</v>
      </c>
      <c r="C269" s="1">
        <v>10</v>
      </c>
      <c r="D269" s="1">
        <v>23</v>
      </c>
      <c r="E269" s="1">
        <v>-3</v>
      </c>
      <c r="F269" s="1">
        <v>-0.241162057</v>
      </c>
      <c r="G269" s="1">
        <v>0.869565217</v>
      </c>
      <c r="H269" s="1">
        <v>-0.130434783</v>
      </c>
      <c r="I269" s="1">
        <v>17.14</v>
      </c>
      <c r="J269" s="1">
        <v>16.33</v>
      </c>
      <c r="K269" s="1">
        <v>16.44</v>
      </c>
      <c r="L269" s="1">
        <v>1.3287</v>
      </c>
      <c r="M269" s="1">
        <v>6528089</v>
      </c>
      <c r="N269" s="3">
        <v>0.0493</v>
      </c>
      <c r="O269" s="1">
        <v>16.9</v>
      </c>
      <c r="P269" s="3">
        <v>0.02798</v>
      </c>
      <c r="Q269" s="1">
        <f t="shared" si="12"/>
        <v>1.828232034308</v>
      </c>
      <c r="R269" s="1">
        <f t="shared" si="13"/>
        <v>-0.176628021477</v>
      </c>
      <c r="S269" s="1">
        <f t="shared" si="14"/>
        <v>0.688547253743248</v>
      </c>
    </row>
    <row r="270" spans="1:19">
      <c r="A270" s="2">
        <v>44034</v>
      </c>
      <c r="B270" s="1">
        <v>17</v>
      </c>
      <c r="C270" s="1">
        <v>10</v>
      </c>
      <c r="D270" s="1">
        <v>27</v>
      </c>
      <c r="E270" s="1">
        <v>-7</v>
      </c>
      <c r="F270" s="1">
        <v>-0.492476485</v>
      </c>
      <c r="G270" s="1">
        <v>0.740740741</v>
      </c>
      <c r="H270" s="1">
        <v>-0.259259259</v>
      </c>
      <c r="I270" s="1">
        <v>17.3</v>
      </c>
      <c r="J270" s="1">
        <v>16.67</v>
      </c>
      <c r="K270" s="1">
        <v>16.9</v>
      </c>
      <c r="L270" s="1">
        <v>1.4248</v>
      </c>
      <c r="M270" s="1">
        <v>7000312</v>
      </c>
      <c r="N270" s="3">
        <v>0.0373</v>
      </c>
      <c r="O270" s="1">
        <v>17.19</v>
      </c>
      <c r="P270" s="3">
        <v>0.01716</v>
      </c>
      <c r="Q270" s="1">
        <f t="shared" si="12"/>
        <v>1.8541162397</v>
      </c>
      <c r="R270" s="1">
        <f t="shared" si="13"/>
        <v>-0.584464369969</v>
      </c>
      <c r="S270" s="1">
        <f t="shared" si="14"/>
        <v>0.538107097215811</v>
      </c>
    </row>
    <row r="271" spans="1:19">
      <c r="A271" s="2">
        <v>44035</v>
      </c>
      <c r="B271" s="1">
        <v>22</v>
      </c>
      <c r="C271" s="1">
        <v>10</v>
      </c>
      <c r="D271" s="1">
        <v>32</v>
      </c>
      <c r="E271" s="1">
        <v>-12</v>
      </c>
      <c r="F271" s="1">
        <v>-0.737598943</v>
      </c>
      <c r="G271" s="1">
        <v>0.625</v>
      </c>
      <c r="H271" s="1">
        <v>-0.375</v>
      </c>
      <c r="I271" s="1">
        <v>17.35</v>
      </c>
      <c r="J271" s="1">
        <v>16.6</v>
      </c>
      <c r="K271" s="1">
        <v>17.19</v>
      </c>
      <c r="L271" s="1">
        <v>1.2889</v>
      </c>
      <c r="M271" s="1">
        <v>6332652</v>
      </c>
      <c r="N271" s="3">
        <v>0.0436</v>
      </c>
      <c r="O271" s="1">
        <v>17.06</v>
      </c>
      <c r="P271" s="3">
        <v>-0.00756</v>
      </c>
      <c r="Q271" s="1">
        <f t="shared" si="12"/>
        <v>1.691326611212</v>
      </c>
      <c r="R271" s="1">
        <f t="shared" si="13"/>
        <v>-0.962741267311</v>
      </c>
      <c r="S271" s="1">
        <f t="shared" si="14"/>
        <v>0.32108692948943</v>
      </c>
    </row>
    <row r="272" spans="1:19">
      <c r="A272" s="2">
        <v>44036</v>
      </c>
      <c r="B272" s="1">
        <v>15</v>
      </c>
      <c r="C272" s="1">
        <v>18</v>
      </c>
      <c r="D272" s="1">
        <v>33</v>
      </c>
      <c r="E272" s="1">
        <v>3</v>
      </c>
      <c r="F272" s="1">
        <v>0.171850257</v>
      </c>
      <c r="G272" s="1">
        <v>0.909090909</v>
      </c>
      <c r="H272" s="1">
        <v>0.090909091</v>
      </c>
      <c r="I272" s="1">
        <v>17.03</v>
      </c>
      <c r="J272" s="1">
        <v>15.95</v>
      </c>
      <c r="K272" s="1">
        <v>17.06</v>
      </c>
      <c r="L272" s="1">
        <v>1.5248</v>
      </c>
      <c r="M272" s="1">
        <v>7491417</v>
      </c>
      <c r="N272" s="3">
        <v>0.0633</v>
      </c>
      <c r="O272" s="1">
        <v>16</v>
      </c>
      <c r="P272" s="3">
        <v>-0.06213</v>
      </c>
      <c r="Q272" s="1">
        <f t="shared" si="12"/>
        <v>1.997047796532</v>
      </c>
      <c r="R272" s="1">
        <f t="shared" si="13"/>
        <v>0.447044392063</v>
      </c>
      <c r="S272" s="1">
        <f t="shared" si="14"/>
        <v>1.00504736974477</v>
      </c>
    </row>
    <row r="273" spans="1:19">
      <c r="A273" s="2">
        <v>44039</v>
      </c>
      <c r="B273" s="1">
        <v>9</v>
      </c>
      <c r="C273" s="1">
        <v>6</v>
      </c>
      <c r="D273" s="1">
        <v>15</v>
      </c>
      <c r="E273" s="1">
        <v>-3</v>
      </c>
      <c r="F273" s="1">
        <v>-0.356674944</v>
      </c>
      <c r="G273" s="1">
        <v>0.8</v>
      </c>
      <c r="H273" s="1">
        <v>-0.2</v>
      </c>
      <c r="I273" s="1">
        <v>16.63</v>
      </c>
      <c r="J273" s="1">
        <v>16.06</v>
      </c>
      <c r="K273" s="1">
        <v>16</v>
      </c>
      <c r="L273" s="1">
        <v>1.2069</v>
      </c>
      <c r="M273" s="1">
        <v>5929408</v>
      </c>
      <c r="N273" s="3">
        <v>0.0356</v>
      </c>
      <c r="O273" s="1">
        <v>16.5</v>
      </c>
      <c r="P273" s="3">
        <v>0.03125</v>
      </c>
      <c r="Q273" s="1">
        <f t="shared" si="12"/>
        <v>1.674954995296</v>
      </c>
      <c r="R273" s="1">
        <f t="shared" si="13"/>
        <v>-0.371800520288</v>
      </c>
      <c r="S273" s="1">
        <f t="shared" si="14"/>
        <v>0.547835766430963</v>
      </c>
    </row>
    <row r="274" spans="1:19">
      <c r="A274" s="2">
        <v>44040</v>
      </c>
      <c r="B274" s="1">
        <v>10</v>
      </c>
      <c r="C274" s="1">
        <v>12</v>
      </c>
      <c r="D274" s="1">
        <v>22</v>
      </c>
      <c r="E274" s="1">
        <v>2</v>
      </c>
      <c r="F274" s="1">
        <v>0.167054085</v>
      </c>
      <c r="G274" s="1">
        <v>0.909090909</v>
      </c>
      <c r="H274" s="1">
        <v>0.090909091</v>
      </c>
      <c r="I274" s="1">
        <v>17.38</v>
      </c>
      <c r="J274" s="1">
        <v>16.36</v>
      </c>
      <c r="K274" s="1">
        <v>16.5</v>
      </c>
      <c r="L274" s="1">
        <v>1.6222</v>
      </c>
      <c r="M274" s="1">
        <v>7970043</v>
      </c>
      <c r="N274" s="3">
        <v>0.0618</v>
      </c>
      <c r="O274" s="1">
        <v>17.24</v>
      </c>
      <c r="P274" s="3">
        <v>0.04485</v>
      </c>
      <c r="Q274" s="1">
        <f t="shared" si="12"/>
        <v>2.08519467498</v>
      </c>
      <c r="R274" s="1">
        <f t="shared" si="13"/>
        <v>0.439327132019</v>
      </c>
      <c r="S274" s="1">
        <f t="shared" si="14"/>
        <v>1.03856083375561</v>
      </c>
    </row>
    <row r="275" spans="1:19">
      <c r="A275" s="2">
        <v>44041</v>
      </c>
      <c r="B275" s="1">
        <v>7</v>
      </c>
      <c r="C275" s="1">
        <v>5</v>
      </c>
      <c r="D275" s="1">
        <v>12</v>
      </c>
      <c r="E275" s="1">
        <v>-2</v>
      </c>
      <c r="F275" s="1">
        <v>-0.287682072</v>
      </c>
      <c r="G275" s="1">
        <v>0.833333333</v>
      </c>
      <c r="H275" s="1">
        <v>-0.166666667</v>
      </c>
      <c r="I275" s="1">
        <v>17.38</v>
      </c>
      <c r="J275" s="1">
        <v>16.9</v>
      </c>
      <c r="K275" s="1">
        <v>17.24</v>
      </c>
      <c r="L275" s="1">
        <v>1.1543</v>
      </c>
      <c r="M275" s="1">
        <v>5671202</v>
      </c>
      <c r="N275" s="3">
        <v>0.0278</v>
      </c>
      <c r="O275" s="1">
        <v>17.38</v>
      </c>
      <c r="P275" s="3">
        <v>0.00812</v>
      </c>
      <c r="Q275" s="1">
        <f t="shared" si="12"/>
        <v>1.632536860528</v>
      </c>
      <c r="R275" s="1">
        <f t="shared" si="13"/>
        <v>-0.261626284756</v>
      </c>
      <c r="S275" s="1">
        <f t="shared" si="14"/>
        <v>0.573781582011443</v>
      </c>
    </row>
    <row r="276" spans="1:19">
      <c r="A276" s="2">
        <v>44042</v>
      </c>
      <c r="B276" s="1">
        <v>24</v>
      </c>
      <c r="C276" s="1">
        <v>8</v>
      </c>
      <c r="D276" s="1">
        <v>32</v>
      </c>
      <c r="E276" s="1">
        <v>-16</v>
      </c>
      <c r="F276" s="1">
        <v>-1.021651248</v>
      </c>
      <c r="G276" s="1">
        <v>0.5</v>
      </c>
      <c r="H276" s="1">
        <v>-0.5</v>
      </c>
      <c r="I276" s="1">
        <v>17.62</v>
      </c>
      <c r="J276" s="1">
        <v>17.12</v>
      </c>
      <c r="K276" s="1">
        <v>17.38</v>
      </c>
      <c r="L276" s="1">
        <v>1.3277</v>
      </c>
      <c r="M276" s="1">
        <v>6523064</v>
      </c>
      <c r="N276" s="3">
        <v>0.0288</v>
      </c>
      <c r="O276" s="1">
        <v>17.22</v>
      </c>
      <c r="P276" s="3">
        <v>-0.00921</v>
      </c>
      <c r="Q276" s="1">
        <f t="shared" si="12"/>
        <v>1.667102604832</v>
      </c>
      <c r="R276" s="1">
        <f t="shared" si="13"/>
        <v>-1.396081569296</v>
      </c>
      <c r="S276" s="1">
        <f t="shared" si="14"/>
        <v>0.139782724298535</v>
      </c>
    </row>
    <row r="277" spans="1:19">
      <c r="A277" s="2">
        <v>44043</v>
      </c>
      <c r="B277" s="1">
        <v>14</v>
      </c>
      <c r="C277" s="1">
        <v>13</v>
      </c>
      <c r="D277" s="1">
        <v>27</v>
      </c>
      <c r="E277" s="1">
        <v>-1</v>
      </c>
      <c r="F277" s="1">
        <v>-0.068992871</v>
      </c>
      <c r="G277" s="1">
        <v>0.962962963</v>
      </c>
      <c r="H277" s="1">
        <v>-0.037037037</v>
      </c>
      <c r="I277" s="1">
        <v>17.39</v>
      </c>
      <c r="J277" s="1">
        <v>16.8</v>
      </c>
      <c r="K277" s="1">
        <v>17.22</v>
      </c>
      <c r="L277" s="1">
        <v>1.2778</v>
      </c>
      <c r="M277" s="1">
        <v>6277797</v>
      </c>
      <c r="N277" s="3">
        <v>0.0343</v>
      </c>
      <c r="O277" s="1">
        <v>17.12</v>
      </c>
      <c r="P277" s="3">
        <v>-0.00581</v>
      </c>
      <c r="Q277" s="1">
        <f t="shared" si="12"/>
        <v>1.805729060444</v>
      </c>
      <c r="R277" s="1">
        <f t="shared" si="13"/>
        <v>0.108478787301</v>
      </c>
      <c r="S277" s="1">
        <f t="shared" si="14"/>
        <v>0.791887231013527</v>
      </c>
    </row>
    <row r="278" spans="1:19">
      <c r="A278" s="2">
        <v>44046</v>
      </c>
      <c r="B278" s="1">
        <v>12</v>
      </c>
      <c r="C278" s="1">
        <v>6</v>
      </c>
      <c r="D278" s="1">
        <v>18</v>
      </c>
      <c r="E278" s="1">
        <v>-6</v>
      </c>
      <c r="F278" s="1">
        <v>-0.619039208</v>
      </c>
      <c r="G278" s="1">
        <v>0.666666667</v>
      </c>
      <c r="H278" s="1">
        <v>-0.333333333</v>
      </c>
      <c r="I278" s="1">
        <v>17.7</v>
      </c>
      <c r="J278" s="1">
        <v>17.18</v>
      </c>
      <c r="K278" s="1">
        <v>17.12</v>
      </c>
      <c r="L278" s="1">
        <v>1.4098</v>
      </c>
      <c r="M278" s="1">
        <v>6926591</v>
      </c>
      <c r="N278" s="3">
        <v>0.0304</v>
      </c>
      <c r="O278" s="1">
        <v>17.69</v>
      </c>
      <c r="P278" s="3">
        <v>0.03329</v>
      </c>
      <c r="Q278" s="1">
        <f t="shared" si="12"/>
        <v>1.803206826992</v>
      </c>
      <c r="R278" s="1">
        <f t="shared" si="13"/>
        <v>-0.799261905804</v>
      </c>
      <c r="S278" s="1">
        <f t="shared" si="14"/>
        <v>0.432101886662541</v>
      </c>
    </row>
    <row r="279" spans="1:19">
      <c r="A279" s="2">
        <v>44047</v>
      </c>
      <c r="B279" s="1">
        <v>33</v>
      </c>
      <c r="C279" s="1">
        <v>10</v>
      </c>
      <c r="D279" s="1">
        <v>43</v>
      </c>
      <c r="E279" s="1">
        <v>-23</v>
      </c>
      <c r="F279" s="1">
        <v>-1.128465252</v>
      </c>
      <c r="G279" s="1">
        <v>0.465116279</v>
      </c>
      <c r="H279" s="1">
        <v>-0.534883721</v>
      </c>
      <c r="I279" s="1">
        <v>18.1</v>
      </c>
      <c r="J279" s="1">
        <v>17.31</v>
      </c>
      <c r="K279" s="1">
        <v>17.69</v>
      </c>
      <c r="L279" s="1">
        <v>1.1886</v>
      </c>
      <c r="M279" s="1">
        <v>5839757</v>
      </c>
      <c r="N279" s="3">
        <v>0.0447</v>
      </c>
      <c r="O279" s="1">
        <v>17.42</v>
      </c>
      <c r="P279" s="3">
        <v>-0.01526</v>
      </c>
      <c r="Q279" s="1">
        <f t="shared" si="12"/>
        <v>1.543859797408</v>
      </c>
      <c r="R279" s="1">
        <f t="shared" si="13"/>
        <v>-1.53911583036</v>
      </c>
      <c r="S279" s="1">
        <f t="shared" si="14"/>
        <v>0.0321344678065664</v>
      </c>
    </row>
    <row r="280" spans="1:19">
      <c r="A280" s="2">
        <v>44048</v>
      </c>
      <c r="B280" s="1">
        <v>14</v>
      </c>
      <c r="C280" s="1">
        <v>6</v>
      </c>
      <c r="D280" s="1">
        <v>20</v>
      </c>
      <c r="E280" s="1">
        <v>-8</v>
      </c>
      <c r="F280" s="1">
        <v>-0.762140052</v>
      </c>
      <c r="G280" s="1">
        <v>0.6</v>
      </c>
      <c r="H280" s="1">
        <v>-0.4</v>
      </c>
      <c r="I280" s="1">
        <v>17.52</v>
      </c>
      <c r="J280" s="1">
        <v>17</v>
      </c>
      <c r="K280" s="1">
        <v>17.42</v>
      </c>
      <c r="L280" s="1">
        <v>0.8604</v>
      </c>
      <c r="M280" s="1">
        <v>4227306</v>
      </c>
      <c r="N280" s="3">
        <v>0.0299</v>
      </c>
      <c r="O280" s="1">
        <v>17.41</v>
      </c>
      <c r="P280" s="3">
        <v>-0.00057</v>
      </c>
      <c r="Q280" s="1">
        <f t="shared" si="12"/>
        <v>1.274733964368</v>
      </c>
      <c r="R280" s="1">
        <f t="shared" si="13"/>
        <v>-1.004444030804</v>
      </c>
      <c r="S280" s="1">
        <f t="shared" si="14"/>
        <v>0.131803367446106</v>
      </c>
    </row>
    <row r="281" spans="1:19">
      <c r="A281" s="2">
        <v>44049</v>
      </c>
      <c r="B281" s="1">
        <v>5</v>
      </c>
      <c r="C281" s="1">
        <v>6</v>
      </c>
      <c r="D281" s="1">
        <v>11</v>
      </c>
      <c r="E281" s="1">
        <v>1</v>
      </c>
      <c r="F281" s="1">
        <v>0.15415068</v>
      </c>
      <c r="G281" s="1">
        <v>0.909090909</v>
      </c>
      <c r="H281" s="1">
        <v>0.090909091</v>
      </c>
      <c r="I281" s="1">
        <v>17.53</v>
      </c>
      <c r="J281" s="1">
        <v>16.87</v>
      </c>
      <c r="K281" s="1">
        <v>17.41</v>
      </c>
      <c r="L281" s="1">
        <v>0.938</v>
      </c>
      <c r="M281" s="1">
        <v>4608366</v>
      </c>
      <c r="N281" s="3">
        <v>0.0379</v>
      </c>
      <c r="O281" s="1">
        <v>17.1</v>
      </c>
      <c r="P281" s="3">
        <v>-0.01781</v>
      </c>
      <c r="Q281" s="1">
        <f t="shared" si="12"/>
        <v>1.438295361</v>
      </c>
      <c r="R281" s="1">
        <f t="shared" si="13"/>
        <v>0.447739505334</v>
      </c>
      <c r="S281" s="1">
        <f t="shared" si="14"/>
        <v>0.773551568250797</v>
      </c>
    </row>
    <row r="282" spans="1:19">
      <c r="A282" s="2">
        <v>44050</v>
      </c>
      <c r="B282" s="1">
        <v>13</v>
      </c>
      <c r="C282" s="1">
        <v>8</v>
      </c>
      <c r="D282" s="1">
        <v>21</v>
      </c>
      <c r="E282" s="1">
        <v>-5</v>
      </c>
      <c r="F282" s="1">
        <v>-0.441832752</v>
      </c>
      <c r="G282" s="1">
        <v>0.761904762</v>
      </c>
      <c r="H282" s="1">
        <v>-0.238095238</v>
      </c>
      <c r="I282" s="1">
        <v>17.26</v>
      </c>
      <c r="J282" s="1">
        <v>16.35</v>
      </c>
      <c r="K282" s="1">
        <v>17.1</v>
      </c>
      <c r="L282" s="1">
        <v>1.0652</v>
      </c>
      <c r="M282" s="1">
        <v>5233509</v>
      </c>
      <c r="N282" s="3">
        <v>0.0532</v>
      </c>
      <c r="O282" s="1">
        <v>16.67</v>
      </c>
      <c r="P282" s="3">
        <v>-0.02515</v>
      </c>
      <c r="Q282" s="1">
        <f t="shared" si="12"/>
        <v>1.547276217888</v>
      </c>
      <c r="R282" s="1">
        <f t="shared" si="13"/>
        <v>-0.497551912872</v>
      </c>
      <c r="S282" s="1">
        <f t="shared" si="14"/>
        <v>0.445177659212928</v>
      </c>
    </row>
    <row r="283" spans="1:19">
      <c r="A283" s="2">
        <v>44053</v>
      </c>
      <c r="B283" s="1">
        <v>11</v>
      </c>
      <c r="C283" s="1">
        <v>8</v>
      </c>
      <c r="D283" s="1">
        <v>19</v>
      </c>
      <c r="E283" s="1">
        <v>-3</v>
      </c>
      <c r="F283" s="1">
        <v>-0.287682072</v>
      </c>
      <c r="G283" s="1">
        <v>0.842105263</v>
      </c>
      <c r="H283" s="1">
        <v>-0.157894737</v>
      </c>
      <c r="I283" s="1">
        <v>16.85</v>
      </c>
      <c r="J283" s="1">
        <v>16.34</v>
      </c>
      <c r="K283" s="1">
        <v>16.67</v>
      </c>
      <c r="L283" s="1">
        <v>0.8645</v>
      </c>
      <c r="M283" s="1">
        <v>4247508</v>
      </c>
      <c r="N283" s="3">
        <v>0.0306</v>
      </c>
      <c r="O283" s="1">
        <v>16.68</v>
      </c>
      <c r="P283" s="3">
        <v>0.0006</v>
      </c>
      <c r="Q283" s="1">
        <f t="shared" si="12"/>
        <v>1.374852541328</v>
      </c>
      <c r="R283" s="1">
        <f t="shared" si="13"/>
        <v>-0.241777979276</v>
      </c>
      <c r="S283" s="1">
        <f t="shared" si="14"/>
        <v>0.474738176732979</v>
      </c>
    </row>
    <row r="284" spans="1:19">
      <c r="A284" s="2">
        <v>44054</v>
      </c>
      <c r="B284" s="1">
        <v>5</v>
      </c>
      <c r="C284" s="1">
        <v>4</v>
      </c>
      <c r="D284" s="1">
        <v>9</v>
      </c>
      <c r="E284" s="1">
        <v>-1</v>
      </c>
      <c r="F284" s="1">
        <v>-0.182321557</v>
      </c>
      <c r="G284" s="1">
        <v>0.888888889</v>
      </c>
      <c r="H284" s="1">
        <v>-0.111111111</v>
      </c>
      <c r="I284" s="1">
        <v>17.14</v>
      </c>
      <c r="J284" s="1">
        <v>16.63</v>
      </c>
      <c r="K284" s="1">
        <v>16.68</v>
      </c>
      <c r="L284" s="1">
        <v>0.9542</v>
      </c>
      <c r="M284" s="1">
        <v>4687982</v>
      </c>
      <c r="N284" s="3">
        <v>0.0306</v>
      </c>
      <c r="O284" s="1">
        <v>16.83</v>
      </c>
      <c r="P284" s="3">
        <v>0.00899</v>
      </c>
      <c r="Q284" s="1">
        <f t="shared" si="12"/>
        <v>1.474276588628</v>
      </c>
      <c r="R284" s="1">
        <f t="shared" si="13"/>
        <v>-0.083796894385</v>
      </c>
      <c r="S284" s="1">
        <f t="shared" si="14"/>
        <v>0.578413396301942</v>
      </c>
    </row>
    <row r="285" spans="1:19">
      <c r="A285" s="2">
        <v>44055</v>
      </c>
      <c r="B285" s="1">
        <v>10</v>
      </c>
      <c r="C285" s="1">
        <v>6</v>
      </c>
      <c r="D285" s="1">
        <v>16</v>
      </c>
      <c r="E285" s="1">
        <v>-4</v>
      </c>
      <c r="F285" s="1">
        <v>-0.451985124</v>
      </c>
      <c r="G285" s="1">
        <v>0.75</v>
      </c>
      <c r="H285" s="1">
        <v>-0.25</v>
      </c>
      <c r="I285" s="1">
        <v>16.89</v>
      </c>
      <c r="J285" s="1">
        <v>16.01</v>
      </c>
      <c r="K285" s="1">
        <v>16.83</v>
      </c>
      <c r="L285" s="1">
        <v>1.1608</v>
      </c>
      <c r="M285" s="1">
        <v>5702899</v>
      </c>
      <c r="N285" s="3">
        <v>0.0523</v>
      </c>
      <c r="O285" s="1">
        <v>16.31</v>
      </c>
      <c r="P285" s="3">
        <v>-0.0309</v>
      </c>
      <c r="Q285" s="1">
        <f t="shared" si="12"/>
        <v>1.628110150416</v>
      </c>
      <c r="R285" s="1">
        <f t="shared" si="13"/>
        <v>-0.525155866148</v>
      </c>
      <c r="S285" s="1">
        <f t="shared" si="14"/>
        <v>0.467798492090867</v>
      </c>
    </row>
    <row r="286" spans="1:19">
      <c r="A286" s="2">
        <v>44056</v>
      </c>
      <c r="B286" s="1">
        <v>3</v>
      </c>
      <c r="C286" s="1">
        <v>4</v>
      </c>
      <c r="D286" s="1">
        <v>7</v>
      </c>
      <c r="E286" s="1">
        <v>1</v>
      </c>
      <c r="F286" s="1">
        <v>0.223143551</v>
      </c>
      <c r="G286" s="1">
        <v>0.857142857</v>
      </c>
      <c r="H286" s="1">
        <v>0.142857143</v>
      </c>
      <c r="I286" s="1">
        <v>16.48</v>
      </c>
      <c r="J286" s="1">
        <v>16.1</v>
      </c>
      <c r="K286" s="1">
        <v>16.31</v>
      </c>
      <c r="L286" s="1">
        <v>0.6644</v>
      </c>
      <c r="M286" s="1">
        <v>3264442</v>
      </c>
      <c r="N286" s="3">
        <v>0.0233</v>
      </c>
      <c r="O286" s="1">
        <v>16.14</v>
      </c>
      <c r="P286" s="3">
        <v>-0.01042</v>
      </c>
      <c r="Q286" s="1">
        <f t="shared" si="12"/>
        <v>1.133428484476</v>
      </c>
      <c r="R286" s="1">
        <f t="shared" si="13"/>
        <v>0.560601249429</v>
      </c>
      <c r="S286" s="1">
        <f t="shared" si="14"/>
        <v>0.691695749134986</v>
      </c>
    </row>
    <row r="287" spans="1:19">
      <c r="A287" s="2">
        <v>44057</v>
      </c>
      <c r="B287" s="1">
        <v>1</v>
      </c>
      <c r="C287" s="1"/>
      <c r="D287" s="1">
        <v>1</v>
      </c>
      <c r="E287" s="1">
        <v>-1</v>
      </c>
      <c r="F287" s="1">
        <v>-0.693147181</v>
      </c>
      <c r="G287" s="1">
        <v>0</v>
      </c>
      <c r="H287" s="1">
        <v>-1</v>
      </c>
      <c r="I287" s="1">
        <v>16.7</v>
      </c>
      <c r="J287" s="1">
        <v>16.12</v>
      </c>
      <c r="K287" s="1">
        <v>16.14</v>
      </c>
      <c r="L287" s="1">
        <v>0.8311</v>
      </c>
      <c r="M287" s="1">
        <v>4083279</v>
      </c>
      <c r="N287" s="3">
        <v>0.0359</v>
      </c>
      <c r="O287" s="1">
        <v>16.59</v>
      </c>
      <c r="P287" s="3">
        <v>0.02788</v>
      </c>
      <c r="Q287" s="1">
        <f t="shared" si="12"/>
        <v>0.911637063204</v>
      </c>
      <c r="R287" s="1">
        <f t="shared" si="13"/>
        <v>-1.677681695837</v>
      </c>
      <c r="S287" s="1">
        <f t="shared" si="14"/>
        <v>-0.284872752377763</v>
      </c>
    </row>
    <row r="288" spans="1:19">
      <c r="A288" s="2">
        <v>44060</v>
      </c>
      <c r="B288" s="1">
        <v>6</v>
      </c>
      <c r="C288" s="1">
        <v>5</v>
      </c>
      <c r="D288" s="1">
        <v>11</v>
      </c>
      <c r="E288" s="1">
        <v>-1</v>
      </c>
      <c r="F288" s="1">
        <v>-0.15415068</v>
      </c>
      <c r="G288" s="1">
        <v>0.909090909</v>
      </c>
      <c r="H288" s="1">
        <v>-0.090909091</v>
      </c>
      <c r="I288" s="1">
        <v>17.1</v>
      </c>
      <c r="J288" s="1">
        <v>16.55</v>
      </c>
      <c r="K288" s="1">
        <v>16.59</v>
      </c>
      <c r="L288" s="1">
        <v>0.9537</v>
      </c>
      <c r="M288" s="1">
        <v>4685475</v>
      </c>
      <c r="N288" s="3">
        <v>0.0332</v>
      </c>
      <c r="O288" s="1">
        <v>16.85</v>
      </c>
      <c r="P288" s="3">
        <v>0.01567</v>
      </c>
      <c r="Q288" s="1">
        <f t="shared" si="12"/>
        <v>1.48515266616</v>
      </c>
      <c r="R288" s="1">
        <f t="shared" si="13"/>
        <v>-0.031267950836</v>
      </c>
      <c r="S288" s="1">
        <f t="shared" si="14"/>
        <v>0.603684231752781</v>
      </c>
    </row>
    <row r="289" spans="1:19">
      <c r="A289" s="2">
        <v>44061</v>
      </c>
      <c r="B289" s="1">
        <v>10</v>
      </c>
      <c r="C289" s="1">
        <v>5</v>
      </c>
      <c r="D289" s="1">
        <v>15</v>
      </c>
      <c r="E289" s="1">
        <v>-5</v>
      </c>
      <c r="F289" s="1">
        <v>-0.606135804</v>
      </c>
      <c r="G289" s="1">
        <v>0.666666667</v>
      </c>
      <c r="H289" s="1">
        <v>-0.333333333</v>
      </c>
      <c r="I289" s="1">
        <v>17.1</v>
      </c>
      <c r="J289" s="1">
        <v>16.64</v>
      </c>
      <c r="K289" s="1">
        <v>16.85</v>
      </c>
      <c r="L289" s="1">
        <v>0.8537</v>
      </c>
      <c r="M289" s="1">
        <v>4194088</v>
      </c>
      <c r="N289" s="3">
        <v>0.0273</v>
      </c>
      <c r="O289" s="1">
        <v>16.89</v>
      </c>
      <c r="P289" s="3">
        <v>0.00237</v>
      </c>
      <c r="Q289" s="1">
        <f t="shared" si="12"/>
        <v>1.290445641056</v>
      </c>
      <c r="R289" s="1">
        <f t="shared" si="13"/>
        <v>-0.769440980096</v>
      </c>
      <c r="S289" s="1">
        <f t="shared" si="14"/>
        <v>0.23119377657609</v>
      </c>
    </row>
    <row r="290" spans="1:19">
      <c r="A290" s="2">
        <v>44062</v>
      </c>
      <c r="B290" s="1">
        <v>22</v>
      </c>
      <c r="C290" s="1">
        <v>24</v>
      </c>
      <c r="D290" s="1">
        <v>46</v>
      </c>
      <c r="E290" s="1">
        <v>2</v>
      </c>
      <c r="F290" s="1">
        <v>0.083381609</v>
      </c>
      <c r="G290" s="1">
        <v>0.956521739</v>
      </c>
      <c r="H290" s="1">
        <v>0.043478261</v>
      </c>
      <c r="I290" s="1">
        <v>18.5</v>
      </c>
      <c r="J290" s="1">
        <v>16.7</v>
      </c>
      <c r="K290" s="1">
        <v>16.89</v>
      </c>
      <c r="L290" s="1">
        <v>3.5584</v>
      </c>
      <c r="M290" s="1">
        <v>17482707</v>
      </c>
      <c r="N290" s="3">
        <v>0.1066</v>
      </c>
      <c r="O290" s="1">
        <v>18.02</v>
      </c>
      <c r="P290" s="3">
        <v>0.0669</v>
      </c>
      <c r="Q290" s="1">
        <f t="shared" si="12"/>
        <v>3.937225527364</v>
      </c>
      <c r="R290" s="1">
        <f t="shared" si="13"/>
        <v>0.264049710347</v>
      </c>
      <c r="S290" s="1">
        <f t="shared" si="14"/>
        <v>1.73751359427972</v>
      </c>
    </row>
    <row r="291" spans="1:19">
      <c r="A291" s="2">
        <v>44063</v>
      </c>
      <c r="B291" s="1">
        <v>13</v>
      </c>
      <c r="C291" s="1">
        <v>15</v>
      </c>
      <c r="D291" s="1">
        <v>28</v>
      </c>
      <c r="E291" s="1">
        <v>2</v>
      </c>
      <c r="F291" s="1">
        <v>0.133531393</v>
      </c>
      <c r="G291" s="1">
        <v>0.928571429</v>
      </c>
      <c r="H291" s="1">
        <v>0.071428571</v>
      </c>
      <c r="I291" s="1">
        <v>18.79</v>
      </c>
      <c r="J291" s="1">
        <v>17.6</v>
      </c>
      <c r="K291" s="1">
        <v>18.02</v>
      </c>
      <c r="L291" s="1">
        <v>2.4673</v>
      </c>
      <c r="M291" s="1">
        <v>12121892</v>
      </c>
      <c r="N291" s="3">
        <v>0.066</v>
      </c>
      <c r="O291" s="1">
        <v>17.8</v>
      </c>
      <c r="P291" s="3">
        <v>-0.01221</v>
      </c>
      <c r="Q291" s="1">
        <f t="shared" si="12"/>
        <v>2.878379434708</v>
      </c>
      <c r="R291" s="1">
        <f t="shared" si="13"/>
        <v>0.366501870655</v>
      </c>
      <c r="S291" s="1">
        <f t="shared" si="14"/>
        <v>1.33879332879973</v>
      </c>
    </row>
    <row r="292" spans="1:19">
      <c r="A292" s="2">
        <v>44064</v>
      </c>
      <c r="B292" s="1">
        <v>21</v>
      </c>
      <c r="C292" s="1">
        <v>36</v>
      </c>
      <c r="D292" s="1">
        <v>57</v>
      </c>
      <c r="E292" s="1">
        <v>15</v>
      </c>
      <c r="F292" s="1">
        <v>0.519875459</v>
      </c>
      <c r="G292" s="1">
        <v>0.736842105</v>
      </c>
      <c r="H292" s="1">
        <v>0.263157895</v>
      </c>
      <c r="I292" s="1">
        <v>18.8</v>
      </c>
      <c r="J292" s="1">
        <v>17.65</v>
      </c>
      <c r="K292" s="1">
        <v>17.8</v>
      </c>
      <c r="L292" s="1">
        <v>2.4295</v>
      </c>
      <c r="M292" s="1">
        <v>11936489</v>
      </c>
      <c r="N292" s="3">
        <v>0.0646</v>
      </c>
      <c r="O292" s="1">
        <v>18.4</v>
      </c>
      <c r="P292" s="3">
        <v>0.03371</v>
      </c>
      <c r="Q292" s="1">
        <f t="shared" si="12"/>
        <v>2.679678392844</v>
      </c>
      <c r="R292" s="1">
        <f t="shared" si="13"/>
        <v>0.882015360473</v>
      </c>
      <c r="S292" s="1">
        <f t="shared" si="14"/>
        <v>1.46010306781062</v>
      </c>
    </row>
    <row r="293" spans="1:19">
      <c r="A293" s="2">
        <v>44067</v>
      </c>
      <c r="B293" s="1">
        <v>52</v>
      </c>
      <c r="C293" s="1">
        <v>32</v>
      </c>
      <c r="D293" s="1">
        <v>84</v>
      </c>
      <c r="E293" s="1">
        <v>-20</v>
      </c>
      <c r="F293" s="1">
        <v>-0.473784352</v>
      </c>
      <c r="G293" s="1">
        <v>0.761904762</v>
      </c>
      <c r="H293" s="1">
        <v>-0.238095238</v>
      </c>
      <c r="I293" s="1">
        <v>19.38</v>
      </c>
      <c r="J293" s="1">
        <v>17.46</v>
      </c>
      <c r="K293" s="1">
        <v>18.4</v>
      </c>
      <c r="L293" s="1">
        <v>2.6462</v>
      </c>
      <c r="M293" s="1">
        <v>13000729</v>
      </c>
      <c r="N293" s="3">
        <v>0.1043</v>
      </c>
      <c r="O293" s="1">
        <v>17.78</v>
      </c>
      <c r="P293" s="3">
        <v>-0.0337</v>
      </c>
      <c r="Q293" s="1">
        <f t="shared" si="12"/>
        <v>3.043484952288</v>
      </c>
      <c r="R293" s="1">
        <f t="shared" si="13"/>
        <v>-0.577370826072</v>
      </c>
      <c r="S293" s="1">
        <f t="shared" si="14"/>
        <v>1.03426060774541</v>
      </c>
    </row>
    <row r="294" spans="1:19">
      <c r="A294" s="2">
        <v>44068</v>
      </c>
      <c r="B294" s="1">
        <v>20</v>
      </c>
      <c r="C294" s="1">
        <v>24</v>
      </c>
      <c r="D294" s="1">
        <v>44</v>
      </c>
      <c r="E294" s="1">
        <v>4</v>
      </c>
      <c r="F294" s="1">
        <v>0.174353387</v>
      </c>
      <c r="G294" s="1">
        <v>0.909090909</v>
      </c>
      <c r="H294" s="1">
        <v>0.090909091</v>
      </c>
      <c r="I294" s="1">
        <v>18.6</v>
      </c>
      <c r="J294" s="1">
        <v>17.78</v>
      </c>
      <c r="K294" s="1">
        <v>17.78</v>
      </c>
      <c r="L294" s="1">
        <v>2.6116</v>
      </c>
      <c r="M294" s="1">
        <v>12831125</v>
      </c>
      <c r="N294" s="3">
        <v>0.0461</v>
      </c>
      <c r="O294" s="1">
        <v>18.12</v>
      </c>
      <c r="P294" s="3">
        <v>0.01912</v>
      </c>
      <c r="Q294" s="1">
        <f t="shared" si="12"/>
        <v>2.975469933612</v>
      </c>
      <c r="R294" s="1">
        <f t="shared" si="13"/>
        <v>0.415661550073</v>
      </c>
      <c r="S294" s="1">
        <f t="shared" si="14"/>
        <v>1.39849437305111</v>
      </c>
    </row>
    <row r="295" spans="1:19">
      <c r="A295" s="2">
        <v>44069</v>
      </c>
      <c r="B295" s="1">
        <v>37</v>
      </c>
      <c r="C295" s="1">
        <v>13</v>
      </c>
      <c r="D295" s="1">
        <v>50</v>
      </c>
      <c r="E295" s="1">
        <v>-24</v>
      </c>
      <c r="F295" s="1">
        <v>-0.99852883</v>
      </c>
      <c r="G295" s="1">
        <v>0.52</v>
      </c>
      <c r="H295" s="1">
        <v>-0.48</v>
      </c>
      <c r="I295" s="1">
        <v>18.17</v>
      </c>
      <c r="J295" s="1">
        <v>17.01</v>
      </c>
      <c r="K295" s="1">
        <v>18.12</v>
      </c>
      <c r="L295" s="1">
        <v>2.283</v>
      </c>
      <c r="M295" s="1">
        <v>11216549</v>
      </c>
      <c r="N295" s="3">
        <v>0.064</v>
      </c>
      <c r="O295" s="1">
        <v>17.45</v>
      </c>
      <c r="P295" s="3">
        <v>-0.03698</v>
      </c>
      <c r="Q295" s="1">
        <f t="shared" si="12"/>
        <v>2.58277342172</v>
      </c>
      <c r="R295" s="1">
        <f t="shared" si="13"/>
        <v>-1.37810366691</v>
      </c>
      <c r="S295" s="1">
        <f t="shared" si="14"/>
        <v>0.526707846166624</v>
      </c>
    </row>
    <row r="296" spans="1:19">
      <c r="A296" s="2">
        <v>44070</v>
      </c>
      <c r="B296" s="1">
        <v>20</v>
      </c>
      <c r="C296" s="1">
        <v>19</v>
      </c>
      <c r="D296" s="1">
        <v>39</v>
      </c>
      <c r="E296" s="1">
        <v>-1</v>
      </c>
      <c r="F296" s="1">
        <v>-0.048790164</v>
      </c>
      <c r="G296" s="1">
        <v>0.974358974</v>
      </c>
      <c r="H296" s="1">
        <v>-0.025641026</v>
      </c>
      <c r="I296" s="1">
        <v>17.35</v>
      </c>
      <c r="J296" s="1">
        <v>16.94</v>
      </c>
      <c r="K296" s="1">
        <v>17.45</v>
      </c>
      <c r="L296" s="1">
        <v>1.3418</v>
      </c>
      <c r="M296" s="1">
        <v>6592144</v>
      </c>
      <c r="N296" s="3">
        <v>0.0235</v>
      </c>
      <c r="O296" s="1">
        <v>17.26</v>
      </c>
      <c r="P296" s="3">
        <v>-0.01089</v>
      </c>
      <c r="Q296" s="1">
        <f t="shared" si="12"/>
        <v>1.859059399216</v>
      </c>
      <c r="R296" s="1">
        <f t="shared" si="13"/>
        <v>0.140231901636</v>
      </c>
      <c r="S296" s="1">
        <f t="shared" si="14"/>
        <v>0.826557486321344</v>
      </c>
    </row>
    <row r="297" spans="1:19">
      <c r="A297" s="2">
        <v>44071</v>
      </c>
      <c r="B297" s="1">
        <v>12</v>
      </c>
      <c r="C297" s="1">
        <v>13</v>
      </c>
      <c r="D297" s="1">
        <v>25</v>
      </c>
      <c r="E297" s="1">
        <v>1</v>
      </c>
      <c r="F297" s="1">
        <v>0.074107972</v>
      </c>
      <c r="G297" s="1">
        <v>0.96</v>
      </c>
      <c r="H297" s="1">
        <v>0.04</v>
      </c>
      <c r="I297" s="1">
        <v>18.28</v>
      </c>
      <c r="J297" s="1">
        <v>17.1</v>
      </c>
      <c r="K297" s="1">
        <v>17.26</v>
      </c>
      <c r="L297" s="1">
        <v>2.6134</v>
      </c>
      <c r="M297" s="1">
        <v>12839718</v>
      </c>
      <c r="N297" s="3">
        <v>0.0684</v>
      </c>
      <c r="O297" s="1">
        <v>18.08</v>
      </c>
      <c r="P297" s="3">
        <v>0.04751</v>
      </c>
      <c r="Q297" s="1">
        <f t="shared" si="12"/>
        <v>3.040627130352</v>
      </c>
      <c r="R297" s="1">
        <f t="shared" si="13"/>
        <v>0.281495288644</v>
      </c>
      <c r="S297" s="1">
        <f t="shared" si="14"/>
        <v>1.37249907174212</v>
      </c>
    </row>
    <row r="298" spans="1:19">
      <c r="A298" s="2">
        <v>44074</v>
      </c>
      <c r="B298" s="1">
        <v>18</v>
      </c>
      <c r="C298" s="1">
        <v>22</v>
      </c>
      <c r="D298" s="1">
        <v>40</v>
      </c>
      <c r="E298" s="1">
        <v>4</v>
      </c>
      <c r="F298" s="1">
        <v>0.191055237</v>
      </c>
      <c r="G298" s="1">
        <v>0.9</v>
      </c>
      <c r="H298" s="1">
        <v>0.1</v>
      </c>
      <c r="I298" s="1">
        <v>19.37</v>
      </c>
      <c r="J298" s="1">
        <v>18.27</v>
      </c>
      <c r="K298" s="1">
        <v>18.08</v>
      </c>
      <c r="L298" s="1">
        <v>3.4109</v>
      </c>
      <c r="M298" s="1">
        <v>16757964</v>
      </c>
      <c r="N298" s="3">
        <v>0.0608</v>
      </c>
      <c r="O298" s="1">
        <v>18.85</v>
      </c>
      <c r="P298" s="3">
        <v>0.04259</v>
      </c>
      <c r="Q298" s="1">
        <f t="shared" si="12"/>
        <v>3.712739260092</v>
      </c>
      <c r="R298" s="1">
        <f t="shared" si="13"/>
        <v>0.413809466549</v>
      </c>
      <c r="S298" s="1">
        <f t="shared" si="14"/>
        <v>1.70358174626633</v>
      </c>
    </row>
    <row r="299" spans="1:19">
      <c r="A299" s="2">
        <v>44075</v>
      </c>
      <c r="B299" s="1">
        <v>8</v>
      </c>
      <c r="C299" s="1">
        <v>5</v>
      </c>
      <c r="D299" s="1">
        <v>13</v>
      </c>
      <c r="E299" s="1">
        <v>-3</v>
      </c>
      <c r="F299" s="1">
        <v>-0.405465108</v>
      </c>
      <c r="G299" s="1">
        <v>0.769230769</v>
      </c>
      <c r="H299" s="1">
        <v>-0.230769231</v>
      </c>
      <c r="I299" s="1">
        <v>19.14</v>
      </c>
      <c r="J299" s="1">
        <v>18.42</v>
      </c>
      <c r="K299" s="1">
        <v>18.85</v>
      </c>
      <c r="L299" s="1">
        <v>1.8669</v>
      </c>
      <c r="M299" s="1">
        <v>9172423</v>
      </c>
      <c r="N299" s="3">
        <v>0.0382</v>
      </c>
      <c r="O299" s="1">
        <v>18.92</v>
      </c>
      <c r="P299" s="3">
        <v>0.00371</v>
      </c>
      <c r="Q299" s="1">
        <f t="shared" si="12"/>
        <v>2.268109399712</v>
      </c>
      <c r="R299" s="1">
        <f t="shared" si="13"/>
        <v>-0.477938480032</v>
      </c>
      <c r="S299" s="1">
        <f t="shared" si="14"/>
        <v>0.751930491691891</v>
      </c>
    </row>
    <row r="300" spans="1:19">
      <c r="A300" s="2">
        <v>44076</v>
      </c>
      <c r="B300" s="1">
        <v>6</v>
      </c>
      <c r="C300" s="1">
        <v>14</v>
      </c>
      <c r="D300" s="1">
        <v>20</v>
      </c>
      <c r="E300" s="1">
        <v>8</v>
      </c>
      <c r="F300" s="1">
        <v>0.762140052</v>
      </c>
      <c r="G300" s="1">
        <v>0.6</v>
      </c>
      <c r="H300" s="1">
        <v>0.4</v>
      </c>
      <c r="I300" s="1">
        <v>19.48</v>
      </c>
      <c r="J300" s="1">
        <v>18.4</v>
      </c>
      <c r="K300" s="1">
        <v>18.92</v>
      </c>
      <c r="L300" s="1">
        <v>1.8708</v>
      </c>
      <c r="M300" s="1">
        <v>9191416</v>
      </c>
      <c r="N300" s="3">
        <v>0.0571</v>
      </c>
      <c r="O300" s="1">
        <v>18.59</v>
      </c>
      <c r="P300" s="3">
        <v>-0.01744</v>
      </c>
      <c r="Q300" s="1">
        <f t="shared" si="12"/>
        <v>2.048180035632</v>
      </c>
      <c r="R300" s="1">
        <f t="shared" si="13"/>
        <v>1.233672830804</v>
      </c>
      <c r="S300" s="1">
        <f t="shared" si="14"/>
        <v>1.33713258151389</v>
      </c>
    </row>
    <row r="301" spans="1:19">
      <c r="A301" s="2">
        <v>44077</v>
      </c>
      <c r="B301" s="1">
        <v>57</v>
      </c>
      <c r="C301" s="1">
        <v>56</v>
      </c>
      <c r="D301" s="1">
        <v>113</v>
      </c>
      <c r="E301" s="1">
        <v>-1</v>
      </c>
      <c r="F301" s="1">
        <v>-0.017391743</v>
      </c>
      <c r="G301" s="1">
        <v>0.991150442</v>
      </c>
      <c r="H301" s="1">
        <v>-0.008849558</v>
      </c>
      <c r="I301" s="1">
        <v>20.45</v>
      </c>
      <c r="J301" s="1">
        <v>18.63</v>
      </c>
      <c r="K301" s="1">
        <v>18.59</v>
      </c>
      <c r="L301" s="1">
        <v>4.6314</v>
      </c>
      <c r="M301" s="1">
        <v>22754273</v>
      </c>
      <c r="N301" s="3">
        <v>0.0979</v>
      </c>
      <c r="O301" s="1">
        <v>20.45</v>
      </c>
      <c r="P301" s="3">
        <v>0.10005</v>
      </c>
      <c r="Q301" s="1">
        <f t="shared" si="12"/>
        <v>4.944108353932</v>
      </c>
      <c r="R301" s="1">
        <f t="shared" si="13"/>
        <v>0.090280013401</v>
      </c>
      <c r="S301" s="1">
        <f t="shared" si="14"/>
        <v>2.08649480650707</v>
      </c>
    </row>
    <row r="302" spans="1:19">
      <c r="A302" s="2">
        <v>44078</v>
      </c>
      <c r="B302" s="1">
        <v>80</v>
      </c>
      <c r="C302" s="1">
        <v>47</v>
      </c>
      <c r="D302" s="1">
        <v>127</v>
      </c>
      <c r="E302" s="1">
        <v>-33</v>
      </c>
      <c r="F302" s="1">
        <v>-0.523248144</v>
      </c>
      <c r="G302" s="1">
        <v>0.74015748</v>
      </c>
      <c r="H302" s="1">
        <v>-0.25984252</v>
      </c>
      <c r="I302" s="1">
        <v>20.2</v>
      </c>
      <c r="J302" s="1">
        <v>18.54</v>
      </c>
      <c r="K302" s="1">
        <v>20.45</v>
      </c>
      <c r="L302" s="1">
        <v>6.159</v>
      </c>
      <c r="M302" s="1">
        <v>30259462</v>
      </c>
      <c r="N302" s="3">
        <v>0.0812</v>
      </c>
      <c r="O302" s="1">
        <v>19.09</v>
      </c>
      <c r="P302" s="3">
        <v>-0.0665</v>
      </c>
      <c r="Q302" s="1">
        <f t="shared" si="12"/>
        <v>6.228467632896</v>
      </c>
      <c r="R302" s="1">
        <f t="shared" si="13"/>
        <v>-0.761658191408</v>
      </c>
      <c r="S302" s="1">
        <f t="shared" si="14"/>
        <v>2.28256105688082</v>
      </c>
    </row>
    <row r="303" spans="1:19">
      <c r="A303" s="2">
        <v>44081</v>
      </c>
      <c r="B303" s="1">
        <v>28</v>
      </c>
      <c r="C303" s="1">
        <v>24</v>
      </c>
      <c r="D303" s="1">
        <v>52</v>
      </c>
      <c r="E303" s="1">
        <v>-4</v>
      </c>
      <c r="F303" s="1">
        <v>-0.148420005</v>
      </c>
      <c r="G303" s="1">
        <v>0.923076923</v>
      </c>
      <c r="H303" s="1">
        <v>-0.076923077</v>
      </c>
      <c r="I303" s="1">
        <v>18.94</v>
      </c>
      <c r="J303" s="1">
        <v>18.19</v>
      </c>
      <c r="K303" s="1">
        <v>19.09</v>
      </c>
      <c r="L303" s="1">
        <v>2.8794</v>
      </c>
      <c r="M303" s="1">
        <v>14146668</v>
      </c>
      <c r="N303" s="3">
        <v>0.0393</v>
      </c>
      <c r="O303" s="1">
        <v>18.2</v>
      </c>
      <c r="P303" s="3">
        <v>-0.04662</v>
      </c>
      <c r="Q303" s="1">
        <f t="shared" si="12"/>
        <v>3.2601187573</v>
      </c>
      <c r="R303" s="1">
        <f t="shared" si="13"/>
        <v>-0.068030268057</v>
      </c>
      <c r="S303" s="1">
        <f t="shared" si="14"/>
        <v>1.32541169859191</v>
      </c>
    </row>
    <row r="304" spans="1:19">
      <c r="A304" s="2">
        <v>44082</v>
      </c>
      <c r="B304" s="1">
        <v>38</v>
      </c>
      <c r="C304" s="1">
        <v>23</v>
      </c>
      <c r="D304" s="1">
        <v>61</v>
      </c>
      <c r="E304" s="1">
        <v>-15</v>
      </c>
      <c r="F304" s="1">
        <v>-0.485507816</v>
      </c>
      <c r="G304" s="1">
        <v>0.754098361</v>
      </c>
      <c r="H304" s="1">
        <v>-0.245901639</v>
      </c>
      <c r="I304" s="1">
        <v>19.11</v>
      </c>
      <c r="J304" s="1">
        <v>18.39</v>
      </c>
      <c r="K304" s="1">
        <v>18.2</v>
      </c>
      <c r="L304" s="1">
        <v>3.1041</v>
      </c>
      <c r="M304" s="1">
        <v>15250705</v>
      </c>
      <c r="N304" s="3">
        <v>0.0396</v>
      </c>
      <c r="O304" s="1">
        <v>18.48</v>
      </c>
      <c r="P304" s="3">
        <v>0.01538</v>
      </c>
      <c r="Q304" s="1">
        <f t="shared" si="12"/>
        <v>3.399682038704</v>
      </c>
      <c r="R304" s="1">
        <f t="shared" si="13"/>
        <v>-0.613185862036</v>
      </c>
      <c r="S304" s="1">
        <f t="shared" si="14"/>
        <v>1.16785705697779</v>
      </c>
    </row>
    <row r="305" spans="1:19">
      <c r="A305" s="2">
        <v>44083</v>
      </c>
      <c r="B305" s="1">
        <v>15</v>
      </c>
      <c r="C305" s="1">
        <v>19</v>
      </c>
      <c r="D305" s="1">
        <v>34</v>
      </c>
      <c r="E305" s="1">
        <v>4</v>
      </c>
      <c r="F305" s="1">
        <v>0.223143551</v>
      </c>
      <c r="G305" s="1">
        <v>0.882352941</v>
      </c>
      <c r="H305" s="1">
        <v>0.117647059</v>
      </c>
      <c r="I305" s="1">
        <v>18.98</v>
      </c>
      <c r="J305" s="1">
        <v>18.02</v>
      </c>
      <c r="K305" s="1">
        <v>18.48</v>
      </c>
      <c r="L305" s="1">
        <v>2.0414</v>
      </c>
      <c r="M305" s="1">
        <v>10029400</v>
      </c>
      <c r="N305" s="3">
        <v>0.0519</v>
      </c>
      <c r="O305" s="1">
        <v>18.56</v>
      </c>
      <c r="P305" s="3">
        <v>0.00433</v>
      </c>
      <c r="Q305" s="1">
        <f t="shared" si="12"/>
        <v>2.436781141596</v>
      </c>
      <c r="R305" s="1">
        <f t="shared" si="13"/>
        <v>0.500143049453</v>
      </c>
      <c r="S305" s="1">
        <f t="shared" si="14"/>
        <v>1.20843335067785</v>
      </c>
    </row>
    <row r="306" spans="1:19">
      <c r="A306" s="2">
        <v>44084</v>
      </c>
      <c r="B306" s="1">
        <v>18</v>
      </c>
      <c r="C306" s="1">
        <v>18</v>
      </c>
      <c r="D306" s="1">
        <v>36</v>
      </c>
      <c r="E306" s="1">
        <v>0</v>
      </c>
      <c r="F306" s="1">
        <v>0</v>
      </c>
      <c r="G306" s="1">
        <v>1</v>
      </c>
      <c r="H306" s="1">
        <v>0</v>
      </c>
      <c r="I306" s="1">
        <v>19.1</v>
      </c>
      <c r="J306" s="1">
        <v>18.3</v>
      </c>
      <c r="K306" s="1">
        <v>18.56</v>
      </c>
      <c r="L306" s="1">
        <v>2.2229</v>
      </c>
      <c r="M306" s="1">
        <v>10921325</v>
      </c>
      <c r="N306" s="3">
        <v>0.0431</v>
      </c>
      <c r="O306" s="1">
        <v>18.33</v>
      </c>
      <c r="P306" s="3">
        <v>-0.01239</v>
      </c>
      <c r="Q306" s="1">
        <f t="shared" si="12"/>
        <v>2.6935193</v>
      </c>
      <c r="R306" s="1">
        <f t="shared" si="13"/>
        <v>0.1924349</v>
      </c>
      <c r="S306" s="1">
        <f t="shared" si="14"/>
        <v>1.19332207812</v>
      </c>
    </row>
    <row r="307" spans="1:19">
      <c r="A307" s="2">
        <v>44085</v>
      </c>
      <c r="B307" s="1">
        <v>26</v>
      </c>
      <c r="C307" s="1">
        <v>22</v>
      </c>
      <c r="D307" s="1">
        <v>48</v>
      </c>
      <c r="E307" s="1">
        <v>-4</v>
      </c>
      <c r="F307" s="1">
        <v>-0.16034265</v>
      </c>
      <c r="G307" s="1">
        <v>0.916666667</v>
      </c>
      <c r="H307" s="1">
        <v>-0.083333333</v>
      </c>
      <c r="I307" s="1">
        <v>19.05</v>
      </c>
      <c r="J307" s="1">
        <v>17.82</v>
      </c>
      <c r="K307" s="1">
        <v>18.33</v>
      </c>
      <c r="L307" s="1">
        <v>2.3892</v>
      </c>
      <c r="M307" s="1">
        <v>11738298</v>
      </c>
      <c r="N307" s="3">
        <v>0.0671</v>
      </c>
      <c r="O307" s="1">
        <v>18.98</v>
      </c>
      <c r="P307" s="3">
        <v>0.03546</v>
      </c>
      <c r="Q307" s="1">
        <f t="shared" si="12"/>
        <v>2.83451791612</v>
      </c>
      <c r="R307" s="1">
        <f t="shared" si="13"/>
        <v>-0.072183168638</v>
      </c>
      <c r="S307" s="1">
        <f t="shared" si="14"/>
        <v>1.14723124336084</v>
      </c>
    </row>
    <row r="308" spans="1:19">
      <c r="A308" s="2">
        <v>44088</v>
      </c>
      <c r="B308" s="1">
        <v>15</v>
      </c>
      <c r="C308" s="1">
        <v>26</v>
      </c>
      <c r="D308" s="1">
        <v>41</v>
      </c>
      <c r="E308" s="1">
        <v>11</v>
      </c>
      <c r="F308" s="1">
        <v>0.523248144</v>
      </c>
      <c r="G308" s="1">
        <v>0.731707317</v>
      </c>
      <c r="H308" s="1">
        <v>0.268292683</v>
      </c>
      <c r="I308" s="1">
        <v>19.45</v>
      </c>
      <c r="J308" s="1">
        <v>18.73</v>
      </c>
      <c r="K308" s="1">
        <v>18.98</v>
      </c>
      <c r="L308" s="1">
        <v>2.3232</v>
      </c>
      <c r="M308" s="1">
        <v>11413919</v>
      </c>
      <c r="N308" s="3">
        <v>0.0379</v>
      </c>
      <c r="O308" s="1">
        <v>19.38</v>
      </c>
      <c r="P308" s="3">
        <v>0.02107</v>
      </c>
      <c r="Q308" s="1">
        <f t="shared" si="12"/>
        <v>2.554128331464</v>
      </c>
      <c r="R308" s="1">
        <f t="shared" si="13"/>
        <v>0.89205841235</v>
      </c>
      <c r="S308" s="1">
        <f t="shared" si="14"/>
        <v>1.41199391645199</v>
      </c>
    </row>
    <row r="309" spans="1:19">
      <c r="A309" s="2">
        <v>44089</v>
      </c>
      <c r="B309" s="1">
        <v>21</v>
      </c>
      <c r="C309" s="1">
        <v>14</v>
      </c>
      <c r="D309" s="1">
        <v>35</v>
      </c>
      <c r="E309" s="1">
        <v>-7</v>
      </c>
      <c r="F309" s="1">
        <v>-0.382992252</v>
      </c>
      <c r="G309" s="1">
        <v>0.8</v>
      </c>
      <c r="H309" s="1">
        <v>-0.2</v>
      </c>
      <c r="I309" s="1">
        <v>19.53</v>
      </c>
      <c r="J309" s="1">
        <v>19.03</v>
      </c>
      <c r="K309" s="1">
        <v>19.38</v>
      </c>
      <c r="L309" s="1">
        <v>1.4107</v>
      </c>
      <c r="M309" s="1">
        <v>6930937</v>
      </c>
      <c r="N309" s="3">
        <v>0.0258</v>
      </c>
      <c r="O309" s="1">
        <v>19.28</v>
      </c>
      <c r="P309" s="3">
        <v>-0.00516</v>
      </c>
      <c r="Q309" s="1">
        <f t="shared" si="12"/>
        <v>1.854646249168</v>
      </c>
      <c r="R309" s="1">
        <f t="shared" si="13"/>
        <v>-0.403908730204</v>
      </c>
      <c r="S309" s="1">
        <f t="shared" si="14"/>
        <v>0.609682533978266</v>
      </c>
    </row>
    <row r="310" spans="1:19">
      <c r="A310" s="2">
        <v>44090</v>
      </c>
      <c r="B310" s="1">
        <v>28</v>
      </c>
      <c r="C310" s="1">
        <v>14</v>
      </c>
      <c r="D310" s="1">
        <v>42</v>
      </c>
      <c r="E310" s="1">
        <v>-14</v>
      </c>
      <c r="F310" s="1">
        <v>-0.659245629</v>
      </c>
      <c r="G310" s="1">
        <v>0.666666667</v>
      </c>
      <c r="H310" s="1">
        <v>-0.333333333</v>
      </c>
      <c r="I310" s="1">
        <v>19.48</v>
      </c>
      <c r="J310" s="1">
        <v>18.7</v>
      </c>
      <c r="K310" s="1">
        <v>19.28</v>
      </c>
      <c r="L310" s="1">
        <v>1.5138</v>
      </c>
      <c r="M310" s="1">
        <v>7437388</v>
      </c>
      <c r="N310" s="3">
        <v>0.0405</v>
      </c>
      <c r="O310" s="1">
        <v>18.78</v>
      </c>
      <c r="P310" s="3">
        <v>-0.02593</v>
      </c>
      <c r="Q310" s="1">
        <f t="shared" si="12"/>
        <v>1.911015966356</v>
      </c>
      <c r="R310" s="1">
        <f t="shared" si="13"/>
        <v>-0.841686779121</v>
      </c>
      <c r="S310" s="1">
        <f t="shared" si="14"/>
        <v>0.46005480773585</v>
      </c>
    </row>
    <row r="311" spans="1:19">
      <c r="A311" s="2">
        <v>44091</v>
      </c>
      <c r="B311" s="1">
        <v>27</v>
      </c>
      <c r="C311" s="1">
        <v>22</v>
      </c>
      <c r="D311" s="1">
        <v>49</v>
      </c>
      <c r="E311" s="1">
        <v>-5</v>
      </c>
      <c r="F311" s="1">
        <v>-0.196710294</v>
      </c>
      <c r="G311" s="1">
        <v>0.897959184</v>
      </c>
      <c r="H311" s="1">
        <v>-0.102040816</v>
      </c>
      <c r="I311" s="1">
        <v>18.7</v>
      </c>
      <c r="J311" s="1">
        <v>18.03</v>
      </c>
      <c r="K311" s="1">
        <v>18.78</v>
      </c>
      <c r="L311" s="1">
        <v>1.4908</v>
      </c>
      <c r="M311" s="1">
        <v>7324205</v>
      </c>
      <c r="N311" s="3">
        <v>0.0357</v>
      </c>
      <c r="O311" s="1">
        <v>18.38</v>
      </c>
      <c r="P311" s="3">
        <v>-0.0213</v>
      </c>
      <c r="Q311" s="1">
        <f t="shared" si="12"/>
        <v>1.976235407736</v>
      </c>
      <c r="R311" s="1">
        <f t="shared" si="13"/>
        <v>-0.103237605814</v>
      </c>
      <c r="S311" s="1">
        <f t="shared" si="14"/>
        <v>0.7789429453112</v>
      </c>
    </row>
    <row r="312" spans="1:19">
      <c r="A312" s="2">
        <v>44092</v>
      </c>
      <c r="B312" s="1">
        <v>17</v>
      </c>
      <c r="C312" s="1">
        <v>16</v>
      </c>
      <c r="D312" s="1">
        <v>33</v>
      </c>
      <c r="E312" s="1">
        <v>-1</v>
      </c>
      <c r="F312" s="1">
        <v>-0.057158414</v>
      </c>
      <c r="G312" s="1">
        <v>0.96969697</v>
      </c>
      <c r="H312" s="1">
        <v>-0.03030303</v>
      </c>
      <c r="I312" s="1">
        <v>18.75</v>
      </c>
      <c r="J312" s="1">
        <v>18.1</v>
      </c>
      <c r="K312" s="1">
        <v>18.38</v>
      </c>
      <c r="L312" s="1">
        <v>1.1525</v>
      </c>
      <c r="M312" s="1">
        <v>5662270</v>
      </c>
      <c r="N312" s="3">
        <v>0.0354</v>
      </c>
      <c r="O312" s="1">
        <v>18.66</v>
      </c>
      <c r="P312" s="3">
        <v>0.01523</v>
      </c>
      <c r="Q312" s="1">
        <f t="shared" si="12"/>
        <v>1.694866309976</v>
      </c>
      <c r="R312" s="1">
        <f t="shared" si="13"/>
        <v>0.132257384442</v>
      </c>
      <c r="S312" s="1">
        <f t="shared" si="14"/>
        <v>0.755298663709523</v>
      </c>
    </row>
    <row r="313" spans="1:19">
      <c r="A313" s="2">
        <v>44095</v>
      </c>
      <c r="B313" s="1">
        <v>14</v>
      </c>
      <c r="C313" s="1">
        <v>14</v>
      </c>
      <c r="D313" s="1">
        <v>28</v>
      </c>
      <c r="E313" s="1">
        <v>0</v>
      </c>
      <c r="F313" s="1">
        <v>0</v>
      </c>
      <c r="G313" s="1">
        <v>1</v>
      </c>
      <c r="H313" s="1">
        <v>0</v>
      </c>
      <c r="I313" s="1">
        <v>18.82</v>
      </c>
      <c r="J313" s="1">
        <v>18.22</v>
      </c>
      <c r="K313" s="1">
        <v>18.66</v>
      </c>
      <c r="L313" s="1">
        <v>0.8573</v>
      </c>
      <c r="M313" s="1">
        <v>4211843</v>
      </c>
      <c r="N313" s="3">
        <v>0.0322</v>
      </c>
      <c r="O313" s="1">
        <v>18.4</v>
      </c>
      <c r="P313" s="3">
        <v>-0.01393</v>
      </c>
      <c r="Q313" s="1">
        <f t="shared" si="12"/>
        <v>1.4339891</v>
      </c>
      <c r="R313" s="1">
        <f t="shared" si="13"/>
        <v>0.2346813</v>
      </c>
      <c r="S313" s="1">
        <f t="shared" si="14"/>
        <v>0.68756472844</v>
      </c>
    </row>
    <row r="314" spans="1:19">
      <c r="A314" s="2">
        <v>44096</v>
      </c>
      <c r="B314" s="1">
        <v>24</v>
      </c>
      <c r="C314" s="1">
        <v>13</v>
      </c>
      <c r="D314" s="1">
        <v>37</v>
      </c>
      <c r="E314" s="1">
        <v>-11</v>
      </c>
      <c r="F314" s="1">
        <v>-0.579818495</v>
      </c>
      <c r="G314" s="1">
        <v>0.702702703</v>
      </c>
      <c r="H314" s="1">
        <v>-0.297297297</v>
      </c>
      <c r="I314" s="1">
        <v>18.44</v>
      </c>
      <c r="J314" s="1">
        <v>18</v>
      </c>
      <c r="K314" s="1">
        <v>18.4</v>
      </c>
      <c r="L314" s="1">
        <v>0.7042</v>
      </c>
      <c r="M314" s="1">
        <v>3459841</v>
      </c>
      <c r="N314" s="3">
        <v>0.0239</v>
      </c>
      <c r="O314" s="1">
        <v>18.1</v>
      </c>
      <c r="P314" s="3">
        <v>-0.0163</v>
      </c>
      <c r="Q314" s="1">
        <f t="shared" si="12"/>
        <v>1.16850146726</v>
      </c>
      <c r="R314" s="1">
        <f t="shared" si="13"/>
        <v>-0.694581128707</v>
      </c>
      <c r="S314" s="1">
        <f t="shared" si="14"/>
        <v>0.210195946554442</v>
      </c>
    </row>
    <row r="315" spans="1:19">
      <c r="A315" s="2">
        <v>44097</v>
      </c>
      <c r="B315" s="1">
        <v>22</v>
      </c>
      <c r="C315" s="1">
        <v>15</v>
      </c>
      <c r="D315" s="1">
        <v>37</v>
      </c>
      <c r="E315" s="1">
        <v>-7</v>
      </c>
      <c r="F315" s="1">
        <v>-0.362905494</v>
      </c>
      <c r="G315" s="1">
        <v>0.810810811</v>
      </c>
      <c r="H315" s="1">
        <v>-0.189189189</v>
      </c>
      <c r="I315" s="1">
        <v>18.06</v>
      </c>
      <c r="J315" s="1">
        <v>17.52</v>
      </c>
      <c r="K315" s="1">
        <v>18.1</v>
      </c>
      <c r="L315" s="1">
        <v>0.8566</v>
      </c>
      <c r="M315" s="1">
        <v>4208398</v>
      </c>
      <c r="N315" s="3">
        <v>0.0298</v>
      </c>
      <c r="O315" s="1">
        <v>17.88</v>
      </c>
      <c r="P315" s="3">
        <v>-0.01215</v>
      </c>
      <c r="Q315" s="1">
        <f t="shared" si="12"/>
        <v>1.355683515656</v>
      </c>
      <c r="R315" s="1">
        <f t="shared" si="13"/>
        <v>-0.353712705242</v>
      </c>
      <c r="S315" s="1">
        <f t="shared" si="14"/>
        <v>0.42255026118247</v>
      </c>
    </row>
    <row r="316" spans="1:19">
      <c r="A316" s="2">
        <v>44098</v>
      </c>
      <c r="B316" s="1">
        <v>18</v>
      </c>
      <c r="C316" s="1">
        <v>20</v>
      </c>
      <c r="D316" s="1">
        <v>38</v>
      </c>
      <c r="E316" s="1">
        <v>2</v>
      </c>
      <c r="F316" s="1">
        <v>0.100083459</v>
      </c>
      <c r="G316" s="1">
        <v>0.947368421</v>
      </c>
      <c r="H316" s="1">
        <v>0.052631579</v>
      </c>
      <c r="I316" s="1">
        <v>18.18</v>
      </c>
      <c r="J316" s="1">
        <v>17.78</v>
      </c>
      <c r="K316" s="1">
        <v>17.88</v>
      </c>
      <c r="L316" s="1">
        <v>0.7946</v>
      </c>
      <c r="M316" s="1">
        <v>3903783</v>
      </c>
      <c r="N316" s="3">
        <v>0.0224</v>
      </c>
      <c r="O316" s="1">
        <v>17.93</v>
      </c>
      <c r="P316" s="3">
        <v>0.0028</v>
      </c>
      <c r="Q316" s="1">
        <f t="shared" si="12"/>
        <v>1.323425715724</v>
      </c>
      <c r="R316" s="1">
        <f t="shared" si="13"/>
        <v>0.371907086849</v>
      </c>
      <c r="S316" s="1">
        <f t="shared" si="14"/>
        <v>0.69593466760504</v>
      </c>
    </row>
    <row r="317" spans="1:19">
      <c r="A317" s="2">
        <v>44099</v>
      </c>
      <c r="B317" s="1">
        <v>24</v>
      </c>
      <c r="C317" s="1">
        <v>11</v>
      </c>
      <c r="D317" s="1">
        <v>35</v>
      </c>
      <c r="E317" s="1">
        <v>-13</v>
      </c>
      <c r="F317" s="1">
        <v>-0.733969175</v>
      </c>
      <c r="G317" s="1">
        <v>0.628571429</v>
      </c>
      <c r="H317" s="1">
        <v>-0.371428571</v>
      </c>
      <c r="I317" s="1">
        <v>18.08</v>
      </c>
      <c r="J317" s="1">
        <v>17.73</v>
      </c>
      <c r="K317" s="1">
        <v>17.93</v>
      </c>
      <c r="L317" s="1">
        <v>0.5844</v>
      </c>
      <c r="M317" s="1">
        <v>2871292</v>
      </c>
      <c r="N317" s="3">
        <v>0.0195</v>
      </c>
      <c r="O317" s="1">
        <v>17.8</v>
      </c>
      <c r="P317" s="3">
        <v>-0.00725</v>
      </c>
      <c r="Q317" s="1">
        <f t="shared" si="12"/>
        <v>1.02628041094</v>
      </c>
      <c r="R317" s="1">
        <f t="shared" si="13"/>
        <v>-0.933133997731</v>
      </c>
      <c r="S317" s="1">
        <f t="shared" si="14"/>
        <v>0.0569265585546208</v>
      </c>
    </row>
    <row r="318" spans="1:19">
      <c r="A318" s="2">
        <v>44102</v>
      </c>
      <c r="B318" s="1">
        <v>21</v>
      </c>
      <c r="C318" s="1">
        <v>9</v>
      </c>
      <c r="D318" s="1">
        <v>30</v>
      </c>
      <c r="E318" s="1">
        <v>-12</v>
      </c>
      <c r="F318" s="1">
        <v>-0.78845736</v>
      </c>
      <c r="G318" s="1">
        <v>0.6</v>
      </c>
      <c r="H318" s="1">
        <v>-0.4</v>
      </c>
      <c r="I318" s="1">
        <v>17.99</v>
      </c>
      <c r="J318" s="1">
        <v>17.65</v>
      </c>
      <c r="K318" s="1">
        <v>17.8</v>
      </c>
      <c r="L318" s="1">
        <v>0.5686</v>
      </c>
      <c r="M318" s="1">
        <v>2793341</v>
      </c>
      <c r="N318" s="3">
        <v>0.0191</v>
      </c>
      <c r="O318" s="1">
        <v>17.9</v>
      </c>
      <c r="P318" s="3">
        <v>0.00562</v>
      </c>
      <c r="Q318" s="1">
        <f t="shared" si="12"/>
        <v>1.00003321824</v>
      </c>
      <c r="R318" s="1">
        <f t="shared" si="13"/>
        <v>-1.02119664072</v>
      </c>
      <c r="S318" s="1">
        <f t="shared" si="14"/>
        <v>0.0112368665134079</v>
      </c>
    </row>
    <row r="319" spans="1:19">
      <c r="A319" s="2">
        <v>44103</v>
      </c>
      <c r="B319" s="1">
        <v>13</v>
      </c>
      <c r="C319" s="1">
        <v>5</v>
      </c>
      <c r="D319" s="1">
        <v>18</v>
      </c>
      <c r="E319" s="1">
        <v>-8</v>
      </c>
      <c r="F319" s="1">
        <v>-0.84729786</v>
      </c>
      <c r="G319" s="1">
        <v>0.555555556</v>
      </c>
      <c r="H319" s="1">
        <v>-0.444444444</v>
      </c>
      <c r="I319" s="1">
        <v>18.04</v>
      </c>
      <c r="J319" s="1">
        <v>17.77</v>
      </c>
      <c r="K319" s="1">
        <v>17.9</v>
      </c>
      <c r="L319" s="1">
        <v>0.435</v>
      </c>
      <c r="M319" s="1">
        <v>2136984</v>
      </c>
      <c r="N319" s="3">
        <v>0.0151</v>
      </c>
      <c r="O319" s="1">
        <v>17.86</v>
      </c>
      <c r="P319" s="3">
        <v>-0.00223</v>
      </c>
      <c r="Q319" s="1">
        <f t="shared" si="12"/>
        <v>0.8541709316</v>
      </c>
      <c r="R319" s="1">
        <f t="shared" si="13"/>
        <v>-1.129507542004</v>
      </c>
      <c r="S319" s="1">
        <f t="shared" si="14"/>
        <v>-0.0920712781723008</v>
      </c>
    </row>
    <row r="320" spans="1:19">
      <c r="A320" s="2">
        <v>44104</v>
      </c>
      <c r="B320" s="1">
        <v>19</v>
      </c>
      <c r="C320" s="1">
        <v>23</v>
      </c>
      <c r="D320" s="1">
        <v>42</v>
      </c>
      <c r="E320" s="1">
        <v>4</v>
      </c>
      <c r="F320" s="1">
        <v>0.182321557</v>
      </c>
      <c r="G320" s="1">
        <v>0.904761905</v>
      </c>
      <c r="H320" s="1">
        <v>0.095238095</v>
      </c>
      <c r="I320" s="1">
        <v>18.1</v>
      </c>
      <c r="J320" s="1">
        <v>17.78</v>
      </c>
      <c r="K320" s="1">
        <v>17.86</v>
      </c>
      <c r="L320" s="1">
        <v>0.601</v>
      </c>
      <c r="M320" s="1">
        <v>2952983</v>
      </c>
      <c r="N320" s="3">
        <v>0.0179</v>
      </c>
      <c r="O320" s="1">
        <v>17.9</v>
      </c>
      <c r="P320" s="3">
        <v>0.00224</v>
      </c>
      <c r="Q320" s="1">
        <f t="shared" si="12"/>
        <v>1.106270284612</v>
      </c>
      <c r="R320" s="1">
        <f t="shared" si="13"/>
        <v>0.488640361019</v>
      </c>
      <c r="S320" s="1">
        <f t="shared" si="14"/>
        <v>0.651991584731766</v>
      </c>
    </row>
    <row r="321" spans="1:19">
      <c r="A321" s="2">
        <v>44113</v>
      </c>
      <c r="B321" s="1">
        <v>8</v>
      </c>
      <c r="C321" s="1">
        <v>4</v>
      </c>
      <c r="D321" s="1">
        <v>12</v>
      </c>
      <c r="E321" s="1">
        <v>-4</v>
      </c>
      <c r="F321" s="1">
        <v>-0.587786665</v>
      </c>
      <c r="G321" s="1">
        <v>0.666666667</v>
      </c>
      <c r="H321" s="1">
        <v>-0.333333333</v>
      </c>
      <c r="I321" s="1">
        <v>18.41</v>
      </c>
      <c r="J321" s="1">
        <v>17.9</v>
      </c>
      <c r="K321" s="1">
        <v>17.9</v>
      </c>
      <c r="L321" s="1">
        <v>0.8664</v>
      </c>
      <c r="M321" s="1">
        <v>4256530</v>
      </c>
      <c r="N321" s="3">
        <v>0.0285</v>
      </c>
      <c r="O321" s="1">
        <v>18.3</v>
      </c>
      <c r="P321" s="3">
        <v>0.02235</v>
      </c>
      <c r="Q321" s="1">
        <f t="shared" si="12"/>
        <v>1.30162641338</v>
      </c>
      <c r="R321" s="1">
        <f t="shared" si="13"/>
        <v>-0.751897971293</v>
      </c>
      <c r="S321" s="1">
        <f t="shared" si="14"/>
        <v>0.24276455801503</v>
      </c>
    </row>
    <row r="322" spans="1:19">
      <c r="A322" s="2">
        <v>44116</v>
      </c>
      <c r="B322" s="1">
        <v>5</v>
      </c>
      <c r="C322" s="1">
        <v>5</v>
      </c>
      <c r="D322" s="1">
        <v>10</v>
      </c>
      <c r="E322" s="1">
        <v>0</v>
      </c>
      <c r="F322" s="1">
        <v>0</v>
      </c>
      <c r="G322" s="1">
        <v>1</v>
      </c>
      <c r="H322" s="1">
        <v>0</v>
      </c>
      <c r="I322" s="1">
        <v>19.3</v>
      </c>
      <c r="J322" s="1">
        <v>18.3</v>
      </c>
      <c r="K322" s="1">
        <v>18.3</v>
      </c>
      <c r="L322" s="1">
        <v>1.5463</v>
      </c>
      <c r="M322" s="1">
        <v>7596870</v>
      </c>
      <c r="N322" s="3">
        <v>0.0546</v>
      </c>
      <c r="O322" s="1">
        <v>19.08</v>
      </c>
      <c r="P322" s="3">
        <v>0.04262</v>
      </c>
      <c r="Q322" s="1">
        <f t="shared" ref="Q322:Q385" si="15">-0.06*H322-0.084*F322+0.62*G322+0.915*L322+0.918*N322</f>
        <v>2.0849873</v>
      </c>
      <c r="R322" s="1">
        <f t="shared" ref="R322:R385" si="16">0.975*H322+0.977*F322+0.261*G322-0.031*L322+0.008*N322</f>
        <v>0.2135015</v>
      </c>
      <c r="S322" s="1">
        <f t="shared" ref="S322:S385" si="17">0.4148*Q322+0.3952*R322</f>
        <v>0.94922852484</v>
      </c>
    </row>
    <row r="323" spans="1:19">
      <c r="A323" s="2">
        <v>44117</v>
      </c>
      <c r="B323" s="1">
        <v>7</v>
      </c>
      <c r="C323" s="1">
        <v>4</v>
      </c>
      <c r="D323" s="1">
        <v>11</v>
      </c>
      <c r="E323" s="1">
        <v>-3</v>
      </c>
      <c r="F323" s="1">
        <v>-0.470003629</v>
      </c>
      <c r="G323" s="1">
        <v>0.727272727</v>
      </c>
      <c r="H323" s="1">
        <v>-0.272727273</v>
      </c>
      <c r="I323" s="1">
        <v>19.59</v>
      </c>
      <c r="J323" s="1">
        <v>18.89</v>
      </c>
      <c r="K323" s="1">
        <v>19.08</v>
      </c>
      <c r="L323" s="1">
        <v>1.8059</v>
      </c>
      <c r="M323" s="1">
        <v>8872621</v>
      </c>
      <c r="N323" s="3">
        <v>0.0367</v>
      </c>
      <c r="O323" s="1">
        <v>19.36</v>
      </c>
      <c r="P323" s="3">
        <v>0.01468</v>
      </c>
      <c r="Q323" s="1">
        <f t="shared" si="15"/>
        <v>2.192842131956</v>
      </c>
      <c r="R323" s="1">
        <f t="shared" si="16"/>
        <v>-0.590973754961</v>
      </c>
      <c r="S323" s="1">
        <f t="shared" si="17"/>
        <v>0.676038088374762</v>
      </c>
    </row>
    <row r="324" spans="1:19">
      <c r="A324" s="2">
        <v>44118</v>
      </c>
      <c r="B324" s="1">
        <v>13</v>
      </c>
      <c r="C324" s="1">
        <v>12</v>
      </c>
      <c r="D324" s="1">
        <v>25</v>
      </c>
      <c r="E324" s="1">
        <v>-1</v>
      </c>
      <c r="F324" s="1">
        <v>-0.074107972</v>
      </c>
      <c r="G324" s="1">
        <v>0.96</v>
      </c>
      <c r="H324" s="1">
        <v>-0.04</v>
      </c>
      <c r="I324" s="1">
        <v>21.3</v>
      </c>
      <c r="J324" s="1">
        <v>19.21</v>
      </c>
      <c r="K324" s="1">
        <v>19.36</v>
      </c>
      <c r="L324" s="1">
        <v>5.3721</v>
      </c>
      <c r="M324" s="1">
        <v>26393635</v>
      </c>
      <c r="N324" s="3">
        <v>0.108</v>
      </c>
      <c r="O324" s="1">
        <v>20.73</v>
      </c>
      <c r="P324" s="3">
        <v>0.07076</v>
      </c>
      <c r="Q324" s="1">
        <f t="shared" si="15"/>
        <v>5.618440569648</v>
      </c>
      <c r="R324" s="1">
        <f t="shared" si="16"/>
        <v>-0.026514588644</v>
      </c>
      <c r="S324" s="1">
        <f t="shared" si="17"/>
        <v>2.32005058285788</v>
      </c>
    </row>
    <row r="325" spans="1:19">
      <c r="A325" s="2">
        <v>44119</v>
      </c>
      <c r="B325" s="1">
        <v>12</v>
      </c>
      <c r="C325" s="1">
        <v>8</v>
      </c>
      <c r="D325" s="1">
        <v>20</v>
      </c>
      <c r="E325" s="1">
        <v>-4</v>
      </c>
      <c r="F325" s="1">
        <v>-0.36772478</v>
      </c>
      <c r="G325" s="1">
        <v>0.8</v>
      </c>
      <c r="H325" s="1">
        <v>-0.2</v>
      </c>
      <c r="I325" s="1">
        <v>21.19</v>
      </c>
      <c r="J325" s="1">
        <v>19.86</v>
      </c>
      <c r="K325" s="1">
        <v>20.73</v>
      </c>
      <c r="L325" s="1">
        <v>3.3755</v>
      </c>
      <c r="M325" s="1">
        <v>16584024</v>
      </c>
      <c r="N325" s="3">
        <v>0.0642</v>
      </c>
      <c r="O325" s="1">
        <v>20.88</v>
      </c>
      <c r="P325" s="3">
        <v>0.00724</v>
      </c>
      <c r="Q325" s="1">
        <f t="shared" si="15"/>
        <v>3.68640698152</v>
      </c>
      <c r="R325" s="1">
        <f t="shared" si="16"/>
        <v>-0.44959401006</v>
      </c>
      <c r="S325" s="1">
        <f t="shared" si="17"/>
        <v>1.35144206315878</v>
      </c>
    </row>
    <row r="326" spans="1:19">
      <c r="A326" s="2">
        <v>44120</v>
      </c>
      <c r="B326" s="1">
        <v>5</v>
      </c>
      <c r="C326" s="1">
        <v>3</v>
      </c>
      <c r="D326" s="1">
        <v>8</v>
      </c>
      <c r="E326" s="1">
        <v>-2</v>
      </c>
      <c r="F326" s="1">
        <v>-0.405465108</v>
      </c>
      <c r="G326" s="1">
        <v>0.75</v>
      </c>
      <c r="H326" s="1">
        <v>-0.25</v>
      </c>
      <c r="I326" s="1">
        <v>0</v>
      </c>
      <c r="J326" s="1">
        <v>0</v>
      </c>
      <c r="K326" s="1">
        <v>20.88</v>
      </c>
      <c r="L326" s="1">
        <v>0</v>
      </c>
      <c r="M326" s="1">
        <v>0</v>
      </c>
      <c r="N326" s="3">
        <v>0</v>
      </c>
      <c r="O326" s="1">
        <v>0</v>
      </c>
      <c r="P326" s="3">
        <v>-1</v>
      </c>
      <c r="Q326" s="1">
        <f t="shared" si="15"/>
        <v>0.514059069072</v>
      </c>
      <c r="R326" s="1">
        <f t="shared" si="16"/>
        <v>-0.444139410516</v>
      </c>
      <c r="S326" s="1">
        <f t="shared" si="17"/>
        <v>0.0377078068151424</v>
      </c>
    </row>
    <row r="327" spans="1:19">
      <c r="A327" s="2">
        <v>44123</v>
      </c>
      <c r="B327" s="1">
        <v>12</v>
      </c>
      <c r="C327" s="1">
        <v>13</v>
      </c>
      <c r="D327" s="1">
        <v>25</v>
      </c>
      <c r="E327" s="1">
        <v>1</v>
      </c>
      <c r="F327" s="1">
        <v>0.074107972</v>
      </c>
      <c r="G327" s="1">
        <v>0.96</v>
      </c>
      <c r="H327" s="1">
        <v>0.04</v>
      </c>
      <c r="I327" s="1">
        <v>22.83</v>
      </c>
      <c r="J327" s="1">
        <v>20.4</v>
      </c>
      <c r="K327" s="1">
        <v>20.88</v>
      </c>
      <c r="L327" s="1">
        <v>3.481</v>
      </c>
      <c r="M327" s="1">
        <v>17102241</v>
      </c>
      <c r="N327" s="3">
        <v>0.1164</v>
      </c>
      <c r="O327" s="1">
        <v>21.67</v>
      </c>
      <c r="P327" s="3">
        <v>0.03784</v>
      </c>
      <c r="Q327" s="1">
        <f t="shared" si="15"/>
        <v>3.878545130352</v>
      </c>
      <c r="R327" s="1">
        <f t="shared" si="16"/>
        <v>0.254983688644</v>
      </c>
      <c r="S327" s="1">
        <f t="shared" si="17"/>
        <v>1.70959007382212</v>
      </c>
    </row>
    <row r="328" spans="1:19">
      <c r="A328" s="2">
        <v>44124</v>
      </c>
      <c r="B328" s="1">
        <v>21</v>
      </c>
      <c r="C328" s="1">
        <v>20</v>
      </c>
      <c r="D328" s="1">
        <v>41</v>
      </c>
      <c r="E328" s="1">
        <v>-1</v>
      </c>
      <c r="F328" s="1">
        <v>-0.046520016</v>
      </c>
      <c r="G328" s="1">
        <v>0.975609756</v>
      </c>
      <c r="H328" s="1">
        <v>-0.024390244</v>
      </c>
      <c r="I328" s="1">
        <v>23.84</v>
      </c>
      <c r="J328" s="1">
        <v>21.37</v>
      </c>
      <c r="K328" s="1">
        <v>21.67</v>
      </c>
      <c r="L328" s="1">
        <v>4.7848</v>
      </c>
      <c r="M328" s="1">
        <v>23508040</v>
      </c>
      <c r="N328" s="3">
        <v>0.114</v>
      </c>
      <c r="O328" s="1">
        <v>23.84</v>
      </c>
      <c r="P328" s="3">
        <v>0.10014</v>
      </c>
      <c r="Q328" s="1">
        <f t="shared" si="15"/>
        <v>5.092993144704</v>
      </c>
      <c r="R328" s="1">
        <f t="shared" si="16"/>
        <v>0.0379868027840001</v>
      </c>
      <c r="S328" s="1">
        <f t="shared" si="17"/>
        <v>2.12758594088346</v>
      </c>
    </row>
    <row r="329" spans="1:19">
      <c r="A329" s="2">
        <v>44125</v>
      </c>
      <c r="B329" s="1">
        <v>25</v>
      </c>
      <c r="C329" s="1">
        <v>31</v>
      </c>
      <c r="D329" s="1">
        <v>56</v>
      </c>
      <c r="E329" s="1">
        <v>6</v>
      </c>
      <c r="F329" s="1">
        <v>0.207639365</v>
      </c>
      <c r="G329" s="1">
        <v>0.892857143</v>
      </c>
      <c r="H329" s="1">
        <v>0.107142857</v>
      </c>
      <c r="I329" s="1">
        <v>25.48</v>
      </c>
      <c r="J329" s="1">
        <v>22.89</v>
      </c>
      <c r="K329" s="1">
        <v>23.84</v>
      </c>
      <c r="L329" s="1">
        <v>5.2684</v>
      </c>
      <c r="M329" s="1">
        <v>25883953</v>
      </c>
      <c r="N329" s="3">
        <v>0.1086</v>
      </c>
      <c r="O329" s="1">
        <v>24.88</v>
      </c>
      <c r="P329" s="3">
        <v>0.04362</v>
      </c>
      <c r="Q329" s="1">
        <f t="shared" si="15"/>
        <v>5.44998195058</v>
      </c>
      <c r="R329" s="1">
        <f t="shared" si="16"/>
        <v>0.377912059503</v>
      </c>
      <c r="S329" s="1">
        <f t="shared" si="17"/>
        <v>2.41000335901617</v>
      </c>
    </row>
    <row r="330" spans="1:19">
      <c r="A330" s="2">
        <v>44126</v>
      </c>
      <c r="B330" s="1">
        <v>119</v>
      </c>
      <c r="C330" s="1">
        <v>125</v>
      </c>
      <c r="D330" s="1">
        <v>244</v>
      </c>
      <c r="E330" s="1">
        <v>6</v>
      </c>
      <c r="F330" s="1">
        <v>0.048790164</v>
      </c>
      <c r="G330" s="1">
        <v>0.975409836</v>
      </c>
      <c r="H330" s="1">
        <v>0.024590164</v>
      </c>
      <c r="I330" s="1">
        <v>27.37</v>
      </c>
      <c r="J330" s="1">
        <v>24.3</v>
      </c>
      <c r="K330" s="1">
        <v>24.88</v>
      </c>
      <c r="L330" s="1">
        <v>6.4992</v>
      </c>
      <c r="M330" s="1">
        <v>31930852</v>
      </c>
      <c r="N330" s="3">
        <v>0.1234</v>
      </c>
      <c r="O330" s="1">
        <v>27.02</v>
      </c>
      <c r="P330" s="3">
        <v>0.08601</v>
      </c>
      <c r="Q330" s="1">
        <f t="shared" si="15"/>
        <v>6.659229514704</v>
      </c>
      <c r="R330" s="1">
        <f t="shared" si="16"/>
        <v>0.125737367324</v>
      </c>
      <c r="S330" s="1">
        <f t="shared" si="17"/>
        <v>2.81193981026566</v>
      </c>
    </row>
    <row r="331" spans="1:19">
      <c r="A331" s="2">
        <v>44127</v>
      </c>
      <c r="B331" s="1">
        <v>207</v>
      </c>
      <c r="C331" s="1">
        <v>167</v>
      </c>
      <c r="D331" s="1">
        <v>374</v>
      </c>
      <c r="E331" s="1">
        <v>-40</v>
      </c>
      <c r="F331" s="1">
        <v>-0.2135741</v>
      </c>
      <c r="G331" s="1">
        <v>0.893048128</v>
      </c>
      <c r="H331" s="1">
        <v>-0.106951872</v>
      </c>
      <c r="I331" s="1">
        <v>29.72</v>
      </c>
      <c r="J331" s="1">
        <v>26.6</v>
      </c>
      <c r="K331" s="1">
        <v>27.02</v>
      </c>
      <c r="L331" s="1">
        <v>6.9207</v>
      </c>
      <c r="M331" s="1">
        <v>34001660</v>
      </c>
      <c r="N331" s="3">
        <v>0.1155</v>
      </c>
      <c r="O331" s="1">
        <v>29.72</v>
      </c>
      <c r="P331" s="3">
        <v>0.09993</v>
      </c>
      <c r="Q331" s="1">
        <f t="shared" si="15"/>
        <v>7.01651667608</v>
      </c>
      <c r="R331" s="1">
        <f t="shared" si="16"/>
        <v>-0.293472109492</v>
      </c>
      <c r="S331" s="1">
        <f t="shared" si="17"/>
        <v>2.79447093956675</v>
      </c>
    </row>
    <row r="332" spans="1:19">
      <c r="A332" s="2">
        <v>44130</v>
      </c>
      <c r="B332" s="1">
        <v>178</v>
      </c>
      <c r="C332" s="1">
        <v>160</v>
      </c>
      <c r="D332" s="1">
        <v>338</v>
      </c>
      <c r="E332" s="1">
        <v>-18</v>
      </c>
      <c r="F332" s="1">
        <v>-0.105981441</v>
      </c>
      <c r="G332" s="1">
        <v>0.946745562</v>
      </c>
      <c r="H332" s="1">
        <v>-0.053254438</v>
      </c>
      <c r="I332" s="1">
        <v>30.36</v>
      </c>
      <c r="J332" s="1">
        <v>26.75</v>
      </c>
      <c r="K332" s="1">
        <v>29.72</v>
      </c>
      <c r="L332" s="1">
        <v>6.6075</v>
      </c>
      <c r="M332" s="1">
        <v>32462947</v>
      </c>
      <c r="N332" s="3">
        <v>0.1215</v>
      </c>
      <c r="O332" s="1">
        <v>26.75</v>
      </c>
      <c r="P332" s="3">
        <v>-0.09993</v>
      </c>
      <c r="Q332" s="1">
        <f t="shared" si="15"/>
        <v>6.756479455764</v>
      </c>
      <c r="R332" s="1">
        <f t="shared" si="16"/>
        <v>-0.112226853225</v>
      </c>
      <c r="S332" s="1">
        <f t="shared" si="17"/>
        <v>2.75823562585639</v>
      </c>
    </row>
    <row r="333" spans="1:19">
      <c r="A333" s="2">
        <v>44131</v>
      </c>
      <c r="B333" s="1">
        <v>112</v>
      </c>
      <c r="C333" s="1">
        <v>84</v>
      </c>
      <c r="D333" s="1">
        <v>196</v>
      </c>
      <c r="E333" s="1">
        <v>-28</v>
      </c>
      <c r="F333" s="1">
        <v>-0.284736562</v>
      </c>
      <c r="G333" s="1">
        <v>0.857142857</v>
      </c>
      <c r="H333" s="1">
        <v>-0.142857143</v>
      </c>
      <c r="I333" s="1">
        <v>28.72</v>
      </c>
      <c r="J333" s="1">
        <v>25.83</v>
      </c>
      <c r="K333" s="1">
        <v>26.75</v>
      </c>
      <c r="L333" s="1">
        <v>6.6451</v>
      </c>
      <c r="M333" s="1">
        <v>32647943</v>
      </c>
      <c r="N333" s="3">
        <v>0.108</v>
      </c>
      <c r="O333" s="1">
        <v>27.44</v>
      </c>
      <c r="P333" s="3">
        <v>0.02579</v>
      </c>
      <c r="Q333" s="1">
        <f t="shared" si="15"/>
        <v>6.743328371128</v>
      </c>
      <c r="R333" s="1">
        <f t="shared" si="16"/>
        <v>-0.398893149822</v>
      </c>
      <c r="S333" s="1">
        <f t="shared" si="17"/>
        <v>2.63949003553424</v>
      </c>
    </row>
    <row r="334" spans="1:19">
      <c r="A334" s="2">
        <v>44132</v>
      </c>
      <c r="B334" s="1">
        <v>131</v>
      </c>
      <c r="C334" s="1">
        <v>119</v>
      </c>
      <c r="D334" s="1">
        <v>250</v>
      </c>
      <c r="E334" s="1">
        <v>-12</v>
      </c>
      <c r="F334" s="1">
        <v>-0.09531018</v>
      </c>
      <c r="G334" s="1">
        <v>0.952</v>
      </c>
      <c r="H334" s="1">
        <v>-0.048</v>
      </c>
      <c r="I334" s="1">
        <v>30.18</v>
      </c>
      <c r="J334" s="1">
        <v>26.61</v>
      </c>
      <c r="K334" s="1">
        <v>27.44</v>
      </c>
      <c r="L334" s="1">
        <v>5.6019</v>
      </c>
      <c r="M334" s="1">
        <v>27522737</v>
      </c>
      <c r="N334" s="3">
        <v>0.1301</v>
      </c>
      <c r="O334" s="1">
        <v>30.18</v>
      </c>
      <c r="P334" s="3">
        <v>0.09985</v>
      </c>
      <c r="Q334" s="1">
        <f t="shared" si="15"/>
        <v>5.84629635512</v>
      </c>
      <c r="R334" s="1">
        <f t="shared" si="16"/>
        <v>-0.06406414586</v>
      </c>
      <c r="S334" s="1">
        <f t="shared" si="17"/>
        <v>2.3997255776599</v>
      </c>
    </row>
    <row r="335" spans="1:19">
      <c r="A335" s="2">
        <v>44133</v>
      </c>
      <c r="B335" s="1">
        <v>208</v>
      </c>
      <c r="C335" s="1">
        <v>169</v>
      </c>
      <c r="D335" s="1">
        <v>377</v>
      </c>
      <c r="E335" s="1">
        <v>-39</v>
      </c>
      <c r="F335" s="1">
        <v>-0.206535815</v>
      </c>
      <c r="G335" s="1">
        <v>0.896551724</v>
      </c>
      <c r="H335" s="1">
        <v>-0.103448276</v>
      </c>
      <c r="I335" s="1">
        <v>33.2</v>
      </c>
      <c r="J335" s="1">
        <v>30.2</v>
      </c>
      <c r="K335" s="1">
        <v>30.18</v>
      </c>
      <c r="L335" s="1">
        <v>5.099</v>
      </c>
      <c r="M335" s="1">
        <v>25051560</v>
      </c>
      <c r="N335" s="3">
        <v>0.0994</v>
      </c>
      <c r="O335" s="1">
        <v>33.2</v>
      </c>
      <c r="P335" s="3">
        <v>0.10007</v>
      </c>
      <c r="Q335" s="1">
        <f t="shared" si="15"/>
        <v>5.3362521739</v>
      </c>
      <c r="R335" s="1">
        <f t="shared" si="16"/>
        <v>-0.225921360391</v>
      </c>
      <c r="S335" s="1">
        <f t="shared" si="17"/>
        <v>2.1241932801072</v>
      </c>
    </row>
    <row r="336" spans="1:19">
      <c r="A336" s="2">
        <v>44134</v>
      </c>
      <c r="B336" s="1">
        <v>178</v>
      </c>
      <c r="C336" s="1">
        <v>171</v>
      </c>
      <c r="D336" s="1">
        <v>349</v>
      </c>
      <c r="E336" s="1">
        <v>-7</v>
      </c>
      <c r="F336" s="1">
        <v>-0.039891329</v>
      </c>
      <c r="G336" s="1">
        <v>0.979942693</v>
      </c>
      <c r="H336" s="1">
        <v>-0.020057307</v>
      </c>
      <c r="I336" s="1">
        <v>35.47</v>
      </c>
      <c r="J336" s="1">
        <v>31.5</v>
      </c>
      <c r="K336" s="1">
        <v>33.2</v>
      </c>
      <c r="L336" s="1">
        <v>8.2839</v>
      </c>
      <c r="M336" s="1">
        <v>40699267</v>
      </c>
      <c r="N336" s="3">
        <v>0.1196</v>
      </c>
      <c r="O336" s="1">
        <v>33.23</v>
      </c>
      <c r="P336" s="3">
        <v>0.0009</v>
      </c>
      <c r="Q336" s="1">
        <f t="shared" si="15"/>
        <v>8.301680079716</v>
      </c>
      <c r="R336" s="1">
        <f t="shared" si="16"/>
        <v>-0.058608759885</v>
      </c>
      <c r="S336" s="1">
        <f t="shared" si="17"/>
        <v>3.42037471515964</v>
      </c>
    </row>
    <row r="337" spans="1:19">
      <c r="A337" s="2">
        <v>44137</v>
      </c>
      <c r="B337" s="1">
        <v>358</v>
      </c>
      <c r="C337" s="1">
        <v>288</v>
      </c>
      <c r="D337" s="1">
        <v>646</v>
      </c>
      <c r="E337" s="1">
        <v>-70</v>
      </c>
      <c r="F337" s="1">
        <v>-0.2168957</v>
      </c>
      <c r="G337" s="1">
        <v>0.891640867</v>
      </c>
      <c r="H337" s="1">
        <v>-0.108359133</v>
      </c>
      <c r="I337" s="1">
        <v>36.55</v>
      </c>
      <c r="J337" s="1">
        <v>32.88</v>
      </c>
      <c r="K337" s="1">
        <v>33.23</v>
      </c>
      <c r="L337" s="1">
        <v>6.4543</v>
      </c>
      <c r="M337" s="1">
        <v>31710550</v>
      </c>
      <c r="N337" s="3">
        <v>0.1104</v>
      </c>
      <c r="O337" s="1">
        <v>36.55</v>
      </c>
      <c r="P337" s="3">
        <v>0.09991</v>
      </c>
      <c r="Q337" s="1">
        <f t="shared" si="15"/>
        <v>6.58456982432</v>
      </c>
      <c r="R337" s="1">
        <f t="shared" si="16"/>
        <v>-0.284039087288</v>
      </c>
      <c r="S337" s="1">
        <f t="shared" si="17"/>
        <v>2.61902731583172</v>
      </c>
    </row>
    <row r="338" spans="1:19">
      <c r="A338" s="2">
        <v>44138</v>
      </c>
      <c r="B338" s="1">
        <v>512</v>
      </c>
      <c r="C338" s="1">
        <v>436</v>
      </c>
      <c r="D338" s="1">
        <v>948</v>
      </c>
      <c r="E338" s="1">
        <v>-76</v>
      </c>
      <c r="F338" s="1">
        <v>-0.16034265</v>
      </c>
      <c r="G338" s="1">
        <v>0.919831224</v>
      </c>
      <c r="H338" s="1">
        <v>-0.080168776</v>
      </c>
      <c r="I338" s="1">
        <v>40.21</v>
      </c>
      <c r="J338" s="1">
        <v>37.25</v>
      </c>
      <c r="K338" s="1">
        <v>36.55</v>
      </c>
      <c r="L338" s="1">
        <v>10.7862</v>
      </c>
      <c r="M338" s="1">
        <v>52993270</v>
      </c>
      <c r="N338" s="3">
        <v>0.081</v>
      </c>
      <c r="O338" s="1">
        <v>37.7</v>
      </c>
      <c r="P338" s="3">
        <v>0.03146</v>
      </c>
      <c r="Q338" s="1">
        <f t="shared" si="15"/>
        <v>10.53230526804</v>
      </c>
      <c r="R338" s="1">
        <f t="shared" si="16"/>
        <v>-0.328467576186</v>
      </c>
      <c r="S338" s="1">
        <f t="shared" si="17"/>
        <v>4.23898983907428</v>
      </c>
    </row>
    <row r="339" spans="1:19">
      <c r="A339" s="2">
        <v>44139</v>
      </c>
      <c r="B339" s="1">
        <v>196</v>
      </c>
      <c r="C339" s="1">
        <v>206</v>
      </c>
      <c r="D339" s="1">
        <v>402</v>
      </c>
      <c r="E339" s="1">
        <v>10</v>
      </c>
      <c r="F339" s="1">
        <v>0.049515065</v>
      </c>
      <c r="G339" s="1">
        <v>0.975124378</v>
      </c>
      <c r="H339" s="1">
        <v>0.024875622</v>
      </c>
      <c r="I339" s="1">
        <v>39.77</v>
      </c>
      <c r="J339" s="1">
        <v>35.8</v>
      </c>
      <c r="K339" s="1">
        <v>37.7</v>
      </c>
      <c r="L339" s="1">
        <v>7.8119</v>
      </c>
      <c r="M339" s="1">
        <v>38380392</v>
      </c>
      <c r="N339" s="3">
        <v>0.1053</v>
      </c>
      <c r="O339" s="1">
        <v>38.91</v>
      </c>
      <c r="P339" s="3">
        <v>0.0321</v>
      </c>
      <c r="Q339" s="1">
        <f t="shared" si="15"/>
        <v>7.84347921158</v>
      </c>
      <c r="R339" s="1">
        <f t="shared" si="16"/>
        <v>0.085810912613</v>
      </c>
      <c r="S339" s="1">
        <f t="shared" si="17"/>
        <v>3.28738764962804</v>
      </c>
    </row>
    <row r="340" spans="1:19">
      <c r="A340" s="2">
        <v>44140</v>
      </c>
      <c r="B340" s="1">
        <v>407</v>
      </c>
      <c r="C340" s="1">
        <v>325</v>
      </c>
      <c r="D340" s="1">
        <v>732</v>
      </c>
      <c r="E340" s="1">
        <v>-82</v>
      </c>
      <c r="F340" s="1">
        <v>-0.224369793</v>
      </c>
      <c r="G340" s="1">
        <v>0.887978142</v>
      </c>
      <c r="H340" s="1">
        <v>-0.112021858</v>
      </c>
      <c r="I340" s="1">
        <v>41.63</v>
      </c>
      <c r="J340" s="1">
        <v>37.6</v>
      </c>
      <c r="K340" s="1">
        <v>38.91</v>
      </c>
      <c r="L340" s="1">
        <v>8.738</v>
      </c>
      <c r="M340" s="1">
        <v>42930601</v>
      </c>
      <c r="N340" s="3">
        <v>0.1036</v>
      </c>
      <c r="O340" s="1">
        <v>39.71</v>
      </c>
      <c r="P340" s="3">
        <v>0.02056</v>
      </c>
      <c r="Q340" s="1">
        <f t="shared" si="15"/>
        <v>8.666489622132</v>
      </c>
      <c r="R340" s="1">
        <f t="shared" si="16"/>
        <v>-0.366717504249</v>
      </c>
      <c r="S340" s="1">
        <f t="shared" si="17"/>
        <v>3.44993313758115</v>
      </c>
    </row>
    <row r="341" spans="1:19">
      <c r="A341" s="2">
        <v>44141</v>
      </c>
      <c r="B341" s="1">
        <v>273</v>
      </c>
      <c r="C341" s="1">
        <v>223</v>
      </c>
      <c r="D341" s="1">
        <v>496</v>
      </c>
      <c r="E341" s="1">
        <v>-50</v>
      </c>
      <c r="F341" s="1">
        <v>-0.201482055</v>
      </c>
      <c r="G341" s="1">
        <v>0.899193548</v>
      </c>
      <c r="H341" s="1">
        <v>-0.100806452</v>
      </c>
      <c r="I341" s="1">
        <v>39.66</v>
      </c>
      <c r="J341" s="1">
        <v>36.81</v>
      </c>
      <c r="K341" s="1">
        <v>39.71</v>
      </c>
      <c r="L341" s="1">
        <v>6.3225</v>
      </c>
      <c r="M341" s="1">
        <v>31063090</v>
      </c>
      <c r="N341" s="3">
        <v>0.0718</v>
      </c>
      <c r="O341" s="1">
        <v>37.35</v>
      </c>
      <c r="P341" s="3">
        <v>-0.05943</v>
      </c>
      <c r="Q341" s="1">
        <f t="shared" si="15"/>
        <v>6.4314727795</v>
      </c>
      <c r="R341" s="1">
        <f t="shared" si="16"/>
        <v>-0.255867842407</v>
      </c>
      <c r="S341" s="1">
        <f t="shared" si="17"/>
        <v>2.56665593761735</v>
      </c>
    </row>
    <row r="342" spans="1:19">
      <c r="A342" s="2">
        <v>44144</v>
      </c>
      <c r="B342" s="1">
        <v>268</v>
      </c>
      <c r="C342" s="1">
        <v>217</v>
      </c>
      <c r="D342" s="1">
        <v>485</v>
      </c>
      <c r="E342" s="1">
        <v>-51</v>
      </c>
      <c r="F342" s="1">
        <v>-0.210216317</v>
      </c>
      <c r="G342" s="1">
        <v>0.894845361</v>
      </c>
      <c r="H342" s="1">
        <v>-0.105154639</v>
      </c>
      <c r="I342" s="1">
        <v>41</v>
      </c>
      <c r="J342" s="1">
        <v>36.88</v>
      </c>
      <c r="K342" s="1">
        <v>37.35</v>
      </c>
      <c r="L342" s="1">
        <v>7.9603</v>
      </c>
      <c r="M342" s="1">
        <v>39109453</v>
      </c>
      <c r="N342" s="3">
        <v>0.1103</v>
      </c>
      <c r="O342" s="1">
        <v>40.86</v>
      </c>
      <c r="P342" s="3">
        <v>0.09398</v>
      </c>
      <c r="Q342" s="1">
        <f t="shared" si="15"/>
        <v>7.963701472788</v>
      </c>
      <c r="R342" s="1">
        <f t="shared" si="16"/>
        <v>-0.320239375513</v>
      </c>
      <c r="S342" s="1">
        <f t="shared" si="17"/>
        <v>3.17678476970972</v>
      </c>
    </row>
    <row r="343" spans="1:19">
      <c r="A343" s="2">
        <v>44145</v>
      </c>
      <c r="B343" s="1">
        <v>339</v>
      </c>
      <c r="C343" s="1">
        <v>308</v>
      </c>
      <c r="D343" s="1">
        <v>647</v>
      </c>
      <c r="E343" s="1">
        <v>-31</v>
      </c>
      <c r="F343" s="1">
        <v>-0.095604341</v>
      </c>
      <c r="G343" s="1">
        <v>0.952086553</v>
      </c>
      <c r="H343" s="1">
        <v>-0.047913447</v>
      </c>
      <c r="I343" s="1">
        <v>44.95</v>
      </c>
      <c r="J343" s="1">
        <v>38.5</v>
      </c>
      <c r="K343" s="1">
        <v>40.86</v>
      </c>
      <c r="L343" s="1">
        <v>10.2509</v>
      </c>
      <c r="M343" s="1">
        <v>50363259</v>
      </c>
      <c r="N343" s="3">
        <v>0.1579</v>
      </c>
      <c r="O343" s="1">
        <v>44.95</v>
      </c>
      <c r="P343" s="3">
        <v>0.1001</v>
      </c>
      <c r="Q343" s="1">
        <f t="shared" si="15"/>
        <v>10.125724934324</v>
      </c>
      <c r="R343" s="1">
        <f t="shared" si="16"/>
        <v>-0.208141161649</v>
      </c>
      <c r="S343" s="1">
        <f t="shared" si="17"/>
        <v>4.11789331567391</v>
      </c>
    </row>
    <row r="344" spans="1:19">
      <c r="A344" s="2">
        <v>44146</v>
      </c>
      <c r="B344" s="1">
        <v>371</v>
      </c>
      <c r="C344" s="1">
        <v>299</v>
      </c>
      <c r="D344" s="1">
        <v>670</v>
      </c>
      <c r="E344" s="1">
        <v>-72</v>
      </c>
      <c r="F344" s="1">
        <v>-0.21511138</v>
      </c>
      <c r="G344" s="1">
        <v>0.892537313</v>
      </c>
      <c r="H344" s="1">
        <v>-0.107462687</v>
      </c>
      <c r="I344" s="1">
        <v>49.45</v>
      </c>
      <c r="J344" s="1">
        <v>43.99</v>
      </c>
      <c r="K344" s="1">
        <v>44.95</v>
      </c>
      <c r="L344" s="1">
        <v>9.1275</v>
      </c>
      <c r="M344" s="1">
        <v>44843970</v>
      </c>
      <c r="N344" s="3">
        <v>0.1215</v>
      </c>
      <c r="O344" s="1">
        <v>49.45</v>
      </c>
      <c r="P344" s="3">
        <v>0.10011</v>
      </c>
      <c r="Q344" s="1">
        <f t="shared" si="15"/>
        <v>9.0410897512</v>
      </c>
      <c r="R344" s="1">
        <f t="shared" si="16"/>
        <v>-0.363968199392</v>
      </c>
      <c r="S344" s="1">
        <f t="shared" si="17"/>
        <v>3.60640379639804</v>
      </c>
    </row>
    <row r="345" spans="1:19">
      <c r="A345" s="2">
        <v>44147</v>
      </c>
      <c r="B345" s="1">
        <v>602</v>
      </c>
      <c r="C345" s="1">
        <v>484</v>
      </c>
      <c r="D345" s="1">
        <v>1086</v>
      </c>
      <c r="E345" s="1">
        <v>-118</v>
      </c>
      <c r="F345" s="1">
        <v>-0.217768306</v>
      </c>
      <c r="G345" s="1">
        <v>0.891344383</v>
      </c>
      <c r="H345" s="1">
        <v>-0.108655617</v>
      </c>
      <c r="I345" s="1">
        <v>54.4</v>
      </c>
      <c r="J345" s="1">
        <v>47.5</v>
      </c>
      <c r="K345" s="1">
        <v>49.45</v>
      </c>
      <c r="L345" s="1">
        <v>11.0187</v>
      </c>
      <c r="M345" s="1">
        <v>54135529</v>
      </c>
      <c r="N345" s="3">
        <v>0.1395</v>
      </c>
      <c r="O345" s="1">
        <v>54.4</v>
      </c>
      <c r="P345" s="3">
        <v>0.1001</v>
      </c>
      <c r="Q345" s="1">
        <f t="shared" si="15"/>
        <v>10.787616892184</v>
      </c>
      <c r="R345" s="1">
        <f t="shared" si="16"/>
        <v>-0.426521677574</v>
      </c>
      <c r="S345" s="1">
        <f t="shared" si="17"/>
        <v>4.30614211990068</v>
      </c>
    </row>
    <row r="346" spans="1:19">
      <c r="A346" s="2">
        <v>44148</v>
      </c>
      <c r="B346" s="1">
        <v>491</v>
      </c>
      <c r="C346" s="1">
        <v>381</v>
      </c>
      <c r="D346" s="1">
        <v>872</v>
      </c>
      <c r="E346" s="1">
        <v>-110</v>
      </c>
      <c r="F346" s="1">
        <v>-0.253058108</v>
      </c>
      <c r="G346" s="1">
        <v>0.873853211</v>
      </c>
      <c r="H346" s="1">
        <v>-0.126146789</v>
      </c>
      <c r="I346" s="1">
        <v>52</v>
      </c>
      <c r="J346" s="1">
        <v>48.96</v>
      </c>
      <c r="K346" s="1">
        <v>54.4</v>
      </c>
      <c r="L346" s="1">
        <v>7.3904</v>
      </c>
      <c r="M346" s="1">
        <v>36309354</v>
      </c>
      <c r="N346" s="3">
        <v>0.0559</v>
      </c>
      <c r="O346" s="1">
        <v>48.96</v>
      </c>
      <c r="P346" s="3">
        <v>-0.1</v>
      </c>
      <c r="Q346" s="1">
        <f t="shared" si="15"/>
        <v>7.384146879232</v>
      </c>
      <c r="R346" s="1">
        <f t="shared" si="16"/>
        <v>-0.37081040272</v>
      </c>
      <c r="S346" s="1">
        <f t="shared" si="17"/>
        <v>2.91639985435049</v>
      </c>
    </row>
    <row r="347" spans="1:19">
      <c r="A347" s="2">
        <v>44151</v>
      </c>
      <c r="B347" s="1">
        <v>283</v>
      </c>
      <c r="C347" s="1">
        <v>275</v>
      </c>
      <c r="D347" s="1">
        <v>558</v>
      </c>
      <c r="E347" s="1">
        <v>-8</v>
      </c>
      <c r="F347" s="1">
        <v>-0.028573372</v>
      </c>
      <c r="G347" s="1">
        <v>0.985663082</v>
      </c>
      <c r="H347" s="1">
        <v>-0.014336918</v>
      </c>
      <c r="I347" s="1">
        <v>53.51</v>
      </c>
      <c r="J347" s="1">
        <v>45.8</v>
      </c>
      <c r="K347" s="1">
        <v>48.96</v>
      </c>
      <c r="L347" s="1">
        <v>9.4594</v>
      </c>
      <c r="M347" s="1">
        <v>46474902</v>
      </c>
      <c r="N347" s="3">
        <v>0.1575</v>
      </c>
      <c r="O347" s="1">
        <v>52.29</v>
      </c>
      <c r="P347" s="3">
        <v>0.06801</v>
      </c>
      <c r="Q347" s="1">
        <f t="shared" si="15"/>
        <v>9.414307489168</v>
      </c>
      <c r="R347" s="1">
        <f t="shared" si="16"/>
        <v>-0.076618015092</v>
      </c>
      <c r="S347" s="1">
        <f t="shared" si="17"/>
        <v>3.87477530694253</v>
      </c>
    </row>
    <row r="348" spans="1:19">
      <c r="A348" s="2">
        <v>44152</v>
      </c>
      <c r="B348" s="1">
        <v>692</v>
      </c>
      <c r="C348" s="1">
        <v>487</v>
      </c>
      <c r="D348" s="1">
        <v>1179</v>
      </c>
      <c r="E348" s="1">
        <v>-205</v>
      </c>
      <c r="F348" s="1">
        <v>-0.350714593</v>
      </c>
      <c r="G348" s="1">
        <v>0.826123834</v>
      </c>
      <c r="H348" s="1">
        <v>-0.173876166</v>
      </c>
      <c r="I348" s="1">
        <v>56.17</v>
      </c>
      <c r="J348" s="1">
        <v>47.06</v>
      </c>
      <c r="K348" s="1">
        <v>52.29</v>
      </c>
      <c r="L348" s="1">
        <v>10.8124</v>
      </c>
      <c r="M348" s="1">
        <v>53121960</v>
      </c>
      <c r="N348" s="3">
        <v>0.1742</v>
      </c>
      <c r="O348" s="1">
        <v>49.45</v>
      </c>
      <c r="P348" s="3">
        <v>-0.05431</v>
      </c>
      <c r="Q348" s="1">
        <f t="shared" si="15"/>
        <v>10.605350972852</v>
      </c>
      <c r="R348" s="1">
        <f t="shared" si="16"/>
        <v>-0.630349898537</v>
      </c>
      <c r="S348" s="1">
        <f t="shared" si="17"/>
        <v>4.14998530363719</v>
      </c>
    </row>
    <row r="349" spans="1:19">
      <c r="A349" s="2">
        <v>44153</v>
      </c>
      <c r="B349" s="1">
        <v>979</v>
      </c>
      <c r="C349" s="1">
        <v>527</v>
      </c>
      <c r="D349" s="1">
        <v>1506</v>
      </c>
      <c r="E349" s="1">
        <v>-452</v>
      </c>
      <c r="F349" s="1">
        <v>-0.618456288</v>
      </c>
      <c r="G349" s="1">
        <v>0.699867198</v>
      </c>
      <c r="H349" s="1">
        <v>-0.300132802</v>
      </c>
      <c r="I349" s="1">
        <v>48.08</v>
      </c>
      <c r="J349" s="1">
        <v>44.51</v>
      </c>
      <c r="K349" s="1">
        <v>49.45</v>
      </c>
      <c r="L349" s="1">
        <v>9.4797</v>
      </c>
      <c r="M349" s="1">
        <v>46574507</v>
      </c>
      <c r="N349" s="3">
        <v>0.0722</v>
      </c>
      <c r="O349" s="1">
        <v>44.52</v>
      </c>
      <c r="P349" s="3">
        <v>-0.0997</v>
      </c>
      <c r="Q349" s="1">
        <f t="shared" si="15"/>
        <v>9.244081059072</v>
      </c>
      <c r="R349" s="1">
        <f t="shared" si="16"/>
        <v>-1.007489036648</v>
      </c>
      <c r="S349" s="1">
        <f t="shared" si="17"/>
        <v>3.43628515601977</v>
      </c>
    </row>
    <row r="350" spans="1:19">
      <c r="A350" s="2">
        <v>44154</v>
      </c>
      <c r="B350" s="1">
        <v>596</v>
      </c>
      <c r="C350" s="1">
        <v>331</v>
      </c>
      <c r="D350" s="1">
        <v>927</v>
      </c>
      <c r="E350" s="1">
        <v>-265</v>
      </c>
      <c r="F350" s="1">
        <v>-0.586782144</v>
      </c>
      <c r="G350" s="1">
        <v>0.714131607</v>
      </c>
      <c r="H350" s="1">
        <v>-0.285868393</v>
      </c>
      <c r="I350" s="1">
        <v>45.88</v>
      </c>
      <c r="J350" s="1">
        <v>42.55</v>
      </c>
      <c r="K350" s="1">
        <v>44.52</v>
      </c>
      <c r="L350" s="1">
        <v>7.6039</v>
      </c>
      <c r="M350" s="1">
        <v>37358584</v>
      </c>
      <c r="N350" s="3">
        <v>0.0748</v>
      </c>
      <c r="O350" s="1">
        <v>43.96</v>
      </c>
      <c r="P350" s="3">
        <v>-0.01258</v>
      </c>
      <c r="Q350" s="1">
        <f t="shared" si="15"/>
        <v>7.535438300016</v>
      </c>
      <c r="R350" s="1">
        <f t="shared" si="16"/>
        <v>-0.900741988436</v>
      </c>
      <c r="S350" s="1">
        <f t="shared" si="17"/>
        <v>2.76972657301673</v>
      </c>
    </row>
    <row r="351" spans="1:19">
      <c r="A351" s="2">
        <v>44155</v>
      </c>
      <c r="B351" s="1">
        <v>400</v>
      </c>
      <c r="C351" s="1">
        <v>340</v>
      </c>
      <c r="D351" s="1">
        <v>740</v>
      </c>
      <c r="E351" s="1">
        <v>-60</v>
      </c>
      <c r="F351" s="1">
        <v>-0.16207895</v>
      </c>
      <c r="G351" s="1">
        <v>0.918918919</v>
      </c>
      <c r="H351" s="1">
        <v>-0.081081081</v>
      </c>
      <c r="I351" s="1">
        <v>47.68</v>
      </c>
      <c r="J351" s="1">
        <v>41.58</v>
      </c>
      <c r="K351" s="1">
        <v>43.96</v>
      </c>
      <c r="L351" s="1">
        <v>9.5723</v>
      </c>
      <c r="M351" s="1">
        <v>47029324</v>
      </c>
      <c r="N351" s="3">
        <v>0.1388</v>
      </c>
      <c r="O351" s="1">
        <v>45.65</v>
      </c>
      <c r="P351" s="3">
        <v>0.03844</v>
      </c>
      <c r="Q351" s="1">
        <f t="shared" si="15"/>
        <v>9.47428212644</v>
      </c>
      <c r="R351" s="1">
        <f t="shared" si="16"/>
        <v>-0.293198250266</v>
      </c>
      <c r="S351" s="1">
        <f t="shared" si="17"/>
        <v>3.81406027754219</v>
      </c>
    </row>
    <row r="352" spans="1:19">
      <c r="A352" s="2">
        <v>44158</v>
      </c>
      <c r="B352" s="1">
        <v>233</v>
      </c>
      <c r="C352" s="1">
        <v>187</v>
      </c>
      <c r="D352" s="1">
        <v>420</v>
      </c>
      <c r="E352" s="1">
        <v>-46</v>
      </c>
      <c r="F352" s="1">
        <v>-0.218879153</v>
      </c>
      <c r="G352" s="1">
        <v>0.89047619</v>
      </c>
      <c r="H352" s="1">
        <v>-0.10952381</v>
      </c>
      <c r="I352" s="1">
        <v>47.76</v>
      </c>
      <c r="J352" s="1">
        <v>45.45</v>
      </c>
      <c r="K352" s="1">
        <v>45.65</v>
      </c>
      <c r="L352" s="1">
        <v>7.8773</v>
      </c>
      <c r="M352" s="1">
        <v>38701873</v>
      </c>
      <c r="N352" s="3">
        <v>0.0506</v>
      </c>
      <c r="O352" s="1">
        <v>46.79</v>
      </c>
      <c r="P352" s="3">
        <v>0.02497</v>
      </c>
      <c r="Q352" s="1">
        <f t="shared" si="15"/>
        <v>7.831232815252</v>
      </c>
      <c r="R352" s="1">
        <f t="shared" si="16"/>
        <v>-0.332007861641</v>
      </c>
      <c r="S352" s="1">
        <f t="shared" si="17"/>
        <v>3.11718586484601</v>
      </c>
    </row>
    <row r="353" spans="1:19">
      <c r="A353" s="2">
        <v>44159</v>
      </c>
      <c r="B353" s="1">
        <v>242</v>
      </c>
      <c r="C353" s="1">
        <v>124</v>
      </c>
      <c r="D353" s="1">
        <v>366</v>
      </c>
      <c r="E353" s="1">
        <v>-118</v>
      </c>
      <c r="F353" s="1">
        <v>-0.664747706</v>
      </c>
      <c r="G353" s="1">
        <v>0.677595628</v>
      </c>
      <c r="H353" s="1">
        <v>-0.322404372</v>
      </c>
      <c r="I353" s="1">
        <v>46.6</v>
      </c>
      <c r="J353" s="1">
        <v>42.44</v>
      </c>
      <c r="K353" s="1">
        <v>46.79</v>
      </c>
      <c r="L353" s="1">
        <v>7.4546</v>
      </c>
      <c r="M353" s="1">
        <v>36625047</v>
      </c>
      <c r="N353" s="3">
        <v>0.0889</v>
      </c>
      <c r="O353" s="1">
        <v>43.12</v>
      </c>
      <c r="P353" s="3">
        <v>-0.07844</v>
      </c>
      <c r="Q353" s="1">
        <f t="shared" si="15"/>
        <v>7.397861558984</v>
      </c>
      <c r="R353" s="1">
        <f t="shared" si="16"/>
        <v>-1.017331712554</v>
      </c>
      <c r="S353" s="1">
        <f t="shared" si="17"/>
        <v>2.66658348186522</v>
      </c>
    </row>
    <row r="354" spans="1:19">
      <c r="A354" s="2">
        <v>44160</v>
      </c>
      <c r="B354" s="1">
        <v>192</v>
      </c>
      <c r="C354" s="1">
        <v>117</v>
      </c>
      <c r="D354" s="1">
        <v>309</v>
      </c>
      <c r="E354" s="1">
        <v>-75</v>
      </c>
      <c r="F354" s="1">
        <v>-0.492005564</v>
      </c>
      <c r="G354" s="1">
        <v>0.757281553</v>
      </c>
      <c r="H354" s="1">
        <v>-0.242718447</v>
      </c>
      <c r="I354" s="1">
        <v>43.5</v>
      </c>
      <c r="J354" s="1">
        <v>40.4</v>
      </c>
      <c r="K354" s="1">
        <v>43.12</v>
      </c>
      <c r="L354" s="1">
        <v>6.3059</v>
      </c>
      <c r="M354" s="1">
        <v>30981160</v>
      </c>
      <c r="N354" s="3">
        <v>0.0719</v>
      </c>
      <c r="O354" s="1">
        <v>40.88</v>
      </c>
      <c r="P354" s="3">
        <v>-0.05195</v>
      </c>
      <c r="Q354" s="1">
        <f t="shared" si="15"/>
        <v>6.361308837056</v>
      </c>
      <c r="R354" s="1">
        <f t="shared" si="16"/>
        <v>-0.71459713652</v>
      </c>
      <c r="S354" s="1">
        <f t="shared" si="17"/>
        <v>2.35626211725812</v>
      </c>
    </row>
    <row r="355" spans="1:19">
      <c r="A355" s="2">
        <v>44161</v>
      </c>
      <c r="B355" s="1">
        <v>246</v>
      </c>
      <c r="C355" s="1">
        <v>142</v>
      </c>
      <c r="D355" s="1">
        <v>388</v>
      </c>
      <c r="E355" s="1">
        <v>-104</v>
      </c>
      <c r="F355" s="1">
        <v>-0.546543706</v>
      </c>
      <c r="G355" s="1">
        <v>0.731958763</v>
      </c>
      <c r="H355" s="1">
        <v>-0.268041237</v>
      </c>
      <c r="I355" s="1">
        <v>41.7</v>
      </c>
      <c r="J355" s="1">
        <v>39.8</v>
      </c>
      <c r="K355" s="1">
        <v>40.88</v>
      </c>
      <c r="L355" s="1">
        <v>4.6131</v>
      </c>
      <c r="M355" s="1">
        <v>22664335</v>
      </c>
      <c r="N355" s="3">
        <v>0.0465</v>
      </c>
      <c r="O355" s="1">
        <v>40.93</v>
      </c>
      <c r="P355" s="3">
        <v>0.00122</v>
      </c>
      <c r="Q355" s="1">
        <f t="shared" si="15"/>
        <v>4.779480078584</v>
      </c>
      <c r="R355" s="1">
        <f t="shared" si="16"/>
        <v>-0.746906269694</v>
      </c>
      <c r="S355" s="1">
        <f t="shared" si="17"/>
        <v>1.68735097881357</v>
      </c>
    </row>
    <row r="356" spans="1:19">
      <c r="A356" s="2">
        <v>44162</v>
      </c>
      <c r="B356" s="1">
        <v>252</v>
      </c>
      <c r="C356" s="1">
        <v>163</v>
      </c>
      <c r="D356" s="1">
        <v>415</v>
      </c>
      <c r="E356" s="1">
        <v>-89</v>
      </c>
      <c r="F356" s="1">
        <v>-0.433523061</v>
      </c>
      <c r="G356" s="1">
        <v>0.785542169</v>
      </c>
      <c r="H356" s="1">
        <v>-0.214457831</v>
      </c>
      <c r="I356" s="1">
        <v>40.77</v>
      </c>
      <c r="J356" s="1">
        <v>39.12</v>
      </c>
      <c r="K356" s="1">
        <v>40.93</v>
      </c>
      <c r="L356" s="1">
        <v>4.123</v>
      </c>
      <c r="M356" s="1">
        <v>20256769</v>
      </c>
      <c r="N356" s="3">
        <v>0.0403</v>
      </c>
      <c r="O356" s="1">
        <v>40.4</v>
      </c>
      <c r="P356" s="3">
        <v>-0.01295</v>
      </c>
      <c r="Q356" s="1">
        <f t="shared" si="15"/>
        <v>4.345859951764</v>
      </c>
      <c r="R356" s="1">
        <f t="shared" si="16"/>
        <v>-0.555112509713</v>
      </c>
      <c r="S356" s="1">
        <f t="shared" si="17"/>
        <v>1.58328224415313</v>
      </c>
    </row>
    <row r="357" spans="1:19">
      <c r="A357" s="2">
        <v>44165</v>
      </c>
      <c r="B357" s="1">
        <v>154</v>
      </c>
      <c r="C357" s="1">
        <v>149</v>
      </c>
      <c r="D357" s="1">
        <v>303</v>
      </c>
      <c r="E357" s="1">
        <v>-5</v>
      </c>
      <c r="F357" s="1">
        <v>-0.032789823</v>
      </c>
      <c r="G357" s="1">
        <v>0.98349835</v>
      </c>
      <c r="H357" s="1">
        <v>-0.01650165</v>
      </c>
      <c r="I357" s="1">
        <v>42.25</v>
      </c>
      <c r="J357" s="1">
        <v>39.52</v>
      </c>
      <c r="K357" s="1">
        <v>40.4</v>
      </c>
      <c r="L357" s="1">
        <v>5.7297</v>
      </c>
      <c r="M357" s="1">
        <v>28150516</v>
      </c>
      <c r="N357" s="3">
        <v>0.0676</v>
      </c>
      <c r="O357" s="1">
        <v>41.58</v>
      </c>
      <c r="P357" s="3">
        <v>0.02921</v>
      </c>
      <c r="Q357" s="1">
        <f t="shared" si="15"/>
        <v>5.918245721132</v>
      </c>
      <c r="R357" s="1">
        <f t="shared" si="16"/>
        <v>0.031488403529</v>
      </c>
      <c r="S357" s="1">
        <f t="shared" si="17"/>
        <v>2.46733254220021</v>
      </c>
    </row>
    <row r="358" spans="1:19">
      <c r="A358" s="2">
        <v>44166</v>
      </c>
      <c r="B358" s="1">
        <v>155</v>
      </c>
      <c r="C358" s="1">
        <v>122</v>
      </c>
      <c r="D358" s="1">
        <v>277</v>
      </c>
      <c r="E358" s="1">
        <v>-33</v>
      </c>
      <c r="F358" s="1">
        <v>-0.237671652</v>
      </c>
      <c r="G358" s="1">
        <v>0.880866426</v>
      </c>
      <c r="H358" s="1">
        <v>-0.119133574</v>
      </c>
      <c r="I358" s="1">
        <v>42.38</v>
      </c>
      <c r="J358" s="1">
        <v>40.18</v>
      </c>
      <c r="K358" s="1">
        <v>41.58</v>
      </c>
      <c r="L358" s="1">
        <v>5.6539</v>
      </c>
      <c r="M358" s="1">
        <v>27777986</v>
      </c>
      <c r="N358" s="3">
        <v>0.0529</v>
      </c>
      <c r="O358" s="1">
        <v>42.3</v>
      </c>
      <c r="P358" s="3">
        <v>0.01732</v>
      </c>
      <c r="Q358" s="1">
        <f t="shared" si="15"/>
        <v>5.795130317328</v>
      </c>
      <c r="R358" s="1">
        <f t="shared" si="16"/>
        <v>-0.293302001468</v>
      </c>
      <c r="S358" s="1">
        <f t="shared" si="17"/>
        <v>2.2879071046475</v>
      </c>
    </row>
    <row r="359" spans="1:19">
      <c r="A359" s="2">
        <v>44167</v>
      </c>
      <c r="B359" s="1">
        <v>117</v>
      </c>
      <c r="C359" s="1">
        <v>76</v>
      </c>
      <c r="D359" s="1">
        <v>193</v>
      </c>
      <c r="E359" s="1">
        <v>-41</v>
      </c>
      <c r="F359" s="1">
        <v>-0.426879203</v>
      </c>
      <c r="G359" s="1">
        <v>0.787564767</v>
      </c>
      <c r="H359" s="1">
        <v>-0.212435233</v>
      </c>
      <c r="I359" s="1">
        <v>42.4</v>
      </c>
      <c r="J359" s="1">
        <v>40.6</v>
      </c>
      <c r="K359" s="1">
        <v>42.3</v>
      </c>
      <c r="L359" s="1">
        <v>4.3957</v>
      </c>
      <c r="M359" s="1">
        <v>21596246</v>
      </c>
      <c r="N359" s="3">
        <v>0.0426</v>
      </c>
      <c r="O359" s="1">
        <v>41.1</v>
      </c>
      <c r="P359" s="3">
        <v>-0.02837</v>
      </c>
      <c r="Q359" s="1">
        <f t="shared" si="15"/>
        <v>4.598066422572</v>
      </c>
      <c r="R359" s="1">
        <f t="shared" si="16"/>
        <v>-0.554556829319</v>
      </c>
      <c r="S359" s="1">
        <f t="shared" si="17"/>
        <v>1.688117093136</v>
      </c>
    </row>
    <row r="360" spans="1:19">
      <c r="A360" s="2">
        <v>44168</v>
      </c>
      <c r="B360" s="1">
        <v>192</v>
      </c>
      <c r="C360" s="1">
        <v>93</v>
      </c>
      <c r="D360" s="1">
        <v>285</v>
      </c>
      <c r="E360" s="1">
        <v>-99</v>
      </c>
      <c r="F360" s="1">
        <v>-0.719395407</v>
      </c>
      <c r="G360" s="1">
        <v>0.652631579</v>
      </c>
      <c r="H360" s="1">
        <v>-0.347368421</v>
      </c>
      <c r="I360" s="1">
        <v>39.8</v>
      </c>
      <c r="J360" s="1">
        <v>38.45</v>
      </c>
      <c r="K360" s="1">
        <v>41.1</v>
      </c>
      <c r="L360" s="1">
        <v>4.9397</v>
      </c>
      <c r="M360" s="1">
        <v>24268868</v>
      </c>
      <c r="N360" s="3">
        <v>0.0328</v>
      </c>
      <c r="O360" s="1">
        <v>39.78</v>
      </c>
      <c r="P360" s="3">
        <v>-0.03212</v>
      </c>
      <c r="Q360" s="1">
        <f t="shared" si="15"/>
        <v>5.035838798428</v>
      </c>
      <c r="R360" s="1">
        <f t="shared" si="16"/>
        <v>-1.024064980995</v>
      </c>
      <c r="S360" s="1">
        <f t="shared" si="17"/>
        <v>1.68415545309871</v>
      </c>
    </row>
    <row r="361" spans="1:19">
      <c r="A361" s="2">
        <v>44169</v>
      </c>
      <c r="B361" s="1">
        <v>249</v>
      </c>
      <c r="C361" s="1">
        <v>100</v>
      </c>
      <c r="D361" s="1">
        <v>349</v>
      </c>
      <c r="E361" s="1">
        <v>-149</v>
      </c>
      <c r="F361" s="1">
        <v>-0.906340401</v>
      </c>
      <c r="G361" s="1">
        <v>0.573065903</v>
      </c>
      <c r="H361" s="1">
        <v>-0.426934097</v>
      </c>
      <c r="I361" s="1">
        <v>41.28</v>
      </c>
      <c r="J361" s="1">
        <v>39.02</v>
      </c>
      <c r="K361" s="1">
        <v>39.78</v>
      </c>
      <c r="L361" s="1">
        <v>5.8349</v>
      </c>
      <c r="M361" s="1">
        <v>28667286</v>
      </c>
      <c r="N361" s="3">
        <v>0.0568</v>
      </c>
      <c r="O361" s="1">
        <v>40.25</v>
      </c>
      <c r="P361" s="3">
        <v>0.01181</v>
      </c>
      <c r="Q361" s="1">
        <f t="shared" si="15"/>
        <v>5.848125399364</v>
      </c>
      <c r="R361" s="1">
        <f t="shared" si="16"/>
        <v>-1.332612615669</v>
      </c>
      <c r="S361" s="1">
        <f t="shared" si="17"/>
        <v>1.8991539099438</v>
      </c>
    </row>
    <row r="362" spans="1:19">
      <c r="A362" s="2">
        <v>44172</v>
      </c>
      <c r="B362" s="1">
        <v>214</v>
      </c>
      <c r="C362" s="1">
        <v>99</v>
      </c>
      <c r="D362" s="1">
        <v>313</v>
      </c>
      <c r="E362" s="1">
        <v>-115</v>
      </c>
      <c r="F362" s="1">
        <v>-0.765467842</v>
      </c>
      <c r="G362" s="1">
        <v>0.632587859</v>
      </c>
      <c r="H362" s="1">
        <v>-0.367412141</v>
      </c>
      <c r="I362" s="1">
        <v>41.1</v>
      </c>
      <c r="J362" s="1">
        <v>38.8</v>
      </c>
      <c r="K362" s="1">
        <v>40.25</v>
      </c>
      <c r="L362" s="1">
        <v>4.9788</v>
      </c>
      <c r="M362" s="1">
        <v>24461353</v>
      </c>
      <c r="N362" s="3">
        <v>0.0571</v>
      </c>
      <c r="O362" s="1">
        <v>39.5</v>
      </c>
      <c r="P362" s="3">
        <v>-0.01863</v>
      </c>
      <c r="Q362" s="1">
        <f t="shared" si="15"/>
        <v>5.086568299768</v>
      </c>
      <c r="R362" s="1">
        <f t="shared" si="16"/>
        <v>-1.09486948791</v>
      </c>
      <c r="S362" s="1">
        <f t="shared" si="17"/>
        <v>1.67721610912173</v>
      </c>
    </row>
    <row r="363" spans="1:19">
      <c r="A363" s="2">
        <v>44173</v>
      </c>
      <c r="B363" s="1">
        <v>313</v>
      </c>
      <c r="C363" s="1">
        <v>279</v>
      </c>
      <c r="D363" s="1">
        <v>592</v>
      </c>
      <c r="E363" s="1">
        <v>-34</v>
      </c>
      <c r="F363" s="1">
        <v>-0.114603383</v>
      </c>
      <c r="G363" s="1">
        <v>0.942567568</v>
      </c>
      <c r="H363" s="1">
        <v>-0.057432432</v>
      </c>
      <c r="I363" s="1">
        <v>43.45</v>
      </c>
      <c r="J363" s="1">
        <v>38.89</v>
      </c>
      <c r="K363" s="1">
        <v>39.5</v>
      </c>
      <c r="L363" s="1">
        <v>7.0527</v>
      </c>
      <c r="M363" s="1">
        <v>34650198</v>
      </c>
      <c r="N363" s="3">
        <v>0.1154</v>
      </c>
      <c r="O363" s="1">
        <v>43.45</v>
      </c>
      <c r="P363" s="3">
        <v>0.1</v>
      </c>
      <c r="Q363" s="1">
        <f t="shared" si="15"/>
        <v>7.156622222252</v>
      </c>
      <c r="R363" s="1">
        <f t="shared" si="16"/>
        <v>-0.139664491143</v>
      </c>
      <c r="S363" s="1">
        <f t="shared" si="17"/>
        <v>2.91337149089042</v>
      </c>
    </row>
    <row r="364" spans="1:19">
      <c r="A364" s="2">
        <v>44174</v>
      </c>
      <c r="B364" s="1">
        <v>214</v>
      </c>
      <c r="C364" s="1">
        <v>160</v>
      </c>
      <c r="D364" s="1">
        <v>374</v>
      </c>
      <c r="E364" s="1">
        <v>-54</v>
      </c>
      <c r="F364" s="1">
        <v>-0.289233663</v>
      </c>
      <c r="G364" s="1">
        <v>0.855614973</v>
      </c>
      <c r="H364" s="1">
        <v>-0.144385027</v>
      </c>
      <c r="I364" s="1">
        <v>47</v>
      </c>
      <c r="J364" s="1">
        <v>42.12</v>
      </c>
      <c r="K364" s="1">
        <v>43.45</v>
      </c>
      <c r="L364" s="1">
        <v>11.2461</v>
      </c>
      <c r="M364" s="1">
        <v>55253106</v>
      </c>
      <c r="N364" s="3">
        <v>0.1123</v>
      </c>
      <c r="O364" s="1">
        <v>45.16</v>
      </c>
      <c r="P364" s="3">
        <v>0.03936</v>
      </c>
      <c r="Q364" s="1">
        <f t="shared" si="15"/>
        <v>10.956712912572</v>
      </c>
      <c r="R364" s="1">
        <f t="shared" si="16"/>
        <v>-0.547771882123</v>
      </c>
      <c r="S364" s="1">
        <f t="shared" si="17"/>
        <v>4.32836506831986</v>
      </c>
    </row>
    <row r="365" spans="1:19">
      <c r="A365" s="2">
        <v>44175</v>
      </c>
      <c r="B365" s="1">
        <v>313</v>
      </c>
      <c r="C365" s="1">
        <v>180</v>
      </c>
      <c r="D365" s="1">
        <v>493</v>
      </c>
      <c r="E365" s="1">
        <v>-133</v>
      </c>
      <c r="F365" s="1">
        <v>-0.550895955</v>
      </c>
      <c r="G365" s="1">
        <v>0.730223124</v>
      </c>
      <c r="H365" s="1">
        <v>-0.269776876</v>
      </c>
      <c r="I365" s="1">
        <v>47.5</v>
      </c>
      <c r="J365" s="1">
        <v>43</v>
      </c>
      <c r="K365" s="1">
        <v>45.16</v>
      </c>
      <c r="L365" s="1">
        <v>8.5473</v>
      </c>
      <c r="M365" s="1">
        <v>41993732</v>
      </c>
      <c r="N365" s="3">
        <v>0.0996</v>
      </c>
      <c r="O365" s="1">
        <v>44.32</v>
      </c>
      <c r="P365" s="3">
        <v>-0.0186</v>
      </c>
      <c r="Q365" s="1">
        <f t="shared" si="15"/>
        <v>8.42741250966</v>
      </c>
      <c r="R365" s="1">
        <f t="shared" si="16"/>
        <v>-0.874839066771</v>
      </c>
      <c r="S365" s="1">
        <f t="shared" si="17"/>
        <v>3.14995430981907</v>
      </c>
    </row>
    <row r="366" spans="1:19">
      <c r="A366" s="2">
        <v>44176</v>
      </c>
      <c r="B366" s="1">
        <v>160</v>
      </c>
      <c r="C366" s="1">
        <v>98</v>
      </c>
      <c r="D366" s="1">
        <v>258</v>
      </c>
      <c r="E366" s="1">
        <v>-62</v>
      </c>
      <c r="F366" s="1">
        <v>-0.486284515</v>
      </c>
      <c r="G366" s="1">
        <v>0.759689922</v>
      </c>
      <c r="H366" s="1">
        <v>-0.240310078</v>
      </c>
      <c r="I366" s="1">
        <v>45.1</v>
      </c>
      <c r="J366" s="1">
        <v>40.89</v>
      </c>
      <c r="K366" s="1">
        <v>44.32</v>
      </c>
      <c r="L366" s="1">
        <v>5.7066</v>
      </c>
      <c r="M366" s="1">
        <v>28036955</v>
      </c>
      <c r="N366" s="3">
        <v>0.095</v>
      </c>
      <c r="O366" s="1">
        <v>41.91</v>
      </c>
      <c r="P366" s="3">
        <v>-0.05438</v>
      </c>
      <c r="Q366" s="1">
        <f t="shared" si="15"/>
        <v>5.83502325558</v>
      </c>
      <c r="R366" s="1">
        <f t="shared" si="16"/>
        <v>-0.687267827563</v>
      </c>
      <c r="S366" s="1">
        <f t="shared" si="17"/>
        <v>2.14875940096169</v>
      </c>
    </row>
    <row r="367" spans="1:19">
      <c r="A367" s="2">
        <v>44179</v>
      </c>
      <c r="B367" s="1">
        <v>126</v>
      </c>
      <c r="C367" s="1">
        <v>82</v>
      </c>
      <c r="D367" s="1">
        <v>208</v>
      </c>
      <c r="E367" s="1">
        <v>-44</v>
      </c>
      <c r="F367" s="1">
        <v>-0.425346479</v>
      </c>
      <c r="G367" s="1">
        <v>0.788461538</v>
      </c>
      <c r="H367" s="1">
        <v>-0.211538462</v>
      </c>
      <c r="I367" s="1">
        <v>44.1</v>
      </c>
      <c r="J367" s="1">
        <v>41.25</v>
      </c>
      <c r="K367" s="1">
        <v>41.91</v>
      </c>
      <c r="L367" s="1">
        <v>4.933</v>
      </c>
      <c r="M367" s="1">
        <v>24236106</v>
      </c>
      <c r="N367" s="3">
        <v>0.068</v>
      </c>
      <c r="O367" s="1">
        <v>43.47</v>
      </c>
      <c r="P367" s="3">
        <v>0.03722</v>
      </c>
      <c r="Q367" s="1">
        <f t="shared" si="15"/>
        <v>5.113386565516</v>
      </c>
      <c r="R367" s="1">
        <f t="shared" si="16"/>
        <v>-0.568404049015</v>
      </c>
      <c r="S367" s="1">
        <f t="shared" si="17"/>
        <v>1.89639946720531</v>
      </c>
    </row>
    <row r="368" spans="1:19">
      <c r="A368" s="2">
        <v>44180</v>
      </c>
      <c r="B368" s="1">
        <v>132</v>
      </c>
      <c r="C368" s="1">
        <v>72</v>
      </c>
      <c r="D368" s="1">
        <v>204</v>
      </c>
      <c r="E368" s="1">
        <v>-60</v>
      </c>
      <c r="F368" s="1">
        <v>-0.599889687</v>
      </c>
      <c r="G368" s="1">
        <v>0.705882353</v>
      </c>
      <c r="H368" s="1">
        <v>-0.294117647</v>
      </c>
      <c r="I368" s="1">
        <v>45.61</v>
      </c>
      <c r="J368" s="1">
        <v>41.46</v>
      </c>
      <c r="K368" s="1">
        <v>43.47</v>
      </c>
      <c r="L368" s="1">
        <v>6.2568</v>
      </c>
      <c r="M368" s="1">
        <v>30740037</v>
      </c>
      <c r="N368" s="3">
        <v>0.0955</v>
      </c>
      <c r="O368" s="1">
        <v>43.86</v>
      </c>
      <c r="P368" s="3">
        <v>0.00897</v>
      </c>
      <c r="Q368" s="1">
        <f t="shared" si="15"/>
        <v>6.318325851388</v>
      </c>
      <c r="R368" s="1">
        <f t="shared" si="16"/>
        <v>-0.881818435891</v>
      </c>
      <c r="S368" s="1">
        <f t="shared" si="17"/>
        <v>2.27234691729162</v>
      </c>
    </row>
    <row r="369" spans="1:19">
      <c r="A369" s="2">
        <v>44181</v>
      </c>
      <c r="B369" s="1">
        <v>189</v>
      </c>
      <c r="C369" s="1">
        <v>135</v>
      </c>
      <c r="D369" s="1">
        <v>324</v>
      </c>
      <c r="E369" s="1">
        <v>-54</v>
      </c>
      <c r="F369" s="1">
        <v>-0.334369186</v>
      </c>
      <c r="G369" s="1">
        <v>0.833333333</v>
      </c>
      <c r="H369" s="1">
        <v>-0.166666667</v>
      </c>
      <c r="I369" s="1">
        <v>48.24</v>
      </c>
      <c r="J369" s="1">
        <v>43.5</v>
      </c>
      <c r="K369" s="1">
        <v>43.86</v>
      </c>
      <c r="L369" s="1">
        <v>9.5437</v>
      </c>
      <c r="M369" s="1">
        <v>46888789</v>
      </c>
      <c r="N369" s="3">
        <v>0.1081</v>
      </c>
      <c r="O369" s="1">
        <v>48.19</v>
      </c>
      <c r="P369" s="3">
        <v>0.09872</v>
      </c>
      <c r="Q369" s="1">
        <f t="shared" si="15"/>
        <v>9.386474978104</v>
      </c>
      <c r="R369" s="1">
        <f t="shared" si="16"/>
        <v>-0.566668595134</v>
      </c>
      <c r="S369" s="1">
        <f t="shared" si="17"/>
        <v>3.66956239212058</v>
      </c>
    </row>
    <row r="370" spans="1:19">
      <c r="A370" s="2">
        <v>44182</v>
      </c>
      <c r="B370" s="1">
        <v>234</v>
      </c>
      <c r="C370" s="1">
        <v>145</v>
      </c>
      <c r="D370" s="1">
        <v>379</v>
      </c>
      <c r="E370" s="1">
        <v>-89</v>
      </c>
      <c r="F370" s="1">
        <v>-0.475978892</v>
      </c>
      <c r="G370" s="1">
        <v>0.765171504</v>
      </c>
      <c r="H370" s="1">
        <v>-0.234828496</v>
      </c>
      <c r="I370" s="1">
        <v>49.1</v>
      </c>
      <c r="J370" s="1">
        <v>45</v>
      </c>
      <c r="K370" s="1">
        <v>48.19</v>
      </c>
      <c r="L370" s="1">
        <v>8.9258</v>
      </c>
      <c r="M370" s="1">
        <v>43852958</v>
      </c>
      <c r="N370" s="3">
        <v>0.0851</v>
      </c>
      <c r="O370" s="1">
        <v>46.44</v>
      </c>
      <c r="P370" s="3">
        <v>-0.03631</v>
      </c>
      <c r="Q370" s="1">
        <f t="shared" si="15"/>
        <v>8.773707069168</v>
      </c>
      <c r="R370" s="1">
        <f t="shared" si="16"/>
        <v>-0.77029839854</v>
      </c>
      <c r="S370" s="1">
        <f t="shared" si="17"/>
        <v>3.33491176518788</v>
      </c>
    </row>
    <row r="371" spans="1:19">
      <c r="A371" s="2">
        <v>44183</v>
      </c>
      <c r="B371" s="1">
        <v>173</v>
      </c>
      <c r="C371" s="1">
        <v>91</v>
      </c>
      <c r="D371" s="1">
        <v>264</v>
      </c>
      <c r="E371" s="1">
        <v>-82</v>
      </c>
      <c r="F371" s="1">
        <v>-0.637266722</v>
      </c>
      <c r="G371" s="1">
        <v>0.689393939</v>
      </c>
      <c r="H371" s="1">
        <v>-0.310606061</v>
      </c>
      <c r="I371" s="1">
        <v>47.18</v>
      </c>
      <c r="J371" s="1">
        <v>44.51</v>
      </c>
      <c r="K371" s="1">
        <v>46.44</v>
      </c>
      <c r="L371" s="1">
        <v>5.6936</v>
      </c>
      <c r="M371" s="1">
        <v>27973155</v>
      </c>
      <c r="N371" s="3">
        <v>0.0575</v>
      </c>
      <c r="O371" s="1">
        <v>45.89</v>
      </c>
      <c r="P371" s="3">
        <v>-0.01184</v>
      </c>
      <c r="Q371" s="1">
        <f t="shared" si="15"/>
        <v>5.762020010488</v>
      </c>
      <c r="R371" s="1">
        <f t="shared" si="16"/>
        <v>-0.92156027879</v>
      </c>
      <c r="S371" s="1">
        <f t="shared" si="17"/>
        <v>2.02588527817261</v>
      </c>
    </row>
    <row r="372" spans="1:19">
      <c r="A372" s="2">
        <v>44186</v>
      </c>
      <c r="B372" s="1">
        <v>185</v>
      </c>
      <c r="C372" s="1">
        <v>88</v>
      </c>
      <c r="D372" s="1">
        <v>273</v>
      </c>
      <c r="E372" s="1">
        <v>-97</v>
      </c>
      <c r="F372" s="1">
        <v>-0.737110304</v>
      </c>
      <c r="G372" s="1">
        <v>0.644688645</v>
      </c>
      <c r="H372" s="1">
        <v>-0.355311355</v>
      </c>
      <c r="I372" s="1">
        <v>46.3</v>
      </c>
      <c r="J372" s="1">
        <v>44.3</v>
      </c>
      <c r="K372" s="1">
        <v>45.89</v>
      </c>
      <c r="L372" s="1">
        <v>5.1429</v>
      </c>
      <c r="M372" s="1">
        <v>25267264</v>
      </c>
      <c r="N372" s="3">
        <v>0.0436</v>
      </c>
      <c r="O372" s="1">
        <v>44.6</v>
      </c>
      <c r="P372" s="3">
        <v>-0.02811</v>
      </c>
      <c r="Q372" s="1">
        <f t="shared" si="15"/>
        <v>5.228721206736</v>
      </c>
      <c r="R372" s="1">
        <f t="shared" si="16"/>
        <v>-1.057402701788</v>
      </c>
      <c r="S372" s="1">
        <f t="shared" si="17"/>
        <v>1.75098800880748</v>
      </c>
    </row>
    <row r="373" spans="1:19">
      <c r="A373" s="2">
        <v>44187</v>
      </c>
      <c r="B373" s="1">
        <v>135</v>
      </c>
      <c r="C373" s="1">
        <v>90</v>
      </c>
      <c r="D373" s="1">
        <v>225</v>
      </c>
      <c r="E373" s="1">
        <v>-45</v>
      </c>
      <c r="F373" s="1">
        <v>-0.401795379</v>
      </c>
      <c r="G373" s="1">
        <v>0.8</v>
      </c>
      <c r="H373" s="1">
        <v>-0.2</v>
      </c>
      <c r="I373" s="1">
        <v>48.39</v>
      </c>
      <c r="J373" s="1">
        <v>44</v>
      </c>
      <c r="K373" s="1">
        <v>44.6</v>
      </c>
      <c r="L373" s="1">
        <v>7.2496</v>
      </c>
      <c r="M373" s="1">
        <v>35617617</v>
      </c>
      <c r="N373" s="3">
        <v>0.0984</v>
      </c>
      <c r="O373" s="1">
        <v>46.63</v>
      </c>
      <c r="P373" s="3">
        <v>0.04552</v>
      </c>
      <c r="Q373" s="1">
        <f t="shared" si="15"/>
        <v>7.265466011836</v>
      </c>
      <c r="R373" s="1">
        <f t="shared" si="16"/>
        <v>-0.602704485283</v>
      </c>
      <c r="S373" s="1">
        <f t="shared" si="17"/>
        <v>2.77552648912573</v>
      </c>
    </row>
    <row r="374" spans="1:19">
      <c r="A374" s="2">
        <v>44188</v>
      </c>
      <c r="B374" s="1">
        <v>199</v>
      </c>
      <c r="C374" s="1">
        <v>123</v>
      </c>
      <c r="D374" s="1">
        <v>322</v>
      </c>
      <c r="E374" s="1">
        <v>-76</v>
      </c>
      <c r="F374" s="1">
        <v>-0.478035801</v>
      </c>
      <c r="G374" s="1">
        <v>0.763975155</v>
      </c>
      <c r="H374" s="1">
        <v>-0.236024845</v>
      </c>
      <c r="I374" s="1">
        <v>50.08</v>
      </c>
      <c r="J374" s="1">
        <v>45.2</v>
      </c>
      <c r="K374" s="1">
        <v>46.63</v>
      </c>
      <c r="L374" s="1">
        <v>9.1738</v>
      </c>
      <c r="M374" s="1">
        <v>45071339</v>
      </c>
      <c r="N374" s="3">
        <v>0.1047</v>
      </c>
      <c r="O374" s="1">
        <v>46.22</v>
      </c>
      <c r="P374" s="3">
        <v>-0.00879</v>
      </c>
      <c r="Q374" s="1">
        <f t="shared" si="15"/>
        <v>9.018122694084</v>
      </c>
      <c r="R374" s="1">
        <f t="shared" si="16"/>
        <v>-0.781317885997</v>
      </c>
      <c r="S374" s="1">
        <f t="shared" si="17"/>
        <v>3.43194046496003</v>
      </c>
    </row>
    <row r="375" spans="1:19">
      <c r="A375" s="2">
        <v>44189</v>
      </c>
      <c r="B375" s="1">
        <v>158</v>
      </c>
      <c r="C375" s="1">
        <v>98</v>
      </c>
      <c r="D375" s="1">
        <v>256</v>
      </c>
      <c r="E375" s="1">
        <v>-60</v>
      </c>
      <c r="F375" s="1">
        <v>-0.473784352</v>
      </c>
      <c r="G375" s="1">
        <v>0.765625</v>
      </c>
      <c r="H375" s="1">
        <v>-0.234375</v>
      </c>
      <c r="I375" s="1">
        <v>44.79</v>
      </c>
      <c r="J375" s="1">
        <v>41.6</v>
      </c>
      <c r="K375" s="1">
        <v>46.22</v>
      </c>
      <c r="L375" s="1">
        <v>5.0498</v>
      </c>
      <c r="M375" s="1">
        <v>24810108</v>
      </c>
      <c r="N375" s="3">
        <v>0.069</v>
      </c>
      <c r="O375" s="1">
        <v>41.6</v>
      </c>
      <c r="P375" s="3">
        <v>-0.09996</v>
      </c>
      <c r="Q375" s="1">
        <f t="shared" si="15"/>
        <v>5.212456885568</v>
      </c>
      <c r="R375" s="1">
        <f t="shared" si="16"/>
        <v>-0.647566611904</v>
      </c>
      <c r="S375" s="1">
        <f t="shared" si="17"/>
        <v>1.90620879110915</v>
      </c>
    </row>
    <row r="376" spans="1:19">
      <c r="A376" s="2">
        <v>44190</v>
      </c>
      <c r="B376" s="1">
        <v>191</v>
      </c>
      <c r="C376" s="1">
        <v>101</v>
      </c>
      <c r="D376" s="1">
        <v>292</v>
      </c>
      <c r="E376" s="1">
        <v>-90</v>
      </c>
      <c r="F376" s="1">
        <v>-0.632522559</v>
      </c>
      <c r="G376" s="1">
        <v>0.691780822</v>
      </c>
      <c r="H376" s="1">
        <v>-0.308219178</v>
      </c>
      <c r="I376" s="1">
        <v>41.44</v>
      </c>
      <c r="J376" s="1">
        <v>37.44</v>
      </c>
      <c r="K376" s="1">
        <v>41.6</v>
      </c>
      <c r="L376" s="1">
        <v>5.7173</v>
      </c>
      <c r="M376" s="1">
        <v>28089412</v>
      </c>
      <c r="N376" s="3">
        <v>0.0962</v>
      </c>
      <c r="O376" s="1">
        <v>38.49</v>
      </c>
      <c r="P376" s="3">
        <v>-0.07476</v>
      </c>
      <c r="Q376" s="1">
        <f t="shared" si="15"/>
        <v>5.820170255276</v>
      </c>
      <c r="R376" s="1">
        <f t="shared" si="16"/>
        <v>-0.914400144151</v>
      </c>
      <c r="S376" s="1">
        <f t="shared" si="17"/>
        <v>2.05283568492001</v>
      </c>
    </row>
    <row r="377" spans="1:19">
      <c r="A377" s="2">
        <v>44193</v>
      </c>
      <c r="B377" s="1">
        <v>70</v>
      </c>
      <c r="C377" s="1">
        <v>47</v>
      </c>
      <c r="D377" s="1">
        <v>117</v>
      </c>
      <c r="E377" s="1">
        <v>-23</v>
      </c>
      <c r="F377" s="1">
        <v>-0.391478866</v>
      </c>
      <c r="G377" s="1">
        <v>0.803418803</v>
      </c>
      <c r="H377" s="1">
        <v>-0.196581197</v>
      </c>
      <c r="I377" s="1">
        <v>41.3</v>
      </c>
      <c r="J377" s="1">
        <v>37.7</v>
      </c>
      <c r="K377" s="1">
        <v>38.49</v>
      </c>
      <c r="L377" s="1">
        <v>4.5368</v>
      </c>
      <c r="M377" s="1">
        <v>22289526</v>
      </c>
      <c r="N377" s="3">
        <v>0.0935</v>
      </c>
      <c r="O377" s="1">
        <v>40.98</v>
      </c>
      <c r="P377" s="3">
        <v>0.06469</v>
      </c>
      <c r="Q377" s="1">
        <f t="shared" si="15"/>
        <v>4.779803754424</v>
      </c>
      <c r="R377" s="1">
        <f t="shared" si="16"/>
        <v>-0.504342011574</v>
      </c>
      <c r="S377" s="1">
        <f t="shared" si="17"/>
        <v>1.78334663436103</v>
      </c>
    </row>
    <row r="378" spans="1:19">
      <c r="A378" s="2">
        <v>44194</v>
      </c>
      <c r="B378" s="1">
        <v>70</v>
      </c>
      <c r="C378" s="1">
        <v>42</v>
      </c>
      <c r="D378" s="1">
        <v>112</v>
      </c>
      <c r="E378" s="1">
        <v>-28</v>
      </c>
      <c r="F378" s="1">
        <v>-0.501479761</v>
      </c>
      <c r="G378" s="1">
        <v>0.75</v>
      </c>
      <c r="H378" s="1">
        <v>-0.25</v>
      </c>
      <c r="I378" s="1">
        <v>41.38</v>
      </c>
      <c r="J378" s="1">
        <v>38.75</v>
      </c>
      <c r="K378" s="1">
        <v>40.98</v>
      </c>
      <c r="L378" s="1">
        <v>3.1334</v>
      </c>
      <c r="M378" s="1">
        <v>15394577</v>
      </c>
      <c r="N378" s="3">
        <v>0.0642</v>
      </c>
      <c r="O378" s="1">
        <v>39.23</v>
      </c>
      <c r="P378" s="3">
        <v>-0.0427</v>
      </c>
      <c r="Q378" s="1">
        <f t="shared" si="15"/>
        <v>3.448120899924</v>
      </c>
      <c r="R378" s="1">
        <f t="shared" si="16"/>
        <v>-0.634567526497</v>
      </c>
      <c r="S378" s="1">
        <f t="shared" si="17"/>
        <v>1.17949946281686</v>
      </c>
    </row>
    <row r="379" spans="1:19">
      <c r="A379" s="2">
        <v>44195</v>
      </c>
      <c r="B379" s="1">
        <v>132</v>
      </c>
      <c r="C379" s="1">
        <v>67</v>
      </c>
      <c r="D379" s="1">
        <v>199</v>
      </c>
      <c r="E379" s="1">
        <v>-65</v>
      </c>
      <c r="F379" s="1">
        <v>-0.670841423</v>
      </c>
      <c r="G379" s="1">
        <v>0.673366834</v>
      </c>
      <c r="H379" s="1">
        <v>-0.326633166</v>
      </c>
      <c r="I379" s="1">
        <v>40.85</v>
      </c>
      <c r="J379" s="1">
        <v>38.5</v>
      </c>
      <c r="K379" s="1">
        <v>39.23</v>
      </c>
      <c r="L379" s="1">
        <v>3.139</v>
      </c>
      <c r="M379" s="1">
        <v>15422337</v>
      </c>
      <c r="N379" s="3">
        <v>0.0599</v>
      </c>
      <c r="O379" s="1">
        <v>39.29</v>
      </c>
      <c r="P379" s="3">
        <v>0.00153</v>
      </c>
      <c r="Q379" s="1">
        <f t="shared" si="15"/>
        <v>3.420609306572</v>
      </c>
      <c r="R379" s="1">
        <f t="shared" si="16"/>
        <v>-0.894960463447</v>
      </c>
      <c r="S379" s="1">
        <f t="shared" si="17"/>
        <v>1.06518036521181</v>
      </c>
    </row>
    <row r="380" spans="1:19">
      <c r="A380" s="2">
        <v>44196</v>
      </c>
      <c r="B380" s="1">
        <v>100</v>
      </c>
      <c r="C380" s="1">
        <v>70</v>
      </c>
      <c r="D380" s="1">
        <v>170</v>
      </c>
      <c r="E380" s="1">
        <v>-30</v>
      </c>
      <c r="F380" s="1">
        <v>-0.35244064</v>
      </c>
      <c r="G380" s="1">
        <v>0.823529412</v>
      </c>
      <c r="H380" s="1">
        <v>-0.176470588</v>
      </c>
      <c r="I380" s="1">
        <v>41.63</v>
      </c>
      <c r="J380" s="1">
        <v>38.89</v>
      </c>
      <c r="K380" s="1">
        <v>39.29</v>
      </c>
      <c r="L380" s="1">
        <v>3.826</v>
      </c>
      <c r="M380" s="1">
        <v>18797225</v>
      </c>
      <c r="N380" s="3">
        <v>0.0697</v>
      </c>
      <c r="O380" s="1">
        <v>40.49</v>
      </c>
      <c r="P380" s="3">
        <v>0.03054</v>
      </c>
      <c r="Q380" s="1">
        <f t="shared" si="15"/>
        <v>4.11555608448</v>
      </c>
      <c r="R380" s="1">
        <f t="shared" si="16"/>
        <v>-0.419500552048</v>
      </c>
      <c r="S380" s="1">
        <f t="shared" si="17"/>
        <v>1.54134604567293</v>
      </c>
    </row>
    <row r="381" spans="1:19">
      <c r="A381" s="2">
        <v>44200</v>
      </c>
      <c r="B381" s="1">
        <v>85</v>
      </c>
      <c r="C381" s="1">
        <v>69</v>
      </c>
      <c r="D381" s="1">
        <v>154</v>
      </c>
      <c r="E381" s="1">
        <v>-16</v>
      </c>
      <c r="F381" s="1">
        <v>-0.205852054</v>
      </c>
      <c r="G381" s="1">
        <v>0.896103896</v>
      </c>
      <c r="H381" s="1">
        <v>-0.103896104</v>
      </c>
      <c r="I381" s="1">
        <v>43.81</v>
      </c>
      <c r="J381" s="1">
        <v>41.05</v>
      </c>
      <c r="K381" s="1">
        <v>40.49</v>
      </c>
      <c r="L381" s="1">
        <v>5.1399</v>
      </c>
      <c r="M381" s="1">
        <v>25252523</v>
      </c>
      <c r="N381" s="3">
        <v>0.0682</v>
      </c>
      <c r="O381" s="1">
        <v>43.21</v>
      </c>
      <c r="P381" s="3">
        <v>0.06718</v>
      </c>
      <c r="Q381" s="1">
        <f t="shared" si="15"/>
        <v>5.344725854296</v>
      </c>
      <c r="R381" s="1">
        <f t="shared" si="16"/>
        <v>-0.227324341302</v>
      </c>
      <c r="S381" s="1">
        <f t="shared" si="17"/>
        <v>2.12715370467943</v>
      </c>
    </row>
    <row r="382" spans="1:19">
      <c r="A382" s="2">
        <v>44201</v>
      </c>
      <c r="B382" s="1">
        <v>125</v>
      </c>
      <c r="C382" s="1">
        <v>66</v>
      </c>
      <c r="D382" s="1">
        <v>191</v>
      </c>
      <c r="E382" s="1">
        <v>-59</v>
      </c>
      <c r="F382" s="1">
        <v>-0.631589288</v>
      </c>
      <c r="G382" s="1">
        <v>0.691099476</v>
      </c>
      <c r="H382" s="1">
        <v>-0.308900524</v>
      </c>
      <c r="I382" s="1">
        <v>44.37</v>
      </c>
      <c r="J382" s="1">
        <v>42</v>
      </c>
      <c r="K382" s="1">
        <v>43.21</v>
      </c>
      <c r="L382" s="1">
        <v>5.3499</v>
      </c>
      <c r="M382" s="1">
        <v>26284459</v>
      </c>
      <c r="N382" s="3">
        <v>0.0548</v>
      </c>
      <c r="O382" s="1">
        <v>42.76</v>
      </c>
      <c r="P382" s="3">
        <v>-0.01041</v>
      </c>
      <c r="Q382" s="1">
        <f t="shared" si="15"/>
        <v>5.445534106752</v>
      </c>
      <c r="R382" s="1">
        <f t="shared" si="16"/>
        <v>-0.90327228204</v>
      </c>
      <c r="S382" s="1">
        <f t="shared" si="17"/>
        <v>1.90183434161852</v>
      </c>
    </row>
    <row r="383" spans="1:19">
      <c r="A383" s="2">
        <v>44202</v>
      </c>
      <c r="B383" s="1">
        <v>94</v>
      </c>
      <c r="C383" s="1">
        <v>53</v>
      </c>
      <c r="D383" s="1">
        <v>147</v>
      </c>
      <c r="E383" s="1">
        <v>-41</v>
      </c>
      <c r="F383" s="1">
        <v>-0.564892845</v>
      </c>
      <c r="G383" s="1">
        <v>0.721088435</v>
      </c>
      <c r="H383" s="1">
        <v>-0.278911565</v>
      </c>
      <c r="I383" s="1">
        <v>43.1</v>
      </c>
      <c r="J383" s="1">
        <v>40</v>
      </c>
      <c r="K383" s="1">
        <v>42.76</v>
      </c>
      <c r="L383" s="1">
        <v>3.9175</v>
      </c>
      <c r="M383" s="1">
        <v>19247046</v>
      </c>
      <c r="N383" s="3">
        <v>0.0725</v>
      </c>
      <c r="O383" s="1">
        <v>40.95</v>
      </c>
      <c r="P383" s="3">
        <v>-0.04233</v>
      </c>
      <c r="Q383" s="1">
        <f t="shared" si="15"/>
        <v>4.16232802258</v>
      </c>
      <c r="R383" s="1">
        <f t="shared" si="16"/>
        <v>-0.756497503905</v>
      </c>
      <c r="S383" s="1">
        <f t="shared" si="17"/>
        <v>1.42756585022293</v>
      </c>
    </row>
    <row r="384" spans="1:19">
      <c r="A384" s="2">
        <v>44203</v>
      </c>
      <c r="B384" s="1">
        <v>99</v>
      </c>
      <c r="C384" s="1">
        <v>63</v>
      </c>
      <c r="D384" s="1">
        <v>162</v>
      </c>
      <c r="E384" s="1">
        <v>-36</v>
      </c>
      <c r="F384" s="1">
        <v>-0.446287103</v>
      </c>
      <c r="G384" s="1">
        <v>0.777777778</v>
      </c>
      <c r="H384" s="1">
        <v>-0.222222222</v>
      </c>
      <c r="I384" s="1">
        <v>40.95</v>
      </c>
      <c r="J384" s="1">
        <v>39.44</v>
      </c>
      <c r="K384" s="1">
        <v>40.95</v>
      </c>
      <c r="L384" s="1">
        <v>2.5312</v>
      </c>
      <c r="M384" s="1">
        <v>12435798</v>
      </c>
      <c r="N384" s="3">
        <v>0.0369</v>
      </c>
      <c r="O384" s="1">
        <v>39.7</v>
      </c>
      <c r="P384" s="3">
        <v>-0.03053</v>
      </c>
      <c r="Q384" s="1">
        <f t="shared" si="15"/>
        <v>2.882965872332</v>
      </c>
      <c r="R384" s="1">
        <f t="shared" si="16"/>
        <v>-0.527861166023</v>
      </c>
      <c r="S384" s="1">
        <f t="shared" si="17"/>
        <v>0.987243511031024</v>
      </c>
    </row>
    <row r="385" spans="1:19">
      <c r="A385" s="2">
        <v>44204</v>
      </c>
      <c r="B385" s="1">
        <v>53</v>
      </c>
      <c r="C385" s="1">
        <v>32</v>
      </c>
      <c r="D385" s="1">
        <v>85</v>
      </c>
      <c r="E385" s="1">
        <v>-21</v>
      </c>
      <c r="F385" s="1">
        <v>-0.492476485</v>
      </c>
      <c r="G385" s="1">
        <v>0.752941176</v>
      </c>
      <c r="H385" s="1">
        <v>-0.247058824</v>
      </c>
      <c r="I385" s="1">
        <v>41.1</v>
      </c>
      <c r="J385" s="1">
        <v>39.71</v>
      </c>
      <c r="K385" s="1">
        <v>39.7</v>
      </c>
      <c r="L385" s="1">
        <v>2.3659</v>
      </c>
      <c r="M385" s="1">
        <v>11624075</v>
      </c>
      <c r="N385" s="3">
        <v>0.035</v>
      </c>
      <c r="O385" s="1">
        <v>39.8</v>
      </c>
      <c r="P385" s="3">
        <v>0.00252</v>
      </c>
      <c r="Q385" s="1">
        <f t="shared" si="15"/>
        <v>2.7199435833</v>
      </c>
      <c r="R385" s="1">
        <f t="shared" si="16"/>
        <v>-0.598577132309</v>
      </c>
      <c r="S385" s="1">
        <f t="shared" si="17"/>
        <v>0.891674915664323</v>
      </c>
    </row>
    <row r="386" spans="1:19">
      <c r="A386" s="2">
        <v>44207</v>
      </c>
      <c r="B386" s="1">
        <v>94</v>
      </c>
      <c r="C386" s="1">
        <v>47</v>
      </c>
      <c r="D386" s="1">
        <v>141</v>
      </c>
      <c r="E386" s="1">
        <v>-47</v>
      </c>
      <c r="F386" s="1">
        <v>-0.682675881</v>
      </c>
      <c r="G386" s="1">
        <v>0.666666667</v>
      </c>
      <c r="H386" s="1">
        <v>-0.333333333</v>
      </c>
      <c r="I386" s="1">
        <v>39.4</v>
      </c>
      <c r="J386" s="1">
        <v>35.97</v>
      </c>
      <c r="K386" s="1">
        <v>39.8</v>
      </c>
      <c r="L386" s="1">
        <v>3.1752</v>
      </c>
      <c r="M386" s="1">
        <v>15600030</v>
      </c>
      <c r="N386" s="3">
        <v>0.0862</v>
      </c>
      <c r="O386" s="1">
        <v>37.37</v>
      </c>
      <c r="P386" s="3">
        <v>-0.06106</v>
      </c>
      <c r="Q386" s="1">
        <f t="shared" ref="Q386:Q449" si="18">-0.06*H386-0.084*F386+0.62*G386+0.915*L386+0.918*N386</f>
        <v>3.475117707524</v>
      </c>
      <c r="R386" s="1">
        <f t="shared" ref="R386:R449" si="19">0.975*H386+0.977*F386+0.261*G386-0.031*L386+0.008*N386</f>
        <v>-0.915715935325</v>
      </c>
      <c r="S386" s="1">
        <f t="shared" ref="S386:S449" si="20">0.4148*Q386+0.3952*R386</f>
        <v>1.07958788744052</v>
      </c>
    </row>
    <row r="387" spans="1:19">
      <c r="A387" s="2">
        <v>44208</v>
      </c>
      <c r="B387" s="1">
        <v>93</v>
      </c>
      <c r="C387" s="1">
        <v>41</v>
      </c>
      <c r="D387" s="1">
        <v>134</v>
      </c>
      <c r="E387" s="1">
        <v>-52</v>
      </c>
      <c r="F387" s="1">
        <v>-0.805625164</v>
      </c>
      <c r="G387" s="1">
        <v>0.611940299</v>
      </c>
      <c r="H387" s="1">
        <v>-0.388059701</v>
      </c>
      <c r="I387" s="1">
        <v>38.5</v>
      </c>
      <c r="J387" s="1">
        <v>36.42</v>
      </c>
      <c r="K387" s="1">
        <v>37.37</v>
      </c>
      <c r="L387" s="1">
        <v>2.1067</v>
      </c>
      <c r="M387" s="1">
        <v>10350498</v>
      </c>
      <c r="N387" s="3">
        <v>0.0557</v>
      </c>
      <c r="O387" s="1">
        <v>37.95</v>
      </c>
      <c r="P387" s="3">
        <v>0.01552</v>
      </c>
      <c r="Q387" s="1">
        <f t="shared" si="18"/>
        <v>2.449122181216</v>
      </c>
      <c r="R387" s="1">
        <f t="shared" si="19"/>
        <v>-1.070599675664</v>
      </c>
      <c r="S387" s="1">
        <f t="shared" si="20"/>
        <v>0.592794888945984</v>
      </c>
    </row>
    <row r="388" spans="1:19">
      <c r="A388" s="2">
        <v>44209</v>
      </c>
      <c r="B388" s="1">
        <v>113</v>
      </c>
      <c r="C388" s="1">
        <v>34</v>
      </c>
      <c r="D388" s="1">
        <v>147</v>
      </c>
      <c r="E388" s="1">
        <v>-79</v>
      </c>
      <c r="F388" s="1">
        <v>-1.180850387</v>
      </c>
      <c r="G388" s="1">
        <v>0.462585034</v>
      </c>
      <c r="H388" s="1">
        <v>-0.537414966</v>
      </c>
      <c r="I388" s="1">
        <v>38.2</v>
      </c>
      <c r="J388" s="1">
        <v>36.01</v>
      </c>
      <c r="K388" s="1">
        <v>37.95</v>
      </c>
      <c r="L388" s="1">
        <v>2.625</v>
      </c>
      <c r="M388" s="1">
        <v>12896911</v>
      </c>
      <c r="N388" s="3">
        <v>0.0577</v>
      </c>
      <c r="O388" s="1">
        <v>36.41</v>
      </c>
      <c r="P388" s="3">
        <v>-0.04058</v>
      </c>
      <c r="Q388" s="1">
        <f t="shared" si="18"/>
        <v>2.873082651548</v>
      </c>
      <c r="R388" s="1">
        <f t="shared" si="19"/>
        <v>-1.637849126075</v>
      </c>
      <c r="S388" s="1">
        <f t="shared" si="20"/>
        <v>0.54447670923727</v>
      </c>
    </row>
    <row r="389" spans="1:19">
      <c r="A389" s="2">
        <v>44210</v>
      </c>
      <c r="B389" s="1">
        <v>109</v>
      </c>
      <c r="C389" s="1">
        <v>45</v>
      </c>
      <c r="D389" s="1">
        <v>154</v>
      </c>
      <c r="E389" s="1">
        <v>-64</v>
      </c>
      <c r="F389" s="1">
        <v>-0.871838969</v>
      </c>
      <c r="G389" s="1">
        <v>0.584415584</v>
      </c>
      <c r="H389" s="1">
        <v>-0.415584416</v>
      </c>
      <c r="I389" s="1">
        <v>36.78</v>
      </c>
      <c r="J389" s="1">
        <v>33.88</v>
      </c>
      <c r="K389" s="1">
        <v>36.41</v>
      </c>
      <c r="L389" s="1">
        <v>2.5765</v>
      </c>
      <c r="M389" s="1">
        <v>12658486</v>
      </c>
      <c r="N389" s="3">
        <v>0.0796</v>
      </c>
      <c r="O389" s="1">
        <v>33.95</v>
      </c>
      <c r="P389" s="3">
        <v>-0.06756</v>
      </c>
      <c r="Q389" s="1">
        <f t="shared" si="18"/>
        <v>2.891077500436</v>
      </c>
      <c r="R389" s="1">
        <f t="shared" si="19"/>
        <v>-1.183683710889</v>
      </c>
      <c r="S389" s="1">
        <f t="shared" si="20"/>
        <v>0.73142714463752</v>
      </c>
    </row>
    <row r="390" spans="1:19">
      <c r="A390" s="2">
        <v>44211</v>
      </c>
      <c r="B390" s="1">
        <v>72</v>
      </c>
      <c r="C390" s="1">
        <v>40</v>
      </c>
      <c r="D390" s="1">
        <v>112</v>
      </c>
      <c r="E390" s="1">
        <v>-32</v>
      </c>
      <c r="F390" s="1">
        <v>-0.576887374</v>
      </c>
      <c r="G390" s="1">
        <v>0.714285714</v>
      </c>
      <c r="H390" s="1">
        <v>-0.285714286</v>
      </c>
      <c r="I390" s="1">
        <v>34.4</v>
      </c>
      <c r="J390" s="1">
        <v>32.25</v>
      </c>
      <c r="K390" s="1">
        <v>33.95</v>
      </c>
      <c r="L390" s="1">
        <v>2.4271</v>
      </c>
      <c r="M390" s="1">
        <v>11924522</v>
      </c>
      <c r="N390" s="3">
        <v>0.0633</v>
      </c>
      <c r="O390" s="1">
        <v>33.48</v>
      </c>
      <c r="P390" s="3">
        <v>-0.01384</v>
      </c>
      <c r="Q390" s="1">
        <f t="shared" si="18"/>
        <v>2.787364439256</v>
      </c>
      <c r="R390" s="1">
        <f t="shared" si="19"/>
        <v>-0.730495521894</v>
      </c>
      <c r="S390" s="1">
        <f t="shared" si="20"/>
        <v>0.86750693915088</v>
      </c>
    </row>
    <row r="391" spans="1:19">
      <c r="A391" s="2">
        <v>44214</v>
      </c>
      <c r="B391" s="1">
        <v>40</v>
      </c>
      <c r="C391" s="1">
        <v>27</v>
      </c>
      <c r="D391" s="1">
        <v>67</v>
      </c>
      <c r="E391" s="1">
        <v>-13</v>
      </c>
      <c r="F391" s="1">
        <v>-0.381367557</v>
      </c>
      <c r="G391" s="1">
        <v>0.805970149</v>
      </c>
      <c r="H391" s="1">
        <v>-0.194029851</v>
      </c>
      <c r="I391" s="1">
        <v>33.78</v>
      </c>
      <c r="J391" s="1">
        <v>32.7</v>
      </c>
      <c r="K391" s="1">
        <v>33.48</v>
      </c>
      <c r="L391" s="1">
        <v>1.5425</v>
      </c>
      <c r="M391" s="1">
        <v>7578642</v>
      </c>
      <c r="N391" s="3">
        <v>0.0323</v>
      </c>
      <c r="O391" s="1">
        <v>33.31</v>
      </c>
      <c r="P391" s="3">
        <v>-0.00508</v>
      </c>
      <c r="Q391" s="1">
        <f t="shared" si="18"/>
        <v>1.984417058228</v>
      </c>
      <c r="R391" s="1">
        <f t="shared" si="19"/>
        <v>-0.398976099025</v>
      </c>
      <c r="S391" s="1">
        <f t="shared" si="20"/>
        <v>0.665460841418295</v>
      </c>
    </row>
    <row r="392" spans="1:19">
      <c r="A392" s="2">
        <v>44215</v>
      </c>
      <c r="B392" s="1">
        <v>53</v>
      </c>
      <c r="C392" s="1">
        <v>28</v>
      </c>
      <c r="D392" s="1">
        <v>81</v>
      </c>
      <c r="E392" s="1">
        <v>-25</v>
      </c>
      <c r="F392" s="1">
        <v>-0.621688217</v>
      </c>
      <c r="G392" s="1">
        <v>0.691358025</v>
      </c>
      <c r="H392" s="1">
        <v>-0.308641975</v>
      </c>
      <c r="I392" s="1">
        <v>34.72</v>
      </c>
      <c r="J392" s="1">
        <v>32.68</v>
      </c>
      <c r="K392" s="1">
        <v>33.31</v>
      </c>
      <c r="L392" s="1">
        <v>2.1361</v>
      </c>
      <c r="M392" s="1">
        <v>10494784</v>
      </c>
      <c r="N392" s="3">
        <v>0.0612</v>
      </c>
      <c r="O392" s="1">
        <v>32.87</v>
      </c>
      <c r="P392" s="3">
        <v>-0.01321</v>
      </c>
      <c r="Q392" s="1">
        <f t="shared" si="18"/>
        <v>2.510095404228</v>
      </c>
      <c r="R392" s="1">
        <f t="shared" si="19"/>
        <v>-0.793600369109</v>
      </c>
      <c r="S392" s="1">
        <f t="shared" si="20"/>
        <v>0.727556707801898</v>
      </c>
    </row>
    <row r="393" spans="1:19">
      <c r="A393" s="2">
        <v>44216</v>
      </c>
      <c r="B393" s="1">
        <v>157</v>
      </c>
      <c r="C393" s="1">
        <v>142</v>
      </c>
      <c r="D393" s="1">
        <v>299</v>
      </c>
      <c r="E393" s="1">
        <v>-15</v>
      </c>
      <c r="F393" s="1">
        <v>-0.099750403</v>
      </c>
      <c r="G393" s="1">
        <v>0.949832776</v>
      </c>
      <c r="H393" s="1">
        <v>-0.050167224</v>
      </c>
      <c r="I393" s="1">
        <v>36.16</v>
      </c>
      <c r="J393" s="1">
        <v>31</v>
      </c>
      <c r="K393" s="1">
        <v>32.87</v>
      </c>
      <c r="L393" s="1">
        <v>2.7372</v>
      </c>
      <c r="M393" s="1">
        <v>13447909</v>
      </c>
      <c r="N393" s="3">
        <v>0.157</v>
      </c>
      <c r="O393" s="1">
        <v>36.16</v>
      </c>
      <c r="P393" s="3">
        <v>0.10009</v>
      </c>
      <c r="Q393" s="1">
        <f t="shared" si="18"/>
        <v>3.248949388412</v>
      </c>
      <c r="R393" s="1">
        <f t="shared" si="19"/>
        <v>0.017939967405</v>
      </c>
      <c r="S393" s="1">
        <f t="shared" si="20"/>
        <v>1.35475408143175</v>
      </c>
    </row>
    <row r="394" spans="1:19">
      <c r="A394" s="2">
        <v>44217</v>
      </c>
      <c r="B394" s="1">
        <v>153</v>
      </c>
      <c r="C394" s="1">
        <v>130</v>
      </c>
      <c r="D394" s="1">
        <v>283</v>
      </c>
      <c r="E394" s="1">
        <v>-23</v>
      </c>
      <c r="F394" s="1">
        <v>-0.161755279</v>
      </c>
      <c r="G394" s="1">
        <v>0.918727915</v>
      </c>
      <c r="H394" s="1">
        <v>-0.081272085</v>
      </c>
      <c r="I394" s="1">
        <v>39.78</v>
      </c>
      <c r="J394" s="1">
        <v>36.58</v>
      </c>
      <c r="K394" s="1">
        <v>36.16</v>
      </c>
      <c r="L394" s="1">
        <v>5.2313</v>
      </c>
      <c r="M394" s="1">
        <v>25701687</v>
      </c>
      <c r="N394" s="3">
        <v>0.0885</v>
      </c>
      <c r="O394" s="1">
        <v>39.78</v>
      </c>
      <c r="P394" s="3">
        <v>0.10011</v>
      </c>
      <c r="Q394" s="1">
        <f t="shared" si="18"/>
        <v>5.455957575836</v>
      </c>
      <c r="R394" s="1">
        <f t="shared" si="19"/>
        <v>-0.158949504643</v>
      </c>
      <c r="S394" s="1">
        <f t="shared" si="20"/>
        <v>2.20031435822186</v>
      </c>
    </row>
    <row r="395" spans="1:19">
      <c r="A395" s="2">
        <v>44218</v>
      </c>
      <c r="B395" s="1">
        <v>174</v>
      </c>
      <c r="C395" s="1">
        <v>133</v>
      </c>
      <c r="D395" s="1">
        <v>307</v>
      </c>
      <c r="E395" s="1">
        <v>-41</v>
      </c>
      <c r="F395" s="1">
        <v>-0.266946174</v>
      </c>
      <c r="G395" s="1">
        <v>0.866449511</v>
      </c>
      <c r="H395" s="1">
        <v>-0.133550489</v>
      </c>
      <c r="I395" s="1">
        <v>42.88</v>
      </c>
      <c r="J395" s="1">
        <v>38.5</v>
      </c>
      <c r="K395" s="1">
        <v>39.78</v>
      </c>
      <c r="L395" s="1">
        <v>6.8353</v>
      </c>
      <c r="M395" s="1">
        <v>33582170</v>
      </c>
      <c r="N395" s="3">
        <v>0.1101</v>
      </c>
      <c r="O395" s="1">
        <v>38.7</v>
      </c>
      <c r="P395" s="3">
        <v>-0.02715</v>
      </c>
      <c r="Q395" s="1">
        <f t="shared" si="18"/>
        <v>6.923006504776</v>
      </c>
      <c r="R395" s="1">
        <f t="shared" si="19"/>
        <v>-0.375888316402</v>
      </c>
      <c r="S395" s="1">
        <f t="shared" si="20"/>
        <v>2.72311203553901</v>
      </c>
    </row>
    <row r="396" spans="1:19">
      <c r="A396" s="2">
        <v>44221</v>
      </c>
      <c r="B396" s="1">
        <v>113</v>
      </c>
      <c r="C396" s="1">
        <v>68</v>
      </c>
      <c r="D396" s="1">
        <v>181</v>
      </c>
      <c r="E396" s="1">
        <v>-45</v>
      </c>
      <c r="F396" s="1">
        <v>-0.502091944</v>
      </c>
      <c r="G396" s="1">
        <v>0.751381215</v>
      </c>
      <c r="H396" s="1">
        <v>-0.248618785</v>
      </c>
      <c r="I396" s="1">
        <v>41.29</v>
      </c>
      <c r="J396" s="1">
        <v>37.05</v>
      </c>
      <c r="K396" s="1">
        <v>38.7</v>
      </c>
      <c r="L396" s="1">
        <v>4.9202</v>
      </c>
      <c r="M396" s="1">
        <v>24173223</v>
      </c>
      <c r="N396" s="3">
        <v>0.1096</v>
      </c>
      <c r="O396" s="1">
        <v>39.57</v>
      </c>
      <c r="P396" s="3">
        <v>0.02248</v>
      </c>
      <c r="Q396" s="1">
        <f t="shared" si="18"/>
        <v>5.125545003696</v>
      </c>
      <c r="R396" s="1">
        <f t="shared" si="19"/>
        <v>-0.688486047548</v>
      </c>
      <c r="S396" s="1">
        <f t="shared" si="20"/>
        <v>1.85398638154213</v>
      </c>
    </row>
    <row r="397" spans="1:19">
      <c r="A397" s="2">
        <v>44222</v>
      </c>
      <c r="B397" s="1">
        <v>98</v>
      </c>
      <c r="C397" s="1">
        <v>45</v>
      </c>
      <c r="D397" s="1">
        <v>143</v>
      </c>
      <c r="E397" s="1">
        <v>-53</v>
      </c>
      <c r="F397" s="1">
        <v>-0.766478454</v>
      </c>
      <c r="G397" s="1">
        <v>0.629370629</v>
      </c>
      <c r="H397" s="1">
        <v>-0.370629371</v>
      </c>
      <c r="I397" s="1">
        <v>38.99</v>
      </c>
      <c r="J397" s="1">
        <v>35.98</v>
      </c>
      <c r="K397" s="1">
        <v>39.57</v>
      </c>
      <c r="L397" s="1">
        <v>3.6479</v>
      </c>
      <c r="M397" s="1">
        <v>17922324</v>
      </c>
      <c r="N397" s="3">
        <v>0.0761</v>
      </c>
      <c r="O397" s="1">
        <v>36.4</v>
      </c>
      <c r="P397" s="3">
        <v>-0.08011</v>
      </c>
      <c r="Q397" s="1">
        <f t="shared" si="18"/>
        <v>3.884520042376</v>
      </c>
      <c r="R397" s="1">
        <f t="shared" si="19"/>
        <v>-1.058423452114</v>
      </c>
      <c r="S397" s="1">
        <f t="shared" si="20"/>
        <v>1.19300996530211</v>
      </c>
    </row>
    <row r="398" spans="1:19">
      <c r="A398" s="2">
        <v>44223</v>
      </c>
      <c r="B398" s="1">
        <v>48</v>
      </c>
      <c r="C398" s="1">
        <v>29</v>
      </c>
      <c r="D398" s="1">
        <v>77</v>
      </c>
      <c r="E398" s="1">
        <v>-19</v>
      </c>
      <c r="F398" s="1">
        <v>-0.490622916</v>
      </c>
      <c r="G398" s="1">
        <v>0.753246753</v>
      </c>
      <c r="H398" s="1">
        <v>-0.246753247</v>
      </c>
      <c r="I398" s="1">
        <v>36.37</v>
      </c>
      <c r="J398" s="1">
        <v>34.01</v>
      </c>
      <c r="K398" s="1">
        <v>36.4</v>
      </c>
      <c r="L398" s="1">
        <v>2.5314</v>
      </c>
      <c r="M398" s="1">
        <v>12436882</v>
      </c>
      <c r="N398" s="3">
        <v>0.0648</v>
      </c>
      <c r="O398" s="1">
        <v>35.49</v>
      </c>
      <c r="P398" s="3">
        <v>-0.025</v>
      </c>
      <c r="Q398" s="1">
        <f t="shared" si="18"/>
        <v>2.898747906624</v>
      </c>
      <c r="R398" s="1">
        <f t="shared" si="19"/>
        <v>-0.601280602224</v>
      </c>
      <c r="S398" s="1">
        <f t="shared" si="20"/>
        <v>0.96477453766871</v>
      </c>
    </row>
    <row r="399" spans="1:19">
      <c r="A399" s="2">
        <v>44224</v>
      </c>
      <c r="B399" s="1">
        <v>53</v>
      </c>
      <c r="C399" s="1">
        <v>34</v>
      </c>
      <c r="D399" s="1">
        <v>87</v>
      </c>
      <c r="E399" s="1">
        <v>-19</v>
      </c>
      <c r="F399" s="1">
        <v>-0.433635985</v>
      </c>
      <c r="G399" s="1">
        <v>0.781609195</v>
      </c>
      <c r="H399" s="1">
        <v>-0.218390805</v>
      </c>
      <c r="I399" s="1">
        <v>37.2</v>
      </c>
      <c r="J399" s="1">
        <v>35.1</v>
      </c>
      <c r="K399" s="1">
        <v>35.49</v>
      </c>
      <c r="L399" s="1">
        <v>2.3076</v>
      </c>
      <c r="M399" s="1">
        <v>11337321</v>
      </c>
      <c r="N399" s="3">
        <v>0.0592</v>
      </c>
      <c r="O399" s="1">
        <v>35.71</v>
      </c>
      <c r="P399" s="3">
        <v>0.0062</v>
      </c>
      <c r="Q399" s="1">
        <f t="shared" si="18"/>
        <v>2.69992617194</v>
      </c>
      <c r="R399" s="1">
        <f t="shared" si="19"/>
        <v>-0.503655392325</v>
      </c>
      <c r="S399" s="1">
        <f t="shared" si="20"/>
        <v>0.920884765073872</v>
      </c>
    </row>
    <row r="400" spans="1:19">
      <c r="A400" s="2">
        <v>44225</v>
      </c>
      <c r="B400" s="1">
        <v>67</v>
      </c>
      <c r="C400" s="1">
        <v>29</v>
      </c>
      <c r="D400" s="1">
        <v>96</v>
      </c>
      <c r="E400" s="1">
        <v>-38</v>
      </c>
      <c r="F400" s="1">
        <v>-0.818310324</v>
      </c>
      <c r="G400" s="1">
        <v>0.604166667</v>
      </c>
      <c r="H400" s="1">
        <v>-0.395833333</v>
      </c>
      <c r="I400" s="1">
        <v>37.2</v>
      </c>
      <c r="J400" s="1">
        <v>34.3</v>
      </c>
      <c r="K400" s="1">
        <v>35.71</v>
      </c>
      <c r="L400" s="1">
        <v>2.1844</v>
      </c>
      <c r="M400" s="1">
        <v>10732183</v>
      </c>
      <c r="N400" s="3">
        <v>0.0812</v>
      </c>
      <c r="O400" s="1">
        <v>35</v>
      </c>
      <c r="P400" s="3">
        <v>-0.01988</v>
      </c>
      <c r="Q400" s="1">
        <f t="shared" si="18"/>
        <v>2.540339000736</v>
      </c>
      <c r="R400" s="1">
        <f t="shared" si="19"/>
        <v>-1.094805986136</v>
      </c>
      <c r="S400" s="1">
        <f t="shared" si="20"/>
        <v>0.621065291784346</v>
      </c>
    </row>
    <row r="401" spans="1:19">
      <c r="A401" s="2">
        <v>44228</v>
      </c>
      <c r="B401" s="1">
        <v>78</v>
      </c>
      <c r="C401" s="1">
        <v>27</v>
      </c>
      <c r="D401" s="1">
        <v>105</v>
      </c>
      <c r="E401" s="1">
        <v>-51</v>
      </c>
      <c r="F401" s="1">
        <v>-1.037243342</v>
      </c>
      <c r="G401" s="1">
        <v>0.514285714</v>
      </c>
      <c r="H401" s="1">
        <v>-0.485714286</v>
      </c>
      <c r="I401" s="1">
        <v>35.6</v>
      </c>
      <c r="J401" s="1">
        <v>33.83</v>
      </c>
      <c r="K401" s="1">
        <v>35</v>
      </c>
      <c r="L401" s="1">
        <v>2.0852</v>
      </c>
      <c r="M401" s="1">
        <v>10244859</v>
      </c>
      <c r="N401" s="3">
        <v>0.0506</v>
      </c>
      <c r="O401" s="1">
        <v>34.08</v>
      </c>
      <c r="P401" s="3">
        <v>-0.02629</v>
      </c>
      <c r="Q401" s="1">
        <f t="shared" si="18"/>
        <v>2.389537240568</v>
      </c>
      <c r="R401" s="1">
        <f t="shared" si="19"/>
        <v>-1.41696600263</v>
      </c>
      <c r="S401" s="1">
        <f t="shared" si="20"/>
        <v>0.43119508314823</v>
      </c>
    </row>
    <row r="402" spans="1:19">
      <c r="A402" s="2">
        <v>44229</v>
      </c>
      <c r="B402" s="1">
        <v>64</v>
      </c>
      <c r="C402" s="1">
        <v>38</v>
      </c>
      <c r="D402" s="1">
        <v>102</v>
      </c>
      <c r="E402" s="1">
        <v>-26</v>
      </c>
      <c r="F402" s="1">
        <v>-0.510825624</v>
      </c>
      <c r="G402" s="1">
        <v>0.745098039</v>
      </c>
      <c r="H402" s="1">
        <v>-0.254901961</v>
      </c>
      <c r="I402" s="1">
        <v>35.8</v>
      </c>
      <c r="J402" s="1">
        <v>33.4</v>
      </c>
      <c r="K402" s="1">
        <v>34.08</v>
      </c>
      <c r="L402" s="1">
        <v>2.09</v>
      </c>
      <c r="M402" s="1">
        <v>10268418</v>
      </c>
      <c r="N402" s="3">
        <v>0.0704</v>
      </c>
      <c r="O402" s="1">
        <v>35.12</v>
      </c>
      <c r="P402" s="3">
        <v>0.03052</v>
      </c>
      <c r="Q402" s="1">
        <f t="shared" si="18"/>
        <v>2.497141454256</v>
      </c>
      <c r="R402" s="1">
        <f t="shared" si="19"/>
        <v>-0.617362258444</v>
      </c>
      <c r="S402" s="1">
        <f t="shared" si="20"/>
        <v>0.79183271068832</v>
      </c>
    </row>
    <row r="403" spans="1:19">
      <c r="A403" s="2">
        <v>44230</v>
      </c>
      <c r="B403" s="1">
        <v>56</v>
      </c>
      <c r="C403" s="1">
        <v>35</v>
      </c>
      <c r="D403" s="1">
        <v>91</v>
      </c>
      <c r="E403" s="1">
        <v>-21</v>
      </c>
      <c r="F403" s="1">
        <v>-0.459532329</v>
      </c>
      <c r="G403" s="1">
        <v>0.769230769</v>
      </c>
      <c r="H403" s="1">
        <v>-0.230769231</v>
      </c>
      <c r="I403" s="1">
        <v>35.2</v>
      </c>
      <c r="J403" s="1">
        <v>33.81</v>
      </c>
      <c r="K403" s="1">
        <v>35.12</v>
      </c>
      <c r="L403" s="1">
        <v>1.7643</v>
      </c>
      <c r="M403" s="1">
        <v>8668115</v>
      </c>
      <c r="N403" s="3">
        <v>0.0396</v>
      </c>
      <c r="O403" s="1">
        <v>33.89</v>
      </c>
      <c r="P403" s="3">
        <v>-0.03502</v>
      </c>
      <c r="Q403" s="1">
        <f t="shared" si="18"/>
        <v>2.180057246276</v>
      </c>
      <c r="R403" s="1">
        <f t="shared" si="19"/>
        <v>-0.527570354949</v>
      </c>
      <c r="S403" s="1">
        <f t="shared" si="20"/>
        <v>0.69579194147944</v>
      </c>
    </row>
    <row r="404" spans="1:19">
      <c r="A404" s="2">
        <v>44231</v>
      </c>
      <c r="B404" s="1">
        <v>74</v>
      </c>
      <c r="C404" s="1">
        <v>25</v>
      </c>
      <c r="D404" s="1">
        <v>99</v>
      </c>
      <c r="E404" s="1">
        <v>-49</v>
      </c>
      <c r="F404" s="1">
        <v>-1.059391576</v>
      </c>
      <c r="G404" s="1">
        <v>0.505050505</v>
      </c>
      <c r="H404" s="1">
        <v>-0.494949495</v>
      </c>
      <c r="I404" s="1">
        <v>34.9</v>
      </c>
      <c r="J404" s="1">
        <v>32.81</v>
      </c>
      <c r="K404" s="1">
        <v>33.89</v>
      </c>
      <c r="L404" s="1">
        <v>1.9477</v>
      </c>
      <c r="M404" s="1">
        <v>9569037</v>
      </c>
      <c r="N404" s="3">
        <v>0.0617</v>
      </c>
      <c r="O404" s="1">
        <v>33.39</v>
      </c>
      <c r="P404" s="3">
        <v>-0.01475</v>
      </c>
      <c r="Q404" s="1">
        <f t="shared" si="18"/>
        <v>2.270603275184</v>
      </c>
      <c r="R404" s="1">
        <f t="shared" si="19"/>
        <v>-1.445668245572</v>
      </c>
      <c r="S404" s="1">
        <f t="shared" si="20"/>
        <v>0.370518147896269</v>
      </c>
    </row>
    <row r="405" spans="1:19">
      <c r="A405" s="2">
        <v>44232</v>
      </c>
      <c r="B405" s="1">
        <v>71</v>
      </c>
      <c r="C405" s="1">
        <v>22</v>
      </c>
      <c r="D405" s="1">
        <v>93</v>
      </c>
      <c r="E405" s="1">
        <v>-49</v>
      </c>
      <c r="F405" s="1">
        <v>-1.141171903</v>
      </c>
      <c r="G405" s="1">
        <v>0.47311828</v>
      </c>
      <c r="H405" s="1">
        <v>-0.52688172</v>
      </c>
      <c r="I405" s="1">
        <v>33.68</v>
      </c>
      <c r="J405" s="1">
        <v>32.04</v>
      </c>
      <c r="K405" s="1">
        <v>33.39</v>
      </c>
      <c r="L405" s="1">
        <v>1.6853</v>
      </c>
      <c r="M405" s="1">
        <v>8280237</v>
      </c>
      <c r="N405" s="3">
        <v>0.0491</v>
      </c>
      <c r="O405" s="1">
        <v>32.06</v>
      </c>
      <c r="P405" s="3">
        <v>-0.03983</v>
      </c>
      <c r="Q405" s="1">
        <f t="shared" si="18"/>
        <v>2.007927976652</v>
      </c>
      <c r="R405" s="1">
        <f t="shared" si="19"/>
        <v>-1.557002255151</v>
      </c>
      <c r="S405" s="1">
        <f t="shared" si="20"/>
        <v>0.217561233479574</v>
      </c>
    </row>
    <row r="406" spans="1:19">
      <c r="A406" s="2">
        <v>44235</v>
      </c>
      <c r="B406" s="1">
        <v>56</v>
      </c>
      <c r="C406" s="1">
        <v>21</v>
      </c>
      <c r="D406" s="1">
        <v>77</v>
      </c>
      <c r="E406" s="1">
        <v>-35</v>
      </c>
      <c r="F406" s="1">
        <v>-0.952008814</v>
      </c>
      <c r="G406" s="1">
        <v>0.545454545</v>
      </c>
      <c r="H406" s="1">
        <v>-0.454545455</v>
      </c>
      <c r="I406" s="1">
        <v>32.63</v>
      </c>
      <c r="J406" s="1">
        <v>31.02</v>
      </c>
      <c r="K406" s="1">
        <v>32.06</v>
      </c>
      <c r="L406" s="1">
        <v>1.6468</v>
      </c>
      <c r="M406" s="1">
        <v>8090918</v>
      </c>
      <c r="N406" s="3">
        <v>0.0502</v>
      </c>
      <c r="O406" s="1">
        <v>31.24</v>
      </c>
      <c r="P406" s="3">
        <v>-0.02558</v>
      </c>
      <c r="Q406" s="1">
        <f t="shared" si="18"/>
        <v>1.998328885576</v>
      </c>
      <c r="R406" s="1">
        <f t="shared" si="19"/>
        <v>-1.281579993658</v>
      </c>
      <c r="S406" s="1">
        <f t="shared" si="20"/>
        <v>0.322426408243283</v>
      </c>
    </row>
    <row r="407" spans="1:19">
      <c r="A407" s="2">
        <v>44236</v>
      </c>
      <c r="B407" s="1">
        <v>56</v>
      </c>
      <c r="C407" s="1">
        <v>26</v>
      </c>
      <c r="D407" s="1">
        <v>82</v>
      </c>
      <c r="E407" s="1">
        <v>-30</v>
      </c>
      <c r="F407" s="1">
        <v>-0.747214402</v>
      </c>
      <c r="G407" s="1">
        <v>0.634146341</v>
      </c>
      <c r="H407" s="1">
        <v>-0.365853659</v>
      </c>
      <c r="I407" s="1">
        <v>31.82</v>
      </c>
      <c r="J407" s="1">
        <v>31.02</v>
      </c>
      <c r="K407" s="1">
        <v>31.24</v>
      </c>
      <c r="L407" s="1">
        <v>1.8427</v>
      </c>
      <c r="M407" s="1">
        <v>9053350</v>
      </c>
      <c r="N407" s="3">
        <v>0.0256</v>
      </c>
      <c r="O407" s="1">
        <v>31.34</v>
      </c>
      <c r="P407" s="3">
        <v>0.0032</v>
      </c>
      <c r="Q407" s="1">
        <f t="shared" si="18"/>
        <v>2.187459260728</v>
      </c>
      <c r="R407" s="1">
        <f t="shared" si="19"/>
        <v>-0.978142493278</v>
      </c>
      <c r="S407" s="1">
        <f t="shared" si="20"/>
        <v>0.520796188006509</v>
      </c>
    </row>
    <row r="408" spans="1:19">
      <c r="A408" s="2">
        <v>44237</v>
      </c>
      <c r="B408" s="1">
        <v>83</v>
      </c>
      <c r="C408" s="1">
        <v>35</v>
      </c>
      <c r="D408" s="1">
        <v>118</v>
      </c>
      <c r="E408" s="1">
        <v>-48</v>
      </c>
      <c r="F408" s="1">
        <v>-0.84729786</v>
      </c>
      <c r="G408" s="1">
        <v>0.593220339</v>
      </c>
      <c r="H408" s="1">
        <v>-0.406779661</v>
      </c>
      <c r="I408" s="1">
        <v>32.3</v>
      </c>
      <c r="J408" s="1">
        <v>30.62</v>
      </c>
      <c r="K408" s="1">
        <v>31.34</v>
      </c>
      <c r="L408" s="1">
        <v>2.1672</v>
      </c>
      <c r="M408" s="1">
        <v>10647527</v>
      </c>
      <c r="N408" s="3">
        <v>0.0536</v>
      </c>
      <c r="O408" s="1">
        <v>31.02</v>
      </c>
      <c r="P408" s="3">
        <v>-0.01021</v>
      </c>
      <c r="Q408" s="1">
        <f t="shared" si="18"/>
        <v>2.49556921008</v>
      </c>
      <c r="R408" s="1">
        <f t="shared" si="19"/>
        <v>-1.136344070216</v>
      </c>
      <c r="S408" s="1">
        <f t="shared" si="20"/>
        <v>0.586078931791821</v>
      </c>
    </row>
    <row r="409" spans="1:19">
      <c r="A409" s="2">
        <v>44245</v>
      </c>
      <c r="B409" s="1">
        <v>28</v>
      </c>
      <c r="C409" s="1">
        <v>19</v>
      </c>
      <c r="D409" s="1">
        <v>47</v>
      </c>
      <c r="E409" s="1">
        <v>-9</v>
      </c>
      <c r="F409" s="1">
        <v>-0.371563556</v>
      </c>
      <c r="G409" s="1">
        <v>0.808510638</v>
      </c>
      <c r="H409" s="1">
        <v>-0.191489362</v>
      </c>
      <c r="I409" s="1">
        <v>31.74</v>
      </c>
      <c r="J409" s="1">
        <v>30.5</v>
      </c>
      <c r="K409" s="1">
        <v>31.02</v>
      </c>
      <c r="L409" s="1">
        <v>2.081</v>
      </c>
      <c r="M409" s="1">
        <v>10224090</v>
      </c>
      <c r="N409" s="3">
        <v>0.04</v>
      </c>
      <c r="O409" s="1">
        <v>31.68</v>
      </c>
      <c r="P409" s="3">
        <v>0.02128</v>
      </c>
      <c r="Q409" s="1">
        <f t="shared" si="18"/>
        <v>2.484812295984</v>
      </c>
      <c r="R409" s="1">
        <f t="shared" si="19"/>
        <v>-0.402889445644</v>
      </c>
      <c r="S409" s="1">
        <f t="shared" si="20"/>
        <v>0.871478231455654</v>
      </c>
    </row>
    <row r="410" spans="1:19">
      <c r="A410" s="2">
        <v>44246</v>
      </c>
      <c r="B410" s="1">
        <v>47</v>
      </c>
      <c r="C410" s="1">
        <v>16</v>
      </c>
      <c r="D410" s="1">
        <v>63</v>
      </c>
      <c r="E410" s="1">
        <v>-31</v>
      </c>
      <c r="F410" s="1">
        <v>-1.037987667</v>
      </c>
      <c r="G410" s="1">
        <v>0.507936508</v>
      </c>
      <c r="H410" s="1">
        <v>-0.492063492</v>
      </c>
      <c r="I410" s="1">
        <v>32.89</v>
      </c>
      <c r="J410" s="1">
        <v>30.16</v>
      </c>
      <c r="K410" s="1">
        <v>31.68</v>
      </c>
      <c r="L410" s="1">
        <v>2.4236</v>
      </c>
      <c r="M410" s="1">
        <v>11907349</v>
      </c>
      <c r="N410" s="3">
        <v>0.0862</v>
      </c>
      <c r="O410" s="1">
        <v>32.61</v>
      </c>
      <c r="P410" s="3">
        <v>0.02936</v>
      </c>
      <c r="Q410" s="1">
        <f t="shared" si="18"/>
        <v>2.728361008508</v>
      </c>
      <c r="R410" s="1">
        <f t="shared" si="19"/>
        <v>-1.435746426771</v>
      </c>
      <c r="S410" s="1">
        <f t="shared" si="20"/>
        <v>0.564317158469219</v>
      </c>
    </row>
    <row r="411" spans="1:19">
      <c r="A411" s="2">
        <v>44249</v>
      </c>
      <c r="B411" s="1">
        <v>35</v>
      </c>
      <c r="C411" s="1">
        <v>19</v>
      </c>
      <c r="D411" s="1">
        <v>54</v>
      </c>
      <c r="E411" s="1">
        <v>-16</v>
      </c>
      <c r="F411" s="1">
        <v>-0.587786665</v>
      </c>
      <c r="G411" s="1">
        <v>0.703703704</v>
      </c>
      <c r="H411" s="1">
        <v>-0.296296296</v>
      </c>
      <c r="I411" s="1">
        <v>32.18</v>
      </c>
      <c r="J411" s="1">
        <v>30.9</v>
      </c>
      <c r="K411" s="1">
        <v>32.61</v>
      </c>
      <c r="L411" s="1">
        <v>1.9514</v>
      </c>
      <c r="M411" s="1">
        <v>9587160</v>
      </c>
      <c r="N411" s="3">
        <v>0.0393</v>
      </c>
      <c r="O411" s="1">
        <v>30.99</v>
      </c>
      <c r="P411" s="3">
        <v>-0.04968</v>
      </c>
      <c r="Q411" s="1">
        <f t="shared" si="18"/>
        <v>2.3250565541</v>
      </c>
      <c r="R411" s="1">
        <f t="shared" si="19"/>
        <v>-0.739668793561</v>
      </c>
      <c r="S411" s="1">
        <f t="shared" si="20"/>
        <v>0.672116351425373</v>
      </c>
    </row>
    <row r="412" spans="1:19">
      <c r="A412" s="2">
        <v>44250</v>
      </c>
      <c r="B412" s="1">
        <v>31</v>
      </c>
      <c r="C412" s="1">
        <v>14</v>
      </c>
      <c r="D412" s="1">
        <v>45</v>
      </c>
      <c r="E412" s="1">
        <v>-17</v>
      </c>
      <c r="F412" s="1">
        <v>-0.757685702</v>
      </c>
      <c r="G412" s="1">
        <v>0.622222222</v>
      </c>
      <c r="H412" s="1">
        <v>-0.377777778</v>
      </c>
      <c r="I412" s="1">
        <v>31.57</v>
      </c>
      <c r="J412" s="1">
        <v>30.16</v>
      </c>
      <c r="K412" s="1">
        <v>30.99</v>
      </c>
      <c r="L412" s="1">
        <v>1.3905</v>
      </c>
      <c r="M412" s="1">
        <v>6831737</v>
      </c>
      <c r="N412" s="3">
        <v>0.0455</v>
      </c>
      <c r="O412" s="1">
        <v>30.89</v>
      </c>
      <c r="P412" s="3">
        <v>-0.00323</v>
      </c>
      <c r="Q412" s="1">
        <f t="shared" si="18"/>
        <v>1.786166543288</v>
      </c>
      <c r="R412" s="1">
        <f t="shared" si="19"/>
        <v>-0.988933764462</v>
      </c>
      <c r="S412" s="1">
        <f t="shared" si="20"/>
        <v>0.35007525844048</v>
      </c>
    </row>
    <row r="413" spans="1:19">
      <c r="A413" s="2">
        <v>44251</v>
      </c>
      <c r="B413" s="1">
        <v>61</v>
      </c>
      <c r="C413" s="1">
        <v>35</v>
      </c>
      <c r="D413" s="1">
        <v>96</v>
      </c>
      <c r="E413" s="1">
        <v>-26</v>
      </c>
      <c r="F413" s="1">
        <v>-0.543615447</v>
      </c>
      <c r="G413" s="1">
        <v>0.729166667</v>
      </c>
      <c r="H413" s="1">
        <v>-0.270833333</v>
      </c>
      <c r="I413" s="1">
        <v>30.95</v>
      </c>
      <c r="J413" s="1">
        <v>28.81</v>
      </c>
      <c r="K413" s="1">
        <v>30.89</v>
      </c>
      <c r="L413" s="1">
        <v>1.8603</v>
      </c>
      <c r="M413" s="1">
        <v>9139890</v>
      </c>
      <c r="N413" s="3">
        <v>0.0693</v>
      </c>
      <c r="O413" s="1">
        <v>29.06</v>
      </c>
      <c r="P413" s="3">
        <v>-0.05924</v>
      </c>
      <c r="Q413" s="1">
        <f t="shared" si="18"/>
        <v>2.279788931068</v>
      </c>
      <c r="R413" s="1">
        <f t="shared" si="19"/>
        <v>-0.661977191307</v>
      </c>
      <c r="S413" s="1">
        <f t="shared" si="20"/>
        <v>0.68404306260248</v>
      </c>
    </row>
    <row r="414" spans="1:19">
      <c r="A414" s="2">
        <v>44252</v>
      </c>
      <c r="B414" s="1">
        <v>40</v>
      </c>
      <c r="C414" s="1">
        <v>31</v>
      </c>
      <c r="D414" s="1">
        <v>71</v>
      </c>
      <c r="E414" s="1">
        <v>-9</v>
      </c>
      <c r="F414" s="1">
        <v>-0.247836164</v>
      </c>
      <c r="G414" s="1">
        <v>0.873239437</v>
      </c>
      <c r="H414" s="1">
        <v>-0.126760563</v>
      </c>
      <c r="I414" s="1">
        <v>30.53</v>
      </c>
      <c r="J414" s="1">
        <v>28.91</v>
      </c>
      <c r="K414" s="1">
        <v>29.06</v>
      </c>
      <c r="L414" s="1">
        <v>1.3007</v>
      </c>
      <c r="M414" s="1">
        <v>6390648</v>
      </c>
      <c r="N414" s="3">
        <v>0.0557</v>
      </c>
      <c r="O414" s="1">
        <v>29.42</v>
      </c>
      <c r="P414" s="3">
        <v>0.01239</v>
      </c>
      <c r="Q414" s="1">
        <f t="shared" si="18"/>
        <v>1.811105422496</v>
      </c>
      <c r="R414" s="1">
        <f t="shared" si="19"/>
        <v>-0.177688088096</v>
      </c>
      <c r="S414" s="1">
        <f t="shared" si="20"/>
        <v>0.681024196835802</v>
      </c>
    </row>
    <row r="415" spans="1:19">
      <c r="A415" s="2">
        <v>44253</v>
      </c>
      <c r="B415" s="1">
        <v>21</v>
      </c>
      <c r="C415" s="1">
        <v>20</v>
      </c>
      <c r="D415" s="1">
        <v>41</v>
      </c>
      <c r="E415" s="1">
        <v>-1</v>
      </c>
      <c r="F415" s="1">
        <v>-0.046520016</v>
      </c>
      <c r="G415" s="1">
        <v>0.975609756</v>
      </c>
      <c r="H415" s="1">
        <v>-0.024390244</v>
      </c>
      <c r="I415" s="1">
        <v>29.67</v>
      </c>
      <c r="J415" s="1">
        <v>28.11</v>
      </c>
      <c r="K415" s="1">
        <v>29.42</v>
      </c>
      <c r="L415" s="1">
        <v>1.2017</v>
      </c>
      <c r="M415" s="1">
        <v>5903934</v>
      </c>
      <c r="N415" s="3">
        <v>0.053</v>
      </c>
      <c r="O415" s="1">
        <v>29.52</v>
      </c>
      <c r="P415" s="3">
        <v>0.0034</v>
      </c>
      <c r="Q415" s="1">
        <f t="shared" si="18"/>
        <v>1.758458644704</v>
      </c>
      <c r="R415" s="1">
        <f t="shared" si="19"/>
        <v>0.148574902784</v>
      </c>
      <c r="S415" s="1">
        <f t="shared" si="20"/>
        <v>0.788125447403456</v>
      </c>
    </row>
    <row r="416" spans="1:19">
      <c r="A416" s="2">
        <v>44256</v>
      </c>
      <c r="B416" s="1">
        <v>30</v>
      </c>
      <c r="C416" s="1">
        <v>25</v>
      </c>
      <c r="D416" s="1">
        <v>55</v>
      </c>
      <c r="E416" s="1">
        <v>-5</v>
      </c>
      <c r="F416" s="1">
        <v>-0.175890666</v>
      </c>
      <c r="G416" s="1">
        <v>0.909090909</v>
      </c>
      <c r="H416" s="1">
        <v>-0.090909091</v>
      </c>
      <c r="I416" s="1">
        <v>29.87</v>
      </c>
      <c r="J416" s="1">
        <v>29.05</v>
      </c>
      <c r="K416" s="1">
        <v>29.52</v>
      </c>
      <c r="L416" s="1">
        <v>0.9703</v>
      </c>
      <c r="M416" s="1">
        <v>4767203</v>
      </c>
      <c r="N416" s="3">
        <v>0.0278</v>
      </c>
      <c r="O416" s="1">
        <v>29.72</v>
      </c>
      <c r="P416" s="3">
        <v>0.00678</v>
      </c>
      <c r="Q416" s="1">
        <f t="shared" si="18"/>
        <v>1.497210624984</v>
      </c>
      <c r="R416" s="1">
        <f t="shared" si="19"/>
        <v>-0.053065717158</v>
      </c>
      <c r="S416" s="1">
        <f t="shared" si="20"/>
        <v>0.600071395822522</v>
      </c>
    </row>
    <row r="417" spans="1:19">
      <c r="A417" s="2">
        <v>44257</v>
      </c>
      <c r="B417" s="1">
        <v>29</v>
      </c>
      <c r="C417" s="1">
        <v>27</v>
      </c>
      <c r="D417" s="1">
        <v>56</v>
      </c>
      <c r="E417" s="1">
        <v>-2</v>
      </c>
      <c r="F417" s="1">
        <v>-0.068992871</v>
      </c>
      <c r="G417" s="1">
        <v>0.964285714</v>
      </c>
      <c r="H417" s="1">
        <v>-0.035714286</v>
      </c>
      <c r="I417" s="1">
        <v>31.35</v>
      </c>
      <c r="J417" s="1">
        <v>29.58</v>
      </c>
      <c r="K417" s="1">
        <v>29.72</v>
      </c>
      <c r="L417" s="1">
        <v>1.5701</v>
      </c>
      <c r="M417" s="1">
        <v>7713901</v>
      </c>
      <c r="N417" s="3">
        <v>0.0596</v>
      </c>
      <c r="O417" s="1">
        <v>29.62</v>
      </c>
      <c r="P417" s="3">
        <v>-0.00336</v>
      </c>
      <c r="Q417" s="1">
        <f t="shared" si="18"/>
        <v>2.097149701004</v>
      </c>
      <c r="R417" s="1">
        <f t="shared" si="19"/>
        <v>0.101254807537</v>
      </c>
      <c r="S417" s="1">
        <f t="shared" si="20"/>
        <v>0.909913595915082</v>
      </c>
    </row>
    <row r="418" spans="1:19">
      <c r="A418" s="2">
        <v>44258</v>
      </c>
      <c r="B418" s="1">
        <v>10</v>
      </c>
      <c r="C418" s="1">
        <v>9</v>
      </c>
      <c r="D418" s="1">
        <v>19</v>
      </c>
      <c r="E418" s="1">
        <v>-1</v>
      </c>
      <c r="F418" s="1">
        <v>-0.09531018</v>
      </c>
      <c r="G418" s="1">
        <v>0.947368421</v>
      </c>
      <c r="H418" s="1">
        <v>-0.052631579</v>
      </c>
      <c r="I418" s="1">
        <v>29.95</v>
      </c>
      <c r="J418" s="1">
        <v>28.87</v>
      </c>
      <c r="K418" s="1">
        <v>29.62</v>
      </c>
      <c r="L418" s="1">
        <v>1.0988</v>
      </c>
      <c r="M418" s="1">
        <v>5398315</v>
      </c>
      <c r="N418" s="3">
        <v>0.0365</v>
      </c>
      <c r="O418" s="1">
        <v>29.84</v>
      </c>
      <c r="P418" s="3">
        <v>0.00743</v>
      </c>
      <c r="Q418" s="1">
        <f t="shared" si="18"/>
        <v>1.63744137088</v>
      </c>
      <c r="R418" s="1">
        <f t="shared" si="19"/>
        <v>0.069058522496</v>
      </c>
      <c r="S418" s="1">
        <f t="shared" si="20"/>
        <v>0.706502608731443</v>
      </c>
    </row>
    <row r="419" spans="1:19">
      <c r="A419" s="2">
        <v>44259</v>
      </c>
      <c r="B419" s="1">
        <v>38</v>
      </c>
      <c r="C419" s="1">
        <v>11</v>
      </c>
      <c r="D419" s="1">
        <v>49</v>
      </c>
      <c r="E419" s="1">
        <v>-27</v>
      </c>
      <c r="F419" s="1">
        <v>-1.178654996</v>
      </c>
      <c r="G419" s="1">
        <v>0.448979592</v>
      </c>
      <c r="H419" s="1">
        <v>-0.551020408</v>
      </c>
      <c r="I419" s="1">
        <v>29.55</v>
      </c>
      <c r="J419" s="1">
        <v>28</v>
      </c>
      <c r="K419" s="1">
        <v>29.84</v>
      </c>
      <c r="L419" s="1">
        <v>1.3604</v>
      </c>
      <c r="M419" s="1">
        <v>6683530</v>
      </c>
      <c r="N419" s="3">
        <v>0.0519</v>
      </c>
      <c r="O419" s="1">
        <v>28.1</v>
      </c>
      <c r="P419" s="3">
        <v>-0.05831</v>
      </c>
      <c r="Q419" s="1">
        <f t="shared" si="18"/>
        <v>1.702845791184</v>
      </c>
      <c r="R419" s="1">
        <f t="shared" si="19"/>
        <v>-1.61336435538</v>
      </c>
      <c r="S419" s="1">
        <f t="shared" si="20"/>
        <v>0.0687388409369472</v>
      </c>
    </row>
    <row r="420" spans="1:19">
      <c r="A420" s="2">
        <v>44260</v>
      </c>
      <c r="B420" s="1">
        <v>17</v>
      </c>
      <c r="C420" s="1">
        <v>16</v>
      </c>
      <c r="D420" s="1">
        <v>33</v>
      </c>
      <c r="E420" s="1">
        <v>-1</v>
      </c>
      <c r="F420" s="1">
        <v>-0.057158414</v>
      </c>
      <c r="G420" s="1">
        <v>0.96969697</v>
      </c>
      <c r="H420" s="1">
        <v>-0.03030303</v>
      </c>
      <c r="I420" s="1">
        <v>29.28</v>
      </c>
      <c r="J420" s="1">
        <v>27.18</v>
      </c>
      <c r="K420" s="1">
        <v>28.1</v>
      </c>
      <c r="L420" s="1">
        <v>1.7165</v>
      </c>
      <c r="M420" s="1">
        <v>8433373</v>
      </c>
      <c r="N420" s="3">
        <v>0.0747</v>
      </c>
      <c r="O420" s="1">
        <v>28.6</v>
      </c>
      <c r="P420" s="3">
        <v>0.01779</v>
      </c>
      <c r="Q420" s="1">
        <f t="shared" si="18"/>
        <v>2.247003709976</v>
      </c>
      <c r="R420" s="1">
        <f t="shared" si="19"/>
        <v>0.115087784442</v>
      </c>
      <c r="S420" s="1">
        <f t="shared" si="20"/>
        <v>0.977539831309523</v>
      </c>
    </row>
    <row r="421" spans="1:19">
      <c r="A421" s="2">
        <v>44263</v>
      </c>
      <c r="B421" s="1">
        <v>41</v>
      </c>
      <c r="C421" s="1">
        <v>15</v>
      </c>
      <c r="D421" s="1">
        <v>56</v>
      </c>
      <c r="E421" s="1">
        <v>-26</v>
      </c>
      <c r="F421" s="1">
        <v>-0.965080896</v>
      </c>
      <c r="G421" s="1">
        <v>0.535714286</v>
      </c>
      <c r="H421" s="1">
        <v>-0.464285714</v>
      </c>
      <c r="I421" s="1">
        <v>28.86</v>
      </c>
      <c r="J421" s="1">
        <v>26.52</v>
      </c>
      <c r="K421" s="1">
        <v>28.6</v>
      </c>
      <c r="L421" s="1">
        <v>1.717</v>
      </c>
      <c r="M421" s="1">
        <v>8435689</v>
      </c>
      <c r="N421" s="3">
        <v>0.0818</v>
      </c>
      <c r="O421" s="1">
        <v>26.65</v>
      </c>
      <c r="P421" s="3">
        <v>-0.06818</v>
      </c>
      <c r="Q421" s="1">
        <f t="shared" si="18"/>
        <v>2.087214195424</v>
      </c>
      <c r="R421" s="1">
        <f t="shared" si="19"/>
        <v>-1.308313777896</v>
      </c>
      <c r="S421" s="1">
        <f t="shared" si="20"/>
        <v>0.348730843237376</v>
      </c>
    </row>
    <row r="422" spans="1:19">
      <c r="A422" s="2">
        <v>44264</v>
      </c>
      <c r="B422" s="1">
        <v>42</v>
      </c>
      <c r="C422" s="1">
        <v>17</v>
      </c>
      <c r="D422" s="1">
        <v>59</v>
      </c>
      <c r="E422" s="1">
        <v>-25</v>
      </c>
      <c r="F422" s="1">
        <v>-0.870828358</v>
      </c>
      <c r="G422" s="1">
        <v>0.576271186</v>
      </c>
      <c r="H422" s="1">
        <v>-0.423728814</v>
      </c>
      <c r="I422" s="1">
        <v>26.84</v>
      </c>
      <c r="J422" s="1">
        <v>25</v>
      </c>
      <c r="K422" s="1">
        <v>26.65</v>
      </c>
      <c r="L422" s="1">
        <v>1.8153</v>
      </c>
      <c r="M422" s="1">
        <v>8918597</v>
      </c>
      <c r="N422" s="3">
        <v>0.069</v>
      </c>
      <c r="O422" s="1">
        <v>25.61</v>
      </c>
      <c r="P422" s="3">
        <v>-0.03902</v>
      </c>
      <c r="Q422" s="1">
        <f t="shared" si="18"/>
        <v>2.180202946232</v>
      </c>
      <c r="R422" s="1">
        <f t="shared" si="19"/>
        <v>-1.16925041987</v>
      </c>
      <c r="S422" s="1">
        <f t="shared" si="20"/>
        <v>0.44226041616441</v>
      </c>
    </row>
    <row r="423" spans="1:19">
      <c r="A423" s="2">
        <v>44265</v>
      </c>
      <c r="B423" s="1">
        <v>50</v>
      </c>
      <c r="C423" s="1">
        <v>29</v>
      </c>
      <c r="D423" s="1">
        <v>79</v>
      </c>
      <c r="E423" s="1">
        <v>-21</v>
      </c>
      <c r="F423" s="1">
        <v>-0.530628251</v>
      </c>
      <c r="G423" s="1">
        <v>0.734177215</v>
      </c>
      <c r="H423" s="1">
        <v>-0.265822785</v>
      </c>
      <c r="I423" s="1">
        <v>26.8</v>
      </c>
      <c r="J423" s="1">
        <v>25.41</v>
      </c>
      <c r="K423" s="1">
        <v>25.61</v>
      </c>
      <c r="L423" s="1">
        <v>2.6513</v>
      </c>
      <c r="M423" s="1">
        <v>13026224</v>
      </c>
      <c r="N423" s="3">
        <v>0.0543</v>
      </c>
      <c r="O423" s="1">
        <v>26.26</v>
      </c>
      <c r="P423" s="3">
        <v>0.02538</v>
      </c>
      <c r="Q423" s="1">
        <f t="shared" si="18"/>
        <v>2.991498913484</v>
      </c>
      <c r="R423" s="1">
        <f t="shared" si="19"/>
        <v>-0.667736663487</v>
      </c>
      <c r="S423" s="1">
        <f t="shared" si="20"/>
        <v>0.976984219903101</v>
      </c>
    </row>
    <row r="424" spans="1:19">
      <c r="A424" s="2">
        <v>44266</v>
      </c>
      <c r="B424" s="1">
        <v>31</v>
      </c>
      <c r="C424" s="1">
        <v>18</v>
      </c>
      <c r="D424" s="1">
        <v>49</v>
      </c>
      <c r="E424" s="1">
        <v>-13</v>
      </c>
      <c r="F424" s="1">
        <v>-0.521296924</v>
      </c>
      <c r="G424" s="1">
        <v>0.734693878</v>
      </c>
      <c r="H424" s="1">
        <v>-0.265306122</v>
      </c>
      <c r="I424" s="1">
        <v>27.2</v>
      </c>
      <c r="J424" s="1">
        <v>25.48</v>
      </c>
      <c r="K424" s="1">
        <v>26.26</v>
      </c>
      <c r="L424" s="1">
        <v>2.2515</v>
      </c>
      <c r="M424" s="1">
        <v>11061624</v>
      </c>
      <c r="N424" s="3">
        <v>0.0655</v>
      </c>
      <c r="O424" s="1">
        <v>26.77</v>
      </c>
      <c r="P424" s="3">
        <v>0.01942</v>
      </c>
      <c r="Q424" s="1">
        <f t="shared" si="18"/>
        <v>2.635469013296</v>
      </c>
      <c r="R424" s="1">
        <f t="shared" si="19"/>
        <v>-0.64549796154</v>
      </c>
      <c r="S424" s="1">
        <f t="shared" si="20"/>
        <v>0.838091752314573</v>
      </c>
    </row>
    <row r="425" spans="1:19">
      <c r="A425" s="2">
        <v>44267</v>
      </c>
      <c r="B425" s="1">
        <v>29</v>
      </c>
      <c r="C425" s="1">
        <v>12</v>
      </c>
      <c r="D425" s="1">
        <v>41</v>
      </c>
      <c r="E425" s="1">
        <v>-17</v>
      </c>
      <c r="F425" s="1">
        <v>-0.836248024</v>
      </c>
      <c r="G425" s="1">
        <v>0.585365854</v>
      </c>
      <c r="H425" s="1">
        <v>-0.414634146</v>
      </c>
      <c r="I425" s="1">
        <v>26.97</v>
      </c>
      <c r="J425" s="1">
        <v>26</v>
      </c>
      <c r="K425" s="1">
        <v>26.77</v>
      </c>
      <c r="L425" s="1">
        <v>1.4972</v>
      </c>
      <c r="M425" s="1">
        <v>7356054</v>
      </c>
      <c r="N425" s="3">
        <v>0.0362</v>
      </c>
      <c r="O425" s="1">
        <v>26.73</v>
      </c>
      <c r="P425" s="3">
        <v>-0.00149</v>
      </c>
      <c r="Q425" s="1">
        <f t="shared" si="18"/>
        <v>1.861219312256</v>
      </c>
      <c r="R425" s="1">
        <f t="shared" si="19"/>
        <v>-1.114625723904</v>
      </c>
      <c r="S425" s="1">
        <f t="shared" si="20"/>
        <v>0.331533684636928</v>
      </c>
    </row>
    <row r="426" spans="1:19">
      <c r="A426" s="2">
        <v>44270</v>
      </c>
      <c r="B426" s="1">
        <v>22</v>
      </c>
      <c r="C426" s="1">
        <v>13</v>
      </c>
      <c r="D426" s="1">
        <v>35</v>
      </c>
      <c r="E426" s="1">
        <v>-9</v>
      </c>
      <c r="F426" s="1">
        <v>-0.496436886</v>
      </c>
      <c r="G426" s="1">
        <v>0.742857143</v>
      </c>
      <c r="H426" s="1">
        <v>-0.257142857</v>
      </c>
      <c r="I426" s="1">
        <v>26.99</v>
      </c>
      <c r="J426" s="1">
        <v>25.56</v>
      </c>
      <c r="K426" s="1">
        <v>26.73</v>
      </c>
      <c r="L426" s="1">
        <v>1.232</v>
      </c>
      <c r="M426" s="1">
        <v>6053136</v>
      </c>
      <c r="N426" s="3">
        <v>0.0535</v>
      </c>
      <c r="O426" s="1">
        <v>25.85</v>
      </c>
      <c r="P426" s="3">
        <v>-0.03292</v>
      </c>
      <c r="Q426" s="1">
        <f t="shared" si="18"/>
        <v>1.694093698504</v>
      </c>
      <c r="R426" s="1">
        <f t="shared" si="19"/>
        <v>-0.579611408874</v>
      </c>
      <c r="S426" s="1">
        <f t="shared" si="20"/>
        <v>0.473647637352454</v>
      </c>
    </row>
    <row r="427" spans="1:19">
      <c r="A427" s="2">
        <v>44271</v>
      </c>
      <c r="B427" s="1">
        <v>105</v>
      </c>
      <c r="C427" s="1">
        <v>64</v>
      </c>
      <c r="D427" s="1">
        <v>169</v>
      </c>
      <c r="E427" s="1">
        <v>-41</v>
      </c>
      <c r="F427" s="1">
        <v>-0.489051824</v>
      </c>
      <c r="G427" s="1">
        <v>0.75739645</v>
      </c>
      <c r="H427" s="1">
        <v>-0.24260355</v>
      </c>
      <c r="I427" s="1">
        <v>28.44</v>
      </c>
      <c r="J427" s="1">
        <v>25.8</v>
      </c>
      <c r="K427" s="1">
        <v>25.85</v>
      </c>
      <c r="L427" s="1">
        <v>3.5424</v>
      </c>
      <c r="M427" s="1">
        <v>17404126</v>
      </c>
      <c r="N427" s="3">
        <v>0.1021</v>
      </c>
      <c r="O427" s="1">
        <v>27.43</v>
      </c>
      <c r="P427" s="3">
        <v>0.06112</v>
      </c>
      <c r="Q427" s="1">
        <f t="shared" si="18"/>
        <v>3.860246165216</v>
      </c>
      <c r="R427" s="1">
        <f t="shared" si="19"/>
        <v>-0.625659219848</v>
      </c>
      <c r="S427" s="1">
        <f t="shared" si="20"/>
        <v>1.35396958564767</v>
      </c>
    </row>
    <row r="428" spans="1:19">
      <c r="A428" s="2">
        <v>44272</v>
      </c>
      <c r="B428" s="1">
        <v>37</v>
      </c>
      <c r="C428" s="1">
        <v>18</v>
      </c>
      <c r="D428" s="1">
        <v>55</v>
      </c>
      <c r="E428" s="1">
        <v>-19</v>
      </c>
      <c r="F428" s="1">
        <v>-0.693147181</v>
      </c>
      <c r="G428" s="1">
        <v>0.654545455</v>
      </c>
      <c r="H428" s="1">
        <v>-0.345454545</v>
      </c>
      <c r="I428" s="1">
        <v>27.7</v>
      </c>
      <c r="J428" s="1">
        <v>26.05</v>
      </c>
      <c r="K428" s="1">
        <v>27.43</v>
      </c>
      <c r="L428" s="1">
        <v>2.4242</v>
      </c>
      <c r="M428" s="1">
        <v>11910270</v>
      </c>
      <c r="N428" s="3">
        <v>0.0602</v>
      </c>
      <c r="O428" s="1">
        <v>27</v>
      </c>
      <c r="P428" s="3">
        <v>-0.01568</v>
      </c>
      <c r="Q428" s="1">
        <f t="shared" si="18"/>
        <v>2.758176418004</v>
      </c>
      <c r="R428" s="1">
        <f t="shared" si="19"/>
        <v>-0.917855213457</v>
      </c>
      <c r="S428" s="1">
        <f t="shared" si="20"/>
        <v>0.781355197829853</v>
      </c>
    </row>
    <row r="429" spans="1:19">
      <c r="A429" s="2">
        <v>44273</v>
      </c>
      <c r="B429" s="1">
        <v>51</v>
      </c>
      <c r="C429" s="1">
        <v>36</v>
      </c>
      <c r="D429" s="1">
        <v>87</v>
      </c>
      <c r="E429" s="1">
        <v>-15</v>
      </c>
      <c r="F429" s="1">
        <v>-0.340325806</v>
      </c>
      <c r="G429" s="1">
        <v>0.827586207</v>
      </c>
      <c r="H429" s="1">
        <v>-0.172413793</v>
      </c>
      <c r="I429" s="1">
        <v>28.86</v>
      </c>
      <c r="J429" s="1">
        <v>27.1</v>
      </c>
      <c r="K429" s="1">
        <v>27</v>
      </c>
      <c r="L429" s="1">
        <v>2.7184</v>
      </c>
      <c r="M429" s="1">
        <v>13355937</v>
      </c>
      <c r="N429" s="3">
        <v>0.0652</v>
      </c>
      <c r="O429" s="1">
        <v>27.41</v>
      </c>
      <c r="P429" s="3">
        <v>0.01519</v>
      </c>
      <c r="Q429" s="1">
        <f t="shared" si="18"/>
        <v>3.099225243624</v>
      </c>
      <c r="R429" s="1">
        <f t="shared" si="19"/>
        <v>-0.36835056061</v>
      </c>
      <c r="S429" s="1">
        <f t="shared" si="20"/>
        <v>1.13998648950216</v>
      </c>
    </row>
    <row r="430" spans="1:19">
      <c r="A430" s="2">
        <v>44274</v>
      </c>
      <c r="B430" s="1">
        <v>42</v>
      </c>
      <c r="C430" s="1">
        <v>68</v>
      </c>
      <c r="D430" s="1">
        <v>110</v>
      </c>
      <c r="E430" s="1">
        <v>26</v>
      </c>
      <c r="F430" s="1">
        <v>0.472906389</v>
      </c>
      <c r="G430" s="1">
        <v>0.763636364</v>
      </c>
      <c r="H430" s="1">
        <v>0.236363636</v>
      </c>
      <c r="I430" s="1">
        <v>27.41</v>
      </c>
      <c r="J430" s="1">
        <v>26.27</v>
      </c>
      <c r="K430" s="1">
        <v>27.41</v>
      </c>
      <c r="L430" s="1">
        <v>1.5719</v>
      </c>
      <c r="M430" s="1">
        <v>7723014</v>
      </c>
      <c r="N430" s="3">
        <v>0.0416</v>
      </c>
      <c r="O430" s="1">
        <v>26.27</v>
      </c>
      <c r="P430" s="3">
        <v>-0.04159</v>
      </c>
      <c r="Q430" s="1">
        <f t="shared" si="18"/>
        <v>1.896025890844</v>
      </c>
      <c r="R430" s="1">
        <f t="shared" si="19"/>
        <v>0.843397078157</v>
      </c>
      <c r="S430" s="1">
        <f t="shared" si="20"/>
        <v>1.11978206480974</v>
      </c>
    </row>
    <row r="431" spans="1:19">
      <c r="A431" s="2">
        <v>44277</v>
      </c>
      <c r="B431" s="1">
        <v>54</v>
      </c>
      <c r="C431" s="1">
        <v>64</v>
      </c>
      <c r="D431" s="1">
        <v>118</v>
      </c>
      <c r="E431" s="1">
        <v>10</v>
      </c>
      <c r="F431" s="1">
        <v>0.167054085</v>
      </c>
      <c r="G431" s="1">
        <v>0.915254237</v>
      </c>
      <c r="H431" s="1">
        <v>0.084745763</v>
      </c>
      <c r="I431" s="1">
        <v>28.9</v>
      </c>
      <c r="J431" s="1">
        <v>27.54</v>
      </c>
      <c r="K431" s="1">
        <v>26.27</v>
      </c>
      <c r="L431" s="1">
        <v>3.4965</v>
      </c>
      <c r="M431" s="1">
        <v>17178352</v>
      </c>
      <c r="N431" s="3">
        <v>0.0518</v>
      </c>
      <c r="O431" s="1">
        <v>28.9</v>
      </c>
      <c r="P431" s="3">
        <v>0.10011</v>
      </c>
      <c r="Q431" s="1">
        <f t="shared" si="18"/>
        <v>3.79519023802</v>
      </c>
      <c r="R431" s="1">
        <f t="shared" si="19"/>
        <v>0.376743215827</v>
      </c>
      <c r="S431" s="1">
        <f t="shared" si="20"/>
        <v>1.72313382962553</v>
      </c>
    </row>
    <row r="432" spans="1:19">
      <c r="A432" s="2">
        <v>44278</v>
      </c>
      <c r="B432" s="1">
        <v>61</v>
      </c>
      <c r="C432" s="1">
        <v>92</v>
      </c>
      <c r="D432" s="1">
        <v>153</v>
      </c>
      <c r="E432" s="1">
        <v>31</v>
      </c>
      <c r="F432" s="1">
        <v>0.405465108</v>
      </c>
      <c r="G432" s="1">
        <v>0.797385621</v>
      </c>
      <c r="H432" s="1">
        <v>0.202614379</v>
      </c>
      <c r="I432" s="1">
        <v>31.79</v>
      </c>
      <c r="J432" s="1">
        <v>29</v>
      </c>
      <c r="K432" s="1">
        <v>28.9</v>
      </c>
      <c r="L432" s="1">
        <v>3.9369</v>
      </c>
      <c r="M432" s="1">
        <v>19342347</v>
      </c>
      <c r="N432" s="3">
        <v>0.0965</v>
      </c>
      <c r="O432" s="1">
        <v>31.79</v>
      </c>
      <c r="P432" s="3">
        <v>0.1</v>
      </c>
      <c r="Q432" s="1">
        <f t="shared" si="18"/>
        <v>4.139013653208</v>
      </c>
      <c r="R432" s="1">
        <f t="shared" si="19"/>
        <v>0.680534177122</v>
      </c>
      <c r="S432" s="1">
        <f t="shared" si="20"/>
        <v>1.98580997014929</v>
      </c>
    </row>
    <row r="433" spans="1:19">
      <c r="A433" s="2">
        <v>44279</v>
      </c>
      <c r="B433" s="1">
        <v>104</v>
      </c>
      <c r="C433" s="1">
        <v>103</v>
      </c>
      <c r="D433" s="1">
        <v>207</v>
      </c>
      <c r="E433" s="1">
        <v>-1</v>
      </c>
      <c r="F433" s="1">
        <v>-0.009569451</v>
      </c>
      <c r="G433" s="1">
        <v>0.995169082</v>
      </c>
      <c r="H433" s="1">
        <v>-0.004830918</v>
      </c>
      <c r="I433" s="1">
        <v>34.97</v>
      </c>
      <c r="J433" s="1">
        <v>32.35</v>
      </c>
      <c r="K433" s="1">
        <v>31.79</v>
      </c>
      <c r="L433" s="1">
        <v>3.8354</v>
      </c>
      <c r="M433" s="1">
        <v>18843624</v>
      </c>
      <c r="N433" s="3">
        <v>0.0824</v>
      </c>
      <c r="O433" s="1">
        <v>34.97</v>
      </c>
      <c r="P433" s="3">
        <v>0.10003</v>
      </c>
      <c r="Q433" s="1">
        <f t="shared" si="18"/>
        <v>4.203132719804</v>
      </c>
      <c r="R433" s="1">
        <f t="shared" si="19"/>
        <v>0.127441431725</v>
      </c>
      <c r="S433" s="1">
        <f t="shared" si="20"/>
        <v>1.79382430599242</v>
      </c>
    </row>
    <row r="434" spans="1:19">
      <c r="A434" s="2">
        <v>44280</v>
      </c>
      <c r="B434" s="1">
        <v>102</v>
      </c>
      <c r="C434" s="1">
        <v>79</v>
      </c>
      <c r="D434" s="1">
        <v>181</v>
      </c>
      <c r="E434" s="1">
        <v>-23</v>
      </c>
      <c r="F434" s="1">
        <v>-0.252702354</v>
      </c>
      <c r="G434" s="1">
        <v>0.872928177</v>
      </c>
      <c r="H434" s="1">
        <v>-0.127071823</v>
      </c>
      <c r="I434" s="1">
        <v>37.88</v>
      </c>
      <c r="J434" s="1">
        <v>32.87</v>
      </c>
      <c r="K434" s="1">
        <v>34.97</v>
      </c>
      <c r="L434" s="1">
        <v>6.9263</v>
      </c>
      <c r="M434" s="1">
        <v>34029342</v>
      </c>
      <c r="N434" s="3">
        <v>0.1433</v>
      </c>
      <c r="O434" s="1">
        <v>34.6</v>
      </c>
      <c r="P434" s="3">
        <v>-0.01058</v>
      </c>
      <c r="Q434" s="1">
        <f t="shared" si="18"/>
        <v>7.039180676856</v>
      </c>
      <c r="R434" s="1">
        <f t="shared" si="19"/>
        <v>-0.356519873086</v>
      </c>
      <c r="S434" s="1">
        <f t="shared" si="20"/>
        <v>2.77895549091628</v>
      </c>
    </row>
    <row r="435" spans="1:19">
      <c r="A435" s="2">
        <v>44281</v>
      </c>
      <c r="B435" s="1">
        <v>102</v>
      </c>
      <c r="C435" s="1">
        <v>113</v>
      </c>
      <c r="D435" s="1">
        <v>215</v>
      </c>
      <c r="E435" s="1">
        <v>11</v>
      </c>
      <c r="F435" s="1">
        <v>0.10146946</v>
      </c>
      <c r="G435" s="1">
        <v>0.948837209</v>
      </c>
      <c r="H435" s="1">
        <v>0.051162791</v>
      </c>
      <c r="I435" s="1">
        <v>38.06</v>
      </c>
      <c r="J435" s="1">
        <v>33.58</v>
      </c>
      <c r="K435" s="1">
        <v>34.6</v>
      </c>
      <c r="L435" s="1">
        <v>6.4195</v>
      </c>
      <c r="M435" s="1">
        <v>31539621</v>
      </c>
      <c r="N435" s="3">
        <v>0.1295</v>
      </c>
      <c r="O435" s="1">
        <v>38.06</v>
      </c>
      <c r="P435" s="3">
        <v>0.1</v>
      </c>
      <c r="Q435" s="1">
        <f t="shared" si="18"/>
        <v>6.56940936748</v>
      </c>
      <c r="R435" s="1">
        <f t="shared" si="19"/>
        <v>0.198697395194</v>
      </c>
      <c r="S435" s="1">
        <f t="shared" si="20"/>
        <v>2.80351621621137</v>
      </c>
    </row>
    <row r="436" spans="1:19">
      <c r="A436" s="2">
        <v>44284</v>
      </c>
      <c r="B436" s="1">
        <v>110</v>
      </c>
      <c r="C436" s="1">
        <v>90</v>
      </c>
      <c r="D436" s="1">
        <v>200</v>
      </c>
      <c r="E436" s="1">
        <v>-20</v>
      </c>
      <c r="F436" s="1">
        <v>-0.198670695</v>
      </c>
      <c r="G436" s="1">
        <v>0.9</v>
      </c>
      <c r="H436" s="1">
        <v>-0.1</v>
      </c>
      <c r="I436" s="1">
        <v>39.77</v>
      </c>
      <c r="J436" s="1">
        <v>36.16</v>
      </c>
      <c r="K436" s="1">
        <v>38.06</v>
      </c>
      <c r="L436" s="1">
        <v>8.0099</v>
      </c>
      <c r="M436" s="1">
        <v>39353281</v>
      </c>
      <c r="N436" s="3">
        <v>0.0949</v>
      </c>
      <c r="O436" s="1">
        <v>37.4</v>
      </c>
      <c r="P436" s="3">
        <v>-0.01734</v>
      </c>
      <c r="Q436" s="1">
        <f t="shared" si="18"/>
        <v>7.99686503838</v>
      </c>
      <c r="R436" s="1">
        <f t="shared" si="19"/>
        <v>-0.304248969015</v>
      </c>
      <c r="S436" s="1">
        <f t="shared" si="20"/>
        <v>3.1968604253653</v>
      </c>
    </row>
    <row r="437" spans="1:19">
      <c r="A437" s="2">
        <v>44285</v>
      </c>
      <c r="B437" s="1">
        <v>126</v>
      </c>
      <c r="C437" s="1">
        <v>53</v>
      </c>
      <c r="D437" s="1">
        <v>179</v>
      </c>
      <c r="E437" s="1">
        <v>-73</v>
      </c>
      <c r="F437" s="1">
        <v>-0.85520304</v>
      </c>
      <c r="G437" s="1">
        <v>0.592178771</v>
      </c>
      <c r="H437" s="1">
        <v>-0.407821229</v>
      </c>
      <c r="I437" s="1">
        <v>36.97</v>
      </c>
      <c r="J437" s="1">
        <v>34.5</v>
      </c>
      <c r="K437" s="1">
        <v>37.4</v>
      </c>
      <c r="L437" s="1">
        <v>6.5153</v>
      </c>
      <c r="M437" s="1">
        <v>32010180</v>
      </c>
      <c r="N437" s="3">
        <v>0.066</v>
      </c>
      <c r="O437" s="1">
        <v>35.07</v>
      </c>
      <c r="P437" s="3">
        <v>-0.0623</v>
      </c>
      <c r="Q437" s="1">
        <f t="shared" si="18"/>
        <v>6.48554466712</v>
      </c>
      <c r="R437" s="1">
        <f t="shared" si="19"/>
        <v>-1.280046709124</v>
      </c>
      <c r="S437" s="1">
        <f t="shared" si="20"/>
        <v>2.18432946847557</v>
      </c>
    </row>
    <row r="438" spans="1:19">
      <c r="A438" s="2">
        <v>44286</v>
      </c>
      <c r="B438" s="1">
        <v>89</v>
      </c>
      <c r="C438" s="1">
        <v>45</v>
      </c>
      <c r="D438" s="1">
        <v>134</v>
      </c>
      <c r="E438" s="1">
        <v>-44</v>
      </c>
      <c r="F438" s="1">
        <v>-0.671168274</v>
      </c>
      <c r="G438" s="1">
        <v>0.671641791</v>
      </c>
      <c r="H438" s="1">
        <v>-0.328358209</v>
      </c>
      <c r="I438" s="1">
        <v>35.77</v>
      </c>
      <c r="J438" s="1">
        <v>33.2</v>
      </c>
      <c r="K438" s="1">
        <v>35.07</v>
      </c>
      <c r="L438" s="1">
        <v>4.07</v>
      </c>
      <c r="M438" s="1">
        <v>19996209</v>
      </c>
      <c r="N438" s="3">
        <v>0.0733</v>
      </c>
      <c r="O438" s="1">
        <v>34.4</v>
      </c>
      <c r="P438" s="3">
        <v>-0.0191</v>
      </c>
      <c r="Q438" s="1">
        <f t="shared" si="18"/>
        <v>4.283836937976</v>
      </c>
      <c r="R438" s="1">
        <f t="shared" si="19"/>
        <v>-0.926165750022</v>
      </c>
      <c r="S438" s="1">
        <f t="shared" si="20"/>
        <v>1.41091485746375</v>
      </c>
    </row>
    <row r="439" spans="1:19">
      <c r="A439" s="2">
        <v>44287</v>
      </c>
      <c r="B439" s="1">
        <v>85</v>
      </c>
      <c r="C439" s="1">
        <v>51</v>
      </c>
      <c r="D439" s="1">
        <v>136</v>
      </c>
      <c r="E439" s="1">
        <v>-34</v>
      </c>
      <c r="F439" s="1">
        <v>-0.503103578</v>
      </c>
      <c r="G439" s="1">
        <v>0.75</v>
      </c>
      <c r="H439" s="1">
        <v>-0.25</v>
      </c>
      <c r="I439" s="1">
        <v>34.97</v>
      </c>
      <c r="J439" s="1">
        <v>33.63</v>
      </c>
      <c r="K439" s="1">
        <v>34.4</v>
      </c>
      <c r="L439" s="1">
        <v>3.4421</v>
      </c>
      <c r="M439" s="1">
        <v>16911397</v>
      </c>
      <c r="N439" s="3">
        <v>0.039</v>
      </c>
      <c r="O439" s="1">
        <v>34.26</v>
      </c>
      <c r="P439" s="3">
        <v>-0.00407</v>
      </c>
      <c r="Q439" s="1">
        <f t="shared" si="18"/>
        <v>3.707584200552</v>
      </c>
      <c r="R439" s="1">
        <f t="shared" si="19"/>
        <v>-0.645925295706</v>
      </c>
      <c r="S439" s="1">
        <f t="shared" si="20"/>
        <v>1.28263624952596</v>
      </c>
    </row>
    <row r="440" spans="1:19">
      <c r="A440" s="2">
        <v>44288</v>
      </c>
      <c r="B440" s="1">
        <v>89</v>
      </c>
      <c r="C440" s="1">
        <v>56</v>
      </c>
      <c r="D440" s="1">
        <v>145</v>
      </c>
      <c r="E440" s="1">
        <v>-33</v>
      </c>
      <c r="F440" s="1">
        <v>-0.456758402</v>
      </c>
      <c r="G440" s="1">
        <v>0.772413793</v>
      </c>
      <c r="H440" s="1">
        <v>-0.227586207</v>
      </c>
      <c r="I440" s="1">
        <v>36.2</v>
      </c>
      <c r="J440" s="1">
        <v>34.28</v>
      </c>
      <c r="K440" s="1">
        <v>34.26</v>
      </c>
      <c r="L440" s="1">
        <v>4.9185</v>
      </c>
      <c r="M440" s="1">
        <v>24164856</v>
      </c>
      <c r="N440" s="3">
        <v>0.056</v>
      </c>
      <c r="O440" s="1">
        <v>34.8</v>
      </c>
      <c r="P440" s="3">
        <v>0.01576</v>
      </c>
      <c r="Q440" s="1">
        <f t="shared" si="18"/>
        <v>5.082754929848</v>
      </c>
      <c r="R440" s="1">
        <f t="shared" si="19"/>
        <v>-0.618575010606</v>
      </c>
      <c r="S440" s="1">
        <f t="shared" si="20"/>
        <v>1.86386590070946</v>
      </c>
    </row>
    <row r="441" spans="1:19">
      <c r="A441" s="2">
        <v>44292</v>
      </c>
      <c r="B441" s="1">
        <v>39</v>
      </c>
      <c r="C441" s="1">
        <v>21</v>
      </c>
      <c r="D441" s="1">
        <v>60</v>
      </c>
      <c r="E441" s="1">
        <v>-18</v>
      </c>
      <c r="F441" s="1">
        <v>-0.597837001</v>
      </c>
      <c r="G441" s="1">
        <v>0.7</v>
      </c>
      <c r="H441" s="1">
        <v>-0.3</v>
      </c>
      <c r="I441" s="1">
        <v>35.15</v>
      </c>
      <c r="J441" s="1">
        <v>33.6</v>
      </c>
      <c r="K441" s="1">
        <v>34.8</v>
      </c>
      <c r="L441" s="1">
        <v>3.1553</v>
      </c>
      <c r="M441" s="1">
        <v>15502255</v>
      </c>
      <c r="N441" s="3">
        <v>0.0445</v>
      </c>
      <c r="O441" s="1">
        <v>34.19</v>
      </c>
      <c r="P441" s="3">
        <v>-0.01753</v>
      </c>
      <c r="Q441" s="1">
        <f t="shared" si="18"/>
        <v>3.430168808084</v>
      </c>
      <c r="R441" s="1">
        <f t="shared" si="19"/>
        <v>-0.791345049977</v>
      </c>
      <c r="S441" s="1">
        <f t="shared" si="20"/>
        <v>1.11009445784233</v>
      </c>
    </row>
    <row r="442" spans="1:19">
      <c r="A442" s="2">
        <v>44293</v>
      </c>
      <c r="B442" s="1">
        <v>50</v>
      </c>
      <c r="C442" s="1">
        <v>35</v>
      </c>
      <c r="D442" s="1">
        <v>85</v>
      </c>
      <c r="E442" s="1">
        <v>-15</v>
      </c>
      <c r="F442" s="1">
        <v>-0.348306694</v>
      </c>
      <c r="G442" s="1">
        <v>0.823529412</v>
      </c>
      <c r="H442" s="1">
        <v>-0.176470588</v>
      </c>
      <c r="I442" s="1">
        <v>34</v>
      </c>
      <c r="J442" s="1">
        <v>32.81</v>
      </c>
      <c r="K442" s="1">
        <v>34.19</v>
      </c>
      <c r="L442" s="1">
        <v>2.9704</v>
      </c>
      <c r="M442" s="1">
        <v>14593895</v>
      </c>
      <c r="N442" s="3">
        <v>0.0348</v>
      </c>
      <c r="O442" s="1">
        <v>33.63</v>
      </c>
      <c r="P442" s="3">
        <v>-0.01638</v>
      </c>
      <c r="Q442" s="1">
        <f t="shared" si="18"/>
        <v>3.300296633016</v>
      </c>
      <c r="R442" s="1">
        <f t="shared" si="19"/>
        <v>-0.389217286806</v>
      </c>
      <c r="S442" s="1">
        <f t="shared" si="20"/>
        <v>1.21514437162931</v>
      </c>
    </row>
    <row r="443" spans="1:19">
      <c r="A443" s="2">
        <v>44294</v>
      </c>
      <c r="B443" s="1">
        <v>46</v>
      </c>
      <c r="C443" s="1">
        <v>31</v>
      </c>
      <c r="D443" s="1">
        <v>77</v>
      </c>
      <c r="E443" s="1">
        <v>-15</v>
      </c>
      <c r="F443" s="1">
        <v>-0.384411699</v>
      </c>
      <c r="G443" s="1">
        <v>0.805194805</v>
      </c>
      <c r="H443" s="1">
        <v>-0.194805195</v>
      </c>
      <c r="I443" s="1">
        <v>35.18</v>
      </c>
      <c r="J443" s="1">
        <v>32.89</v>
      </c>
      <c r="K443" s="1">
        <v>33.63</v>
      </c>
      <c r="L443" s="1">
        <v>4.5984</v>
      </c>
      <c r="M443" s="1">
        <v>22592113</v>
      </c>
      <c r="N443" s="3">
        <v>0.0681</v>
      </c>
      <c r="O443" s="1">
        <v>34.5</v>
      </c>
      <c r="P443" s="3">
        <v>0.02587</v>
      </c>
      <c r="Q443" s="1">
        <f t="shared" si="18"/>
        <v>4.813251473516</v>
      </c>
      <c r="R443" s="1">
        <f t="shared" si="19"/>
        <v>-0.497355050943</v>
      </c>
      <c r="S443" s="1">
        <f t="shared" si="20"/>
        <v>1.79998199508176</v>
      </c>
    </row>
    <row r="444" spans="1:19">
      <c r="A444" s="2">
        <v>44295</v>
      </c>
      <c r="B444" s="1">
        <v>73</v>
      </c>
      <c r="C444" s="1">
        <v>32</v>
      </c>
      <c r="D444" s="1">
        <v>105</v>
      </c>
      <c r="E444" s="1">
        <v>-41</v>
      </c>
      <c r="F444" s="1">
        <v>-0.807557532</v>
      </c>
      <c r="G444" s="1">
        <v>0.60952381</v>
      </c>
      <c r="H444" s="1">
        <v>-0.39047619</v>
      </c>
      <c r="I444" s="1">
        <v>33.87</v>
      </c>
      <c r="J444" s="1">
        <v>32.36</v>
      </c>
      <c r="K444" s="1">
        <v>34.5</v>
      </c>
      <c r="L444" s="1">
        <v>3.6158</v>
      </c>
      <c r="M444" s="1">
        <v>17764886</v>
      </c>
      <c r="N444" s="3">
        <v>0.0438</v>
      </c>
      <c r="O444" s="1">
        <v>32.41</v>
      </c>
      <c r="P444" s="3">
        <v>-0.06058</v>
      </c>
      <c r="Q444" s="1">
        <f t="shared" si="18"/>
        <v>3.817833566288</v>
      </c>
      <c r="R444" s="1">
        <f t="shared" si="19"/>
        <v>-1.122351679604</v>
      </c>
      <c r="S444" s="1">
        <f t="shared" si="20"/>
        <v>1.14008397951676</v>
      </c>
    </row>
    <row r="445" spans="1:19">
      <c r="A445" s="2">
        <v>44298</v>
      </c>
      <c r="B445" s="1">
        <v>102</v>
      </c>
      <c r="C445" s="1">
        <v>62</v>
      </c>
      <c r="D445" s="1">
        <v>164</v>
      </c>
      <c r="E445" s="1">
        <v>-40</v>
      </c>
      <c r="F445" s="1">
        <v>-0.491594262</v>
      </c>
      <c r="G445" s="1">
        <v>0.756097561</v>
      </c>
      <c r="H445" s="1">
        <v>-0.243902439</v>
      </c>
      <c r="I445" s="1">
        <v>35.65</v>
      </c>
      <c r="J445" s="1">
        <v>32.41</v>
      </c>
      <c r="K445" s="1">
        <v>32.41</v>
      </c>
      <c r="L445" s="1">
        <v>5.8015</v>
      </c>
      <c r="M445" s="1">
        <v>28503366</v>
      </c>
      <c r="N445" s="3">
        <v>0.1</v>
      </c>
      <c r="O445" s="1">
        <v>35.65</v>
      </c>
      <c r="P445" s="3">
        <v>0.09997</v>
      </c>
      <c r="Q445" s="1">
        <f t="shared" si="18"/>
        <v>5.924881052168</v>
      </c>
      <c r="R445" s="1">
        <f t="shared" si="19"/>
        <v>-0.699797508578</v>
      </c>
      <c r="S445" s="1">
        <f t="shared" si="20"/>
        <v>2.18108068504926</v>
      </c>
    </row>
    <row r="446" spans="1:19">
      <c r="A446" s="2">
        <v>44299</v>
      </c>
      <c r="B446" s="1">
        <v>82</v>
      </c>
      <c r="C446" s="1">
        <v>77</v>
      </c>
      <c r="D446" s="1">
        <v>159</v>
      </c>
      <c r="E446" s="1">
        <v>-5</v>
      </c>
      <c r="F446" s="1">
        <v>-0.062131781</v>
      </c>
      <c r="G446" s="1">
        <v>0.968553459</v>
      </c>
      <c r="H446" s="1">
        <v>-0.031446541</v>
      </c>
      <c r="I446" s="1">
        <v>38.65</v>
      </c>
      <c r="J446" s="1">
        <v>34.76</v>
      </c>
      <c r="K446" s="1">
        <v>35.65</v>
      </c>
      <c r="L446" s="1">
        <v>7.5421</v>
      </c>
      <c r="M446" s="1">
        <v>37055056</v>
      </c>
      <c r="N446" s="3">
        <v>0.1091</v>
      </c>
      <c r="O446" s="1">
        <v>36.67</v>
      </c>
      <c r="P446" s="3">
        <v>0.02861</v>
      </c>
      <c r="Q446" s="1">
        <f t="shared" si="18"/>
        <v>7.608784306644</v>
      </c>
      <c r="R446" s="1">
        <f t="shared" si="19"/>
        <v>-0.0715029747129999</v>
      </c>
      <c r="S446" s="1">
        <f t="shared" si="20"/>
        <v>3.12786575478935</v>
      </c>
    </row>
    <row r="447" spans="1:19">
      <c r="A447" s="2">
        <v>44300</v>
      </c>
      <c r="B447" s="1">
        <v>37</v>
      </c>
      <c r="C447" s="1">
        <v>53</v>
      </c>
      <c r="D447" s="1">
        <v>90</v>
      </c>
      <c r="E447" s="1">
        <v>16</v>
      </c>
      <c r="F447" s="1">
        <v>0.351397887</v>
      </c>
      <c r="G447" s="1">
        <v>0.822222222</v>
      </c>
      <c r="H447" s="1">
        <v>0.177777778</v>
      </c>
      <c r="I447" s="1">
        <v>37.44</v>
      </c>
      <c r="J447" s="1">
        <v>35.5</v>
      </c>
      <c r="K447" s="1">
        <v>36.67</v>
      </c>
      <c r="L447" s="1">
        <v>4.5052</v>
      </c>
      <c r="M447" s="1">
        <v>22134261</v>
      </c>
      <c r="N447" s="3">
        <v>0.0529</v>
      </c>
      <c r="O447" s="1">
        <v>36.76</v>
      </c>
      <c r="P447" s="3">
        <v>0.00245</v>
      </c>
      <c r="Q447" s="1">
        <f t="shared" si="18"/>
        <v>4.640413888452</v>
      </c>
      <c r="R447" s="1">
        <f t="shared" si="19"/>
        <v>0.592011069091</v>
      </c>
      <c r="S447" s="1">
        <f t="shared" si="20"/>
        <v>2.15880645543465</v>
      </c>
    </row>
    <row r="448" spans="1:19">
      <c r="A448" s="2">
        <v>44301</v>
      </c>
      <c r="B448" s="1">
        <v>42</v>
      </c>
      <c r="C448" s="1">
        <v>46</v>
      </c>
      <c r="D448" s="1">
        <v>88</v>
      </c>
      <c r="E448" s="1">
        <v>4</v>
      </c>
      <c r="F448" s="1">
        <v>0.088947486</v>
      </c>
      <c r="G448" s="1">
        <v>0.954545455</v>
      </c>
      <c r="H448" s="1">
        <v>0.045454545</v>
      </c>
      <c r="I448" s="1">
        <v>37.2</v>
      </c>
      <c r="J448" s="1">
        <v>35.75</v>
      </c>
      <c r="K448" s="1">
        <v>36.76</v>
      </c>
      <c r="L448" s="1">
        <v>3.0449</v>
      </c>
      <c r="M448" s="1">
        <v>14959849</v>
      </c>
      <c r="N448" s="3">
        <v>0.0394</v>
      </c>
      <c r="O448" s="1">
        <v>36.55</v>
      </c>
      <c r="P448" s="3">
        <v>-0.00571</v>
      </c>
      <c r="Q448" s="1">
        <f t="shared" si="18"/>
        <v>3.403872020576</v>
      </c>
      <c r="R448" s="1">
        <f t="shared" si="19"/>
        <v>0.286279538952</v>
      </c>
      <c r="S448" s="1">
        <f t="shared" si="20"/>
        <v>1.52506378792876</v>
      </c>
    </row>
    <row r="449" spans="1:19">
      <c r="A449" s="2">
        <v>44302</v>
      </c>
      <c r="B449" s="1">
        <v>78</v>
      </c>
      <c r="C449" s="1">
        <v>57</v>
      </c>
      <c r="D449" s="1">
        <v>135</v>
      </c>
      <c r="E449" s="1">
        <v>-21</v>
      </c>
      <c r="F449" s="1">
        <v>-0.309004842</v>
      </c>
      <c r="G449" s="1">
        <v>0.844444444</v>
      </c>
      <c r="H449" s="1">
        <v>-0.155555556</v>
      </c>
      <c r="I449" s="1">
        <v>39.76</v>
      </c>
      <c r="J449" s="1">
        <v>36.3</v>
      </c>
      <c r="K449" s="1">
        <v>36.55</v>
      </c>
      <c r="L449" s="1">
        <v>5.5328</v>
      </c>
      <c r="M449" s="1">
        <v>27182911</v>
      </c>
      <c r="N449" s="3">
        <v>0.0947</v>
      </c>
      <c r="O449" s="1">
        <v>38.15</v>
      </c>
      <c r="P449" s="3">
        <v>0.04378</v>
      </c>
      <c r="Q449" s="1">
        <f t="shared" si="18"/>
        <v>5.708291895368</v>
      </c>
      <c r="R449" s="1">
        <f t="shared" si="19"/>
        <v>-0.40392359785</v>
      </c>
      <c r="S449" s="1">
        <f t="shared" si="20"/>
        <v>2.20816887232833</v>
      </c>
    </row>
    <row r="450" spans="1:19">
      <c r="A450" s="2">
        <v>44305</v>
      </c>
      <c r="B450" s="1">
        <v>86</v>
      </c>
      <c r="C450" s="1">
        <v>100</v>
      </c>
      <c r="D450" s="1">
        <v>186</v>
      </c>
      <c r="E450" s="1">
        <v>14</v>
      </c>
      <c r="F450" s="1">
        <v>0.149212398</v>
      </c>
      <c r="G450" s="1">
        <v>0.924731183</v>
      </c>
      <c r="H450" s="1">
        <v>0.075268817</v>
      </c>
      <c r="I450" s="1">
        <v>41.97</v>
      </c>
      <c r="J450" s="1">
        <v>37.1</v>
      </c>
      <c r="K450" s="1">
        <v>38.15</v>
      </c>
      <c r="L450" s="1">
        <v>5.6942</v>
      </c>
      <c r="M450" s="1">
        <v>27975894</v>
      </c>
      <c r="N450" s="3">
        <v>0.1277</v>
      </c>
      <c r="O450" s="1">
        <v>41.97</v>
      </c>
      <c r="P450" s="3">
        <v>0.10013</v>
      </c>
      <c r="Q450" s="1">
        <f t="shared" ref="Q450:Q487" si="21">-0.06*H450-0.084*F450+0.62*G450+0.915*L450+0.918*N450</f>
        <v>5.883704963008</v>
      </c>
      <c r="R450" s="1">
        <f t="shared" ref="R450:R487" si="22">0.975*H450+0.977*F450+0.261*G450-0.031*L450+0.008*N450</f>
        <v>0.285023848184</v>
      </c>
      <c r="S450" s="1">
        <f t="shared" ref="S450:S487" si="23">0.4148*Q450+0.3952*R450</f>
        <v>2.55320224345804</v>
      </c>
    </row>
    <row r="451" spans="1:19">
      <c r="A451" s="2">
        <v>44306</v>
      </c>
      <c r="B451" s="1">
        <v>234</v>
      </c>
      <c r="C451" s="1">
        <v>231</v>
      </c>
      <c r="D451" s="1">
        <v>465</v>
      </c>
      <c r="E451" s="1">
        <v>-3</v>
      </c>
      <c r="F451" s="1">
        <v>-0.012848142</v>
      </c>
      <c r="G451" s="1">
        <v>0.993548387</v>
      </c>
      <c r="H451" s="1">
        <v>-0.006451613</v>
      </c>
      <c r="I451" s="1">
        <v>46.17</v>
      </c>
      <c r="J451" s="1">
        <v>41</v>
      </c>
      <c r="K451" s="1">
        <v>41.97</v>
      </c>
      <c r="L451" s="1">
        <v>7.3001</v>
      </c>
      <c r="M451" s="1">
        <v>35865919</v>
      </c>
      <c r="N451" s="3">
        <v>0.1232</v>
      </c>
      <c r="O451" s="1">
        <v>44.45</v>
      </c>
      <c r="P451" s="3">
        <v>0.05909</v>
      </c>
      <c r="Q451" s="1">
        <f t="shared" si="21"/>
        <v>7.410155440648</v>
      </c>
      <c r="R451" s="1">
        <f t="shared" si="22"/>
        <v>0.015155671598</v>
      </c>
      <c r="S451" s="1">
        <f t="shared" si="23"/>
        <v>3.07972199819632</v>
      </c>
    </row>
    <row r="452" spans="1:19">
      <c r="A452" s="2">
        <v>44307</v>
      </c>
      <c r="B452" s="1">
        <v>158</v>
      </c>
      <c r="C452" s="1">
        <v>133</v>
      </c>
      <c r="D452" s="1">
        <v>291</v>
      </c>
      <c r="E452" s="1">
        <v>-25</v>
      </c>
      <c r="F452" s="1">
        <v>-0.171064402</v>
      </c>
      <c r="G452" s="1">
        <v>0.914089347</v>
      </c>
      <c r="H452" s="1">
        <v>-0.085910653</v>
      </c>
      <c r="I452" s="1">
        <v>48.1</v>
      </c>
      <c r="J452" s="1">
        <v>42.88</v>
      </c>
      <c r="K452" s="1">
        <v>44.45</v>
      </c>
      <c r="L452" s="1">
        <v>8.7225</v>
      </c>
      <c r="M452" s="1">
        <v>42854320</v>
      </c>
      <c r="N452" s="3">
        <v>0.1174</v>
      </c>
      <c r="O452" s="1">
        <v>45.1</v>
      </c>
      <c r="P452" s="3">
        <v>0.01462</v>
      </c>
      <c r="Q452" s="1">
        <f t="shared" si="21"/>
        <v>8.675120144088</v>
      </c>
      <c r="R452" s="1">
        <f t="shared" si="22"/>
        <v>-0.281773787862</v>
      </c>
      <c r="S452" s="1">
        <f t="shared" si="23"/>
        <v>3.48708283480464</v>
      </c>
    </row>
    <row r="453" spans="1:19">
      <c r="A453" s="2">
        <v>44308</v>
      </c>
      <c r="B453" s="1">
        <v>129</v>
      </c>
      <c r="C453" s="1">
        <v>105</v>
      </c>
      <c r="D453" s="1">
        <v>234</v>
      </c>
      <c r="E453" s="1">
        <v>-24</v>
      </c>
      <c r="F453" s="1">
        <v>-0.204095356</v>
      </c>
      <c r="G453" s="1">
        <v>0.897435897</v>
      </c>
      <c r="H453" s="1">
        <v>-0.102564103</v>
      </c>
      <c r="I453" s="1">
        <v>46.09</v>
      </c>
      <c r="J453" s="1">
        <v>41.5</v>
      </c>
      <c r="K453" s="1">
        <v>45.1</v>
      </c>
      <c r="L453" s="1">
        <v>7.7294</v>
      </c>
      <c r="M453" s="1">
        <v>37975014</v>
      </c>
      <c r="N453" s="3">
        <v>0.1018</v>
      </c>
      <c r="O453" s="1">
        <v>42.93</v>
      </c>
      <c r="P453" s="3">
        <v>-0.04812</v>
      </c>
      <c r="Q453" s="1">
        <f t="shared" si="21"/>
        <v>7.745561512224</v>
      </c>
      <c r="R453" s="1">
        <f t="shared" si="22"/>
        <v>-0.30396739412</v>
      </c>
      <c r="S453" s="1">
        <f t="shared" si="23"/>
        <v>3.09273100111429</v>
      </c>
    </row>
    <row r="454" spans="1:19">
      <c r="A454" s="2">
        <v>44309</v>
      </c>
      <c r="B454" s="1">
        <v>77</v>
      </c>
      <c r="C454" s="1">
        <v>65</v>
      </c>
      <c r="D454" s="1">
        <v>142</v>
      </c>
      <c r="E454" s="1">
        <v>-12</v>
      </c>
      <c r="F454" s="1">
        <v>-0.167054085</v>
      </c>
      <c r="G454" s="1">
        <v>0.915492958</v>
      </c>
      <c r="H454" s="1">
        <v>-0.084507042</v>
      </c>
      <c r="I454" s="1">
        <v>44.09</v>
      </c>
      <c r="J454" s="1">
        <v>40.68</v>
      </c>
      <c r="K454" s="1">
        <v>42.93</v>
      </c>
      <c r="L454" s="1">
        <v>5.8173</v>
      </c>
      <c r="M454" s="1">
        <v>28580720</v>
      </c>
      <c r="N454" s="3">
        <v>0.0794</v>
      </c>
      <c r="O454" s="1">
        <v>41.27</v>
      </c>
      <c r="P454" s="3">
        <v>-0.03867</v>
      </c>
      <c r="Q454" s="1">
        <f t="shared" si="21"/>
        <v>5.98242729962</v>
      </c>
      <c r="R454" s="1">
        <f t="shared" si="22"/>
        <v>-0.186363644957</v>
      </c>
      <c r="S454" s="1">
        <f t="shared" si="23"/>
        <v>2.40785993139537</v>
      </c>
    </row>
    <row r="455" spans="1:19">
      <c r="A455" s="2">
        <v>44312</v>
      </c>
      <c r="B455" s="1">
        <v>42</v>
      </c>
      <c r="C455" s="1">
        <v>46</v>
      </c>
      <c r="D455" s="1">
        <v>88</v>
      </c>
      <c r="E455" s="1">
        <v>4</v>
      </c>
      <c r="F455" s="1">
        <v>0.088947486</v>
      </c>
      <c r="G455" s="1">
        <v>0.954545455</v>
      </c>
      <c r="H455" s="1">
        <v>0.045454545</v>
      </c>
      <c r="I455" s="1">
        <v>41.68</v>
      </c>
      <c r="J455" s="1">
        <v>39.9</v>
      </c>
      <c r="K455" s="1">
        <v>41.27</v>
      </c>
      <c r="L455" s="1">
        <v>4.2609</v>
      </c>
      <c r="M455" s="1">
        <v>20934305</v>
      </c>
      <c r="N455" s="3">
        <v>0.0431</v>
      </c>
      <c r="O455" s="1">
        <v>40.08</v>
      </c>
      <c r="P455" s="3">
        <v>-0.02883</v>
      </c>
      <c r="Q455" s="1">
        <f t="shared" si="21"/>
        <v>4.519908620576</v>
      </c>
      <c r="R455" s="1">
        <f t="shared" si="22"/>
        <v>0.248613138952</v>
      </c>
      <c r="S455" s="1">
        <f t="shared" si="23"/>
        <v>1.97311000832876</v>
      </c>
    </row>
    <row r="456" spans="1:19">
      <c r="A456" s="2">
        <v>44313</v>
      </c>
      <c r="B456" s="1">
        <v>54</v>
      </c>
      <c r="C456" s="1">
        <v>34</v>
      </c>
      <c r="D456" s="1">
        <v>88</v>
      </c>
      <c r="E456" s="1">
        <v>-20</v>
      </c>
      <c r="F456" s="1">
        <v>-0.451985124</v>
      </c>
      <c r="G456" s="1">
        <v>0.772727273</v>
      </c>
      <c r="H456" s="1">
        <v>-0.227272727</v>
      </c>
      <c r="I456" s="1">
        <v>40.39</v>
      </c>
      <c r="J456" s="1">
        <v>38.8</v>
      </c>
      <c r="K456" s="1">
        <v>40.08</v>
      </c>
      <c r="L456" s="1">
        <v>3.2009</v>
      </c>
      <c r="M456" s="1">
        <v>15726211</v>
      </c>
      <c r="N456" s="3">
        <v>0.0397</v>
      </c>
      <c r="O456" s="1">
        <v>39.6</v>
      </c>
      <c r="P456" s="3">
        <v>-0.01198</v>
      </c>
      <c r="Q456" s="1">
        <f t="shared" si="21"/>
        <v>3.495962123296</v>
      </c>
      <c r="R456" s="1">
        <f t="shared" si="22"/>
        <v>-0.56040885672</v>
      </c>
      <c r="S456" s="1">
        <f t="shared" si="23"/>
        <v>1.22865150856744</v>
      </c>
    </row>
    <row r="457" spans="1:19">
      <c r="A457" s="2">
        <v>44314</v>
      </c>
      <c r="B457" s="1">
        <v>73</v>
      </c>
      <c r="C457" s="1">
        <v>65</v>
      </c>
      <c r="D457" s="1">
        <v>138</v>
      </c>
      <c r="E457" s="1">
        <v>-8</v>
      </c>
      <c r="F457" s="1">
        <v>-0.114410351</v>
      </c>
      <c r="G457" s="1">
        <v>0.942028986</v>
      </c>
      <c r="H457" s="1">
        <v>-0.057971014</v>
      </c>
      <c r="I457" s="1">
        <v>43.49</v>
      </c>
      <c r="J457" s="1">
        <v>39.21</v>
      </c>
      <c r="K457" s="1">
        <v>39.6</v>
      </c>
      <c r="L457" s="1">
        <v>6.2177</v>
      </c>
      <c r="M457" s="1">
        <v>30548247</v>
      </c>
      <c r="N457" s="3">
        <v>0.1081</v>
      </c>
      <c r="O457" s="1">
        <v>43.02</v>
      </c>
      <c r="P457" s="3">
        <v>0.08636</v>
      </c>
      <c r="Q457" s="1">
        <f t="shared" si="21"/>
        <v>6.385578001644</v>
      </c>
      <c r="R457" s="1">
        <f t="shared" si="22"/>
        <v>-0.114314986231</v>
      </c>
      <c r="S457" s="1">
        <f t="shared" si="23"/>
        <v>2.60356047252344</v>
      </c>
    </row>
    <row r="458" spans="1:19">
      <c r="A458" s="2">
        <v>44315</v>
      </c>
      <c r="B458" s="1">
        <v>109</v>
      </c>
      <c r="C458" s="1">
        <v>71</v>
      </c>
      <c r="D458" s="1">
        <v>180</v>
      </c>
      <c r="E458" s="1">
        <v>-38</v>
      </c>
      <c r="F458" s="1">
        <v>-0.423814247</v>
      </c>
      <c r="G458" s="1">
        <v>0.788888889</v>
      </c>
      <c r="H458" s="1">
        <v>-0.211111111</v>
      </c>
      <c r="I458" s="1">
        <v>42.93</v>
      </c>
      <c r="J458" s="1">
        <v>39.37</v>
      </c>
      <c r="K458" s="1">
        <v>43.02</v>
      </c>
      <c r="L458" s="1">
        <v>4.8737</v>
      </c>
      <c r="M458" s="1">
        <v>23944950</v>
      </c>
      <c r="N458" s="3">
        <v>0.0828</v>
      </c>
      <c r="O458" s="1">
        <v>40.06</v>
      </c>
      <c r="P458" s="3">
        <v>-0.06881</v>
      </c>
      <c r="Q458" s="1">
        <f t="shared" si="21"/>
        <v>5.072824074588</v>
      </c>
      <c r="R458" s="1">
        <f t="shared" si="22"/>
        <v>-0.564422152515</v>
      </c>
      <c r="S458" s="1">
        <f t="shared" si="23"/>
        <v>1.88114779146517</v>
      </c>
    </row>
    <row r="459" spans="1:19">
      <c r="A459" s="2">
        <v>44316</v>
      </c>
      <c r="B459" s="1">
        <v>63</v>
      </c>
      <c r="C459" s="1">
        <v>75</v>
      </c>
      <c r="D459" s="1">
        <v>138</v>
      </c>
      <c r="E459" s="1">
        <v>12</v>
      </c>
      <c r="F459" s="1">
        <v>0.171850257</v>
      </c>
      <c r="G459" s="1">
        <v>0.913043478</v>
      </c>
      <c r="H459" s="1">
        <v>0.086956522</v>
      </c>
      <c r="I459" s="1">
        <v>42.58</v>
      </c>
      <c r="J459" s="1">
        <v>39.02</v>
      </c>
      <c r="K459" s="1">
        <v>40.06</v>
      </c>
      <c r="L459" s="1">
        <v>4.074</v>
      </c>
      <c r="M459" s="1">
        <v>20015925</v>
      </c>
      <c r="N459" s="3">
        <v>0.0889</v>
      </c>
      <c r="O459" s="1">
        <v>40.96</v>
      </c>
      <c r="P459" s="3">
        <v>0.02247</v>
      </c>
      <c r="Q459" s="1">
        <f t="shared" si="21"/>
        <v>4.355754343452</v>
      </c>
      <c r="R459" s="1">
        <f t="shared" si="22"/>
        <v>0.365401857797</v>
      </c>
      <c r="S459" s="1">
        <f t="shared" si="23"/>
        <v>1.95117371586526</v>
      </c>
    </row>
    <row r="460" spans="1:19">
      <c r="A460" s="2">
        <v>44322</v>
      </c>
      <c r="B460" s="1">
        <v>51</v>
      </c>
      <c r="C460" s="1">
        <v>48</v>
      </c>
      <c r="D460" s="1">
        <v>99</v>
      </c>
      <c r="E460" s="1">
        <v>-3</v>
      </c>
      <c r="F460" s="1">
        <v>-0.05942342</v>
      </c>
      <c r="G460" s="1">
        <v>0.96969697</v>
      </c>
      <c r="H460" s="1">
        <v>-0.03030303</v>
      </c>
      <c r="I460" s="1">
        <v>42.93</v>
      </c>
      <c r="J460" s="1">
        <v>39.53</v>
      </c>
      <c r="K460" s="1">
        <v>40.96</v>
      </c>
      <c r="L460" s="1">
        <v>4.0058</v>
      </c>
      <c r="M460" s="1">
        <v>19680897</v>
      </c>
      <c r="N460" s="3">
        <v>0.083</v>
      </c>
      <c r="O460" s="1">
        <v>42.22</v>
      </c>
      <c r="P460" s="3">
        <v>0.03076</v>
      </c>
      <c r="Q460" s="1">
        <f t="shared" si="21"/>
        <v>4.34952287048</v>
      </c>
      <c r="R460" s="1">
        <f t="shared" si="22"/>
        <v>0.04197297358</v>
      </c>
      <c r="S460" s="1">
        <f t="shared" si="23"/>
        <v>1.82076980583392</v>
      </c>
    </row>
    <row r="461" spans="1:19">
      <c r="A461" s="2">
        <v>44323</v>
      </c>
      <c r="B461" s="1">
        <v>83</v>
      </c>
      <c r="C461" s="1">
        <v>55</v>
      </c>
      <c r="D461" s="1">
        <v>138</v>
      </c>
      <c r="E461" s="1">
        <v>-28</v>
      </c>
      <c r="F461" s="1">
        <v>-0.405465108</v>
      </c>
      <c r="G461" s="1">
        <v>0.797101449</v>
      </c>
      <c r="H461" s="1">
        <v>-0.202898551</v>
      </c>
      <c r="I461" s="1">
        <v>42.38</v>
      </c>
      <c r="J461" s="1">
        <v>39.8</v>
      </c>
      <c r="K461" s="1">
        <v>42.22</v>
      </c>
      <c r="L461" s="1">
        <v>3.5299</v>
      </c>
      <c r="M461" s="1">
        <v>17342632</v>
      </c>
      <c r="N461" s="3">
        <v>0.0611</v>
      </c>
      <c r="O461" s="1">
        <v>39.81</v>
      </c>
      <c r="P461" s="3">
        <v>-0.05708</v>
      </c>
      <c r="Q461" s="1">
        <f t="shared" si="21"/>
        <v>3.826384180512</v>
      </c>
      <c r="R461" s="1">
        <f t="shared" si="22"/>
        <v>-0.494860119552</v>
      </c>
      <c r="S461" s="1">
        <f t="shared" si="23"/>
        <v>1.39161543882943</v>
      </c>
    </row>
    <row r="462" spans="1:19">
      <c r="A462" s="2">
        <v>44326</v>
      </c>
      <c r="B462" s="1">
        <v>79</v>
      </c>
      <c r="C462" s="1">
        <v>33</v>
      </c>
      <c r="D462" s="1">
        <v>112</v>
      </c>
      <c r="E462" s="1">
        <v>-46</v>
      </c>
      <c r="F462" s="1">
        <v>-0.85566611</v>
      </c>
      <c r="G462" s="1">
        <v>0.589285714</v>
      </c>
      <c r="H462" s="1">
        <v>-0.410714286</v>
      </c>
      <c r="I462" s="1">
        <v>39.6</v>
      </c>
      <c r="J462" s="1">
        <v>37.5</v>
      </c>
      <c r="K462" s="1">
        <v>39.81</v>
      </c>
      <c r="L462" s="1">
        <v>2.7863</v>
      </c>
      <c r="M462" s="1">
        <v>13689403</v>
      </c>
      <c r="N462" s="3">
        <v>0.0528</v>
      </c>
      <c r="O462" s="1">
        <v>38.99</v>
      </c>
      <c r="P462" s="3">
        <v>-0.0206</v>
      </c>
      <c r="Q462" s="1">
        <f t="shared" si="21"/>
        <v>3.05981085308</v>
      </c>
      <c r="R462" s="1">
        <f t="shared" si="22"/>
        <v>-1.168581546966</v>
      </c>
      <c r="S462" s="1">
        <f t="shared" si="23"/>
        <v>0.807386114496621</v>
      </c>
    </row>
    <row r="463" spans="1:19">
      <c r="A463" s="2">
        <v>44327</v>
      </c>
      <c r="B463" s="1">
        <v>78</v>
      </c>
      <c r="C463" s="1">
        <v>74</v>
      </c>
      <c r="D463" s="1">
        <v>152</v>
      </c>
      <c r="E463" s="1">
        <v>-4</v>
      </c>
      <c r="F463" s="1">
        <v>-0.051959739</v>
      </c>
      <c r="G463" s="1">
        <v>0.973684211</v>
      </c>
      <c r="H463" s="1">
        <v>-0.026315789</v>
      </c>
      <c r="I463" s="1">
        <v>42.89</v>
      </c>
      <c r="J463" s="1">
        <v>38.46</v>
      </c>
      <c r="K463" s="1">
        <v>38.99</v>
      </c>
      <c r="L463" s="1">
        <v>5.0329</v>
      </c>
      <c r="M463" s="1">
        <v>24726962</v>
      </c>
      <c r="N463" s="3">
        <v>0.1136</v>
      </c>
      <c r="O463" s="1">
        <v>42.89</v>
      </c>
      <c r="P463" s="3">
        <v>0.10003</v>
      </c>
      <c r="Q463" s="1">
        <f t="shared" si="21"/>
        <v>5.319016076236</v>
      </c>
      <c r="R463" s="1">
        <f t="shared" si="22"/>
        <v>0.022597919793</v>
      </c>
      <c r="S463" s="1">
        <f t="shared" si="23"/>
        <v>2.21525856632489</v>
      </c>
    </row>
    <row r="464" spans="1:19">
      <c r="A464" s="2">
        <v>44328</v>
      </c>
      <c r="B464" s="1">
        <v>98</v>
      </c>
      <c r="C464" s="1">
        <v>64</v>
      </c>
      <c r="D464" s="1">
        <v>162</v>
      </c>
      <c r="E464" s="1">
        <v>-34</v>
      </c>
      <c r="F464" s="1">
        <v>-0.42073258</v>
      </c>
      <c r="G464" s="1">
        <v>0.790123457</v>
      </c>
      <c r="H464" s="1">
        <v>-0.209876543</v>
      </c>
      <c r="I464" s="1">
        <v>44.11</v>
      </c>
      <c r="J464" s="1">
        <v>42.03</v>
      </c>
      <c r="K464" s="1">
        <v>42.89</v>
      </c>
      <c r="L464" s="1">
        <v>5.7229</v>
      </c>
      <c r="M464" s="1">
        <v>28116864</v>
      </c>
      <c r="N464" s="3">
        <v>0.0485</v>
      </c>
      <c r="O464" s="1">
        <v>43.15</v>
      </c>
      <c r="P464" s="3">
        <v>0.00606</v>
      </c>
      <c r="Q464" s="1">
        <f t="shared" si="21"/>
        <v>5.81878717264</v>
      </c>
      <c r="R464" s="1">
        <f t="shared" si="22"/>
        <v>-0.586485037808</v>
      </c>
      <c r="S464" s="1">
        <f t="shared" si="23"/>
        <v>2.18185403226935</v>
      </c>
    </row>
    <row r="465" spans="1:19">
      <c r="A465" s="2">
        <v>44329</v>
      </c>
      <c r="B465" s="1">
        <v>78</v>
      </c>
      <c r="C465" s="1">
        <v>64</v>
      </c>
      <c r="D465" s="1">
        <v>142</v>
      </c>
      <c r="E465" s="1">
        <v>-14</v>
      </c>
      <c r="F465" s="1">
        <v>-0.195060583</v>
      </c>
      <c r="G465" s="1">
        <v>0.901408451</v>
      </c>
      <c r="H465" s="1">
        <v>-0.098591549</v>
      </c>
      <c r="I465" s="1">
        <v>44.2</v>
      </c>
      <c r="J465" s="1">
        <v>42.03</v>
      </c>
      <c r="K465" s="1">
        <v>43.15</v>
      </c>
      <c r="L465" s="1">
        <v>4.1097</v>
      </c>
      <c r="M465" s="1">
        <v>20191306</v>
      </c>
      <c r="N465" s="3">
        <v>0.0503</v>
      </c>
      <c r="O465" s="1">
        <v>43.8</v>
      </c>
      <c r="P465" s="3">
        <v>0.01506</v>
      </c>
      <c r="Q465" s="1">
        <f t="shared" si="21"/>
        <v>4.387724721532</v>
      </c>
      <c r="R465" s="1">
        <f t="shared" si="22"/>
        <v>-0.178431644155</v>
      </c>
      <c r="S465" s="1">
        <f t="shared" si="23"/>
        <v>1.74951202872142</v>
      </c>
    </row>
    <row r="466" spans="1:19">
      <c r="A466" s="2">
        <v>44330</v>
      </c>
      <c r="B466" s="1">
        <v>118</v>
      </c>
      <c r="C466" s="1">
        <v>59</v>
      </c>
      <c r="D466" s="1">
        <v>177</v>
      </c>
      <c r="E466" s="1">
        <v>-59</v>
      </c>
      <c r="F466" s="1">
        <v>-0.684778931</v>
      </c>
      <c r="G466" s="1">
        <v>0.666666667</v>
      </c>
      <c r="H466" s="1">
        <v>-0.333333333</v>
      </c>
      <c r="I466" s="1">
        <v>43.9</v>
      </c>
      <c r="J466" s="1">
        <v>42.01</v>
      </c>
      <c r="K466" s="1">
        <v>43.56</v>
      </c>
      <c r="L466" s="1">
        <v>3.5406</v>
      </c>
      <c r="M466" s="1">
        <v>17395110</v>
      </c>
      <c r="N466" s="3">
        <v>0.0434</v>
      </c>
      <c r="O466" s="1">
        <v>42.7</v>
      </c>
      <c r="P466" s="3">
        <v>-0.01974</v>
      </c>
      <c r="Q466" s="1">
        <f t="shared" si="21"/>
        <v>3.770344963724</v>
      </c>
      <c r="R466" s="1">
        <f t="shared" si="22"/>
        <v>-0.929440415175</v>
      </c>
      <c r="S466" s="1">
        <f t="shared" si="23"/>
        <v>1.19662423887556</v>
      </c>
    </row>
    <row r="467" spans="1:19">
      <c r="A467" s="2">
        <v>44333</v>
      </c>
      <c r="B467" s="1">
        <v>123</v>
      </c>
      <c r="C467" s="1">
        <v>61</v>
      </c>
      <c r="D467" s="1">
        <v>184</v>
      </c>
      <c r="E467" s="1">
        <v>-62</v>
      </c>
      <c r="F467" s="1">
        <v>-0.693147181</v>
      </c>
      <c r="G467" s="1">
        <v>0.663043478</v>
      </c>
      <c r="H467" s="1">
        <v>-0.336956522</v>
      </c>
      <c r="I467" s="1">
        <v>43.5</v>
      </c>
      <c r="J467" s="1">
        <v>39.59</v>
      </c>
      <c r="K467" s="1">
        <v>42.7</v>
      </c>
      <c r="L467" s="1">
        <v>4.2339</v>
      </c>
      <c r="M467" s="1">
        <v>20801435</v>
      </c>
      <c r="N467" s="3">
        <v>0.0916</v>
      </c>
      <c r="O467" s="1">
        <v>41.4</v>
      </c>
      <c r="P467" s="3">
        <v>-0.03044</v>
      </c>
      <c r="Q467" s="1">
        <f t="shared" si="21"/>
        <v>4.447636010884</v>
      </c>
      <c r="R467" s="1">
        <f t="shared" si="22"/>
        <v>-0.963201157029</v>
      </c>
      <c r="S467" s="1">
        <f t="shared" si="23"/>
        <v>1.46422232005682</v>
      </c>
    </row>
    <row r="468" spans="1:19">
      <c r="A468" s="2">
        <v>44334</v>
      </c>
      <c r="B468" s="1">
        <v>69</v>
      </c>
      <c r="C468" s="1">
        <v>36</v>
      </c>
      <c r="D468" s="1">
        <v>105</v>
      </c>
      <c r="E468" s="1">
        <v>-33</v>
      </c>
      <c r="F468" s="1">
        <v>-0.637577329</v>
      </c>
      <c r="G468" s="1">
        <v>0.685714286</v>
      </c>
      <c r="H468" s="1">
        <v>-0.314285714</v>
      </c>
      <c r="I468" s="1">
        <v>42.36</v>
      </c>
      <c r="J468" s="1">
        <v>40.13</v>
      </c>
      <c r="K468" s="1">
        <v>41.4</v>
      </c>
      <c r="L468" s="1">
        <v>3.1381</v>
      </c>
      <c r="M468" s="1">
        <v>15417574</v>
      </c>
      <c r="N468" s="3">
        <v>0.0539</v>
      </c>
      <c r="O468" s="1">
        <v>41.79</v>
      </c>
      <c r="P468" s="3">
        <v>0.00942</v>
      </c>
      <c r="Q468" s="1">
        <f t="shared" si="21"/>
        <v>3.418398195796</v>
      </c>
      <c r="R468" s="1">
        <f t="shared" si="22"/>
        <v>-0.847220092937</v>
      </c>
      <c r="S468" s="1">
        <f t="shared" si="23"/>
        <v>1.08313019088748</v>
      </c>
    </row>
    <row r="469" spans="1:19">
      <c r="A469" s="2">
        <v>44335</v>
      </c>
      <c r="B469" s="1">
        <v>72</v>
      </c>
      <c r="C469" s="1">
        <v>40</v>
      </c>
      <c r="D469" s="1">
        <v>112</v>
      </c>
      <c r="E469" s="1">
        <v>-32</v>
      </c>
      <c r="F469" s="1">
        <v>-0.576887374</v>
      </c>
      <c r="G469" s="1">
        <v>0.714285714</v>
      </c>
      <c r="H469" s="1">
        <v>-0.285714286</v>
      </c>
      <c r="I469" s="1">
        <v>43.39</v>
      </c>
      <c r="J469" s="1">
        <v>41.01</v>
      </c>
      <c r="K469" s="1">
        <v>41.79</v>
      </c>
      <c r="L469" s="1">
        <v>3.2709</v>
      </c>
      <c r="M469" s="1">
        <v>16070045</v>
      </c>
      <c r="N469" s="3">
        <v>0.057</v>
      </c>
      <c r="O469" s="1">
        <v>41.75</v>
      </c>
      <c r="P469" s="3">
        <v>-0.00096</v>
      </c>
      <c r="Q469" s="1">
        <f t="shared" si="21"/>
        <v>3.553658039256</v>
      </c>
      <c r="R469" s="1">
        <f t="shared" si="22"/>
        <v>-0.756703721894</v>
      </c>
      <c r="S469" s="1">
        <f t="shared" si="23"/>
        <v>1.17500804379088</v>
      </c>
    </row>
    <row r="470" spans="1:19">
      <c r="A470" s="2">
        <v>44336</v>
      </c>
      <c r="B470" s="1">
        <v>99</v>
      </c>
      <c r="C470" s="1">
        <v>75</v>
      </c>
      <c r="D470" s="1">
        <v>174</v>
      </c>
      <c r="E470" s="1">
        <v>-24</v>
      </c>
      <c r="F470" s="1">
        <v>-0.274436846</v>
      </c>
      <c r="G470" s="1">
        <v>0.862068966</v>
      </c>
      <c r="H470" s="1">
        <v>-0.137931034</v>
      </c>
      <c r="I470" s="1">
        <v>44.65</v>
      </c>
      <c r="J470" s="1">
        <v>41.18</v>
      </c>
      <c r="K470" s="1">
        <v>41.75</v>
      </c>
      <c r="L470" s="1">
        <v>5.475</v>
      </c>
      <c r="M470" s="1">
        <v>26899079</v>
      </c>
      <c r="N470" s="3">
        <v>0.0831</v>
      </c>
      <c r="O470" s="1">
        <v>43.56</v>
      </c>
      <c r="P470" s="3">
        <v>0.04335</v>
      </c>
      <c r="Q470" s="1">
        <f t="shared" si="21"/>
        <v>5.651722116024</v>
      </c>
      <c r="R470" s="1">
        <f t="shared" si="22"/>
        <v>-0.346667756566</v>
      </c>
      <c r="S470" s="1">
        <f t="shared" si="23"/>
        <v>2.20733123633187</v>
      </c>
    </row>
    <row r="471" spans="1:19">
      <c r="A471" s="2">
        <v>44337</v>
      </c>
      <c r="B471" s="1">
        <v>81</v>
      </c>
      <c r="C471" s="1">
        <v>62</v>
      </c>
      <c r="D471" s="1">
        <v>143</v>
      </c>
      <c r="E471" s="1">
        <v>-19</v>
      </c>
      <c r="F471" s="1">
        <v>-0.263584521</v>
      </c>
      <c r="G471" s="1">
        <v>0.867132867</v>
      </c>
      <c r="H471" s="1">
        <v>-0.132867133</v>
      </c>
      <c r="I471" s="1">
        <v>44.9</v>
      </c>
      <c r="J471" s="1">
        <v>42.3</v>
      </c>
      <c r="K471" s="1">
        <v>43.56</v>
      </c>
      <c r="L471" s="1">
        <v>4.8438</v>
      </c>
      <c r="M471" s="1">
        <v>23798161</v>
      </c>
      <c r="N471" s="3">
        <v>0.0597</v>
      </c>
      <c r="O471" s="1">
        <v>42.45</v>
      </c>
      <c r="P471" s="3">
        <v>-0.02548</v>
      </c>
      <c r="Q471" s="1">
        <f t="shared" si="21"/>
        <v>5.054617105284</v>
      </c>
      <c r="R471" s="1">
        <f t="shared" si="22"/>
        <v>-0.310426053405</v>
      </c>
      <c r="S471" s="1">
        <f t="shared" si="23"/>
        <v>1.97397479896615</v>
      </c>
    </row>
    <row r="472" spans="1:19">
      <c r="A472" s="2">
        <v>44340</v>
      </c>
      <c r="B472" s="1">
        <v>76</v>
      </c>
      <c r="C472" s="1">
        <v>69</v>
      </c>
      <c r="D472" s="1">
        <v>145</v>
      </c>
      <c r="E472" s="1">
        <v>-7</v>
      </c>
      <c r="F472" s="1">
        <v>-0.09531018</v>
      </c>
      <c r="G472" s="1">
        <v>0.951724138</v>
      </c>
      <c r="H472" s="1">
        <v>-0.048275862</v>
      </c>
      <c r="I472" s="1">
        <v>46.09</v>
      </c>
      <c r="J472" s="1">
        <v>41.88</v>
      </c>
      <c r="K472" s="1">
        <v>42.45</v>
      </c>
      <c r="L472" s="1">
        <v>5.6914</v>
      </c>
      <c r="M472" s="1">
        <v>27962232</v>
      </c>
      <c r="N472" s="3">
        <v>0.0992</v>
      </c>
      <c r="O472" s="1">
        <v>45.11</v>
      </c>
      <c r="P472" s="3">
        <v>0.06266</v>
      </c>
      <c r="Q472" s="1">
        <f t="shared" si="21"/>
        <v>5.8996681724</v>
      </c>
      <c r="R472" s="1">
        <f t="shared" si="22"/>
        <v>-0.067426811292</v>
      </c>
      <c r="S472" s="1">
        <f t="shared" si="23"/>
        <v>2.42053528208892</v>
      </c>
    </row>
    <row r="473" spans="1:19">
      <c r="A473" s="2">
        <v>44341</v>
      </c>
      <c r="B473" s="1">
        <v>74</v>
      </c>
      <c r="C473" s="1">
        <v>51</v>
      </c>
      <c r="D473" s="1">
        <v>125</v>
      </c>
      <c r="E473" s="1">
        <v>-23</v>
      </c>
      <c r="F473" s="1">
        <v>-0.366244395</v>
      </c>
      <c r="G473" s="1">
        <v>0.816</v>
      </c>
      <c r="H473" s="1">
        <v>-0.184</v>
      </c>
      <c r="I473" s="1">
        <v>45.42</v>
      </c>
      <c r="J473" s="1">
        <v>43.51</v>
      </c>
      <c r="K473" s="1">
        <v>45.11</v>
      </c>
      <c r="L473" s="1">
        <v>4.6824</v>
      </c>
      <c r="M473" s="1">
        <v>23004840</v>
      </c>
      <c r="N473" s="3">
        <v>0.0423</v>
      </c>
      <c r="O473" s="1">
        <v>45.11</v>
      </c>
      <c r="P473" s="3">
        <v>0</v>
      </c>
      <c r="Q473" s="1">
        <f t="shared" si="21"/>
        <v>4.87095192918</v>
      </c>
      <c r="R473" s="1">
        <f t="shared" si="22"/>
        <v>-0.469060773915</v>
      </c>
      <c r="S473" s="1">
        <f t="shared" si="23"/>
        <v>1.83509804237266</v>
      </c>
    </row>
    <row r="474" spans="1:19">
      <c r="A474" s="2">
        <v>44342</v>
      </c>
      <c r="B474" s="1">
        <v>124</v>
      </c>
      <c r="C474" s="1">
        <v>59</v>
      </c>
      <c r="D474" s="1">
        <v>183</v>
      </c>
      <c r="E474" s="1">
        <v>-65</v>
      </c>
      <c r="F474" s="1">
        <v>-0.733969175</v>
      </c>
      <c r="G474" s="1">
        <v>0.644808743</v>
      </c>
      <c r="H474" s="1">
        <v>-0.355191257</v>
      </c>
      <c r="I474" s="1">
        <v>47.7</v>
      </c>
      <c r="J474" s="1">
        <v>44.5</v>
      </c>
      <c r="K474" s="1">
        <v>45.11</v>
      </c>
      <c r="L474" s="1">
        <v>4.968</v>
      </c>
      <c r="M474" s="1">
        <v>24408106</v>
      </c>
      <c r="N474" s="3">
        <v>0.0709</v>
      </c>
      <c r="O474" s="1">
        <v>44.63</v>
      </c>
      <c r="P474" s="3">
        <v>-0.01064</v>
      </c>
      <c r="Q474" s="1">
        <f t="shared" si="21"/>
        <v>5.09355250678</v>
      </c>
      <c r="R474" s="1">
        <f t="shared" si="22"/>
        <v>-1.048545077627</v>
      </c>
      <c r="S474" s="1">
        <f t="shared" si="23"/>
        <v>1.69842056513415</v>
      </c>
    </row>
    <row r="475" spans="1:19">
      <c r="A475" s="2">
        <v>44343</v>
      </c>
      <c r="B475" s="1">
        <v>69</v>
      </c>
      <c r="C475" s="1">
        <v>50</v>
      </c>
      <c r="D475" s="1">
        <v>119</v>
      </c>
      <c r="E475" s="1">
        <v>-19</v>
      </c>
      <c r="F475" s="1">
        <v>-0.316669609</v>
      </c>
      <c r="G475" s="1">
        <v>0.840336134</v>
      </c>
      <c r="H475" s="1">
        <v>-0.159663866</v>
      </c>
      <c r="I475" s="1">
        <v>45.65</v>
      </c>
      <c r="J475" s="1">
        <v>43.15</v>
      </c>
      <c r="K475" s="1">
        <v>44.63</v>
      </c>
      <c r="L475" s="1">
        <v>3.3859</v>
      </c>
      <c r="M475" s="1">
        <v>16634929</v>
      </c>
      <c r="N475" s="3">
        <v>0.056</v>
      </c>
      <c r="O475" s="1">
        <v>44.23</v>
      </c>
      <c r="P475" s="3">
        <v>-0.00896</v>
      </c>
      <c r="Q475" s="1">
        <f t="shared" si="21"/>
        <v>3.706694982196</v>
      </c>
      <c r="R475" s="1">
        <f t="shared" si="22"/>
        <v>-0.350245646369</v>
      </c>
      <c r="S475" s="1">
        <f t="shared" si="23"/>
        <v>1.39911999916987</v>
      </c>
    </row>
    <row r="476" spans="1:19">
      <c r="A476" s="2">
        <v>44344</v>
      </c>
      <c r="B476" s="1">
        <v>53</v>
      </c>
      <c r="C476" s="1">
        <v>32</v>
      </c>
      <c r="D476" s="1">
        <v>85</v>
      </c>
      <c r="E476" s="1">
        <v>-21</v>
      </c>
      <c r="F476" s="1">
        <v>-0.492476485</v>
      </c>
      <c r="G476" s="1">
        <v>0.752941176</v>
      </c>
      <c r="H476" s="1">
        <v>-0.247058824</v>
      </c>
      <c r="I476" s="1">
        <v>45.76</v>
      </c>
      <c r="J476" s="1">
        <v>43.47</v>
      </c>
      <c r="K476" s="1">
        <v>44.23</v>
      </c>
      <c r="L476" s="1">
        <v>3.7768</v>
      </c>
      <c r="M476" s="1">
        <v>18555554</v>
      </c>
      <c r="N476" s="3">
        <v>0.0518</v>
      </c>
      <c r="O476" s="1">
        <v>44.88</v>
      </c>
      <c r="P476" s="3">
        <v>0.0147</v>
      </c>
      <c r="Q476" s="1">
        <f t="shared" si="21"/>
        <v>4.0263394833</v>
      </c>
      <c r="R476" s="1">
        <f t="shared" si="22"/>
        <v>-0.642180632309</v>
      </c>
      <c r="S476" s="1">
        <f t="shared" si="23"/>
        <v>1.41633583178432</v>
      </c>
    </row>
    <row r="477" spans="1:19">
      <c r="A477" s="2">
        <v>44347</v>
      </c>
      <c r="B477" s="1">
        <v>58</v>
      </c>
      <c r="C477" s="1">
        <v>29</v>
      </c>
      <c r="D477" s="1">
        <v>87</v>
      </c>
      <c r="E477" s="1">
        <v>-29</v>
      </c>
      <c r="F477" s="1">
        <v>-0.676340062</v>
      </c>
      <c r="G477" s="1">
        <v>0.666666667</v>
      </c>
      <c r="H477" s="1">
        <v>-0.333333333</v>
      </c>
      <c r="I477" s="1">
        <v>45.42</v>
      </c>
      <c r="J477" s="1">
        <v>43.8</v>
      </c>
      <c r="K477" s="1">
        <v>44.88</v>
      </c>
      <c r="L477" s="1">
        <v>3.6116</v>
      </c>
      <c r="M477" s="1">
        <v>17743968</v>
      </c>
      <c r="N477" s="3">
        <v>0.0361</v>
      </c>
      <c r="O477" s="1">
        <v>45.31</v>
      </c>
      <c r="P477" s="3">
        <v>0.00958</v>
      </c>
      <c r="Q477" s="1">
        <f t="shared" si="21"/>
        <v>3.827899698728</v>
      </c>
      <c r="R477" s="1">
        <f t="shared" si="22"/>
        <v>-0.923455040162</v>
      </c>
      <c r="S477" s="1">
        <f t="shared" si="23"/>
        <v>1.22286336316035</v>
      </c>
    </row>
    <row r="478" spans="1:19">
      <c r="A478" s="2">
        <v>44348</v>
      </c>
      <c r="B478" s="1">
        <v>80</v>
      </c>
      <c r="C478" s="1">
        <v>51</v>
      </c>
      <c r="D478" s="1">
        <v>131</v>
      </c>
      <c r="E478" s="1">
        <v>-29</v>
      </c>
      <c r="F478" s="1">
        <v>-0.443205436</v>
      </c>
      <c r="G478" s="1">
        <v>0.778625954</v>
      </c>
      <c r="H478" s="1">
        <v>-0.221374046</v>
      </c>
      <c r="I478" s="1">
        <v>47.84</v>
      </c>
      <c r="J478" s="1">
        <v>44.85</v>
      </c>
      <c r="K478" s="1">
        <v>45.31</v>
      </c>
      <c r="L478" s="1">
        <v>5.7587</v>
      </c>
      <c r="M478" s="1">
        <v>28292685</v>
      </c>
      <c r="N478" s="3">
        <v>0.066</v>
      </c>
      <c r="O478" s="1">
        <v>47.31</v>
      </c>
      <c r="P478" s="3">
        <v>0.04414</v>
      </c>
      <c r="Q478" s="1">
        <f t="shared" si="21"/>
        <v>5.863058290864</v>
      </c>
      <c r="R478" s="1">
        <f t="shared" si="22"/>
        <v>-0.623621731828</v>
      </c>
      <c r="S478" s="1">
        <f t="shared" si="23"/>
        <v>2.18554127063196</v>
      </c>
    </row>
    <row r="479" spans="1:19">
      <c r="A479" s="2">
        <v>44349</v>
      </c>
      <c r="B479" s="1">
        <v>130</v>
      </c>
      <c r="C479" s="1">
        <v>125</v>
      </c>
      <c r="D479" s="1">
        <v>255</v>
      </c>
      <c r="E479" s="1">
        <v>-5</v>
      </c>
      <c r="F479" s="1">
        <v>-0.038915416</v>
      </c>
      <c r="G479" s="1">
        <v>0.980392157</v>
      </c>
      <c r="H479" s="1">
        <v>-0.019607843</v>
      </c>
      <c r="I479" s="1">
        <v>52.04</v>
      </c>
      <c r="J479" s="1">
        <v>46.1</v>
      </c>
      <c r="K479" s="1">
        <v>47.31</v>
      </c>
      <c r="L479" s="1">
        <v>8.1769</v>
      </c>
      <c r="M479" s="1">
        <v>40173527</v>
      </c>
      <c r="N479" s="3">
        <v>0.1256</v>
      </c>
      <c r="O479" s="1">
        <v>50.14</v>
      </c>
      <c r="P479" s="3">
        <v>0.05982</v>
      </c>
      <c r="Q479" s="1">
        <f t="shared" si="21"/>
        <v>8.209452802864</v>
      </c>
      <c r="R479" s="1">
        <f t="shared" si="22"/>
        <v>-0.05373475538</v>
      </c>
      <c r="S479" s="1">
        <f t="shared" si="23"/>
        <v>3.38404504730181</v>
      </c>
    </row>
    <row r="480" spans="1:19">
      <c r="A480" s="2">
        <v>44350</v>
      </c>
      <c r="B480" s="1">
        <v>131</v>
      </c>
      <c r="C480" s="1">
        <v>90</v>
      </c>
      <c r="D480" s="1">
        <v>221</v>
      </c>
      <c r="E480" s="1">
        <v>-41</v>
      </c>
      <c r="F480" s="1">
        <v>-0.371942416</v>
      </c>
      <c r="G480" s="1">
        <v>0.814479638</v>
      </c>
      <c r="H480" s="1">
        <v>-0.185520362</v>
      </c>
      <c r="I480" s="1">
        <v>52.1</v>
      </c>
      <c r="J480" s="1">
        <v>48.71</v>
      </c>
      <c r="K480" s="1">
        <v>50.14</v>
      </c>
      <c r="L480" s="1">
        <v>7.4004</v>
      </c>
      <c r="M480" s="1">
        <v>36358836</v>
      </c>
      <c r="N480" s="3">
        <v>0.0676</v>
      </c>
      <c r="O480" s="1">
        <v>48.99</v>
      </c>
      <c r="P480" s="3">
        <v>-0.02294</v>
      </c>
      <c r="Q480" s="1">
        <f t="shared" si="21"/>
        <v>7.380774560224</v>
      </c>
      <c r="R480" s="1">
        <f t="shared" si="22"/>
        <v>-0.560562507864</v>
      </c>
      <c r="S480" s="1">
        <f t="shared" si="23"/>
        <v>2.84001098447306</v>
      </c>
    </row>
    <row r="481" spans="1:19">
      <c r="A481" s="2">
        <v>44351</v>
      </c>
      <c r="B481" s="1">
        <v>103</v>
      </c>
      <c r="C481" s="1">
        <v>67</v>
      </c>
      <c r="D481" s="1">
        <v>170</v>
      </c>
      <c r="E481" s="1">
        <v>-36</v>
      </c>
      <c r="F481" s="1">
        <v>-0.424883194</v>
      </c>
      <c r="G481" s="1">
        <v>0.788235294</v>
      </c>
      <c r="H481" s="1">
        <v>-0.211764706</v>
      </c>
      <c r="I481" s="1">
        <v>50.44</v>
      </c>
      <c r="J481" s="1">
        <v>48.53</v>
      </c>
      <c r="K481" s="1">
        <v>48.99</v>
      </c>
      <c r="L481" s="1">
        <v>4.8325</v>
      </c>
      <c r="M481" s="1">
        <v>23742553</v>
      </c>
      <c r="N481" s="3">
        <v>0.039</v>
      </c>
      <c r="O481" s="1">
        <v>50.11</v>
      </c>
      <c r="P481" s="3">
        <v>0.02286</v>
      </c>
      <c r="Q481" s="1">
        <f t="shared" si="21"/>
        <v>4.994641452936</v>
      </c>
      <c r="R481" s="1">
        <f t="shared" si="22"/>
        <v>-0.565347557154</v>
      </c>
      <c r="S481" s="1">
        <f t="shared" si="23"/>
        <v>1.84835192009059</v>
      </c>
    </row>
    <row r="482" spans="1:19">
      <c r="A482" s="2">
        <v>44354</v>
      </c>
      <c r="B482" s="1">
        <v>98</v>
      </c>
      <c r="C482" s="1">
        <v>75</v>
      </c>
      <c r="D482" s="1">
        <v>173</v>
      </c>
      <c r="E482" s="1">
        <v>-23</v>
      </c>
      <c r="F482" s="1">
        <v>-0.26438651</v>
      </c>
      <c r="G482" s="1">
        <v>0.867052023</v>
      </c>
      <c r="H482" s="1">
        <v>-0.132947977</v>
      </c>
      <c r="I482" s="1">
        <v>54.08</v>
      </c>
      <c r="J482" s="1">
        <v>49.09</v>
      </c>
      <c r="K482" s="1">
        <v>50.11</v>
      </c>
      <c r="L482" s="1">
        <v>6.2792</v>
      </c>
      <c r="M482" s="1">
        <v>30850108</v>
      </c>
      <c r="N482" s="3">
        <v>0.0996</v>
      </c>
      <c r="O482" s="1">
        <v>53.38</v>
      </c>
      <c r="P482" s="3">
        <v>0.06526</v>
      </c>
      <c r="Q482" s="1">
        <f t="shared" si="21"/>
        <v>6.40465839972</v>
      </c>
      <c r="R482" s="1">
        <f t="shared" si="22"/>
        <v>-0.355487719842</v>
      </c>
      <c r="S482" s="1">
        <f t="shared" si="23"/>
        <v>2.5161635573223</v>
      </c>
    </row>
    <row r="483" spans="1:19">
      <c r="A483" s="2">
        <v>44355</v>
      </c>
      <c r="B483" s="1">
        <v>140</v>
      </c>
      <c r="C483" s="1">
        <v>96</v>
      </c>
      <c r="D483" s="1">
        <v>236</v>
      </c>
      <c r="E483" s="1">
        <v>-44</v>
      </c>
      <c r="F483" s="1">
        <v>-0.374048912</v>
      </c>
      <c r="G483" s="1">
        <v>0.813559322</v>
      </c>
      <c r="H483" s="1">
        <v>-0.186440678</v>
      </c>
      <c r="I483" s="1">
        <v>52.57</v>
      </c>
      <c r="J483" s="1">
        <v>48.04</v>
      </c>
      <c r="K483" s="1">
        <v>53.38</v>
      </c>
      <c r="L483" s="1">
        <v>4.7769</v>
      </c>
      <c r="M483" s="1">
        <v>23469199</v>
      </c>
      <c r="N483" s="3">
        <v>0.0849</v>
      </c>
      <c r="O483" s="1">
        <v>48.04</v>
      </c>
      <c r="P483" s="3">
        <v>-0.10004</v>
      </c>
      <c r="Q483" s="1">
        <f t="shared" si="21"/>
        <v>4.995815028928</v>
      </c>
      <c r="R483" s="1">
        <f t="shared" si="22"/>
        <v>-0.482291165032</v>
      </c>
      <c r="S483" s="1">
        <f t="shared" si="23"/>
        <v>1.88166260557869</v>
      </c>
    </row>
    <row r="484" spans="1:19">
      <c r="A484" s="2">
        <v>44356</v>
      </c>
      <c r="B484" s="1">
        <v>140</v>
      </c>
      <c r="C484" s="1">
        <v>89</v>
      </c>
      <c r="D484" s="1">
        <v>229</v>
      </c>
      <c r="E484" s="1">
        <v>-51</v>
      </c>
      <c r="F484" s="1">
        <v>-0.44895022</v>
      </c>
      <c r="G484" s="1">
        <v>0.777292576</v>
      </c>
      <c r="H484" s="1">
        <v>-0.222707424</v>
      </c>
      <c r="I484" s="1">
        <v>47.85</v>
      </c>
      <c r="J484" s="1">
        <v>43.24</v>
      </c>
      <c r="K484" s="1">
        <v>48.04</v>
      </c>
      <c r="L484" s="1">
        <v>5.1294</v>
      </c>
      <c r="M484" s="1">
        <v>25200881</v>
      </c>
      <c r="N484" s="3">
        <v>0.096</v>
      </c>
      <c r="O484" s="1">
        <v>45.4</v>
      </c>
      <c r="P484" s="3">
        <v>-0.05495</v>
      </c>
      <c r="Q484" s="1">
        <f t="shared" si="21"/>
        <v>5.31452466104</v>
      </c>
      <c r="R484" s="1">
        <f t="shared" si="22"/>
        <v>-0.611134141004</v>
      </c>
      <c r="S484" s="1">
        <f t="shared" si="23"/>
        <v>1.96294461687461</v>
      </c>
    </row>
    <row r="485" spans="1:19">
      <c r="A485" s="2">
        <v>44357</v>
      </c>
      <c r="B485" s="1">
        <v>127</v>
      </c>
      <c r="C485" s="1">
        <v>82</v>
      </c>
      <c r="D485" s="1">
        <v>209</v>
      </c>
      <c r="E485" s="1">
        <v>-45</v>
      </c>
      <c r="F485" s="1">
        <v>-0.433189656</v>
      </c>
      <c r="G485" s="1">
        <v>0.784688995</v>
      </c>
      <c r="H485" s="1">
        <v>-0.215311005</v>
      </c>
      <c r="I485" s="1">
        <v>45.71</v>
      </c>
      <c r="J485" s="1">
        <v>41.9</v>
      </c>
      <c r="K485" s="1">
        <v>45.4</v>
      </c>
      <c r="L485" s="1">
        <v>4.9213</v>
      </c>
      <c r="M485" s="1">
        <v>24178539</v>
      </c>
      <c r="N485" s="3">
        <v>0.0839</v>
      </c>
      <c r="O485" s="1">
        <v>42.78</v>
      </c>
      <c r="P485" s="3">
        <v>-0.05771</v>
      </c>
      <c r="Q485" s="1">
        <f t="shared" si="21"/>
        <v>5.115823468304</v>
      </c>
      <c r="R485" s="1">
        <f t="shared" si="22"/>
        <v>-0.580239796092</v>
      </c>
      <c r="S485" s="1">
        <f t="shared" si="23"/>
        <v>1.89273280723694</v>
      </c>
    </row>
    <row r="486" spans="1:19">
      <c r="A486" s="2">
        <v>44358</v>
      </c>
      <c r="B486" s="1">
        <v>72</v>
      </c>
      <c r="C486" s="1">
        <v>55</v>
      </c>
      <c r="D486" s="1">
        <v>127</v>
      </c>
      <c r="E486" s="1">
        <v>-17</v>
      </c>
      <c r="F486" s="1">
        <v>-0.26510775</v>
      </c>
      <c r="G486" s="1">
        <v>0.866141732</v>
      </c>
      <c r="H486" s="1">
        <v>-0.133858268</v>
      </c>
      <c r="I486" s="1">
        <v>43.81</v>
      </c>
      <c r="J486" s="1">
        <v>42.13</v>
      </c>
      <c r="K486" s="1">
        <v>42.78</v>
      </c>
      <c r="L486" s="1">
        <v>2.8399</v>
      </c>
      <c r="M486" s="1">
        <v>13952872</v>
      </c>
      <c r="N486" s="3">
        <v>0.0393</v>
      </c>
      <c r="O486" s="1">
        <v>42.94</v>
      </c>
      <c r="P486" s="3">
        <v>0.00374</v>
      </c>
      <c r="Q486" s="1">
        <f t="shared" si="21"/>
        <v>3.20189432092</v>
      </c>
      <c r="R486" s="1">
        <f t="shared" si="22"/>
        <v>-0.251181590998</v>
      </c>
      <c r="S486" s="1">
        <f t="shared" si="23"/>
        <v>1.22887879955521</v>
      </c>
    </row>
    <row r="487" spans="1:19">
      <c r="A487" s="2">
        <v>44362</v>
      </c>
      <c r="B487" s="1">
        <v>68</v>
      </c>
      <c r="C487" s="1">
        <v>39</v>
      </c>
      <c r="D487" s="1">
        <v>107</v>
      </c>
      <c r="E487" s="1">
        <v>-29</v>
      </c>
      <c r="F487" s="1">
        <v>-0.54522705</v>
      </c>
      <c r="G487" s="1">
        <v>0.728971963</v>
      </c>
      <c r="H487" s="1">
        <v>-0.271028037</v>
      </c>
      <c r="I487" s="1">
        <v>43.9</v>
      </c>
      <c r="J487" s="1">
        <v>41.03</v>
      </c>
      <c r="K487" s="1">
        <v>42.94</v>
      </c>
      <c r="L487" s="1">
        <v>3.064</v>
      </c>
      <c r="M487" s="1">
        <v>15053610</v>
      </c>
      <c r="N487" s="3">
        <v>0.0668</v>
      </c>
      <c r="O487" s="1">
        <v>43.57</v>
      </c>
      <c r="P487" s="3">
        <v>0.01467</v>
      </c>
      <c r="Q487" s="1">
        <f t="shared" si="21"/>
        <v>3.37890577148</v>
      </c>
      <c r="R487" s="1">
        <f t="shared" si="22"/>
        <v>-0.701127081582</v>
      </c>
      <c r="S487" s="1">
        <f t="shared" si="23"/>
        <v>1.1244846913687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wuliangye</vt:lpstr>
      <vt:lpstr>kweichow moutai</vt:lpstr>
      <vt:lpstr>luzhou laojiao</vt:lpstr>
      <vt:lpstr>Jinhui Liquor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</dc:creator>
  <cp:lastModifiedBy>WPS_1505346529</cp:lastModifiedBy>
  <dcterms:created xsi:type="dcterms:W3CDTF">2023-06-07T23:05:33Z</dcterms:created>
  <dcterms:modified xsi:type="dcterms:W3CDTF">2023-06-09T10:50:16Z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4CFCBE2A4A14F2E6BD9C8064ED5140AD</vt:lpwstr>
  </property>
  <property fmtid="{D5CDD505-2E9C-101B-9397-08002B2CF9AE}" pid="3" name="KSOProductBuildVer">
    <vt:lpwstr>2052-4.6.1.7451</vt:lpwstr>
  </property>
</Properties>
</file>