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AB202FF-BE9E-47C0-9656-5D25D3001999}" xr6:coauthVersionLast="32" xr6:coauthVersionMax="32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3" l="1"/>
  <c r="G5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2" i="3"/>
  <c r="L5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<sst xmlns="http://schemas.openxmlformats.org/spreadsheetml/2006/main" count="446" uniqueCount="195">
  <si>
    <t>ROW</t>
  </si>
  <si>
    <t>Description</t>
  </si>
  <si>
    <t>amount</t>
  </si>
  <si>
    <t>unit</t>
  </si>
  <si>
    <t>PIPE-SML-S.S304L-SCH40-1”</t>
  </si>
  <si>
    <t>M</t>
  </si>
  <si>
    <t>PIPE-SML-S.S304L-SCH40-11/2”</t>
  </si>
  <si>
    <t>PIPE-SML-S.S304L-SCH40-10”</t>
  </si>
  <si>
    <t>PIPE-SML-S.S304L-SCH40-8”</t>
  </si>
  <si>
    <t>PIPE-SML-S.S304L-SCH40-6”</t>
  </si>
  <si>
    <t>PIPE-SML-S.S304L-SCH40-5”</t>
  </si>
  <si>
    <t>PIPE-SML-S.S304L-SCH40-2”</t>
  </si>
  <si>
    <t>PIPE-SML-S.S304L-SCH40-21/2”</t>
  </si>
  <si>
    <t>PIPE-SML-S.S304L-SCH40-4”</t>
  </si>
  <si>
    <t>PIPE-SML-S.S304L-SCH40-1/2”</t>
  </si>
  <si>
    <t>PIPE-SML-S.S304L-SCH160-1/2”</t>
  </si>
  <si>
    <t>PIPE-SML-S.S304L-SCH160-3/4”</t>
  </si>
  <si>
    <t>Elbow45-S.S304L-B.W-SCH40-6”</t>
  </si>
  <si>
    <t>digit</t>
  </si>
  <si>
    <t>Elbow45-S.S304L-B.W-SCH40-21/2”</t>
  </si>
  <si>
    <t>Elbow45Long-S.S304L-S.W-3000-2”</t>
  </si>
  <si>
    <t>Elbow90-S.S304L-B.W-SCH40-21/2”</t>
  </si>
  <si>
    <t>Elbow90Long-S.S304L-S.W-3000-11/2”</t>
  </si>
  <si>
    <t>Elbow90Long-S.S304L-S.W-3000-1”</t>
  </si>
  <si>
    <t>Elbow45-S.S304L-B.W-SCH40-10”</t>
  </si>
  <si>
    <t>Elbow45-S.S304L-B.W-SCH40-8”</t>
  </si>
  <si>
    <t>Elbow90-S.S304L-B.W-SCH40-10”</t>
  </si>
  <si>
    <t>Elbow90-S.S304L-B.W-SCH40-8”</t>
  </si>
  <si>
    <t>Elbow90-S.S304L-B.W-SCH40-6”</t>
  </si>
  <si>
    <t>Elbow90-S.S304L-B.W-SCH40-5”</t>
  </si>
  <si>
    <t>Elbow90Long-S.S304L-S.W-3000-1/2”</t>
  </si>
  <si>
    <t>Elbow90Long-S.S304L-S.W-3000-3/4”</t>
  </si>
  <si>
    <t>Elbow90-S.S304L-B.W-SCH40-4”</t>
  </si>
  <si>
    <t>Flange-S.S304L-Slipon-CLASS150-6”</t>
  </si>
  <si>
    <t>Flange-S.S304L-Slipon-CLASS150-5”</t>
  </si>
  <si>
    <t>Flange-S.S304L-Slipon-CLASS150-21/2”</t>
  </si>
  <si>
    <t>Flange-S.S304L-Slipon-PN6-8”</t>
  </si>
  <si>
    <t>Flange-S.S304L-Slipon-CLASS300-4”</t>
  </si>
  <si>
    <t>Coupling –S.S304L-S.W-CLASS3000-2”</t>
  </si>
  <si>
    <t>Coupling –S.S304L-S.W-CLASS3000-1”</t>
  </si>
  <si>
    <t>Coupling –S.S304L-S.W-CLASS3000-11/4”</t>
  </si>
  <si>
    <t>Coupling –S.S304L-S.W-CLASS3000-3/4”</t>
  </si>
  <si>
    <t>Union –S.S304L-S.W-CLASS3000-1”</t>
  </si>
  <si>
    <t>TEE-S.S304L-B.W-SCH40-21/2”</t>
  </si>
  <si>
    <t>TEE-S.S304L-B.W-SCH40-6”</t>
  </si>
  <si>
    <t>TEE-S.S304L-B.W-SCH40-8”</t>
  </si>
  <si>
    <t>TEE-S.S304L-B.W-CLASS3000-1”</t>
  </si>
  <si>
    <t>TEE-S.S304L-B.W-CLASS3000-11/2”</t>
  </si>
  <si>
    <t>TEE-S.S304L-B.W-SCH40-4”</t>
  </si>
  <si>
    <t>TEE-S.S304L-S.W-CLASS3000-1/2”</t>
  </si>
  <si>
    <t>ReducerCONS-S.S304L-SCH40-6”*21/2”</t>
  </si>
  <si>
    <t>数量</t>
    <phoneticPr fontId="3" type="noConversion"/>
  </si>
  <si>
    <t>规格</t>
    <phoneticPr fontId="3" type="noConversion"/>
  </si>
  <si>
    <t>注释：</t>
    <phoneticPr fontId="3" type="noConversion"/>
  </si>
  <si>
    <r>
      <rPr>
        <sz val="13"/>
        <color theme="1"/>
        <rFont val="等线"/>
        <family val="2"/>
      </rPr>
      <t>备注</t>
    </r>
    <phoneticPr fontId="3" type="noConversion"/>
  </si>
  <si>
    <t>需确认三通为异径还是异径</t>
    <phoneticPr fontId="3" type="noConversion"/>
  </si>
  <si>
    <t>用于连接管子、设备等的带螺栓孔的突缘形元件。</t>
  </si>
  <si>
    <t>使管道转向的管件。</t>
  </si>
  <si>
    <t>SML：seamless , 无缝</t>
    <phoneticPr fontId="3" type="noConversion"/>
  </si>
  <si>
    <t>SCH: 壁厚</t>
    <phoneticPr fontId="3" type="noConversion"/>
  </si>
  <si>
    <t>304L：钢材类型，L代表低碳</t>
    <phoneticPr fontId="3" type="noConversion"/>
  </si>
  <si>
    <r>
      <rPr>
        <sz val="13"/>
        <color theme="1"/>
        <rFont val="等线"/>
        <family val="2"/>
      </rPr>
      <t>单位</t>
    </r>
    <phoneticPr fontId="3" type="noConversion"/>
  </si>
  <si>
    <t>Elbow90Long-S.S304L-S.W-3000-2”</t>
    <phoneticPr fontId="3" type="noConversion"/>
  </si>
  <si>
    <t>SW：Socket Welding   承插焊</t>
    <phoneticPr fontId="3" type="noConversion"/>
  </si>
  <si>
    <t>BW:Butt Welding   对焊</t>
    <phoneticPr fontId="3" type="noConversion"/>
  </si>
  <si>
    <t>SS：Stainless Steel  不锈钢</t>
    <phoneticPr fontId="3" type="noConversion"/>
  </si>
  <si>
    <t>用于连接两根管段的、带有内螺纹或承口的管件</t>
  </si>
  <si>
    <t>由几个元件组成的，用于连接管段，便于装拆管道上其他管件和阀门等的管接头。</t>
  </si>
  <si>
    <t>CLASS3:抗压强度</t>
    <phoneticPr fontId="3" type="noConversion"/>
  </si>
  <si>
    <t>弯曲半径等于1.5倍管子公称直径的弯头。</t>
  </si>
  <si>
    <t>法兰，不锈钢，304L,压力等级CLASS300,平焊法兰，6英寸</t>
    <phoneticPr fontId="3" type="noConversion"/>
  </si>
  <si>
    <t>法兰，不锈钢，304L,压力等级CLASS300,平焊法兰，5英寸</t>
    <phoneticPr fontId="3" type="noConversion"/>
  </si>
  <si>
    <t>法兰，不锈钢，304L,压力等级CLASS300,平焊法兰，4英寸</t>
    <phoneticPr fontId="3" type="noConversion"/>
  </si>
  <si>
    <t>法兰，不锈钢，304L,压力等级PN6,平焊法兰，8英寸</t>
    <phoneticPr fontId="3" type="noConversion"/>
  </si>
  <si>
    <t>法兰，不锈钢，304L,压力等级CLASS300,平焊法兰，2.5英寸</t>
    <phoneticPr fontId="3" type="noConversion"/>
  </si>
  <si>
    <t>长半径弯头，90度，不锈钢，304L承插焊，，3000-0.5英寸</t>
    <phoneticPr fontId="3" type="noConversion"/>
  </si>
  <si>
    <t>长半径弯头，90度，不锈钢，304L，承插焊，3000-0.75英寸</t>
    <phoneticPr fontId="3" type="noConversion"/>
  </si>
  <si>
    <t>弯头，90度，不锈钢，304L,对焊，4英寸</t>
    <phoneticPr fontId="3" type="noConversion"/>
  </si>
  <si>
    <t>弯头，90度，不锈钢，304L,对焊，SCH40-5英寸</t>
    <phoneticPr fontId="3" type="noConversion"/>
  </si>
  <si>
    <t>弯头，90度，不锈钢，304L,对焊，SCH40-6英寸</t>
    <phoneticPr fontId="3" type="noConversion"/>
  </si>
  <si>
    <t>弯头，90度，不锈钢，304L,对焊，SCH40-8英寸</t>
    <phoneticPr fontId="3" type="noConversion"/>
  </si>
  <si>
    <t>弯头，90度，不锈钢，304L,对焊，SCH40-10英寸</t>
    <phoneticPr fontId="3" type="noConversion"/>
  </si>
  <si>
    <t>弯头，45度，不锈钢，304L,对焊，SCH40-8英寸</t>
    <phoneticPr fontId="3" type="noConversion"/>
  </si>
  <si>
    <t>弯头，45度，不锈钢，304L,对焊，SCH40-10英寸</t>
    <phoneticPr fontId="3" type="noConversion"/>
  </si>
  <si>
    <t>长半径弯头，45度，不锈钢，304L,承插焊，3000-2.5英寸</t>
    <phoneticPr fontId="3" type="noConversion"/>
  </si>
  <si>
    <t>弯头，45度，不锈钢，304L,对焊，SCH40-2.5英寸</t>
    <phoneticPr fontId="3" type="noConversion"/>
  </si>
  <si>
    <t>弯头，45度，不锈钢，304L,对焊，SCH40-6英寸</t>
    <phoneticPr fontId="3" type="noConversion"/>
  </si>
  <si>
    <t>弯头，90度，不锈钢，304L,对焊，SCH40-2.5英寸</t>
    <phoneticPr fontId="3" type="noConversion"/>
  </si>
  <si>
    <t>长半径弯头，90度，不锈钢，304L,承插焊，3000-2英寸</t>
    <phoneticPr fontId="3" type="noConversion"/>
  </si>
  <si>
    <t>长半径弯头，90度，不锈钢，304L,承插焊，3000-1.5英寸</t>
    <phoneticPr fontId="3" type="noConversion"/>
  </si>
  <si>
    <t>长半径弯头，90度，不锈钢，304L,承插焊，3000-1英寸</t>
    <phoneticPr fontId="3" type="noConversion"/>
  </si>
  <si>
    <t>不锈钢,304L, 无缝管，SCH40-10英寸</t>
    <phoneticPr fontId="3" type="noConversion"/>
  </si>
  <si>
    <t>不锈钢,304L, 无缝管，SCH40-1.5英寸</t>
    <phoneticPr fontId="3" type="noConversion"/>
  </si>
  <si>
    <t>不锈钢,304L, 无缝管，SCH40-1英寸</t>
    <phoneticPr fontId="3" type="noConversion"/>
  </si>
  <si>
    <t>不锈钢,304L, 无缝管，SCH40-8英寸</t>
    <phoneticPr fontId="3" type="noConversion"/>
  </si>
  <si>
    <t>不锈钢,304L, 无缝管，SCH40-6英寸</t>
    <phoneticPr fontId="3" type="noConversion"/>
  </si>
  <si>
    <t>不锈钢,304L, 无缝管，SCH40-5英寸</t>
    <phoneticPr fontId="3" type="noConversion"/>
  </si>
  <si>
    <t>不锈钢,304L, 无缝管，SCH40-2英寸</t>
    <phoneticPr fontId="3" type="noConversion"/>
  </si>
  <si>
    <t>不锈钢,304L, 无缝管，SCH40-2.5英寸</t>
    <phoneticPr fontId="3" type="noConversion"/>
  </si>
  <si>
    <t>不锈钢,304L, 无缝管，SCH40-4英寸</t>
    <phoneticPr fontId="3" type="noConversion"/>
  </si>
  <si>
    <t>不锈钢,304L, 无缝管，SCH40-0.5英寸</t>
    <phoneticPr fontId="3" type="noConversion"/>
  </si>
  <si>
    <t>不锈钢,304L, 无缝管，SCH160-0.5英寸</t>
    <phoneticPr fontId="3" type="noConversion"/>
  </si>
  <si>
    <t>不锈钢,304L, 无缝管，SCH160-0.75英寸</t>
    <phoneticPr fontId="3" type="noConversion"/>
  </si>
  <si>
    <t>考贝伦，束接，管箍,不锈钢，304L,压力等级CLASS300,承插焊，2英寸</t>
    <phoneticPr fontId="3" type="noConversion"/>
  </si>
  <si>
    <t>考贝伦，束接，管箍,不锈钢，304L,压力等级CLASS3000,承插焊，2英寸</t>
    <phoneticPr fontId="3" type="noConversion"/>
  </si>
  <si>
    <t>考贝伦，束接，管箍,不锈钢，304L,压力等级CLASS3000,承插焊，1.25英寸</t>
    <phoneticPr fontId="3" type="noConversion"/>
  </si>
  <si>
    <t>考贝伦，束接，管箍,不锈钢，304L,压力等级CLASS3000,承插焊，1英寸</t>
    <phoneticPr fontId="3" type="noConversion"/>
  </si>
  <si>
    <t>考贝伦，束接，管箍,不锈钢，304L,压力等级CLASS3000,承插焊，0.75英寸</t>
    <phoneticPr fontId="3" type="noConversion"/>
  </si>
  <si>
    <t>活接头，不锈钢，304L,压力等级CLASS3000,承插焊，1英寸</t>
    <phoneticPr fontId="3" type="noConversion"/>
  </si>
  <si>
    <t>三通，不锈钢304L，对焊，SCH40-2.5英寸</t>
    <phoneticPr fontId="3" type="noConversion"/>
  </si>
  <si>
    <t>三通，不锈钢305L，对焊，SCH40-6英寸</t>
    <phoneticPr fontId="3" type="noConversion"/>
  </si>
  <si>
    <t>三通，不锈钢306L，对焊，SCH40-8英寸</t>
    <phoneticPr fontId="3" type="noConversion"/>
  </si>
  <si>
    <t>三通，不锈钢307L，对焊，抗压等级CLASS3000，1英寸</t>
    <phoneticPr fontId="3" type="noConversion"/>
  </si>
  <si>
    <t>三通，不锈钢308L，对焊，抗压等级CLASS3000，1.5英寸</t>
    <phoneticPr fontId="3" type="noConversion"/>
  </si>
  <si>
    <t>三通，不锈钢309L，对焊，SCH40-4英寸</t>
    <phoneticPr fontId="3" type="noConversion"/>
  </si>
  <si>
    <t>三通，不锈钢304L，承插焊，抗压等级CLASS3000，0.5英寸</t>
    <phoneticPr fontId="3" type="noConversion"/>
  </si>
  <si>
    <t>同心大小头，不锈钢304L,SCH40-6英寸*5英寸</t>
    <phoneticPr fontId="3" type="noConversion"/>
  </si>
  <si>
    <t>偏心大小头，不锈钢304L,SCH40-6英寸*5英寸</t>
    <phoneticPr fontId="3" type="noConversion"/>
  </si>
  <si>
    <t>偏心大小头，不锈钢304L,SCH40-6英寸*4英寸</t>
    <phoneticPr fontId="3" type="noConversion"/>
  </si>
  <si>
    <t>偏心大小头，不锈钢304L,SCH40-8英寸*56英寸</t>
    <phoneticPr fontId="3" type="noConversion"/>
  </si>
  <si>
    <t>ReducerE.C.C-S.S304L-SCH40-6”*5”</t>
    <phoneticPr fontId="3" type="noConversion"/>
  </si>
  <si>
    <t>ReducerE.C.C-S.S304L-SCH40-6”*4”</t>
    <phoneticPr fontId="3" type="noConversion"/>
  </si>
  <si>
    <t>ReducerE.C.C-S.S304L-SCH40-8”*6”</t>
    <phoneticPr fontId="3" type="noConversion"/>
  </si>
  <si>
    <t>规格</t>
  </si>
  <si>
    <t>数量</t>
  </si>
  <si>
    <t>单位</t>
  </si>
  <si>
    <t>备注</t>
  </si>
  <si>
    <t>不锈钢,304L, 无缝管，SCH40-1英寸</t>
  </si>
  <si>
    <t>注释：</t>
  </si>
  <si>
    <t>不锈钢,304L, 无缝管，SCH40-1.5英寸</t>
  </si>
  <si>
    <t>SML：seamless , 无缝</t>
  </si>
  <si>
    <t>不锈钢,304L, 无缝管，SCH40-10英寸</t>
  </si>
  <si>
    <t>SS：Stainless Steel  不锈钢</t>
  </si>
  <si>
    <t>不锈钢,304L, 无缝管，SCH40-8英寸</t>
  </si>
  <si>
    <t>SCH: 壁厚</t>
  </si>
  <si>
    <t>不锈钢,304L, 无缝管，SCH40-6英寸</t>
  </si>
  <si>
    <t>BW:Butt Welding   对焊</t>
  </si>
  <si>
    <t>不锈钢,304L, 无缝管，SCH40-5英寸</t>
  </si>
  <si>
    <t>SW：Socket Welding   承插焊</t>
  </si>
  <si>
    <t>不锈钢,304L, 无缝管，SCH40-2英寸</t>
  </si>
  <si>
    <t>304L：钢材类型，L代表低碳</t>
  </si>
  <si>
    <t>不锈钢,304L, 无缝管，SCH40-2.5英寸</t>
  </si>
  <si>
    <t>不锈钢,304L, 无缝管，SCH40-4英寸</t>
  </si>
  <si>
    <t>不锈钢,304L, 无缝管，SCH40-0.5英寸</t>
  </si>
  <si>
    <t>不锈钢,304L, 无缝管，SCH160-0.5英寸</t>
  </si>
  <si>
    <t>不锈钢,304L, 无缝管，SCH160-0.75英寸</t>
  </si>
  <si>
    <t>弯头，45度，不锈钢，304L,对焊，SCH40-6英寸</t>
  </si>
  <si>
    <t>弯头，45度，不锈钢，304L,对焊，SCH40-2.5英寸</t>
  </si>
  <si>
    <t>长半径弯头，45度，不锈钢，304L,承插焊，3000-2.5英寸</t>
  </si>
  <si>
    <t>弯头，90度，不锈钢，304L,对焊，SCH40-2.5英寸</t>
  </si>
  <si>
    <t>长半径弯头，90度，不锈钢，304L,承插焊，3000-2英寸</t>
  </si>
  <si>
    <t>长半径弯头，90度，不锈钢，304L,承插焊，3000-1.5英寸</t>
  </si>
  <si>
    <t>长半径弯头，90度，不锈钢，304L,承插焊，3000-1英寸</t>
  </si>
  <si>
    <t>弯头，45度，不锈钢，304L,对焊，SCH40-10英寸</t>
  </si>
  <si>
    <t>弯头，45度，不锈钢，304L,对焊，SCH40-8英寸</t>
  </si>
  <si>
    <t>弯头，90度，不锈钢，304L,对焊，SCH40-10英寸</t>
  </si>
  <si>
    <t>弯头，90度，不锈钢，304L,对焊，SCH40-8英寸</t>
  </si>
  <si>
    <t>弯头，90度，不锈钢，304L,对焊，SCH40-6英寸</t>
  </si>
  <si>
    <t>弯头，90度，不锈钢，304L,对焊，SCH40-5英寸</t>
  </si>
  <si>
    <t>长半径弯头，90度，不锈钢，304L承插焊，，3000-0.5英寸</t>
  </si>
  <si>
    <t>长半径弯头，90度，不锈钢，304L，承插焊，3000-0.75英寸</t>
  </si>
  <si>
    <t>弯头，90度，不锈钢，304L,对焊，4英寸</t>
  </si>
  <si>
    <t>法兰，不锈钢，304L,压力等级CLASS300,平焊法兰，6英寸</t>
  </si>
  <si>
    <t>法兰，不锈钢，304L,压力等级CLASS300,平焊法兰，5英寸</t>
  </si>
  <si>
    <t>法兰，不锈钢，304L,压力等级CLASS300,平焊法兰，2.5英寸</t>
  </si>
  <si>
    <t>法兰，不锈钢，304L,压力等级PN6,平焊法兰，8英寸</t>
  </si>
  <si>
    <t>法兰，不锈钢，304L,压力等级CLASS300,平焊法兰，4英寸</t>
  </si>
  <si>
    <t>考贝伦，束接，管箍,不锈钢，304L,压力等级CLASS300,承插焊，2英寸</t>
  </si>
  <si>
    <t>考贝伦，束接，管箍,不锈钢，304L,压力等级CLASS3000,承插焊，1英寸</t>
  </si>
  <si>
    <t>考贝伦，束接，管箍,不锈钢，304L,压力等级CLASS3000,承插焊，2英寸</t>
  </si>
  <si>
    <t>考贝伦，束接，管箍,不锈钢，304L,压力等级CLASS3000,承插焊，1.25英寸</t>
  </si>
  <si>
    <t>考贝伦，束接，管箍,不锈钢，304L,压力等级CLASS3000,承插焊，0.75英寸</t>
  </si>
  <si>
    <t>活接头，不锈钢，304L,压力等级CLASS3000,承插焊，1英寸</t>
  </si>
  <si>
    <t>三通，不锈钢304L，对焊，SCH40-2.5英寸</t>
  </si>
  <si>
    <t>需确认三通为异径还是异径</t>
  </si>
  <si>
    <t>三通，不锈钢305L，对焊，SCH40-6英寸</t>
  </si>
  <si>
    <t>三通，不锈钢306L，对焊，SCH40-8英寸</t>
  </si>
  <si>
    <t>三通，不锈钢307L，对焊，抗压等级CLASS3000，1英寸</t>
  </si>
  <si>
    <t>三通，不锈钢308L，对焊，抗压等级CLASS3000，1.5英寸</t>
  </si>
  <si>
    <t>三通，不锈钢309L，对焊，SCH40-4英寸</t>
  </si>
  <si>
    <t>三通，不锈钢304L，承插焊，抗压等级CLASS3000，0.5英寸</t>
  </si>
  <si>
    <t>同心大小头，不锈钢304L,SCH40-6英寸*5英寸</t>
  </si>
  <si>
    <t>偏心大小头，不锈钢304L,SCH40-6英寸*5英寸</t>
  </si>
  <si>
    <t>偏心大小头，不锈钢304L,SCH40-6英寸*4英寸</t>
  </si>
  <si>
    <t>偏心大小头，不锈钢304L,SCH40-8英寸*56英寸</t>
  </si>
  <si>
    <t>米</t>
  </si>
  <si>
    <t>个</t>
  </si>
  <si>
    <t xml:space="preserve">序号 </t>
  </si>
  <si>
    <t>CLASS:抗压强度</t>
  </si>
  <si>
    <t>TOTAL</t>
  </si>
  <si>
    <t>SUBTOTAL</t>
  </si>
  <si>
    <t>PER unit</t>
  </si>
  <si>
    <t>PER UNIT</t>
  </si>
  <si>
    <t>SUB TOTAL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</si>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</sst>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9"/>
      <name val="Calibri"/>
      <family val="3"/>
      <charset val="134"/>
      <scheme val="minor"/>
    </font>
    <font>
      <sz val="13"/>
      <color theme="1"/>
      <name val="等线"/>
      <family val="2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5" xfId="0" applyFont="1" applyFill="1" applyBorder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5" xfId="0" applyFont="1" applyFill="1" applyBorder="1" applyAlignment="1">
      <alignment horizontal="left" vertical="center" wrapText="1" readingOrder="2"/>
    </xf>
    <xf numFmtId="0" fontId="9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 readingOrder="2"/>
    </xf>
    <xf numFmtId="0" fontId="4" fillId="0" borderId="3" xfId="0" applyFont="1" applyFill="1" applyBorder="1" applyAlignment="1">
      <alignment horizontal="center" vertical="center" wrapText="1" readingOrder="2"/>
    </xf>
    <xf numFmtId="0" fontId="8" fillId="0" borderId="4" xfId="0" applyFont="1" applyFill="1" applyBorder="1" applyAlignment="1">
      <alignment horizontal="center" vertical="center" wrapText="1" readingOrder="2"/>
    </xf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Normal="100" zoomScaleSheetLayoutView="115" workbookViewId="0">
      <selection sqref="A1:D1048576"/>
    </sheetView>
  </sheetViews>
  <sheetFormatPr defaultRowHeight="15.6"/>
  <cols>
    <col min="1" max="1" width="6.109375" bestFit="1" customWidth="1"/>
    <col min="2" max="2" width="40.33203125" style="9" customWidth="1"/>
    <col min="3" max="3" width="8.6640625" bestFit="1" customWidth="1"/>
    <col min="4" max="4" width="10.33203125" customWidth="1"/>
    <col min="5" max="5" width="71.33203125" style="10" customWidth="1"/>
    <col min="6" max="6" width="8.109375" style="3" customWidth="1"/>
    <col min="7" max="7" width="5.77734375" style="11" bestFit="1" customWidth="1"/>
    <col min="8" max="8" width="9" style="6"/>
    <col min="9" max="9" width="46.33203125" style="12" bestFit="1" customWidth="1"/>
    <col min="10" max="10" width="66.77734375" customWidth="1"/>
    <col min="12" max="12" width="9.88671875" bestFit="1" customWidth="1"/>
  </cols>
  <sheetData>
    <row r="1" spans="1:14" ht="32.1" customHeight="1" thickBot="1">
      <c r="A1" s="1" t="s">
        <v>0</v>
      </c>
      <c r="B1" s="22" t="s">
        <v>1</v>
      </c>
      <c r="C1" s="1" t="s">
        <v>2</v>
      </c>
      <c r="D1" s="1" t="s">
        <v>3</v>
      </c>
      <c r="E1" s="23" t="s">
        <v>52</v>
      </c>
      <c r="F1" s="24" t="s">
        <v>51</v>
      </c>
      <c r="G1" s="25" t="s">
        <v>61</v>
      </c>
      <c r="H1" s="2"/>
      <c r="I1" s="7" t="s">
        <v>54</v>
      </c>
      <c r="K1" t="s">
        <v>191</v>
      </c>
      <c r="L1" t="s">
        <v>190</v>
      </c>
    </row>
    <row r="2" spans="1:14" ht="32.1" customHeight="1" thickBot="1">
      <c r="A2" s="1">
        <v>1</v>
      </c>
      <c r="B2" s="26" t="s">
        <v>4</v>
      </c>
      <c r="C2" s="1">
        <v>174</v>
      </c>
      <c r="D2" s="1" t="s">
        <v>5</v>
      </c>
      <c r="E2" s="27" t="s">
        <v>93</v>
      </c>
      <c r="F2" s="28">
        <f>C2</f>
        <v>174</v>
      </c>
      <c r="G2" s="29" t="str">
        <f>IF(D2="M","米","个")</f>
        <v>米</v>
      </c>
      <c r="J2" s="5" t="s">
        <v>53</v>
      </c>
      <c r="K2" s="4">
        <v>1</v>
      </c>
      <c r="L2" s="4">
        <f>F2*K2</f>
        <v>174</v>
      </c>
      <c r="M2" s="4"/>
      <c r="N2" s="4"/>
    </row>
    <row r="3" spans="1:14" ht="32.1" customHeight="1" thickBot="1">
      <c r="A3" s="1">
        <v>2</v>
      </c>
      <c r="B3" s="26" t="s">
        <v>6</v>
      </c>
      <c r="C3" s="1">
        <v>60</v>
      </c>
      <c r="D3" s="1" t="s">
        <v>5</v>
      </c>
      <c r="E3" s="27" t="s">
        <v>92</v>
      </c>
      <c r="F3" s="28">
        <f t="shared" ref="F3:F51" si="0">C3</f>
        <v>60</v>
      </c>
      <c r="G3" s="29" t="str">
        <f t="shared" ref="G3:G51" si="1">IF(D3="M","米","个")</f>
        <v>米</v>
      </c>
      <c r="J3" s="8" t="s">
        <v>58</v>
      </c>
      <c r="K3" s="4">
        <v>1</v>
      </c>
      <c r="L3" s="4">
        <f t="shared" ref="L3:L51" si="2">F3*K3</f>
        <v>60</v>
      </c>
    </row>
    <row r="4" spans="1:14" ht="32.1" customHeight="1" thickBot="1">
      <c r="A4" s="1">
        <v>3</v>
      </c>
      <c r="B4" s="26" t="s">
        <v>7</v>
      </c>
      <c r="C4" s="1">
        <v>24</v>
      </c>
      <c r="D4" s="1" t="s">
        <v>5</v>
      </c>
      <c r="E4" s="27" t="s">
        <v>91</v>
      </c>
      <c r="F4" s="28">
        <f t="shared" si="0"/>
        <v>24</v>
      </c>
      <c r="G4" s="29" t="str">
        <f t="shared" si="1"/>
        <v>米</v>
      </c>
      <c r="J4" s="8" t="s">
        <v>65</v>
      </c>
      <c r="K4" s="4">
        <v>1</v>
      </c>
      <c r="L4" s="4">
        <f t="shared" si="2"/>
        <v>24</v>
      </c>
    </row>
    <row r="5" spans="1:14" ht="32.1" customHeight="1" thickBot="1">
      <c r="A5" s="1">
        <v>4</v>
      </c>
      <c r="B5" s="26" t="s">
        <v>8</v>
      </c>
      <c r="C5" s="1">
        <v>24</v>
      </c>
      <c r="D5" s="1" t="s">
        <v>5</v>
      </c>
      <c r="E5" s="27" t="s">
        <v>94</v>
      </c>
      <c r="F5" s="28">
        <f t="shared" si="0"/>
        <v>24</v>
      </c>
      <c r="G5" s="29" t="str">
        <f t="shared" si="1"/>
        <v>米</v>
      </c>
      <c r="J5" s="8" t="s">
        <v>59</v>
      </c>
      <c r="K5" s="4">
        <v>1</v>
      </c>
      <c r="L5" s="4">
        <f t="shared" si="2"/>
        <v>24</v>
      </c>
    </row>
    <row r="6" spans="1:14" ht="32.1" customHeight="1" thickBot="1">
      <c r="A6" s="1">
        <v>5</v>
      </c>
      <c r="B6" s="26" t="s">
        <v>9</v>
      </c>
      <c r="C6" s="1">
        <v>84</v>
      </c>
      <c r="D6" s="1" t="s">
        <v>5</v>
      </c>
      <c r="E6" s="27" t="s">
        <v>95</v>
      </c>
      <c r="F6" s="28">
        <f t="shared" si="0"/>
        <v>84</v>
      </c>
      <c r="G6" s="29" t="str">
        <f t="shared" si="1"/>
        <v>米</v>
      </c>
      <c r="J6" s="8" t="s">
        <v>64</v>
      </c>
      <c r="K6" s="4">
        <v>1</v>
      </c>
      <c r="L6" s="4">
        <f t="shared" si="2"/>
        <v>84</v>
      </c>
    </row>
    <row r="7" spans="1:14" ht="32.1" customHeight="1" thickBot="1">
      <c r="A7" s="1">
        <v>6</v>
      </c>
      <c r="B7" s="26" t="s">
        <v>10</v>
      </c>
      <c r="C7" s="1">
        <v>12</v>
      </c>
      <c r="D7" s="1" t="s">
        <v>5</v>
      </c>
      <c r="E7" s="27" t="s">
        <v>96</v>
      </c>
      <c r="F7" s="28">
        <f t="shared" si="0"/>
        <v>12</v>
      </c>
      <c r="G7" s="29" t="str">
        <f t="shared" si="1"/>
        <v>米</v>
      </c>
      <c r="J7" s="8" t="s">
        <v>63</v>
      </c>
      <c r="K7" s="4">
        <v>1</v>
      </c>
      <c r="L7" s="4">
        <f t="shared" si="2"/>
        <v>12</v>
      </c>
    </row>
    <row r="8" spans="1:14" ht="32.1" customHeight="1" thickBot="1">
      <c r="A8" s="1">
        <v>7</v>
      </c>
      <c r="B8" s="26" t="s">
        <v>11</v>
      </c>
      <c r="C8" s="1">
        <v>132</v>
      </c>
      <c r="D8" s="1" t="s">
        <v>5</v>
      </c>
      <c r="E8" s="27" t="s">
        <v>97</v>
      </c>
      <c r="F8" s="28">
        <f t="shared" si="0"/>
        <v>132</v>
      </c>
      <c r="G8" s="29" t="str">
        <f t="shared" si="1"/>
        <v>米</v>
      </c>
      <c r="J8" s="8" t="s">
        <v>60</v>
      </c>
      <c r="K8" s="4">
        <v>1</v>
      </c>
      <c r="L8" s="4">
        <f t="shared" si="2"/>
        <v>132</v>
      </c>
    </row>
    <row r="9" spans="1:14" ht="32.1" customHeight="1" thickBot="1">
      <c r="A9" s="1">
        <v>8</v>
      </c>
      <c r="B9" s="26" t="s">
        <v>12</v>
      </c>
      <c r="C9" s="1">
        <v>66</v>
      </c>
      <c r="D9" s="1" t="s">
        <v>5</v>
      </c>
      <c r="E9" s="27" t="s">
        <v>98</v>
      </c>
      <c r="F9" s="28">
        <f t="shared" si="0"/>
        <v>66</v>
      </c>
      <c r="G9" s="29" t="str">
        <f t="shared" si="1"/>
        <v>米</v>
      </c>
      <c r="J9" s="8" t="s">
        <v>68</v>
      </c>
      <c r="K9" s="4">
        <v>1</v>
      </c>
      <c r="L9" s="4">
        <f t="shared" si="2"/>
        <v>66</v>
      </c>
    </row>
    <row r="10" spans="1:14" ht="32.1" customHeight="1" thickBot="1">
      <c r="A10" s="1">
        <v>9</v>
      </c>
      <c r="B10" s="26" t="s">
        <v>13</v>
      </c>
      <c r="C10" s="1">
        <v>306</v>
      </c>
      <c r="D10" s="1" t="s">
        <v>5</v>
      </c>
      <c r="E10" s="27" t="s">
        <v>99</v>
      </c>
      <c r="F10" s="28">
        <f t="shared" si="0"/>
        <v>306</v>
      </c>
      <c r="G10" s="29" t="str">
        <f t="shared" si="1"/>
        <v>米</v>
      </c>
      <c r="K10" s="4">
        <v>1</v>
      </c>
      <c r="L10" s="4">
        <f t="shared" si="2"/>
        <v>306</v>
      </c>
    </row>
    <row r="11" spans="1:14" ht="32.1" customHeight="1" thickBot="1">
      <c r="A11" s="1">
        <v>10</v>
      </c>
      <c r="B11" s="26" t="s">
        <v>14</v>
      </c>
      <c r="C11" s="1">
        <v>24</v>
      </c>
      <c r="D11" s="1" t="s">
        <v>5</v>
      </c>
      <c r="E11" s="27" t="s">
        <v>100</v>
      </c>
      <c r="F11" s="28">
        <f t="shared" si="0"/>
        <v>24</v>
      </c>
      <c r="G11" s="29" t="str">
        <f t="shared" si="1"/>
        <v>米</v>
      </c>
      <c r="K11" s="4">
        <v>1</v>
      </c>
      <c r="L11" s="4">
        <f t="shared" si="2"/>
        <v>24</v>
      </c>
    </row>
    <row r="12" spans="1:14" ht="32.1" customHeight="1" thickBot="1">
      <c r="A12" s="1">
        <v>11</v>
      </c>
      <c r="B12" s="26" t="s">
        <v>15</v>
      </c>
      <c r="C12" s="1">
        <v>18</v>
      </c>
      <c r="D12" s="1" t="s">
        <v>5</v>
      </c>
      <c r="E12" s="27" t="s">
        <v>101</v>
      </c>
      <c r="F12" s="28">
        <f t="shared" si="0"/>
        <v>18</v>
      </c>
      <c r="G12" s="29" t="str">
        <f t="shared" si="1"/>
        <v>米</v>
      </c>
      <c r="K12" s="4">
        <v>1</v>
      </c>
      <c r="L12" s="4">
        <f t="shared" si="2"/>
        <v>18</v>
      </c>
    </row>
    <row r="13" spans="1:14" ht="32.1" customHeight="1" thickBot="1">
      <c r="A13" s="1">
        <v>12</v>
      </c>
      <c r="B13" s="26" t="s">
        <v>16</v>
      </c>
      <c r="C13" s="1">
        <v>60</v>
      </c>
      <c r="D13" s="1" t="s">
        <v>5</v>
      </c>
      <c r="E13" s="27" t="s">
        <v>102</v>
      </c>
      <c r="F13" s="28">
        <f t="shared" si="0"/>
        <v>60</v>
      </c>
      <c r="G13" s="29" t="str">
        <f t="shared" si="1"/>
        <v>米</v>
      </c>
      <c r="K13" s="4">
        <v>1</v>
      </c>
      <c r="L13" s="4">
        <f t="shared" si="2"/>
        <v>60</v>
      </c>
    </row>
    <row r="14" spans="1:14" ht="32.1" customHeight="1" thickBot="1">
      <c r="A14" s="1">
        <v>13</v>
      </c>
      <c r="B14" s="26" t="s">
        <v>17</v>
      </c>
      <c r="C14" s="1">
        <v>3</v>
      </c>
      <c r="D14" s="1" t="s">
        <v>18</v>
      </c>
      <c r="E14" s="27" t="s">
        <v>86</v>
      </c>
      <c r="F14" s="28">
        <f t="shared" si="0"/>
        <v>3</v>
      </c>
      <c r="G14" s="29" t="str">
        <f t="shared" si="1"/>
        <v>个</v>
      </c>
      <c r="I14" s="12" t="s">
        <v>57</v>
      </c>
      <c r="K14" s="4">
        <v>1</v>
      </c>
      <c r="L14" s="4">
        <f t="shared" si="2"/>
        <v>3</v>
      </c>
    </row>
    <row r="15" spans="1:14" ht="32.1" customHeight="1" thickBot="1">
      <c r="A15" s="1">
        <v>14</v>
      </c>
      <c r="B15" s="26" t="s">
        <v>19</v>
      </c>
      <c r="C15" s="1">
        <v>4</v>
      </c>
      <c r="D15" s="1" t="s">
        <v>18</v>
      </c>
      <c r="E15" s="27" t="s">
        <v>85</v>
      </c>
      <c r="F15" s="28">
        <f t="shared" si="0"/>
        <v>4</v>
      </c>
      <c r="G15" s="29" t="str">
        <f t="shared" si="1"/>
        <v>个</v>
      </c>
      <c r="I15" s="12" t="s">
        <v>57</v>
      </c>
      <c r="K15" s="4">
        <v>1</v>
      </c>
      <c r="L15" s="4">
        <f t="shared" si="2"/>
        <v>4</v>
      </c>
    </row>
    <row r="16" spans="1:14" ht="32.1" customHeight="1" thickBot="1">
      <c r="A16" s="1">
        <v>15</v>
      </c>
      <c r="B16" s="26" t="s">
        <v>20</v>
      </c>
      <c r="C16" s="1">
        <v>10</v>
      </c>
      <c r="D16" s="1" t="s">
        <v>18</v>
      </c>
      <c r="E16" s="27" t="s">
        <v>84</v>
      </c>
      <c r="F16" s="28">
        <f t="shared" si="0"/>
        <v>10</v>
      </c>
      <c r="G16" s="29" t="str">
        <f t="shared" si="1"/>
        <v>个</v>
      </c>
      <c r="I16" s="12" t="s">
        <v>69</v>
      </c>
      <c r="K16" s="4">
        <v>1</v>
      </c>
      <c r="L16" s="4">
        <f t="shared" si="2"/>
        <v>10</v>
      </c>
    </row>
    <row r="17" spans="1:12" ht="32.1" customHeight="1" thickBot="1">
      <c r="A17" s="1">
        <v>16</v>
      </c>
      <c r="B17" s="26" t="s">
        <v>21</v>
      </c>
      <c r="C17" s="1">
        <v>30</v>
      </c>
      <c r="D17" s="1" t="s">
        <v>18</v>
      </c>
      <c r="E17" s="27" t="s">
        <v>87</v>
      </c>
      <c r="F17" s="28">
        <f t="shared" si="0"/>
        <v>30</v>
      </c>
      <c r="G17" s="29" t="str">
        <f t="shared" si="1"/>
        <v>个</v>
      </c>
      <c r="I17" s="12" t="s">
        <v>57</v>
      </c>
      <c r="K17" s="4">
        <v>1</v>
      </c>
      <c r="L17" s="4">
        <f t="shared" si="2"/>
        <v>30</v>
      </c>
    </row>
    <row r="18" spans="1:12" ht="32.1" customHeight="1" thickBot="1">
      <c r="A18" s="1">
        <v>17</v>
      </c>
      <c r="B18" s="26" t="s">
        <v>62</v>
      </c>
      <c r="C18" s="1">
        <v>70</v>
      </c>
      <c r="D18" s="1" t="s">
        <v>18</v>
      </c>
      <c r="E18" s="27" t="s">
        <v>88</v>
      </c>
      <c r="F18" s="28">
        <f t="shared" si="0"/>
        <v>70</v>
      </c>
      <c r="G18" s="29" t="str">
        <f t="shared" si="1"/>
        <v>个</v>
      </c>
      <c r="I18" s="12" t="s">
        <v>57</v>
      </c>
      <c r="K18" s="4">
        <v>1</v>
      </c>
      <c r="L18" s="4">
        <f t="shared" si="2"/>
        <v>70</v>
      </c>
    </row>
    <row r="19" spans="1:12" ht="32.1" customHeight="1" thickBot="1">
      <c r="A19" s="1">
        <v>18</v>
      </c>
      <c r="B19" s="26" t="s">
        <v>22</v>
      </c>
      <c r="C19" s="1">
        <v>30</v>
      </c>
      <c r="D19" s="1" t="s">
        <v>18</v>
      </c>
      <c r="E19" s="27" t="s">
        <v>89</v>
      </c>
      <c r="F19" s="28">
        <f t="shared" si="0"/>
        <v>30</v>
      </c>
      <c r="G19" s="29" t="str">
        <f t="shared" si="1"/>
        <v>个</v>
      </c>
      <c r="I19" s="12" t="s">
        <v>57</v>
      </c>
      <c r="K19" s="4">
        <v>1</v>
      </c>
      <c r="L19" s="4">
        <f t="shared" si="2"/>
        <v>30</v>
      </c>
    </row>
    <row r="20" spans="1:12" ht="32.1" customHeight="1" thickBot="1">
      <c r="A20" s="1">
        <v>19</v>
      </c>
      <c r="B20" s="26" t="s">
        <v>23</v>
      </c>
      <c r="C20" s="1">
        <v>100</v>
      </c>
      <c r="D20" s="1" t="s">
        <v>18</v>
      </c>
      <c r="E20" s="27" t="s">
        <v>90</v>
      </c>
      <c r="F20" s="28">
        <f t="shared" si="0"/>
        <v>100</v>
      </c>
      <c r="G20" s="29" t="str">
        <f t="shared" si="1"/>
        <v>个</v>
      </c>
      <c r="I20" s="12" t="s">
        <v>57</v>
      </c>
      <c r="K20" s="4">
        <v>1</v>
      </c>
      <c r="L20" s="4">
        <f t="shared" si="2"/>
        <v>100</v>
      </c>
    </row>
    <row r="21" spans="1:12" ht="32.1" customHeight="1" thickBot="1">
      <c r="A21" s="1">
        <v>20</v>
      </c>
      <c r="B21" s="26" t="s">
        <v>24</v>
      </c>
      <c r="C21" s="1">
        <v>1</v>
      </c>
      <c r="D21" s="1" t="s">
        <v>18</v>
      </c>
      <c r="E21" s="27" t="s">
        <v>83</v>
      </c>
      <c r="F21" s="28">
        <f t="shared" si="0"/>
        <v>1</v>
      </c>
      <c r="G21" s="29" t="str">
        <f t="shared" si="1"/>
        <v>个</v>
      </c>
      <c r="I21" s="12" t="s">
        <v>57</v>
      </c>
      <c r="K21" s="4">
        <v>1</v>
      </c>
      <c r="L21" s="4">
        <f t="shared" si="2"/>
        <v>1</v>
      </c>
    </row>
    <row r="22" spans="1:12" ht="32.1" customHeight="1" thickBot="1">
      <c r="A22" s="1">
        <v>21</v>
      </c>
      <c r="B22" s="26" t="s">
        <v>25</v>
      </c>
      <c r="C22" s="1">
        <v>4</v>
      </c>
      <c r="D22" s="1" t="s">
        <v>18</v>
      </c>
      <c r="E22" s="27" t="s">
        <v>82</v>
      </c>
      <c r="F22" s="28">
        <f t="shared" si="0"/>
        <v>4</v>
      </c>
      <c r="G22" s="29" t="str">
        <f t="shared" si="1"/>
        <v>个</v>
      </c>
      <c r="I22" s="12" t="s">
        <v>57</v>
      </c>
      <c r="K22" s="4">
        <v>1</v>
      </c>
      <c r="L22" s="4">
        <f t="shared" si="2"/>
        <v>4</v>
      </c>
    </row>
    <row r="23" spans="1:12" ht="32.1" customHeight="1" thickBot="1">
      <c r="A23" s="1">
        <v>22</v>
      </c>
      <c r="B23" s="26" t="s">
        <v>26</v>
      </c>
      <c r="C23" s="1">
        <v>4</v>
      </c>
      <c r="D23" s="1" t="s">
        <v>18</v>
      </c>
      <c r="E23" s="27" t="s">
        <v>81</v>
      </c>
      <c r="F23" s="28">
        <f t="shared" si="0"/>
        <v>4</v>
      </c>
      <c r="G23" s="29" t="str">
        <f t="shared" si="1"/>
        <v>个</v>
      </c>
      <c r="I23" s="12" t="s">
        <v>57</v>
      </c>
      <c r="K23" s="4">
        <v>1</v>
      </c>
      <c r="L23" s="4">
        <f t="shared" si="2"/>
        <v>4</v>
      </c>
    </row>
    <row r="24" spans="1:12" ht="32.1" customHeight="1" thickBot="1">
      <c r="A24" s="1">
        <v>23</v>
      </c>
      <c r="B24" s="26" t="s">
        <v>27</v>
      </c>
      <c r="C24" s="1">
        <v>8</v>
      </c>
      <c r="D24" s="1" t="s">
        <v>18</v>
      </c>
      <c r="E24" s="27" t="s">
        <v>80</v>
      </c>
      <c r="F24" s="28">
        <f t="shared" si="0"/>
        <v>8</v>
      </c>
      <c r="G24" s="29" t="str">
        <f t="shared" si="1"/>
        <v>个</v>
      </c>
      <c r="I24" s="12" t="s">
        <v>57</v>
      </c>
      <c r="K24" s="4">
        <v>1</v>
      </c>
      <c r="L24" s="4">
        <f t="shared" si="2"/>
        <v>8</v>
      </c>
    </row>
    <row r="25" spans="1:12" ht="32.1" customHeight="1" thickBot="1">
      <c r="A25" s="1">
        <v>24</v>
      </c>
      <c r="B25" s="26" t="s">
        <v>28</v>
      </c>
      <c r="C25" s="1">
        <v>26</v>
      </c>
      <c r="D25" s="1" t="s">
        <v>18</v>
      </c>
      <c r="E25" s="27" t="s">
        <v>79</v>
      </c>
      <c r="F25" s="28">
        <f t="shared" si="0"/>
        <v>26</v>
      </c>
      <c r="G25" s="29" t="str">
        <f t="shared" si="1"/>
        <v>个</v>
      </c>
      <c r="I25" s="12" t="s">
        <v>57</v>
      </c>
      <c r="K25" s="4">
        <v>1</v>
      </c>
      <c r="L25" s="4">
        <f t="shared" si="2"/>
        <v>26</v>
      </c>
    </row>
    <row r="26" spans="1:12" ht="32.1" customHeight="1" thickBot="1">
      <c r="A26" s="1">
        <v>25</v>
      </c>
      <c r="B26" s="26" t="s">
        <v>29</v>
      </c>
      <c r="C26" s="1">
        <v>3</v>
      </c>
      <c r="D26" s="1" t="s">
        <v>18</v>
      </c>
      <c r="E26" s="27" t="s">
        <v>78</v>
      </c>
      <c r="F26" s="28">
        <f t="shared" si="0"/>
        <v>3</v>
      </c>
      <c r="G26" s="29" t="str">
        <f t="shared" si="1"/>
        <v>个</v>
      </c>
      <c r="I26" s="12" t="s">
        <v>57</v>
      </c>
      <c r="K26" s="4">
        <v>1</v>
      </c>
      <c r="L26" s="4">
        <f t="shared" si="2"/>
        <v>3</v>
      </c>
    </row>
    <row r="27" spans="1:12" ht="32.1" customHeight="1" thickBot="1">
      <c r="A27" s="1">
        <v>26</v>
      </c>
      <c r="B27" s="26" t="s">
        <v>30</v>
      </c>
      <c r="C27" s="1">
        <v>20</v>
      </c>
      <c r="D27" s="1" t="s">
        <v>18</v>
      </c>
      <c r="E27" s="27" t="s">
        <v>75</v>
      </c>
      <c r="F27" s="28">
        <f t="shared" si="0"/>
        <v>20</v>
      </c>
      <c r="G27" s="29" t="str">
        <f t="shared" si="1"/>
        <v>个</v>
      </c>
      <c r="I27" s="12" t="s">
        <v>57</v>
      </c>
      <c r="K27" s="4">
        <v>1</v>
      </c>
      <c r="L27" s="4">
        <f t="shared" si="2"/>
        <v>20</v>
      </c>
    </row>
    <row r="28" spans="1:12" ht="32.1" customHeight="1" thickBot="1">
      <c r="A28" s="1">
        <v>27</v>
      </c>
      <c r="B28" s="26" t="s">
        <v>31</v>
      </c>
      <c r="C28" s="1">
        <v>5</v>
      </c>
      <c r="D28" s="1" t="s">
        <v>18</v>
      </c>
      <c r="E28" s="27" t="s">
        <v>76</v>
      </c>
      <c r="F28" s="28">
        <f t="shared" si="0"/>
        <v>5</v>
      </c>
      <c r="G28" s="29" t="str">
        <f t="shared" si="1"/>
        <v>个</v>
      </c>
      <c r="I28" s="12" t="s">
        <v>57</v>
      </c>
      <c r="K28" s="4">
        <v>1</v>
      </c>
      <c r="L28" s="4">
        <f t="shared" si="2"/>
        <v>5</v>
      </c>
    </row>
    <row r="29" spans="1:12" ht="32.1" customHeight="1" thickBot="1">
      <c r="A29" s="1">
        <v>28</v>
      </c>
      <c r="B29" s="26" t="s">
        <v>32</v>
      </c>
      <c r="C29" s="1">
        <v>15</v>
      </c>
      <c r="D29" s="1" t="s">
        <v>18</v>
      </c>
      <c r="E29" s="27" t="s">
        <v>77</v>
      </c>
      <c r="F29" s="28">
        <f t="shared" si="0"/>
        <v>15</v>
      </c>
      <c r="G29" s="29" t="str">
        <f t="shared" si="1"/>
        <v>个</v>
      </c>
      <c r="I29" s="12" t="s">
        <v>57</v>
      </c>
      <c r="K29" s="4">
        <v>1</v>
      </c>
      <c r="L29" s="4">
        <f t="shared" si="2"/>
        <v>15</v>
      </c>
    </row>
    <row r="30" spans="1:12" ht="32.1" customHeight="1" thickBot="1">
      <c r="A30" s="1">
        <v>29</v>
      </c>
      <c r="B30" s="26" t="s">
        <v>33</v>
      </c>
      <c r="C30" s="1">
        <v>4</v>
      </c>
      <c r="D30" s="1" t="s">
        <v>18</v>
      </c>
      <c r="E30" s="27" t="s">
        <v>70</v>
      </c>
      <c r="F30" s="28">
        <f t="shared" si="0"/>
        <v>4</v>
      </c>
      <c r="G30" s="29" t="str">
        <f t="shared" si="1"/>
        <v>个</v>
      </c>
      <c r="I30" s="12" t="s">
        <v>56</v>
      </c>
      <c r="K30" s="4">
        <v>1</v>
      </c>
      <c r="L30" s="4">
        <f t="shared" si="2"/>
        <v>4</v>
      </c>
    </row>
    <row r="31" spans="1:12" ht="32.1" customHeight="1" thickBot="1">
      <c r="A31" s="1">
        <v>30</v>
      </c>
      <c r="B31" s="26" t="s">
        <v>34</v>
      </c>
      <c r="C31" s="1">
        <v>2</v>
      </c>
      <c r="D31" s="1" t="s">
        <v>18</v>
      </c>
      <c r="E31" s="27" t="s">
        <v>71</v>
      </c>
      <c r="F31" s="28">
        <f t="shared" si="0"/>
        <v>2</v>
      </c>
      <c r="G31" s="29" t="str">
        <f t="shared" si="1"/>
        <v>个</v>
      </c>
      <c r="I31" s="12" t="s">
        <v>56</v>
      </c>
      <c r="K31" s="4">
        <v>1</v>
      </c>
      <c r="L31" s="4">
        <f t="shared" si="2"/>
        <v>2</v>
      </c>
    </row>
    <row r="32" spans="1:12" ht="32.1" customHeight="1" thickBot="1">
      <c r="A32" s="1">
        <v>31</v>
      </c>
      <c r="B32" s="26" t="s">
        <v>35</v>
      </c>
      <c r="C32" s="1">
        <v>18</v>
      </c>
      <c r="D32" s="1" t="s">
        <v>18</v>
      </c>
      <c r="E32" s="27" t="s">
        <v>74</v>
      </c>
      <c r="F32" s="28">
        <f t="shared" si="0"/>
        <v>18</v>
      </c>
      <c r="G32" s="29" t="str">
        <f t="shared" si="1"/>
        <v>个</v>
      </c>
      <c r="I32" s="12" t="s">
        <v>56</v>
      </c>
      <c r="K32" s="4">
        <v>1</v>
      </c>
      <c r="L32" s="4">
        <f t="shared" si="2"/>
        <v>18</v>
      </c>
    </row>
    <row r="33" spans="1:12" ht="32.1" customHeight="1" thickBot="1">
      <c r="A33" s="1">
        <v>32</v>
      </c>
      <c r="B33" s="26" t="s">
        <v>36</v>
      </c>
      <c r="C33" s="1">
        <v>2</v>
      </c>
      <c r="D33" s="1" t="s">
        <v>18</v>
      </c>
      <c r="E33" s="27" t="s">
        <v>73</v>
      </c>
      <c r="F33" s="28">
        <f t="shared" si="0"/>
        <v>2</v>
      </c>
      <c r="G33" s="29" t="str">
        <f t="shared" si="1"/>
        <v>个</v>
      </c>
      <c r="I33" s="12" t="s">
        <v>56</v>
      </c>
      <c r="K33" s="4">
        <v>1</v>
      </c>
      <c r="L33" s="4">
        <f t="shared" si="2"/>
        <v>2</v>
      </c>
    </row>
    <row r="34" spans="1:12" ht="32.1" customHeight="1" thickBot="1">
      <c r="A34" s="1">
        <v>33</v>
      </c>
      <c r="B34" s="26" t="s">
        <v>37</v>
      </c>
      <c r="C34" s="1">
        <v>2</v>
      </c>
      <c r="D34" s="1" t="s">
        <v>18</v>
      </c>
      <c r="E34" s="27" t="s">
        <v>72</v>
      </c>
      <c r="F34" s="28">
        <f t="shared" si="0"/>
        <v>2</v>
      </c>
      <c r="G34" s="29" t="str">
        <f t="shared" si="1"/>
        <v>个</v>
      </c>
      <c r="I34" s="12" t="s">
        <v>56</v>
      </c>
      <c r="K34" s="4">
        <v>1</v>
      </c>
      <c r="L34" s="4">
        <f t="shared" si="2"/>
        <v>2</v>
      </c>
    </row>
    <row r="35" spans="1:12" ht="32.1" customHeight="1" thickBot="1">
      <c r="A35" s="1">
        <v>34</v>
      </c>
      <c r="B35" s="26" t="s">
        <v>38</v>
      </c>
      <c r="C35" s="1">
        <v>30</v>
      </c>
      <c r="D35" s="1" t="s">
        <v>18</v>
      </c>
      <c r="E35" s="27" t="s">
        <v>103</v>
      </c>
      <c r="F35" s="28">
        <f t="shared" si="0"/>
        <v>30</v>
      </c>
      <c r="G35" s="29" t="str">
        <f t="shared" si="1"/>
        <v>个</v>
      </c>
      <c r="I35" s="12" t="s">
        <v>66</v>
      </c>
      <c r="K35" s="4">
        <v>1</v>
      </c>
      <c r="L35" s="4">
        <f t="shared" si="2"/>
        <v>30</v>
      </c>
    </row>
    <row r="36" spans="1:12" ht="32.1" customHeight="1" thickBot="1">
      <c r="A36" s="1">
        <v>35</v>
      </c>
      <c r="B36" s="26" t="s">
        <v>39</v>
      </c>
      <c r="C36" s="1">
        <v>34</v>
      </c>
      <c r="D36" s="1" t="s">
        <v>18</v>
      </c>
      <c r="E36" s="27" t="s">
        <v>106</v>
      </c>
      <c r="F36" s="28">
        <f t="shared" si="0"/>
        <v>34</v>
      </c>
      <c r="G36" s="29" t="str">
        <f t="shared" si="1"/>
        <v>个</v>
      </c>
      <c r="I36" s="12" t="s">
        <v>66</v>
      </c>
      <c r="K36" s="4">
        <v>1</v>
      </c>
      <c r="L36" s="4">
        <f t="shared" si="2"/>
        <v>34</v>
      </c>
    </row>
    <row r="37" spans="1:12" ht="32.1" customHeight="1" thickBot="1">
      <c r="A37" s="1">
        <v>36</v>
      </c>
      <c r="B37" s="26" t="s">
        <v>38</v>
      </c>
      <c r="C37" s="1">
        <v>8</v>
      </c>
      <c r="D37" s="1" t="s">
        <v>18</v>
      </c>
      <c r="E37" s="27" t="s">
        <v>104</v>
      </c>
      <c r="F37" s="28">
        <f t="shared" si="0"/>
        <v>8</v>
      </c>
      <c r="G37" s="29" t="str">
        <f t="shared" si="1"/>
        <v>个</v>
      </c>
      <c r="I37" s="12" t="s">
        <v>66</v>
      </c>
      <c r="K37" s="4">
        <v>1</v>
      </c>
      <c r="L37" s="4">
        <f t="shared" si="2"/>
        <v>8</v>
      </c>
    </row>
    <row r="38" spans="1:12" ht="32.1" customHeight="1" thickBot="1">
      <c r="A38" s="1">
        <v>37</v>
      </c>
      <c r="B38" s="26" t="s">
        <v>40</v>
      </c>
      <c r="C38" s="1">
        <v>4</v>
      </c>
      <c r="D38" s="1" t="s">
        <v>18</v>
      </c>
      <c r="E38" s="27" t="s">
        <v>105</v>
      </c>
      <c r="F38" s="28">
        <f t="shared" si="0"/>
        <v>4</v>
      </c>
      <c r="G38" s="29" t="str">
        <f t="shared" si="1"/>
        <v>个</v>
      </c>
      <c r="I38" s="12" t="s">
        <v>66</v>
      </c>
      <c r="K38" s="4">
        <v>1</v>
      </c>
      <c r="L38" s="4">
        <f t="shared" si="2"/>
        <v>4</v>
      </c>
    </row>
    <row r="39" spans="1:12" ht="32.1" customHeight="1" thickBot="1">
      <c r="A39" s="1">
        <v>38</v>
      </c>
      <c r="B39" s="26" t="s">
        <v>41</v>
      </c>
      <c r="C39" s="1">
        <v>10</v>
      </c>
      <c r="D39" s="1" t="s">
        <v>18</v>
      </c>
      <c r="E39" s="27" t="s">
        <v>107</v>
      </c>
      <c r="F39" s="28">
        <f t="shared" si="0"/>
        <v>10</v>
      </c>
      <c r="G39" s="29" t="str">
        <f t="shared" si="1"/>
        <v>个</v>
      </c>
      <c r="I39" s="12" t="s">
        <v>66</v>
      </c>
      <c r="K39" s="4">
        <v>1</v>
      </c>
      <c r="L39" s="4">
        <f t="shared" si="2"/>
        <v>10</v>
      </c>
    </row>
    <row r="40" spans="1:12" ht="37.5" customHeight="1" thickBot="1">
      <c r="A40" s="1">
        <v>39</v>
      </c>
      <c r="B40" s="26" t="s">
        <v>42</v>
      </c>
      <c r="C40" s="1">
        <v>3</v>
      </c>
      <c r="D40" s="1" t="s">
        <v>18</v>
      </c>
      <c r="E40" s="27" t="s">
        <v>108</v>
      </c>
      <c r="F40" s="28">
        <f t="shared" si="0"/>
        <v>3</v>
      </c>
      <c r="G40" s="29" t="str">
        <f t="shared" si="1"/>
        <v>个</v>
      </c>
      <c r="I40" s="12" t="s">
        <v>67</v>
      </c>
      <c r="K40" s="4">
        <v>1</v>
      </c>
      <c r="L40" s="4">
        <f t="shared" si="2"/>
        <v>3</v>
      </c>
    </row>
    <row r="41" spans="1:12" ht="32.1" customHeight="1" thickBot="1">
      <c r="A41" s="1">
        <v>40</v>
      </c>
      <c r="B41" s="26" t="s">
        <v>43</v>
      </c>
      <c r="C41" s="1">
        <v>6</v>
      </c>
      <c r="D41" s="1" t="s">
        <v>18</v>
      </c>
      <c r="E41" s="27" t="s">
        <v>109</v>
      </c>
      <c r="F41" s="28">
        <f t="shared" si="0"/>
        <v>6</v>
      </c>
      <c r="G41" s="29" t="str">
        <f t="shared" si="1"/>
        <v>个</v>
      </c>
      <c r="I41" s="21" t="s">
        <v>55</v>
      </c>
      <c r="K41" s="4">
        <v>1</v>
      </c>
      <c r="L41" s="4">
        <f t="shared" si="2"/>
        <v>6</v>
      </c>
    </row>
    <row r="42" spans="1:12" ht="32.1" customHeight="1" thickBot="1">
      <c r="A42" s="1">
        <v>41</v>
      </c>
      <c r="B42" s="26" t="s">
        <v>44</v>
      </c>
      <c r="C42" s="1">
        <v>3</v>
      </c>
      <c r="D42" s="1" t="s">
        <v>18</v>
      </c>
      <c r="E42" s="27" t="s">
        <v>110</v>
      </c>
      <c r="F42" s="28">
        <f t="shared" si="0"/>
        <v>3</v>
      </c>
      <c r="G42" s="29" t="str">
        <f t="shared" si="1"/>
        <v>个</v>
      </c>
      <c r="I42" s="21"/>
      <c r="K42" s="4">
        <v>1</v>
      </c>
      <c r="L42" s="4">
        <f t="shared" si="2"/>
        <v>3</v>
      </c>
    </row>
    <row r="43" spans="1:12" ht="32.1" customHeight="1" thickBot="1">
      <c r="A43" s="1">
        <v>42</v>
      </c>
      <c r="B43" s="26" t="s">
        <v>45</v>
      </c>
      <c r="C43" s="1">
        <v>2</v>
      </c>
      <c r="D43" s="1" t="s">
        <v>18</v>
      </c>
      <c r="E43" s="27" t="s">
        <v>111</v>
      </c>
      <c r="F43" s="28">
        <f t="shared" si="0"/>
        <v>2</v>
      </c>
      <c r="G43" s="29" t="str">
        <f t="shared" si="1"/>
        <v>个</v>
      </c>
      <c r="I43" s="21"/>
      <c r="K43" s="4">
        <v>1</v>
      </c>
      <c r="L43" s="4">
        <f t="shared" si="2"/>
        <v>2</v>
      </c>
    </row>
    <row r="44" spans="1:12" ht="32.1" customHeight="1" thickBot="1">
      <c r="A44" s="1">
        <v>43</v>
      </c>
      <c r="B44" s="26" t="s">
        <v>46</v>
      </c>
      <c r="C44" s="1">
        <v>2</v>
      </c>
      <c r="D44" s="1" t="s">
        <v>18</v>
      </c>
      <c r="E44" s="27" t="s">
        <v>112</v>
      </c>
      <c r="F44" s="28">
        <f t="shared" si="0"/>
        <v>2</v>
      </c>
      <c r="G44" s="29" t="str">
        <f t="shared" si="1"/>
        <v>个</v>
      </c>
      <c r="I44" s="21"/>
      <c r="K44" s="4">
        <v>1</v>
      </c>
      <c r="L44" s="4">
        <f t="shared" si="2"/>
        <v>2</v>
      </c>
    </row>
    <row r="45" spans="1:12" ht="32.1" customHeight="1" thickBot="1">
      <c r="A45" s="1">
        <v>44</v>
      </c>
      <c r="B45" s="26" t="s">
        <v>47</v>
      </c>
      <c r="C45" s="1">
        <v>2</v>
      </c>
      <c r="D45" s="1" t="s">
        <v>18</v>
      </c>
      <c r="E45" s="27" t="s">
        <v>113</v>
      </c>
      <c r="F45" s="28">
        <f t="shared" si="0"/>
        <v>2</v>
      </c>
      <c r="G45" s="29" t="str">
        <f t="shared" si="1"/>
        <v>个</v>
      </c>
      <c r="I45" s="21"/>
      <c r="K45" s="4">
        <v>1</v>
      </c>
      <c r="L45" s="4">
        <f t="shared" si="2"/>
        <v>2</v>
      </c>
    </row>
    <row r="46" spans="1:12" ht="32.1" customHeight="1" thickBot="1">
      <c r="A46" s="1">
        <v>45</v>
      </c>
      <c r="B46" s="26" t="s">
        <v>48</v>
      </c>
      <c r="C46" s="1">
        <v>1</v>
      </c>
      <c r="D46" s="1" t="s">
        <v>18</v>
      </c>
      <c r="E46" s="27" t="s">
        <v>114</v>
      </c>
      <c r="F46" s="28">
        <f t="shared" si="0"/>
        <v>1</v>
      </c>
      <c r="G46" s="29" t="str">
        <f t="shared" si="1"/>
        <v>个</v>
      </c>
      <c r="I46" s="21"/>
      <c r="K46" s="4">
        <v>1</v>
      </c>
      <c r="L46" s="4">
        <f t="shared" si="2"/>
        <v>1</v>
      </c>
    </row>
    <row r="47" spans="1:12" ht="32.1" customHeight="1" thickBot="1">
      <c r="A47" s="1">
        <v>46</v>
      </c>
      <c r="B47" s="26" t="s">
        <v>49</v>
      </c>
      <c r="C47" s="1">
        <v>4</v>
      </c>
      <c r="D47" s="1" t="s">
        <v>18</v>
      </c>
      <c r="E47" s="27" t="s">
        <v>115</v>
      </c>
      <c r="F47" s="28">
        <f t="shared" si="0"/>
        <v>4</v>
      </c>
      <c r="G47" s="29" t="str">
        <f t="shared" si="1"/>
        <v>个</v>
      </c>
      <c r="I47" s="21"/>
      <c r="K47" s="4">
        <v>1</v>
      </c>
      <c r="L47" s="4">
        <f t="shared" si="2"/>
        <v>4</v>
      </c>
    </row>
    <row r="48" spans="1:12" ht="32.1" customHeight="1" thickBot="1">
      <c r="A48" s="1">
        <v>47</v>
      </c>
      <c r="B48" s="26" t="s">
        <v>50</v>
      </c>
      <c r="C48" s="1">
        <v>1</v>
      </c>
      <c r="D48" s="1" t="s">
        <v>18</v>
      </c>
      <c r="E48" s="27" t="s">
        <v>116</v>
      </c>
      <c r="F48" s="28">
        <f t="shared" si="0"/>
        <v>1</v>
      </c>
      <c r="G48" s="29" t="str">
        <f t="shared" si="1"/>
        <v>个</v>
      </c>
      <c r="K48" s="4">
        <v>1</v>
      </c>
      <c r="L48" s="4">
        <f t="shared" si="2"/>
        <v>1</v>
      </c>
    </row>
    <row r="49" spans="1:12" ht="32.1" customHeight="1" thickBot="1">
      <c r="A49" s="1">
        <v>48</v>
      </c>
      <c r="B49" s="26" t="s">
        <v>120</v>
      </c>
      <c r="C49" s="1">
        <v>1</v>
      </c>
      <c r="D49" s="1" t="s">
        <v>18</v>
      </c>
      <c r="E49" s="27" t="s">
        <v>117</v>
      </c>
      <c r="F49" s="28">
        <f t="shared" si="0"/>
        <v>1</v>
      </c>
      <c r="G49" s="29" t="str">
        <f t="shared" si="1"/>
        <v>个</v>
      </c>
      <c r="K49" s="4">
        <v>1</v>
      </c>
      <c r="L49" s="4">
        <f t="shared" si="2"/>
        <v>1</v>
      </c>
    </row>
    <row r="50" spans="1:12" ht="32.1" customHeight="1" thickBot="1">
      <c r="A50" s="1">
        <v>49</v>
      </c>
      <c r="B50" s="26" t="s">
        <v>121</v>
      </c>
      <c r="C50" s="1">
        <v>2</v>
      </c>
      <c r="D50" s="1" t="s">
        <v>18</v>
      </c>
      <c r="E50" s="27" t="s">
        <v>118</v>
      </c>
      <c r="F50" s="28">
        <f t="shared" si="0"/>
        <v>2</v>
      </c>
      <c r="G50" s="29" t="str">
        <f t="shared" si="1"/>
        <v>个</v>
      </c>
      <c r="K50" s="4">
        <v>1</v>
      </c>
      <c r="L50" s="4">
        <f t="shared" si="2"/>
        <v>2</v>
      </c>
    </row>
    <row r="51" spans="1:12" ht="32.1" customHeight="1" thickBot="1">
      <c r="A51" s="1">
        <v>50</v>
      </c>
      <c r="B51" s="30" t="s">
        <v>122</v>
      </c>
      <c r="C51" s="1">
        <v>2</v>
      </c>
      <c r="D51" s="1" t="s">
        <v>18</v>
      </c>
      <c r="E51" s="31" t="s">
        <v>119</v>
      </c>
      <c r="F51" s="32">
        <f t="shared" si="0"/>
        <v>2</v>
      </c>
      <c r="G51" s="33" t="str">
        <f t="shared" si="1"/>
        <v>个</v>
      </c>
      <c r="K51" s="4">
        <v>1</v>
      </c>
      <c r="L51" s="4">
        <f t="shared" si="2"/>
        <v>2</v>
      </c>
    </row>
    <row r="53" spans="1:12" ht="18">
      <c r="K53" t="s">
        <v>189</v>
      </c>
      <c r="L53" s="4">
        <f>SUM(L2:L51)</f>
        <v>1460</v>
      </c>
    </row>
  </sheetData>
  <mergeCells count="1">
    <mergeCell ref="I41:I4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35C6-DF8D-49CA-9366-FAD3325BEEF0}">
  <dimension ref="A1:E61"/>
  <sheetViews>
    <sheetView view="pageBreakPreview" topLeftCell="A49" zoomScale="102" zoomScaleNormal="100" zoomScaleSheetLayoutView="102" workbookViewId="0">
      <selection activeCell="B60" sqref="B60"/>
    </sheetView>
  </sheetViews>
  <sheetFormatPr defaultRowHeight="14.4"/>
  <cols>
    <col min="2" max="2" width="40.88671875" customWidth="1"/>
    <col min="3" max="3" width="7.6640625" style="3" customWidth="1"/>
    <col min="4" max="4" width="5" style="3" bestFit="1" customWidth="1"/>
    <col min="5" max="5" width="23.6640625" customWidth="1"/>
    <col min="6" max="6" width="26.21875" bestFit="1" customWidth="1"/>
  </cols>
  <sheetData>
    <row r="1" spans="1:5" ht="31.95" customHeight="1">
      <c r="A1" s="13" t="s">
        <v>187</v>
      </c>
      <c r="B1" s="13" t="s">
        <v>123</v>
      </c>
      <c r="C1" s="13" t="s">
        <v>124</v>
      </c>
      <c r="D1" s="13" t="s">
        <v>125</v>
      </c>
      <c r="E1" s="13" t="s">
        <v>126</v>
      </c>
    </row>
    <row r="2" spans="1:5" ht="31.95" customHeight="1">
      <c r="A2" s="18">
        <v>1</v>
      </c>
      <c r="B2" s="14" t="s">
        <v>127</v>
      </c>
      <c r="C2" s="15">
        <v>174</v>
      </c>
      <c r="D2" s="15" t="s">
        <v>185</v>
      </c>
      <c r="E2" s="14"/>
    </row>
    <row r="3" spans="1:5" ht="31.95" customHeight="1">
      <c r="A3" s="18">
        <v>2</v>
      </c>
      <c r="B3" s="14" t="s">
        <v>129</v>
      </c>
      <c r="C3" s="15">
        <v>60</v>
      </c>
      <c r="D3" s="15" t="s">
        <v>185</v>
      </c>
      <c r="E3" s="14"/>
    </row>
    <row r="4" spans="1:5" ht="31.95" customHeight="1">
      <c r="A4" s="18">
        <v>3</v>
      </c>
      <c r="B4" s="14" t="s">
        <v>131</v>
      </c>
      <c r="C4" s="15">
        <v>24</v>
      </c>
      <c r="D4" s="15" t="s">
        <v>185</v>
      </c>
      <c r="E4" s="14"/>
    </row>
    <row r="5" spans="1:5" ht="31.95" customHeight="1">
      <c r="A5" s="18">
        <v>4</v>
      </c>
      <c r="B5" s="14" t="s">
        <v>133</v>
      </c>
      <c r="C5" s="15">
        <v>24</v>
      </c>
      <c r="D5" s="15" t="s">
        <v>185</v>
      </c>
      <c r="E5" s="14"/>
    </row>
    <row r="6" spans="1:5" ht="31.95" customHeight="1">
      <c r="A6" s="18">
        <v>5</v>
      </c>
      <c r="B6" s="14" t="s">
        <v>135</v>
      </c>
      <c r="C6" s="15">
        <v>84</v>
      </c>
      <c r="D6" s="15" t="s">
        <v>185</v>
      </c>
      <c r="E6" s="14"/>
    </row>
    <row r="7" spans="1:5" ht="31.95" customHeight="1">
      <c r="A7" s="18">
        <v>6</v>
      </c>
      <c r="B7" s="14" t="s">
        <v>137</v>
      </c>
      <c r="C7" s="15">
        <v>12</v>
      </c>
      <c r="D7" s="15" t="s">
        <v>185</v>
      </c>
      <c r="E7" s="14"/>
    </row>
    <row r="8" spans="1:5" ht="31.95" customHeight="1">
      <c r="A8" s="18">
        <v>7</v>
      </c>
      <c r="B8" s="14" t="s">
        <v>139</v>
      </c>
      <c r="C8" s="15">
        <v>132</v>
      </c>
      <c r="D8" s="15" t="s">
        <v>185</v>
      </c>
      <c r="E8" s="14"/>
    </row>
    <row r="9" spans="1:5" ht="31.95" customHeight="1">
      <c r="A9" s="18">
        <v>8</v>
      </c>
      <c r="B9" s="14" t="s">
        <v>141</v>
      </c>
      <c r="C9" s="15">
        <v>66</v>
      </c>
      <c r="D9" s="15" t="s">
        <v>185</v>
      </c>
      <c r="E9" s="14"/>
    </row>
    <row r="10" spans="1:5" ht="31.95" customHeight="1">
      <c r="A10" s="18">
        <v>9</v>
      </c>
      <c r="B10" s="14" t="s">
        <v>142</v>
      </c>
      <c r="C10" s="15">
        <v>306</v>
      </c>
      <c r="D10" s="15" t="s">
        <v>185</v>
      </c>
      <c r="E10" s="14"/>
    </row>
    <row r="11" spans="1:5" ht="31.95" customHeight="1">
      <c r="A11" s="18">
        <v>10</v>
      </c>
      <c r="B11" s="14" t="s">
        <v>143</v>
      </c>
      <c r="C11" s="15">
        <v>24</v>
      </c>
      <c r="D11" s="15" t="s">
        <v>185</v>
      </c>
      <c r="E11" s="14"/>
    </row>
    <row r="12" spans="1:5" ht="31.95" customHeight="1">
      <c r="A12" s="18">
        <v>11</v>
      </c>
      <c r="B12" s="14" t="s">
        <v>144</v>
      </c>
      <c r="C12" s="15">
        <v>18</v>
      </c>
      <c r="D12" s="15" t="s">
        <v>185</v>
      </c>
      <c r="E12" s="14"/>
    </row>
    <row r="13" spans="1:5" ht="31.95" customHeight="1">
      <c r="A13" s="18">
        <v>12</v>
      </c>
      <c r="B13" s="14" t="s">
        <v>145</v>
      </c>
      <c r="C13" s="15">
        <v>60</v>
      </c>
      <c r="D13" s="15" t="s">
        <v>185</v>
      </c>
      <c r="E13" s="14"/>
    </row>
    <row r="14" spans="1:5" ht="31.95" customHeight="1">
      <c r="A14" s="18">
        <v>13</v>
      </c>
      <c r="B14" s="14" t="s">
        <v>146</v>
      </c>
      <c r="C14" s="15">
        <v>3</v>
      </c>
      <c r="D14" s="15" t="s">
        <v>186</v>
      </c>
      <c r="E14" s="14" t="s">
        <v>57</v>
      </c>
    </row>
    <row r="15" spans="1:5" ht="31.95" customHeight="1">
      <c r="A15" s="18">
        <v>14</v>
      </c>
      <c r="B15" s="14" t="s">
        <v>147</v>
      </c>
      <c r="C15" s="15">
        <v>4</v>
      </c>
      <c r="D15" s="15" t="s">
        <v>186</v>
      </c>
      <c r="E15" s="14" t="s">
        <v>57</v>
      </c>
    </row>
    <row r="16" spans="1:5" ht="31.95" customHeight="1">
      <c r="A16" s="18">
        <v>15</v>
      </c>
      <c r="B16" s="14" t="s">
        <v>148</v>
      </c>
      <c r="C16" s="15">
        <v>10</v>
      </c>
      <c r="D16" s="15" t="s">
        <v>186</v>
      </c>
      <c r="E16" s="14" t="s">
        <v>69</v>
      </c>
    </row>
    <row r="17" spans="1:5" ht="31.95" customHeight="1">
      <c r="A17" s="18">
        <v>16</v>
      </c>
      <c r="B17" s="14" t="s">
        <v>149</v>
      </c>
      <c r="C17" s="15">
        <v>30</v>
      </c>
      <c r="D17" s="15" t="s">
        <v>186</v>
      </c>
      <c r="E17" s="14" t="s">
        <v>57</v>
      </c>
    </row>
    <row r="18" spans="1:5" ht="31.95" customHeight="1">
      <c r="A18" s="18">
        <v>17</v>
      </c>
      <c r="B18" s="14" t="s">
        <v>150</v>
      </c>
      <c r="C18" s="15">
        <v>70</v>
      </c>
      <c r="D18" s="15" t="s">
        <v>186</v>
      </c>
      <c r="E18" s="14" t="s">
        <v>57</v>
      </c>
    </row>
    <row r="19" spans="1:5" ht="31.95" customHeight="1">
      <c r="A19" s="18">
        <v>18</v>
      </c>
      <c r="B19" s="14" t="s">
        <v>151</v>
      </c>
      <c r="C19" s="15">
        <v>30</v>
      </c>
      <c r="D19" s="15" t="s">
        <v>186</v>
      </c>
      <c r="E19" s="14" t="s">
        <v>57</v>
      </c>
    </row>
    <row r="20" spans="1:5" ht="31.95" customHeight="1">
      <c r="A20" s="18">
        <v>19</v>
      </c>
      <c r="B20" s="14" t="s">
        <v>152</v>
      </c>
      <c r="C20" s="15">
        <v>100</v>
      </c>
      <c r="D20" s="15" t="s">
        <v>186</v>
      </c>
      <c r="E20" s="14" t="s">
        <v>57</v>
      </c>
    </row>
    <row r="21" spans="1:5" ht="31.95" customHeight="1">
      <c r="A21" s="18">
        <v>20</v>
      </c>
      <c r="B21" s="14" t="s">
        <v>153</v>
      </c>
      <c r="C21" s="15">
        <v>1</v>
      </c>
      <c r="D21" s="15" t="s">
        <v>186</v>
      </c>
      <c r="E21" s="14" t="s">
        <v>57</v>
      </c>
    </row>
    <row r="22" spans="1:5" ht="31.95" customHeight="1">
      <c r="A22" s="18">
        <v>21</v>
      </c>
      <c r="B22" s="14" t="s">
        <v>154</v>
      </c>
      <c r="C22" s="15">
        <v>4</v>
      </c>
      <c r="D22" s="15" t="s">
        <v>186</v>
      </c>
      <c r="E22" s="14" t="s">
        <v>57</v>
      </c>
    </row>
    <row r="23" spans="1:5" ht="31.95" customHeight="1">
      <c r="A23" s="18">
        <v>22</v>
      </c>
      <c r="B23" s="14" t="s">
        <v>155</v>
      </c>
      <c r="C23" s="15">
        <v>4</v>
      </c>
      <c r="D23" s="15" t="s">
        <v>186</v>
      </c>
      <c r="E23" s="14" t="s">
        <v>57</v>
      </c>
    </row>
    <row r="24" spans="1:5" ht="31.95" customHeight="1">
      <c r="A24" s="18">
        <v>23</v>
      </c>
      <c r="B24" s="14" t="s">
        <v>156</v>
      </c>
      <c r="C24" s="15">
        <v>8</v>
      </c>
      <c r="D24" s="15" t="s">
        <v>186</v>
      </c>
      <c r="E24" s="14" t="s">
        <v>57</v>
      </c>
    </row>
    <row r="25" spans="1:5" ht="31.95" customHeight="1">
      <c r="A25" s="18">
        <v>24</v>
      </c>
      <c r="B25" s="14" t="s">
        <v>157</v>
      </c>
      <c r="C25" s="15">
        <v>26</v>
      </c>
      <c r="D25" s="15" t="s">
        <v>186</v>
      </c>
      <c r="E25" s="14" t="s">
        <v>57</v>
      </c>
    </row>
    <row r="26" spans="1:5" ht="31.95" customHeight="1">
      <c r="A26" s="18">
        <v>25</v>
      </c>
      <c r="B26" s="14" t="s">
        <v>158</v>
      </c>
      <c r="C26" s="15">
        <v>3</v>
      </c>
      <c r="D26" s="15" t="s">
        <v>186</v>
      </c>
      <c r="E26" s="14" t="s">
        <v>57</v>
      </c>
    </row>
    <row r="27" spans="1:5" ht="31.95" customHeight="1">
      <c r="A27" s="18">
        <v>26</v>
      </c>
      <c r="B27" s="14" t="s">
        <v>159</v>
      </c>
      <c r="C27" s="15">
        <v>20</v>
      </c>
      <c r="D27" s="15" t="s">
        <v>186</v>
      </c>
      <c r="E27" s="14" t="s">
        <v>57</v>
      </c>
    </row>
    <row r="28" spans="1:5" ht="31.95" customHeight="1">
      <c r="A28" s="18">
        <v>27</v>
      </c>
      <c r="B28" s="14" t="s">
        <v>160</v>
      </c>
      <c r="C28" s="15">
        <v>5</v>
      </c>
      <c r="D28" s="15" t="s">
        <v>186</v>
      </c>
      <c r="E28" s="14" t="s">
        <v>57</v>
      </c>
    </row>
    <row r="29" spans="1:5" ht="31.95" customHeight="1">
      <c r="A29" s="18">
        <v>28</v>
      </c>
      <c r="B29" s="14" t="s">
        <v>161</v>
      </c>
      <c r="C29" s="15">
        <v>15</v>
      </c>
      <c r="D29" s="15" t="s">
        <v>186</v>
      </c>
      <c r="E29" s="14" t="s">
        <v>57</v>
      </c>
    </row>
    <row r="30" spans="1:5" ht="31.95" customHeight="1">
      <c r="A30" s="18">
        <v>29</v>
      </c>
      <c r="B30" s="14" t="s">
        <v>162</v>
      </c>
      <c r="C30" s="15">
        <v>4</v>
      </c>
      <c r="D30" s="15" t="s">
        <v>186</v>
      </c>
      <c r="E30" s="14" t="s">
        <v>56</v>
      </c>
    </row>
    <row r="31" spans="1:5" ht="31.95" customHeight="1">
      <c r="A31" s="18">
        <v>30</v>
      </c>
      <c r="B31" s="14" t="s">
        <v>163</v>
      </c>
      <c r="C31" s="15">
        <v>2</v>
      </c>
      <c r="D31" s="15" t="s">
        <v>186</v>
      </c>
      <c r="E31" s="14" t="s">
        <v>56</v>
      </c>
    </row>
    <row r="32" spans="1:5" ht="31.95" customHeight="1">
      <c r="A32" s="18">
        <v>31</v>
      </c>
      <c r="B32" s="14" t="s">
        <v>164</v>
      </c>
      <c r="C32" s="15">
        <v>18</v>
      </c>
      <c r="D32" s="15" t="s">
        <v>186</v>
      </c>
      <c r="E32" s="14" t="s">
        <v>56</v>
      </c>
    </row>
    <row r="33" spans="1:5" ht="31.95" customHeight="1">
      <c r="A33" s="18">
        <v>32</v>
      </c>
      <c r="B33" s="14" t="s">
        <v>165</v>
      </c>
      <c r="C33" s="15">
        <v>2</v>
      </c>
      <c r="D33" s="15" t="s">
        <v>186</v>
      </c>
      <c r="E33" s="14" t="s">
        <v>56</v>
      </c>
    </row>
    <row r="34" spans="1:5" ht="31.95" customHeight="1">
      <c r="A34" s="18">
        <v>33</v>
      </c>
      <c r="B34" s="14" t="s">
        <v>166</v>
      </c>
      <c r="C34" s="15">
        <v>2</v>
      </c>
      <c r="D34" s="15" t="s">
        <v>186</v>
      </c>
      <c r="E34" s="14" t="s">
        <v>56</v>
      </c>
    </row>
    <row r="35" spans="1:5" ht="31.95" customHeight="1">
      <c r="A35" s="18">
        <v>34</v>
      </c>
      <c r="B35" s="14" t="s">
        <v>167</v>
      </c>
      <c r="C35" s="15">
        <v>30</v>
      </c>
      <c r="D35" s="15" t="s">
        <v>186</v>
      </c>
      <c r="E35" s="14" t="s">
        <v>66</v>
      </c>
    </row>
    <row r="36" spans="1:5" ht="31.95" customHeight="1">
      <c r="A36" s="18">
        <v>35</v>
      </c>
      <c r="B36" s="14" t="s">
        <v>168</v>
      </c>
      <c r="C36" s="15">
        <v>34</v>
      </c>
      <c r="D36" s="15" t="s">
        <v>186</v>
      </c>
      <c r="E36" s="14" t="s">
        <v>66</v>
      </c>
    </row>
    <row r="37" spans="1:5" ht="31.95" customHeight="1">
      <c r="A37" s="18">
        <v>36</v>
      </c>
      <c r="B37" s="14" t="s">
        <v>169</v>
      </c>
      <c r="C37" s="15">
        <v>8</v>
      </c>
      <c r="D37" s="15" t="s">
        <v>186</v>
      </c>
      <c r="E37" s="14" t="s">
        <v>66</v>
      </c>
    </row>
    <row r="38" spans="1:5" ht="31.95" customHeight="1">
      <c r="A38" s="18">
        <v>37</v>
      </c>
      <c r="B38" s="14" t="s">
        <v>170</v>
      </c>
      <c r="C38" s="15">
        <v>4</v>
      </c>
      <c r="D38" s="15" t="s">
        <v>186</v>
      </c>
      <c r="E38" s="14" t="s">
        <v>66</v>
      </c>
    </row>
    <row r="39" spans="1:5" ht="31.95" customHeight="1">
      <c r="A39" s="18">
        <v>38</v>
      </c>
      <c r="B39" s="14" t="s">
        <v>171</v>
      </c>
      <c r="C39" s="15">
        <v>10</v>
      </c>
      <c r="D39" s="15" t="s">
        <v>186</v>
      </c>
      <c r="E39" s="14" t="s">
        <v>66</v>
      </c>
    </row>
    <row r="40" spans="1:5" ht="31.95" customHeight="1">
      <c r="A40" s="18">
        <v>39</v>
      </c>
      <c r="B40" s="14" t="s">
        <v>172</v>
      </c>
      <c r="C40" s="15">
        <v>3</v>
      </c>
      <c r="D40" s="15" t="s">
        <v>186</v>
      </c>
      <c r="E40" s="14" t="s">
        <v>67</v>
      </c>
    </row>
    <row r="41" spans="1:5" ht="31.95" customHeight="1">
      <c r="A41" s="18">
        <v>40</v>
      </c>
      <c r="B41" s="14" t="s">
        <v>173</v>
      </c>
      <c r="C41" s="15">
        <v>6</v>
      </c>
      <c r="D41" s="15" t="s">
        <v>186</v>
      </c>
      <c r="E41" s="14" t="s">
        <v>174</v>
      </c>
    </row>
    <row r="42" spans="1:5" ht="31.95" customHeight="1">
      <c r="A42" s="18">
        <v>41</v>
      </c>
      <c r="B42" s="14" t="s">
        <v>175</v>
      </c>
      <c r="C42" s="15">
        <v>3</v>
      </c>
      <c r="D42" s="15" t="s">
        <v>186</v>
      </c>
      <c r="E42" s="14"/>
    </row>
    <row r="43" spans="1:5" ht="31.95" customHeight="1">
      <c r="A43" s="18">
        <v>42</v>
      </c>
      <c r="B43" s="14" t="s">
        <v>176</v>
      </c>
      <c r="C43" s="15">
        <v>2</v>
      </c>
      <c r="D43" s="15" t="s">
        <v>186</v>
      </c>
      <c r="E43" s="14"/>
    </row>
    <row r="44" spans="1:5" ht="31.95" customHeight="1">
      <c r="A44" s="18">
        <v>43</v>
      </c>
      <c r="B44" s="14" t="s">
        <v>177</v>
      </c>
      <c r="C44" s="15">
        <v>2</v>
      </c>
      <c r="D44" s="15" t="s">
        <v>186</v>
      </c>
      <c r="E44" s="14"/>
    </row>
    <row r="45" spans="1:5" ht="31.95" customHeight="1">
      <c r="A45" s="18">
        <v>44</v>
      </c>
      <c r="B45" s="14" t="s">
        <v>178</v>
      </c>
      <c r="C45" s="15">
        <v>2</v>
      </c>
      <c r="D45" s="15" t="s">
        <v>186</v>
      </c>
      <c r="E45" s="14"/>
    </row>
    <row r="46" spans="1:5" ht="31.95" customHeight="1">
      <c r="A46" s="18">
        <v>45</v>
      </c>
      <c r="B46" s="14" t="s">
        <v>179</v>
      </c>
      <c r="C46" s="15">
        <v>1</v>
      </c>
      <c r="D46" s="15" t="s">
        <v>186</v>
      </c>
      <c r="E46" s="14"/>
    </row>
    <row r="47" spans="1:5" ht="31.95" customHeight="1">
      <c r="A47" s="18">
        <v>46</v>
      </c>
      <c r="B47" s="14" t="s">
        <v>180</v>
      </c>
      <c r="C47" s="15">
        <v>4</v>
      </c>
      <c r="D47" s="15" t="s">
        <v>186</v>
      </c>
      <c r="E47" s="14"/>
    </row>
    <row r="48" spans="1:5" ht="31.95" customHeight="1">
      <c r="A48" s="18">
        <v>47</v>
      </c>
      <c r="B48" s="14" t="s">
        <v>181</v>
      </c>
      <c r="C48" s="15">
        <v>1</v>
      </c>
      <c r="D48" s="15" t="s">
        <v>186</v>
      </c>
      <c r="E48" s="14"/>
    </row>
    <row r="49" spans="1:5" ht="31.95" customHeight="1">
      <c r="A49" s="18">
        <v>48</v>
      </c>
      <c r="B49" s="14" t="s">
        <v>182</v>
      </c>
      <c r="C49" s="15">
        <v>1</v>
      </c>
      <c r="D49" s="15" t="s">
        <v>186</v>
      </c>
      <c r="E49" s="14"/>
    </row>
    <row r="50" spans="1:5" ht="31.95" customHeight="1">
      <c r="A50" s="18">
        <v>49</v>
      </c>
      <c r="B50" s="14" t="s">
        <v>183</v>
      </c>
      <c r="C50" s="15">
        <v>2</v>
      </c>
      <c r="D50" s="15" t="s">
        <v>186</v>
      </c>
      <c r="E50" s="14"/>
    </row>
    <row r="51" spans="1:5" ht="31.95" customHeight="1">
      <c r="A51" s="18">
        <v>50</v>
      </c>
      <c r="B51" s="14" t="s">
        <v>184</v>
      </c>
      <c r="C51" s="15">
        <v>2</v>
      </c>
      <c r="D51" s="15" t="s">
        <v>186</v>
      </c>
      <c r="E51" s="14"/>
    </row>
    <row r="52" spans="1:5" ht="30" customHeight="1">
      <c r="B52" s="16"/>
      <c r="C52" s="17"/>
      <c r="D52" s="17"/>
      <c r="E52" s="16"/>
    </row>
    <row r="53" spans="1:5" ht="30" customHeight="1">
      <c r="B53" s="20" t="s">
        <v>128</v>
      </c>
      <c r="C53" s="17"/>
      <c r="D53" s="17"/>
      <c r="E53" s="16"/>
    </row>
    <row r="54" spans="1:5" ht="30" customHeight="1">
      <c r="B54" s="19" t="s">
        <v>130</v>
      </c>
      <c r="C54" s="17"/>
      <c r="D54" s="17"/>
      <c r="E54" s="16"/>
    </row>
    <row r="55" spans="1:5" ht="30" customHeight="1">
      <c r="B55" s="19" t="s">
        <v>132</v>
      </c>
      <c r="C55" s="17"/>
      <c r="D55" s="17"/>
      <c r="E55" s="16"/>
    </row>
    <row r="56" spans="1:5" ht="30" customHeight="1">
      <c r="B56" s="19" t="s">
        <v>134</v>
      </c>
      <c r="C56" s="17"/>
      <c r="D56" s="17"/>
      <c r="E56" s="16"/>
    </row>
    <row r="57" spans="1:5" ht="30" customHeight="1">
      <c r="B57" s="19" t="s">
        <v>136</v>
      </c>
      <c r="C57" s="17"/>
      <c r="D57" s="17"/>
      <c r="E57" s="16"/>
    </row>
    <row r="58" spans="1:5" ht="30" customHeight="1">
      <c r="B58" s="19" t="s">
        <v>138</v>
      </c>
      <c r="C58" s="17"/>
      <c r="D58" s="17"/>
      <c r="E58" s="16"/>
    </row>
    <row r="59" spans="1:5" ht="30" customHeight="1">
      <c r="B59" s="19" t="s">
        <v>140</v>
      </c>
      <c r="C59" s="17"/>
      <c r="D59" s="17"/>
      <c r="E59" s="16"/>
    </row>
    <row r="60" spans="1:5" ht="30" customHeight="1">
      <c r="B60" s="19" t="s">
        <v>188</v>
      </c>
      <c r="C60" s="17"/>
      <c r="D60" s="17"/>
      <c r="E60" s="16"/>
    </row>
    <row r="61" spans="1:5" ht="30" customHeight="1">
      <c r="B61" s="16"/>
      <c r="C61" s="17"/>
      <c r="D61" s="17"/>
      <c r="E61" s="1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C835-7888-45FC-A113-C67C97E5C19D}">
  <dimension ref="A1:H54"/>
  <sheetViews>
    <sheetView tabSelected="1" topLeftCell="A48" workbookViewId="0">
      <selection activeCell="H54" sqref="H54"/>
    </sheetView>
  </sheetViews>
  <sheetFormatPr defaultRowHeight="31.95" customHeight="1"/>
  <cols>
    <col min="1" max="1" width="6.109375" bestFit="1" customWidth="1"/>
    <col min="2" max="2" width="40.33203125" style="9" customWidth="1"/>
    <col min="3" max="3" width="10.109375" customWidth="1"/>
    <col min="4" max="4" width="5.33203125" bestFit="1" customWidth="1"/>
    <col min="5" max="5" width="10.21875" customWidth="1"/>
    <col min="6" max="6" width="11.77734375" customWidth="1"/>
  </cols>
  <sheetData>
    <row r="1" spans="1:7" ht="31.95" customHeight="1" thickBot="1">
      <c r="A1" s="1" t="s">
        <v>0</v>
      </c>
      <c r="B1" s="22" t="s">
        <v>1</v>
      </c>
      <c r="C1" s="1" t="s">
        <v>2</v>
      </c>
      <c r="D1" s="1" t="s">
        <v>3</v>
      </c>
      <c r="E1" s="34" t="s">
        <v>192</v>
      </c>
      <c r="F1" s="34" t="s">
        <v>194</v>
      </c>
      <c r="G1" s="34" t="s">
        <v>193</v>
      </c>
    </row>
    <row r="2" spans="1:7" ht="31.95" customHeight="1" thickBot="1">
      <c r="A2" s="1">
        <v>1</v>
      </c>
      <c r="B2" s="26" t="s">
        <v>4</v>
      </c>
      <c r="C2" s="1">
        <v>174</v>
      </c>
      <c r="D2" s="1" t="s">
        <v>5</v>
      </c>
      <c r="E2">
        <v>78</v>
      </c>
      <c r="F2">
        <f>ROUND(E2*1.2,0)</f>
        <v>94</v>
      </c>
      <c r="G2">
        <f>C2*E2</f>
        <v>13572</v>
      </c>
    </row>
    <row r="3" spans="1:7" ht="31.95" customHeight="1" thickBot="1">
      <c r="A3" s="1">
        <v>2</v>
      </c>
      <c r="B3" s="26" t="s">
        <v>6</v>
      </c>
      <c r="C3" s="1">
        <v>60</v>
      </c>
      <c r="D3" s="1" t="s">
        <v>5</v>
      </c>
      <c r="E3">
        <v>114</v>
      </c>
      <c r="F3">
        <f t="shared" ref="F3:F51" si="0">ROUND(E3*1.2,0)</f>
        <v>137</v>
      </c>
      <c r="G3">
        <f t="shared" ref="G3:G51" si="1">C3*E3</f>
        <v>6840</v>
      </c>
    </row>
    <row r="4" spans="1:7" ht="31.95" customHeight="1" thickBot="1">
      <c r="A4" s="1">
        <v>3</v>
      </c>
      <c r="B4" s="26" t="s">
        <v>7</v>
      </c>
      <c r="C4" s="1">
        <v>24</v>
      </c>
      <c r="D4" s="1" t="s">
        <v>5</v>
      </c>
      <c r="E4">
        <v>1960</v>
      </c>
      <c r="F4">
        <f t="shared" si="0"/>
        <v>2352</v>
      </c>
      <c r="G4">
        <f t="shared" si="1"/>
        <v>47040</v>
      </c>
    </row>
    <row r="5" spans="1:7" ht="31.95" customHeight="1" thickBot="1">
      <c r="A5" s="1">
        <v>4</v>
      </c>
      <c r="B5" s="26" t="s">
        <v>8</v>
      </c>
      <c r="C5" s="1">
        <v>24</v>
      </c>
      <c r="D5" s="1" t="s">
        <v>5</v>
      </c>
      <c r="E5">
        <v>1700</v>
      </c>
      <c r="F5">
        <f t="shared" si="0"/>
        <v>2040</v>
      </c>
      <c r="G5">
        <f t="shared" si="1"/>
        <v>40800</v>
      </c>
    </row>
    <row r="6" spans="1:7" ht="31.95" customHeight="1" thickBot="1">
      <c r="A6" s="1">
        <v>5</v>
      </c>
      <c r="B6" s="26" t="s">
        <v>9</v>
      </c>
      <c r="C6" s="1">
        <v>84</v>
      </c>
      <c r="D6" s="1" t="s">
        <v>5</v>
      </c>
      <c r="E6">
        <v>910</v>
      </c>
      <c r="F6">
        <f t="shared" si="0"/>
        <v>1092</v>
      </c>
      <c r="G6">
        <f t="shared" si="1"/>
        <v>76440</v>
      </c>
    </row>
    <row r="7" spans="1:7" ht="31.95" customHeight="1" thickBot="1">
      <c r="A7" s="1">
        <v>6</v>
      </c>
      <c r="B7" s="26" t="s">
        <v>10</v>
      </c>
      <c r="C7" s="1">
        <v>12</v>
      </c>
      <c r="D7" s="1" t="s">
        <v>5</v>
      </c>
      <c r="E7">
        <v>560</v>
      </c>
      <c r="F7">
        <f t="shared" si="0"/>
        <v>672</v>
      </c>
      <c r="G7">
        <f t="shared" si="1"/>
        <v>6720</v>
      </c>
    </row>
    <row r="8" spans="1:7" ht="31.95" customHeight="1" thickBot="1">
      <c r="A8" s="1">
        <v>7</v>
      </c>
      <c r="B8" s="26" t="s">
        <v>11</v>
      </c>
      <c r="C8" s="1">
        <v>132</v>
      </c>
      <c r="D8" s="1" t="s">
        <v>5</v>
      </c>
      <c r="E8">
        <v>140</v>
      </c>
      <c r="F8">
        <f t="shared" si="0"/>
        <v>168</v>
      </c>
      <c r="G8">
        <f t="shared" si="1"/>
        <v>18480</v>
      </c>
    </row>
    <row r="9" spans="1:7" ht="31.95" customHeight="1" thickBot="1">
      <c r="A9" s="1">
        <v>8</v>
      </c>
      <c r="B9" s="26" t="s">
        <v>12</v>
      </c>
      <c r="C9" s="1">
        <v>66</v>
      </c>
      <c r="D9" s="1" t="s">
        <v>5</v>
      </c>
      <c r="E9">
        <v>245</v>
      </c>
      <c r="F9">
        <f t="shared" si="0"/>
        <v>294</v>
      </c>
      <c r="G9">
        <f t="shared" si="1"/>
        <v>16170</v>
      </c>
    </row>
    <row r="10" spans="1:7" ht="31.95" customHeight="1" thickBot="1">
      <c r="A10" s="1">
        <v>9</v>
      </c>
      <c r="B10" s="26" t="s">
        <v>13</v>
      </c>
      <c r="C10" s="1">
        <v>306</v>
      </c>
      <c r="D10" s="1" t="s">
        <v>5</v>
      </c>
      <c r="E10">
        <v>410</v>
      </c>
      <c r="F10">
        <f t="shared" si="0"/>
        <v>492</v>
      </c>
      <c r="G10">
        <f t="shared" si="1"/>
        <v>125460</v>
      </c>
    </row>
    <row r="11" spans="1:7" ht="31.95" customHeight="1" thickBot="1">
      <c r="A11" s="1">
        <v>10</v>
      </c>
      <c r="B11" s="26" t="s">
        <v>14</v>
      </c>
      <c r="C11" s="1">
        <v>24</v>
      </c>
      <c r="D11" s="1" t="s">
        <v>5</v>
      </c>
      <c r="E11">
        <v>42</v>
      </c>
      <c r="F11">
        <f t="shared" si="0"/>
        <v>50</v>
      </c>
      <c r="G11">
        <f t="shared" si="1"/>
        <v>1008</v>
      </c>
    </row>
    <row r="12" spans="1:7" ht="31.95" customHeight="1" thickBot="1">
      <c r="A12" s="1">
        <v>11</v>
      </c>
      <c r="B12" s="26" t="s">
        <v>15</v>
      </c>
      <c r="C12" s="1">
        <v>18</v>
      </c>
      <c r="D12" s="1" t="s">
        <v>5</v>
      </c>
      <c r="E12">
        <v>62</v>
      </c>
      <c r="F12">
        <f t="shared" si="0"/>
        <v>74</v>
      </c>
      <c r="G12">
        <f t="shared" si="1"/>
        <v>1116</v>
      </c>
    </row>
    <row r="13" spans="1:7" ht="31.95" customHeight="1" thickBot="1">
      <c r="A13" s="1">
        <v>12</v>
      </c>
      <c r="B13" s="26" t="s">
        <v>16</v>
      </c>
      <c r="C13" s="1">
        <v>60</v>
      </c>
      <c r="D13" s="1" t="s">
        <v>5</v>
      </c>
      <c r="E13">
        <v>85</v>
      </c>
      <c r="F13">
        <f t="shared" si="0"/>
        <v>102</v>
      </c>
      <c r="G13">
        <f t="shared" si="1"/>
        <v>5100</v>
      </c>
    </row>
    <row r="14" spans="1:7" ht="31.95" customHeight="1" thickBot="1">
      <c r="A14" s="1">
        <v>13</v>
      </c>
      <c r="B14" s="26" t="s">
        <v>17</v>
      </c>
      <c r="C14" s="1">
        <v>3</v>
      </c>
      <c r="D14" s="1" t="s">
        <v>18</v>
      </c>
      <c r="E14">
        <v>275</v>
      </c>
      <c r="F14">
        <f t="shared" si="0"/>
        <v>330</v>
      </c>
      <c r="G14">
        <f t="shared" si="1"/>
        <v>825</v>
      </c>
    </row>
    <row r="15" spans="1:7" ht="31.95" customHeight="1" thickBot="1">
      <c r="A15" s="1">
        <v>14</v>
      </c>
      <c r="B15" s="26" t="s">
        <v>19</v>
      </c>
      <c r="C15" s="1">
        <v>4</v>
      </c>
      <c r="D15" s="1" t="s">
        <v>18</v>
      </c>
      <c r="E15">
        <v>40</v>
      </c>
      <c r="F15">
        <f t="shared" si="0"/>
        <v>48</v>
      </c>
      <c r="G15">
        <f t="shared" si="1"/>
        <v>160</v>
      </c>
    </row>
    <row r="16" spans="1:7" ht="31.95" customHeight="1" thickBot="1">
      <c r="A16" s="1">
        <v>15</v>
      </c>
      <c r="B16" s="26" t="s">
        <v>20</v>
      </c>
      <c r="C16" s="1">
        <v>10</v>
      </c>
      <c r="D16" s="1" t="s">
        <v>18</v>
      </c>
      <c r="E16">
        <v>180</v>
      </c>
      <c r="F16">
        <f t="shared" si="0"/>
        <v>216</v>
      </c>
      <c r="G16">
        <f t="shared" si="1"/>
        <v>1800</v>
      </c>
    </row>
    <row r="17" spans="1:7" ht="31.95" customHeight="1" thickBot="1">
      <c r="A17" s="1">
        <v>16</v>
      </c>
      <c r="B17" s="26" t="s">
        <v>21</v>
      </c>
      <c r="C17" s="1">
        <v>30</v>
      </c>
      <c r="D17" s="1" t="s">
        <v>18</v>
      </c>
      <c r="E17">
        <v>68</v>
      </c>
      <c r="F17">
        <f t="shared" si="0"/>
        <v>82</v>
      </c>
      <c r="G17">
        <f t="shared" si="1"/>
        <v>2040</v>
      </c>
    </row>
    <row r="18" spans="1:7" ht="31.95" customHeight="1" thickBot="1">
      <c r="A18" s="1">
        <v>17</v>
      </c>
      <c r="B18" s="26" t="s">
        <v>62</v>
      </c>
      <c r="C18" s="1">
        <v>70</v>
      </c>
      <c r="D18" s="1" t="s">
        <v>18</v>
      </c>
      <c r="E18">
        <v>180</v>
      </c>
      <c r="F18">
        <f t="shared" si="0"/>
        <v>216</v>
      </c>
      <c r="G18">
        <f t="shared" si="1"/>
        <v>12600</v>
      </c>
    </row>
    <row r="19" spans="1:7" ht="31.95" customHeight="1" thickBot="1">
      <c r="A19" s="1">
        <v>18</v>
      </c>
      <c r="B19" s="26" t="s">
        <v>22</v>
      </c>
      <c r="C19" s="1">
        <v>30</v>
      </c>
      <c r="D19" s="1" t="s">
        <v>18</v>
      </c>
      <c r="E19">
        <v>87</v>
      </c>
      <c r="F19">
        <f t="shared" si="0"/>
        <v>104</v>
      </c>
      <c r="G19">
        <f t="shared" si="1"/>
        <v>2610</v>
      </c>
    </row>
    <row r="20" spans="1:7" ht="31.95" customHeight="1" thickBot="1">
      <c r="A20" s="1">
        <v>19</v>
      </c>
      <c r="B20" s="26" t="s">
        <v>23</v>
      </c>
      <c r="C20" s="1">
        <v>100</v>
      </c>
      <c r="D20" s="1" t="s">
        <v>18</v>
      </c>
      <c r="E20">
        <v>48</v>
      </c>
      <c r="F20">
        <f t="shared" si="0"/>
        <v>58</v>
      </c>
      <c r="G20">
        <f t="shared" si="1"/>
        <v>4800</v>
      </c>
    </row>
    <row r="21" spans="1:7" ht="31.95" customHeight="1" thickBot="1">
      <c r="A21" s="1">
        <v>20</v>
      </c>
      <c r="B21" s="26" t="s">
        <v>24</v>
      </c>
      <c r="C21" s="1">
        <v>1</v>
      </c>
      <c r="D21" s="1" t="s">
        <v>18</v>
      </c>
      <c r="E21">
        <v>880</v>
      </c>
      <c r="F21">
        <f t="shared" si="0"/>
        <v>1056</v>
      </c>
      <c r="G21">
        <f t="shared" si="1"/>
        <v>880</v>
      </c>
    </row>
    <row r="22" spans="1:7" ht="31.95" customHeight="1" thickBot="1">
      <c r="A22" s="1">
        <v>21</v>
      </c>
      <c r="B22" s="26" t="s">
        <v>25</v>
      </c>
      <c r="C22" s="1">
        <v>4</v>
      </c>
      <c r="D22" s="1" t="s">
        <v>18</v>
      </c>
      <c r="E22">
        <v>500</v>
      </c>
      <c r="F22">
        <f t="shared" si="0"/>
        <v>600</v>
      </c>
      <c r="G22">
        <f t="shared" si="1"/>
        <v>2000</v>
      </c>
    </row>
    <row r="23" spans="1:7" ht="31.95" customHeight="1" thickBot="1">
      <c r="A23" s="1">
        <v>22</v>
      </c>
      <c r="B23" s="26" t="s">
        <v>26</v>
      </c>
      <c r="C23" s="1">
        <v>4</v>
      </c>
      <c r="D23" s="1" t="s">
        <v>18</v>
      </c>
      <c r="E23">
        <v>1460</v>
      </c>
      <c r="F23">
        <f t="shared" si="0"/>
        <v>1752</v>
      </c>
      <c r="G23">
        <f t="shared" si="1"/>
        <v>5840</v>
      </c>
    </row>
    <row r="24" spans="1:7" ht="31.95" customHeight="1" thickBot="1">
      <c r="A24" s="1">
        <v>23</v>
      </c>
      <c r="B24" s="26" t="s">
        <v>27</v>
      </c>
      <c r="C24" s="1">
        <v>8</v>
      </c>
      <c r="D24" s="1" t="s">
        <v>18</v>
      </c>
      <c r="E24">
        <v>825</v>
      </c>
      <c r="F24">
        <f t="shared" si="0"/>
        <v>990</v>
      </c>
      <c r="G24">
        <f t="shared" si="1"/>
        <v>6600</v>
      </c>
    </row>
    <row r="25" spans="1:7" ht="31.95" customHeight="1" thickBot="1">
      <c r="A25" s="1">
        <v>24</v>
      </c>
      <c r="B25" s="26" t="s">
        <v>28</v>
      </c>
      <c r="C25" s="1">
        <v>26</v>
      </c>
      <c r="D25" s="1" t="s">
        <v>18</v>
      </c>
      <c r="E25">
        <v>450</v>
      </c>
      <c r="F25">
        <f t="shared" si="0"/>
        <v>540</v>
      </c>
      <c r="G25">
        <f t="shared" si="1"/>
        <v>11700</v>
      </c>
    </row>
    <row r="26" spans="1:7" ht="31.95" customHeight="1" thickBot="1">
      <c r="A26" s="1">
        <v>25</v>
      </c>
      <c r="B26" s="26" t="s">
        <v>29</v>
      </c>
      <c r="C26" s="1">
        <v>3</v>
      </c>
      <c r="D26" s="1" t="s">
        <v>18</v>
      </c>
      <c r="E26">
        <v>246</v>
      </c>
      <c r="F26">
        <f t="shared" si="0"/>
        <v>295</v>
      </c>
      <c r="G26">
        <f t="shared" si="1"/>
        <v>738</v>
      </c>
    </row>
    <row r="27" spans="1:7" ht="31.95" customHeight="1" thickBot="1">
      <c r="A27" s="1">
        <v>26</v>
      </c>
      <c r="B27" s="26" t="s">
        <v>30</v>
      </c>
      <c r="C27" s="1">
        <v>20</v>
      </c>
      <c r="D27" s="1" t="s">
        <v>18</v>
      </c>
      <c r="E27">
        <v>28</v>
      </c>
      <c r="F27">
        <f t="shared" si="0"/>
        <v>34</v>
      </c>
      <c r="G27">
        <f t="shared" si="1"/>
        <v>560</v>
      </c>
    </row>
    <row r="28" spans="1:7" ht="31.95" customHeight="1" thickBot="1">
      <c r="A28" s="1">
        <v>27</v>
      </c>
      <c r="B28" s="26" t="s">
        <v>31</v>
      </c>
      <c r="C28" s="1">
        <v>5</v>
      </c>
      <c r="D28" s="1" t="s">
        <v>18</v>
      </c>
      <c r="E28">
        <v>38</v>
      </c>
      <c r="F28">
        <f t="shared" si="0"/>
        <v>46</v>
      </c>
      <c r="G28">
        <f t="shared" si="1"/>
        <v>190</v>
      </c>
    </row>
    <row r="29" spans="1:7" ht="31.95" customHeight="1" thickBot="1">
      <c r="A29" s="1">
        <v>28</v>
      </c>
      <c r="B29" s="26" t="s">
        <v>32</v>
      </c>
      <c r="C29" s="1">
        <v>15</v>
      </c>
      <c r="D29" s="1" t="s">
        <v>18</v>
      </c>
      <c r="E29">
        <v>160</v>
      </c>
      <c r="F29">
        <f t="shared" si="0"/>
        <v>192</v>
      </c>
      <c r="G29">
        <f t="shared" si="1"/>
        <v>2400</v>
      </c>
    </row>
    <row r="30" spans="1:7" ht="31.95" customHeight="1" thickBot="1">
      <c r="A30" s="1">
        <v>29</v>
      </c>
      <c r="B30" s="26" t="s">
        <v>33</v>
      </c>
      <c r="C30" s="1">
        <v>4</v>
      </c>
      <c r="D30" s="1" t="s">
        <v>18</v>
      </c>
      <c r="E30">
        <v>280</v>
      </c>
      <c r="F30">
        <f t="shared" si="0"/>
        <v>336</v>
      </c>
      <c r="G30">
        <f t="shared" si="1"/>
        <v>1120</v>
      </c>
    </row>
    <row r="31" spans="1:7" ht="31.95" customHeight="1" thickBot="1">
      <c r="A31" s="1">
        <v>30</v>
      </c>
      <c r="B31" s="26" t="s">
        <v>34</v>
      </c>
      <c r="C31" s="1">
        <v>2</v>
      </c>
      <c r="D31" s="1" t="s">
        <v>18</v>
      </c>
      <c r="E31">
        <v>235</v>
      </c>
      <c r="F31">
        <f t="shared" si="0"/>
        <v>282</v>
      </c>
      <c r="G31">
        <f t="shared" si="1"/>
        <v>470</v>
      </c>
    </row>
    <row r="32" spans="1:7" ht="31.95" customHeight="1" thickBot="1">
      <c r="A32" s="1">
        <v>31</v>
      </c>
      <c r="B32" s="26" t="s">
        <v>35</v>
      </c>
      <c r="C32" s="1">
        <v>18</v>
      </c>
      <c r="D32" s="1" t="s">
        <v>18</v>
      </c>
      <c r="E32">
        <v>120</v>
      </c>
      <c r="F32">
        <f t="shared" si="0"/>
        <v>144</v>
      </c>
      <c r="G32">
        <f t="shared" si="1"/>
        <v>2160</v>
      </c>
    </row>
    <row r="33" spans="1:7" ht="31.95" customHeight="1" thickBot="1">
      <c r="A33" s="1">
        <v>32</v>
      </c>
      <c r="B33" s="26" t="s">
        <v>36</v>
      </c>
      <c r="C33" s="1">
        <v>2</v>
      </c>
      <c r="D33" s="1" t="s">
        <v>18</v>
      </c>
      <c r="E33">
        <v>450</v>
      </c>
      <c r="F33">
        <f t="shared" si="0"/>
        <v>540</v>
      </c>
      <c r="G33">
        <f t="shared" si="1"/>
        <v>900</v>
      </c>
    </row>
    <row r="34" spans="1:7" ht="31.95" customHeight="1" thickBot="1">
      <c r="A34" s="1">
        <v>33</v>
      </c>
      <c r="B34" s="26" t="s">
        <v>37</v>
      </c>
      <c r="C34" s="1">
        <v>2</v>
      </c>
      <c r="D34" s="1" t="s">
        <v>18</v>
      </c>
      <c r="E34">
        <v>370</v>
      </c>
      <c r="F34">
        <f t="shared" si="0"/>
        <v>444</v>
      </c>
      <c r="G34">
        <f t="shared" si="1"/>
        <v>740</v>
      </c>
    </row>
    <row r="35" spans="1:7" ht="31.95" customHeight="1" thickBot="1">
      <c r="A35" s="1">
        <v>34</v>
      </c>
      <c r="B35" s="26" t="s">
        <v>38</v>
      </c>
      <c r="C35" s="1">
        <v>30</v>
      </c>
      <c r="D35" s="1" t="s">
        <v>18</v>
      </c>
      <c r="E35">
        <v>90</v>
      </c>
      <c r="F35">
        <f t="shared" si="0"/>
        <v>108</v>
      </c>
      <c r="G35">
        <f t="shared" si="1"/>
        <v>2700</v>
      </c>
    </row>
    <row r="36" spans="1:7" ht="31.95" customHeight="1" thickBot="1">
      <c r="A36" s="1">
        <v>35</v>
      </c>
      <c r="B36" s="26" t="s">
        <v>39</v>
      </c>
      <c r="C36" s="1">
        <v>34</v>
      </c>
      <c r="D36" s="1" t="s">
        <v>18</v>
      </c>
      <c r="E36">
        <v>33</v>
      </c>
      <c r="F36">
        <f t="shared" si="0"/>
        <v>40</v>
      </c>
      <c r="G36">
        <f t="shared" si="1"/>
        <v>1122</v>
      </c>
    </row>
    <row r="37" spans="1:7" ht="31.95" customHeight="1" thickBot="1">
      <c r="A37" s="1">
        <v>36</v>
      </c>
      <c r="B37" s="26" t="s">
        <v>38</v>
      </c>
      <c r="C37" s="1">
        <v>8</v>
      </c>
      <c r="D37" s="1" t="s">
        <v>18</v>
      </c>
      <c r="E37">
        <v>90</v>
      </c>
      <c r="F37">
        <f t="shared" si="0"/>
        <v>108</v>
      </c>
      <c r="G37">
        <f t="shared" si="1"/>
        <v>720</v>
      </c>
    </row>
    <row r="38" spans="1:7" ht="31.95" customHeight="1" thickBot="1">
      <c r="A38" s="1">
        <v>37</v>
      </c>
      <c r="B38" s="26" t="s">
        <v>40</v>
      </c>
      <c r="C38" s="1">
        <v>4</v>
      </c>
      <c r="D38" s="1" t="s">
        <v>18</v>
      </c>
      <c r="E38">
        <v>53</v>
      </c>
      <c r="F38">
        <f t="shared" si="0"/>
        <v>64</v>
      </c>
      <c r="G38">
        <f t="shared" si="1"/>
        <v>212</v>
      </c>
    </row>
    <row r="39" spans="1:7" ht="31.95" customHeight="1" thickBot="1">
      <c r="A39" s="1">
        <v>38</v>
      </c>
      <c r="B39" s="26" t="s">
        <v>41</v>
      </c>
      <c r="C39" s="1">
        <v>10</v>
      </c>
      <c r="D39" s="1" t="s">
        <v>18</v>
      </c>
      <c r="E39">
        <v>27</v>
      </c>
      <c r="F39">
        <f t="shared" si="0"/>
        <v>32</v>
      </c>
      <c r="G39">
        <f t="shared" si="1"/>
        <v>270</v>
      </c>
    </row>
    <row r="40" spans="1:7" ht="31.95" customHeight="1" thickBot="1">
      <c r="A40" s="1">
        <v>39</v>
      </c>
      <c r="B40" s="26" t="s">
        <v>42</v>
      </c>
      <c r="C40" s="1">
        <v>3</v>
      </c>
      <c r="D40" s="1" t="s">
        <v>18</v>
      </c>
      <c r="E40">
        <v>120</v>
      </c>
      <c r="F40">
        <f t="shared" si="0"/>
        <v>144</v>
      </c>
      <c r="G40">
        <f t="shared" si="1"/>
        <v>360</v>
      </c>
    </row>
    <row r="41" spans="1:7" ht="31.95" customHeight="1" thickBot="1">
      <c r="A41" s="1">
        <v>40</v>
      </c>
      <c r="B41" s="26" t="s">
        <v>43</v>
      </c>
      <c r="C41" s="1">
        <v>6</v>
      </c>
      <c r="D41" s="1" t="s">
        <v>18</v>
      </c>
      <c r="E41">
        <v>130</v>
      </c>
      <c r="F41">
        <f t="shared" si="0"/>
        <v>156</v>
      </c>
      <c r="G41">
        <f t="shared" si="1"/>
        <v>780</v>
      </c>
    </row>
    <row r="42" spans="1:7" ht="31.95" customHeight="1" thickBot="1">
      <c r="A42" s="1">
        <v>41</v>
      </c>
      <c r="B42" s="26" t="s">
        <v>44</v>
      </c>
      <c r="C42" s="1">
        <v>3</v>
      </c>
      <c r="D42" s="1" t="s">
        <v>18</v>
      </c>
      <c r="E42">
        <v>350</v>
      </c>
      <c r="F42">
        <f t="shared" si="0"/>
        <v>420</v>
      </c>
      <c r="G42">
        <f t="shared" si="1"/>
        <v>1050</v>
      </c>
    </row>
    <row r="43" spans="1:7" ht="31.95" customHeight="1" thickBot="1">
      <c r="A43" s="1">
        <v>42</v>
      </c>
      <c r="B43" s="26" t="s">
        <v>45</v>
      </c>
      <c r="C43" s="1">
        <v>2</v>
      </c>
      <c r="D43" s="1" t="s">
        <v>18</v>
      </c>
      <c r="E43">
        <v>900</v>
      </c>
      <c r="F43">
        <f t="shared" si="0"/>
        <v>1080</v>
      </c>
      <c r="G43">
        <f t="shared" si="1"/>
        <v>1800</v>
      </c>
    </row>
    <row r="44" spans="1:7" ht="31.95" customHeight="1" thickBot="1">
      <c r="A44" s="1">
        <v>43</v>
      </c>
      <c r="B44" s="26" t="s">
        <v>46</v>
      </c>
      <c r="C44" s="1">
        <v>2</v>
      </c>
      <c r="D44" s="1" t="s">
        <v>18</v>
      </c>
      <c r="E44">
        <v>68</v>
      </c>
      <c r="F44">
        <f t="shared" si="0"/>
        <v>82</v>
      </c>
      <c r="G44">
        <f t="shared" si="1"/>
        <v>136</v>
      </c>
    </row>
    <row r="45" spans="1:7" ht="31.95" customHeight="1" thickBot="1">
      <c r="A45" s="1">
        <v>44</v>
      </c>
      <c r="B45" s="26" t="s">
        <v>47</v>
      </c>
      <c r="C45" s="1">
        <v>2</v>
      </c>
      <c r="D45" s="1" t="s">
        <v>18</v>
      </c>
      <c r="E45">
        <v>156</v>
      </c>
      <c r="F45">
        <f t="shared" si="0"/>
        <v>187</v>
      </c>
      <c r="G45">
        <f t="shared" si="1"/>
        <v>312</v>
      </c>
    </row>
    <row r="46" spans="1:7" ht="31.95" customHeight="1" thickBot="1">
      <c r="A46" s="1">
        <v>45</v>
      </c>
      <c r="B46" s="26" t="s">
        <v>48</v>
      </c>
      <c r="C46" s="1">
        <v>1</v>
      </c>
      <c r="D46" s="1" t="s">
        <v>18</v>
      </c>
      <c r="E46">
        <v>260</v>
      </c>
      <c r="F46">
        <f t="shared" si="0"/>
        <v>312</v>
      </c>
      <c r="G46">
        <f t="shared" si="1"/>
        <v>260</v>
      </c>
    </row>
    <row r="47" spans="1:7" ht="31.95" customHeight="1" thickBot="1">
      <c r="A47" s="1">
        <v>46</v>
      </c>
      <c r="B47" s="26" t="s">
        <v>49</v>
      </c>
      <c r="C47" s="1">
        <v>4</v>
      </c>
      <c r="D47" s="1" t="s">
        <v>18</v>
      </c>
      <c r="E47">
        <v>36</v>
      </c>
      <c r="F47">
        <f t="shared" si="0"/>
        <v>43</v>
      </c>
      <c r="G47">
        <f t="shared" si="1"/>
        <v>144</v>
      </c>
    </row>
    <row r="48" spans="1:7" ht="31.95" customHeight="1" thickBot="1">
      <c r="A48" s="1">
        <v>47</v>
      </c>
      <c r="B48" s="26" t="s">
        <v>50</v>
      </c>
      <c r="C48" s="1">
        <v>1</v>
      </c>
      <c r="D48" s="1" t="s">
        <v>18</v>
      </c>
      <c r="E48">
        <v>160</v>
      </c>
      <c r="F48">
        <f t="shared" si="0"/>
        <v>192</v>
      </c>
      <c r="G48">
        <f t="shared" si="1"/>
        <v>160</v>
      </c>
    </row>
    <row r="49" spans="1:8" ht="31.95" customHeight="1" thickBot="1">
      <c r="A49" s="1">
        <v>48</v>
      </c>
      <c r="B49" s="26" t="s">
        <v>120</v>
      </c>
      <c r="C49" s="1">
        <v>1</v>
      </c>
      <c r="D49" s="1" t="s">
        <v>18</v>
      </c>
      <c r="E49">
        <v>140</v>
      </c>
      <c r="F49">
        <f t="shared" si="0"/>
        <v>168</v>
      </c>
      <c r="G49">
        <f t="shared" si="1"/>
        <v>140</v>
      </c>
    </row>
    <row r="50" spans="1:8" ht="31.95" customHeight="1" thickBot="1">
      <c r="A50" s="1">
        <v>49</v>
      </c>
      <c r="B50" s="26" t="s">
        <v>121</v>
      </c>
      <c r="C50" s="1">
        <v>2</v>
      </c>
      <c r="D50" s="1" t="s">
        <v>18</v>
      </c>
      <c r="E50">
        <v>150</v>
      </c>
      <c r="F50">
        <f t="shared" si="0"/>
        <v>180</v>
      </c>
      <c r="G50">
        <f t="shared" si="1"/>
        <v>300</v>
      </c>
    </row>
    <row r="51" spans="1:8" ht="31.95" customHeight="1" thickBot="1">
      <c r="A51" s="1">
        <v>50</v>
      </c>
      <c r="B51" s="30" t="s">
        <v>122</v>
      </c>
      <c r="C51" s="1">
        <v>2</v>
      </c>
      <c r="D51" s="1" t="s">
        <v>18</v>
      </c>
      <c r="E51">
        <v>260</v>
      </c>
      <c r="F51">
        <f t="shared" si="0"/>
        <v>312</v>
      </c>
      <c r="G51">
        <f t="shared" si="1"/>
        <v>520</v>
      </c>
    </row>
    <row r="53" spans="1:8" ht="31.95" customHeight="1">
      <c r="G53">
        <f>SUM(G2:G51)</f>
        <v>430865</v>
      </c>
      <c r="H53" t="s">
        <v>189</v>
      </c>
    </row>
    <row r="54" spans="1:8" ht="31.95" customHeight="1">
      <c r="G54">
        <f>G53*1.2</f>
        <v>517038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2018-05-03T15:16:23Z</dcterms:modified>
</cp:coreProperties>
</file>